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CPNtools-automatisation\"/>
    </mc:Choice>
  </mc:AlternateContent>
  <xr:revisionPtr revIDLastSave="0" documentId="8_{FFBC4B6D-110D-4ADC-98EC-7CC6B92C055B}" xr6:coauthVersionLast="47" xr6:coauthVersionMax="47" xr10:uidLastSave="{00000000-0000-0000-0000-000000000000}"/>
  <bookViews>
    <workbookView xWindow="-108" yWindow="-108" windowWidth="23256" windowHeight="12456" xr2:uid="{5FFBFD8B-B584-4627-BBB5-40507DA4E7FD}"/>
  </bookViews>
  <sheets>
    <sheet name="data_reveils" sheetId="2" r:id="rId1"/>
  </sheets>
  <definedNames>
    <definedName name="_xlnm._FilterDatabase" localSheetId="0" hidden="1">data_reveils!$A$1:$Y$1047933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99" i="2"/>
  <c r="U100" i="2"/>
  <c r="U101" i="2"/>
  <c r="U102" i="2"/>
  <c r="U103" i="2"/>
  <c r="U104" i="2"/>
  <c r="U105" i="2"/>
  <c r="U106" i="2"/>
  <c r="U107" i="2"/>
  <c r="U108" i="2"/>
  <c r="U109" i="2"/>
  <c r="U110" i="2"/>
  <c r="U111" i="2"/>
  <c r="U112" i="2"/>
  <c r="U113" i="2"/>
  <c r="U114" i="2"/>
  <c r="U115" i="2"/>
  <c r="U116" i="2"/>
  <c r="U117" i="2"/>
  <c r="U118" i="2"/>
  <c r="U119" i="2"/>
  <c r="U120" i="2"/>
  <c r="U121" i="2"/>
  <c r="U122" i="2"/>
  <c r="U123" i="2"/>
  <c r="U124" i="2"/>
  <c r="U125" i="2"/>
  <c r="U126" i="2"/>
  <c r="U127" i="2"/>
  <c r="U128" i="2"/>
  <c r="U129" i="2"/>
  <c r="U130" i="2"/>
  <c r="U131" i="2"/>
  <c r="U132" i="2"/>
  <c r="U133" i="2"/>
  <c r="U134" i="2"/>
  <c r="U135" i="2"/>
  <c r="U136" i="2"/>
  <c r="U137" i="2"/>
  <c r="U138" i="2"/>
  <c r="U139" i="2"/>
  <c r="U140" i="2"/>
  <c r="U141" i="2"/>
  <c r="U142" i="2"/>
  <c r="U143" i="2"/>
  <c r="U144" i="2"/>
  <c r="U145" i="2"/>
  <c r="U146" i="2"/>
  <c r="U147" i="2"/>
  <c r="U148" i="2"/>
  <c r="U149" i="2"/>
  <c r="U150" i="2"/>
  <c r="U151" i="2"/>
  <c r="U152" i="2"/>
  <c r="U153" i="2"/>
  <c r="U154" i="2"/>
  <c r="U155" i="2"/>
  <c r="U156" i="2"/>
  <c r="U157" i="2"/>
  <c r="U158" i="2"/>
  <c r="U159" i="2"/>
  <c r="U160" i="2"/>
  <c r="U161" i="2"/>
  <c r="U162" i="2"/>
  <c r="U163" i="2"/>
  <c r="U164" i="2"/>
  <c r="U165" i="2"/>
  <c r="U166" i="2"/>
  <c r="U167" i="2"/>
  <c r="U168" i="2"/>
  <c r="U169" i="2"/>
  <c r="U170" i="2"/>
  <c r="U171" i="2"/>
  <c r="U172" i="2"/>
  <c r="U173" i="2"/>
  <c r="U174" i="2"/>
  <c r="U175" i="2"/>
  <c r="U176" i="2"/>
  <c r="U177" i="2"/>
  <c r="U178" i="2"/>
  <c r="U179" i="2"/>
  <c r="U180" i="2"/>
  <c r="U181" i="2"/>
  <c r="U182" i="2"/>
  <c r="U183" i="2"/>
  <c r="U184" i="2"/>
  <c r="U185" i="2"/>
  <c r="U186" i="2"/>
  <c r="U187" i="2"/>
  <c r="U188" i="2"/>
  <c r="U189" i="2"/>
  <c r="U190" i="2"/>
  <c r="U191" i="2"/>
  <c r="U192" i="2"/>
  <c r="U193" i="2"/>
  <c r="U194" i="2"/>
  <c r="U195" i="2"/>
  <c r="U196" i="2"/>
  <c r="U197" i="2"/>
  <c r="U198" i="2"/>
  <c r="U199" i="2"/>
  <c r="U200" i="2"/>
  <c r="U201" i="2"/>
  <c r="U202" i="2"/>
  <c r="U203" i="2"/>
  <c r="U204" i="2"/>
  <c r="U205" i="2"/>
  <c r="U206" i="2"/>
  <c r="U207" i="2"/>
  <c r="U208" i="2"/>
  <c r="U209" i="2"/>
  <c r="U210" i="2"/>
  <c r="U211" i="2"/>
  <c r="U212" i="2"/>
  <c r="U213" i="2"/>
  <c r="U214" i="2"/>
  <c r="U215" i="2"/>
  <c r="U216" i="2"/>
  <c r="U217" i="2"/>
  <c r="U218" i="2"/>
  <c r="U219" i="2"/>
  <c r="U220" i="2"/>
  <c r="U221" i="2"/>
  <c r="U222" i="2"/>
  <c r="U223" i="2"/>
  <c r="U224" i="2"/>
  <c r="U225" i="2"/>
  <c r="U226" i="2"/>
  <c r="U227" i="2"/>
  <c r="U228" i="2"/>
  <c r="U229" i="2"/>
  <c r="U230" i="2"/>
  <c r="U231" i="2"/>
  <c r="U232" i="2"/>
  <c r="U233" i="2"/>
  <c r="U234" i="2"/>
  <c r="U235" i="2"/>
  <c r="U236" i="2"/>
  <c r="U237" i="2"/>
  <c r="U238" i="2"/>
  <c r="U239" i="2"/>
  <c r="U240" i="2"/>
  <c r="U241" i="2"/>
  <c r="U242" i="2"/>
  <c r="U243" i="2"/>
  <c r="U244" i="2"/>
  <c r="U245" i="2"/>
  <c r="U246" i="2"/>
  <c r="U247" i="2"/>
  <c r="U248" i="2"/>
  <c r="U249" i="2"/>
  <c r="U250" i="2"/>
  <c r="U251" i="2"/>
  <c r="U252" i="2"/>
  <c r="U253" i="2"/>
  <c r="U254" i="2"/>
  <c r="U255" i="2"/>
  <c r="U256" i="2"/>
  <c r="U257" i="2"/>
  <c r="U258" i="2"/>
  <c r="U259" i="2"/>
  <c r="U260" i="2"/>
  <c r="U261" i="2"/>
  <c r="U262" i="2"/>
  <c r="U263" i="2"/>
  <c r="U264" i="2"/>
  <c r="U265" i="2"/>
  <c r="U266" i="2"/>
  <c r="U267" i="2"/>
  <c r="U268" i="2"/>
  <c r="U269" i="2"/>
  <c r="U270" i="2"/>
  <c r="U271" i="2"/>
  <c r="U272" i="2"/>
  <c r="U273" i="2"/>
  <c r="U274" i="2"/>
  <c r="U275" i="2"/>
  <c r="U276" i="2"/>
  <c r="U277" i="2"/>
  <c r="U278" i="2"/>
  <c r="U279" i="2"/>
  <c r="U280" i="2"/>
  <c r="U281" i="2"/>
  <c r="U282" i="2"/>
  <c r="U283" i="2"/>
  <c r="U284" i="2"/>
  <c r="U285" i="2"/>
  <c r="U286" i="2"/>
  <c r="U287" i="2"/>
  <c r="U288" i="2"/>
  <c r="U289" i="2"/>
  <c r="U290" i="2"/>
  <c r="U291" i="2"/>
  <c r="U292" i="2"/>
  <c r="U293" i="2"/>
  <c r="U294" i="2"/>
  <c r="U295" i="2"/>
  <c r="U296" i="2"/>
  <c r="U297" i="2"/>
  <c r="U298" i="2"/>
  <c r="U299" i="2"/>
  <c r="U300" i="2"/>
  <c r="U301" i="2"/>
  <c r="U302" i="2"/>
  <c r="U303" i="2"/>
  <c r="U304" i="2"/>
  <c r="U305" i="2"/>
  <c r="U306" i="2"/>
  <c r="U307" i="2"/>
  <c r="U308" i="2"/>
  <c r="U309" i="2"/>
  <c r="U310" i="2"/>
  <c r="U311" i="2"/>
  <c r="U312" i="2"/>
  <c r="U313" i="2"/>
  <c r="U314" i="2"/>
  <c r="U315" i="2"/>
  <c r="U316" i="2"/>
  <c r="U317" i="2"/>
  <c r="U318" i="2"/>
  <c r="U319" i="2"/>
  <c r="U320" i="2"/>
  <c r="U321" i="2"/>
  <c r="U322" i="2"/>
  <c r="U323" i="2"/>
  <c r="U324" i="2"/>
  <c r="U325" i="2"/>
  <c r="U326" i="2"/>
  <c r="U327" i="2"/>
  <c r="U328" i="2"/>
  <c r="U329" i="2"/>
  <c r="U330" i="2"/>
  <c r="U331" i="2"/>
  <c r="U332" i="2"/>
  <c r="U333" i="2"/>
  <c r="U334" i="2"/>
  <c r="U335" i="2"/>
  <c r="U336" i="2"/>
  <c r="U337" i="2"/>
  <c r="U338" i="2"/>
  <c r="U339" i="2"/>
  <c r="U340" i="2"/>
  <c r="U341" i="2"/>
  <c r="U342" i="2"/>
  <c r="U343" i="2"/>
  <c r="U344" i="2"/>
  <c r="U345" i="2"/>
  <c r="U346" i="2"/>
  <c r="U347" i="2"/>
  <c r="U348" i="2"/>
  <c r="U349" i="2"/>
  <c r="U350" i="2"/>
  <c r="U351" i="2"/>
  <c r="U352" i="2"/>
  <c r="U353" i="2"/>
  <c r="U354" i="2"/>
  <c r="U355" i="2"/>
  <c r="U356" i="2"/>
  <c r="U357" i="2"/>
  <c r="U358" i="2"/>
  <c r="U359" i="2"/>
  <c r="U360" i="2"/>
  <c r="U361" i="2"/>
  <c r="U362" i="2"/>
  <c r="U363" i="2"/>
  <c r="U364" i="2"/>
  <c r="U365" i="2"/>
  <c r="U366" i="2"/>
  <c r="U367" i="2"/>
  <c r="U368" i="2"/>
  <c r="U369" i="2"/>
  <c r="U370" i="2"/>
  <c r="U371" i="2"/>
  <c r="U372" i="2"/>
  <c r="U373" i="2"/>
  <c r="U374" i="2"/>
  <c r="U375" i="2"/>
  <c r="U376" i="2"/>
  <c r="U377" i="2"/>
  <c r="U378" i="2"/>
  <c r="U379" i="2"/>
  <c r="U380" i="2"/>
  <c r="U381" i="2"/>
  <c r="U382" i="2"/>
  <c r="U383" i="2"/>
  <c r="U384" i="2"/>
  <c r="U385" i="2"/>
  <c r="U386" i="2"/>
  <c r="U387" i="2"/>
  <c r="U388" i="2"/>
  <c r="U389" i="2"/>
  <c r="U390" i="2"/>
  <c r="U391" i="2"/>
  <c r="U392" i="2"/>
  <c r="U393" i="2"/>
  <c r="U394" i="2"/>
  <c r="U395" i="2"/>
  <c r="U396" i="2"/>
  <c r="U397" i="2"/>
  <c r="U398" i="2"/>
  <c r="U399" i="2"/>
  <c r="U400" i="2"/>
  <c r="U401" i="2"/>
  <c r="U402" i="2"/>
  <c r="U403" i="2"/>
  <c r="U404" i="2"/>
  <c r="U405" i="2"/>
  <c r="U406" i="2"/>
  <c r="U407" i="2"/>
  <c r="U408" i="2"/>
  <c r="U409" i="2"/>
  <c r="U410" i="2"/>
  <c r="U411" i="2"/>
  <c r="U412" i="2"/>
  <c r="U413" i="2"/>
  <c r="U414" i="2"/>
  <c r="U415" i="2"/>
  <c r="U416" i="2"/>
  <c r="U417" i="2"/>
  <c r="U418" i="2"/>
  <c r="U419" i="2"/>
  <c r="U420" i="2"/>
  <c r="U421" i="2"/>
  <c r="U422" i="2"/>
  <c r="U423" i="2"/>
  <c r="U424" i="2"/>
  <c r="U425" i="2"/>
  <c r="U426" i="2"/>
  <c r="U427" i="2"/>
  <c r="U428" i="2"/>
  <c r="U429" i="2"/>
  <c r="U430" i="2"/>
  <c r="U431" i="2"/>
  <c r="U432" i="2"/>
  <c r="U433" i="2"/>
  <c r="U434" i="2"/>
  <c r="U435" i="2"/>
  <c r="U436" i="2"/>
  <c r="U437" i="2"/>
  <c r="U438" i="2"/>
  <c r="U439" i="2"/>
  <c r="U440" i="2"/>
  <c r="U441" i="2"/>
  <c r="U442" i="2"/>
  <c r="U443" i="2"/>
  <c r="U444" i="2"/>
  <c r="U445" i="2"/>
  <c r="U446" i="2"/>
  <c r="U447" i="2"/>
  <c r="U448" i="2"/>
  <c r="U449" i="2"/>
  <c r="U450" i="2"/>
  <c r="U451" i="2"/>
  <c r="U452" i="2"/>
  <c r="U453" i="2"/>
  <c r="U454" i="2"/>
  <c r="U455" i="2"/>
  <c r="U456" i="2"/>
  <c r="U457" i="2"/>
  <c r="U458" i="2"/>
  <c r="U459" i="2"/>
  <c r="U460" i="2"/>
  <c r="U461" i="2"/>
  <c r="U462" i="2"/>
  <c r="U463" i="2"/>
  <c r="U464" i="2"/>
  <c r="U465" i="2"/>
  <c r="U466" i="2"/>
  <c r="U467" i="2"/>
  <c r="U468" i="2"/>
  <c r="U469" i="2"/>
  <c r="U470" i="2"/>
  <c r="U471" i="2"/>
  <c r="U472" i="2"/>
  <c r="U473" i="2"/>
  <c r="U474" i="2"/>
  <c r="U475" i="2"/>
  <c r="U476" i="2"/>
  <c r="U477" i="2"/>
  <c r="U478" i="2"/>
  <c r="U479" i="2"/>
  <c r="U480" i="2"/>
  <c r="U481" i="2"/>
  <c r="U482" i="2"/>
  <c r="U483" i="2"/>
  <c r="U484" i="2"/>
  <c r="U485" i="2"/>
  <c r="U486" i="2"/>
  <c r="U487" i="2"/>
  <c r="U488" i="2"/>
  <c r="U489" i="2"/>
  <c r="U490" i="2"/>
  <c r="U491" i="2"/>
  <c r="U492" i="2"/>
  <c r="U493" i="2"/>
  <c r="U494" i="2"/>
  <c r="U495" i="2"/>
  <c r="U496" i="2"/>
  <c r="U497" i="2"/>
  <c r="U498" i="2"/>
  <c r="U499" i="2"/>
  <c r="U500" i="2"/>
  <c r="U501" i="2"/>
  <c r="U502" i="2"/>
  <c r="U503" i="2"/>
  <c r="U504" i="2"/>
  <c r="U505" i="2"/>
  <c r="U506" i="2"/>
  <c r="U507" i="2"/>
  <c r="U508" i="2"/>
  <c r="U509" i="2"/>
  <c r="U510" i="2"/>
  <c r="U511" i="2"/>
  <c r="U512" i="2"/>
  <c r="U513" i="2"/>
  <c r="U514" i="2"/>
  <c r="U515" i="2"/>
  <c r="U516" i="2"/>
  <c r="U517" i="2"/>
  <c r="U518" i="2"/>
  <c r="U519" i="2"/>
  <c r="U520" i="2"/>
  <c r="U521" i="2"/>
  <c r="U522" i="2"/>
  <c r="U523" i="2"/>
  <c r="U524" i="2"/>
  <c r="U525" i="2"/>
  <c r="U526" i="2"/>
  <c r="U527" i="2"/>
  <c r="U528" i="2"/>
  <c r="U529" i="2"/>
  <c r="U530" i="2"/>
  <c r="U531" i="2"/>
  <c r="U532" i="2"/>
  <c r="U533" i="2"/>
  <c r="U534" i="2"/>
  <c r="U535" i="2"/>
  <c r="U536" i="2"/>
  <c r="U537" i="2"/>
  <c r="U538" i="2"/>
  <c r="U539" i="2"/>
  <c r="U540" i="2"/>
  <c r="U541" i="2"/>
  <c r="U542" i="2"/>
  <c r="U543" i="2"/>
  <c r="U544" i="2"/>
  <c r="U545" i="2"/>
  <c r="U546" i="2"/>
  <c r="U547" i="2"/>
  <c r="U548" i="2"/>
  <c r="U549" i="2"/>
  <c r="U550" i="2"/>
  <c r="U551" i="2"/>
  <c r="U552" i="2"/>
  <c r="U553" i="2"/>
  <c r="U554" i="2"/>
  <c r="U555" i="2"/>
  <c r="U556" i="2"/>
  <c r="U557" i="2"/>
  <c r="U558" i="2"/>
  <c r="U559" i="2"/>
  <c r="U560" i="2"/>
  <c r="U561" i="2"/>
  <c r="U562" i="2"/>
  <c r="U563" i="2"/>
  <c r="U564" i="2"/>
  <c r="U565" i="2"/>
  <c r="U566" i="2"/>
  <c r="U567" i="2"/>
  <c r="U568" i="2"/>
  <c r="U569" i="2"/>
  <c r="U570" i="2"/>
  <c r="U571" i="2"/>
  <c r="U572" i="2"/>
  <c r="U573" i="2"/>
  <c r="U574" i="2"/>
  <c r="U575" i="2"/>
  <c r="U576" i="2"/>
  <c r="U577" i="2"/>
  <c r="U578" i="2"/>
  <c r="U579" i="2"/>
  <c r="U580" i="2"/>
  <c r="U581" i="2"/>
  <c r="U582" i="2"/>
  <c r="U583" i="2"/>
  <c r="U584" i="2"/>
  <c r="U585" i="2"/>
  <c r="U586" i="2"/>
  <c r="U587" i="2"/>
  <c r="U588" i="2"/>
  <c r="U589" i="2"/>
  <c r="U590" i="2"/>
  <c r="U591" i="2"/>
  <c r="U592" i="2"/>
  <c r="U593" i="2"/>
  <c r="U594" i="2"/>
  <c r="U595" i="2"/>
  <c r="U596" i="2"/>
  <c r="U597" i="2"/>
  <c r="U598" i="2"/>
  <c r="U599" i="2"/>
  <c r="U600" i="2"/>
  <c r="U601" i="2"/>
  <c r="U602" i="2"/>
  <c r="U603" i="2"/>
  <c r="U604" i="2"/>
  <c r="U605" i="2"/>
  <c r="U606" i="2"/>
  <c r="U607" i="2"/>
  <c r="U608" i="2"/>
  <c r="U609" i="2"/>
  <c r="U610" i="2"/>
  <c r="U611" i="2"/>
  <c r="U612" i="2"/>
  <c r="U613" i="2"/>
  <c r="U614" i="2"/>
  <c r="U615" i="2"/>
  <c r="U616" i="2"/>
  <c r="U617" i="2"/>
  <c r="U618" i="2"/>
  <c r="U619" i="2"/>
  <c r="U620" i="2"/>
  <c r="U621" i="2"/>
  <c r="U622" i="2"/>
  <c r="U623" i="2"/>
  <c r="U624" i="2"/>
  <c r="U625" i="2"/>
  <c r="U626" i="2"/>
  <c r="U627" i="2"/>
  <c r="U628" i="2"/>
  <c r="U629" i="2"/>
  <c r="U630" i="2"/>
  <c r="U631" i="2"/>
  <c r="U632" i="2"/>
  <c r="U633" i="2"/>
  <c r="U634" i="2"/>
  <c r="U635" i="2"/>
  <c r="U636" i="2"/>
  <c r="U637" i="2"/>
  <c r="U638" i="2"/>
  <c r="U639" i="2"/>
  <c r="U640" i="2"/>
  <c r="U641" i="2"/>
  <c r="U642" i="2"/>
  <c r="U643" i="2"/>
  <c r="U644" i="2"/>
  <c r="U645" i="2"/>
  <c r="U646" i="2"/>
  <c r="U647" i="2"/>
  <c r="U648" i="2"/>
  <c r="U649" i="2"/>
  <c r="U650" i="2"/>
  <c r="U651" i="2"/>
  <c r="U652" i="2"/>
  <c r="U653" i="2"/>
  <c r="U654" i="2"/>
  <c r="U655" i="2"/>
  <c r="U656" i="2"/>
  <c r="U657" i="2"/>
  <c r="U658" i="2"/>
  <c r="U659" i="2"/>
  <c r="U660" i="2"/>
  <c r="U661" i="2"/>
  <c r="U662" i="2"/>
  <c r="U663" i="2"/>
  <c r="U664" i="2"/>
  <c r="U665" i="2"/>
  <c r="U666" i="2"/>
  <c r="U667" i="2"/>
  <c r="U668" i="2"/>
  <c r="U669" i="2"/>
  <c r="U670" i="2"/>
  <c r="U671" i="2"/>
  <c r="U672" i="2"/>
  <c r="U673" i="2"/>
  <c r="U674" i="2"/>
  <c r="U675" i="2"/>
  <c r="U676" i="2"/>
  <c r="U677" i="2"/>
  <c r="U678" i="2"/>
  <c r="U679" i="2"/>
  <c r="U680" i="2"/>
  <c r="U681" i="2"/>
  <c r="U682" i="2"/>
  <c r="U683" i="2"/>
  <c r="U684" i="2"/>
  <c r="U685" i="2"/>
  <c r="U686" i="2"/>
  <c r="U687" i="2"/>
  <c r="U688" i="2"/>
  <c r="U689" i="2"/>
  <c r="U690" i="2"/>
  <c r="U691" i="2"/>
  <c r="U692" i="2"/>
  <c r="U693" i="2"/>
  <c r="U694" i="2"/>
  <c r="U695" i="2"/>
  <c r="U696" i="2"/>
  <c r="U697" i="2"/>
  <c r="U698" i="2"/>
  <c r="U699" i="2"/>
  <c r="U700" i="2"/>
  <c r="U701" i="2"/>
  <c r="U702" i="2"/>
  <c r="U703" i="2"/>
  <c r="U704" i="2"/>
  <c r="U705" i="2"/>
  <c r="U706" i="2"/>
  <c r="U707" i="2"/>
  <c r="U708" i="2"/>
  <c r="U709" i="2"/>
  <c r="U710" i="2"/>
  <c r="U711" i="2"/>
  <c r="U712" i="2"/>
  <c r="U713" i="2"/>
  <c r="U714" i="2"/>
  <c r="U715" i="2"/>
  <c r="U716" i="2"/>
  <c r="U717" i="2"/>
  <c r="U718" i="2"/>
  <c r="U719" i="2"/>
  <c r="U720" i="2"/>
  <c r="U721" i="2"/>
  <c r="U722" i="2"/>
  <c r="U723" i="2"/>
  <c r="U724" i="2"/>
  <c r="U725" i="2"/>
  <c r="U726" i="2"/>
  <c r="U727" i="2"/>
  <c r="U728" i="2"/>
  <c r="U729" i="2"/>
  <c r="U730" i="2"/>
  <c r="U731" i="2"/>
  <c r="U732" i="2"/>
  <c r="U733" i="2"/>
  <c r="U734" i="2"/>
  <c r="U735" i="2"/>
  <c r="U736" i="2"/>
  <c r="U737" i="2"/>
  <c r="U738" i="2"/>
  <c r="U739" i="2"/>
  <c r="U740" i="2"/>
  <c r="U741" i="2"/>
  <c r="U742" i="2"/>
  <c r="U743" i="2"/>
  <c r="U744" i="2"/>
  <c r="U745" i="2"/>
  <c r="U746" i="2"/>
  <c r="U747" i="2"/>
  <c r="U748" i="2"/>
  <c r="U749" i="2"/>
  <c r="U750" i="2"/>
  <c r="U751" i="2"/>
  <c r="U752" i="2"/>
  <c r="U753" i="2"/>
  <c r="U754" i="2"/>
  <c r="U755" i="2"/>
  <c r="U756" i="2"/>
  <c r="U757" i="2"/>
  <c r="U758" i="2"/>
  <c r="U759" i="2"/>
  <c r="U760" i="2"/>
  <c r="U761" i="2"/>
  <c r="U762" i="2"/>
  <c r="U763" i="2"/>
  <c r="U764" i="2"/>
  <c r="U765" i="2"/>
  <c r="U766" i="2"/>
  <c r="U767" i="2"/>
  <c r="U768" i="2"/>
  <c r="U769" i="2"/>
  <c r="U770" i="2"/>
  <c r="U771" i="2"/>
  <c r="U772" i="2"/>
  <c r="U773" i="2"/>
  <c r="U774" i="2"/>
  <c r="U775" i="2"/>
  <c r="U776" i="2"/>
  <c r="U777" i="2"/>
  <c r="U778" i="2"/>
  <c r="U779" i="2"/>
  <c r="U780" i="2"/>
  <c r="U781" i="2"/>
  <c r="U782" i="2"/>
  <c r="U783" i="2"/>
  <c r="U784" i="2"/>
  <c r="U785" i="2"/>
  <c r="U786" i="2"/>
  <c r="U787" i="2"/>
  <c r="U788" i="2"/>
  <c r="U789" i="2"/>
  <c r="U790" i="2"/>
  <c r="U791" i="2"/>
  <c r="U792" i="2"/>
  <c r="U793" i="2"/>
  <c r="U794" i="2"/>
  <c r="U795" i="2"/>
  <c r="U796" i="2"/>
  <c r="U797" i="2"/>
  <c r="U798" i="2"/>
  <c r="U799" i="2"/>
  <c r="U800" i="2"/>
  <c r="U801" i="2"/>
  <c r="U802" i="2"/>
  <c r="U803" i="2"/>
  <c r="U804" i="2"/>
  <c r="U805" i="2"/>
  <c r="U806" i="2"/>
  <c r="U807" i="2"/>
  <c r="U808" i="2"/>
  <c r="U809" i="2"/>
  <c r="U810" i="2"/>
  <c r="U811" i="2"/>
  <c r="U812" i="2"/>
  <c r="U813" i="2"/>
  <c r="U814" i="2"/>
  <c r="U815" i="2"/>
  <c r="U816" i="2"/>
  <c r="U817" i="2"/>
  <c r="U818" i="2"/>
  <c r="U819" i="2"/>
  <c r="U820" i="2"/>
  <c r="U821" i="2"/>
  <c r="U822" i="2"/>
  <c r="U823" i="2"/>
  <c r="U824" i="2"/>
  <c r="U825" i="2"/>
  <c r="U826" i="2"/>
  <c r="U827" i="2"/>
  <c r="U828" i="2"/>
  <c r="U829" i="2"/>
  <c r="U830" i="2"/>
  <c r="U831" i="2"/>
  <c r="U832" i="2"/>
  <c r="U833" i="2"/>
  <c r="U834" i="2"/>
  <c r="U835" i="2"/>
  <c r="U836" i="2"/>
  <c r="U837" i="2"/>
  <c r="U838" i="2"/>
  <c r="U839" i="2"/>
  <c r="U840" i="2"/>
  <c r="U841" i="2"/>
  <c r="U842" i="2"/>
  <c r="U843" i="2"/>
  <c r="U844" i="2"/>
  <c r="U845" i="2"/>
  <c r="U846" i="2"/>
  <c r="U847" i="2"/>
  <c r="U848" i="2"/>
  <c r="U849" i="2"/>
  <c r="U850" i="2"/>
  <c r="U851" i="2"/>
  <c r="U852" i="2"/>
  <c r="U853" i="2"/>
  <c r="U854" i="2"/>
  <c r="U855" i="2"/>
  <c r="U856" i="2"/>
  <c r="U857" i="2"/>
  <c r="U858" i="2"/>
  <c r="U859" i="2"/>
  <c r="U860" i="2"/>
  <c r="U861" i="2"/>
  <c r="U862" i="2"/>
  <c r="U863" i="2"/>
  <c r="U864" i="2"/>
  <c r="U865" i="2"/>
  <c r="U866" i="2"/>
  <c r="U867" i="2"/>
  <c r="U868" i="2"/>
  <c r="U869" i="2"/>
  <c r="U870" i="2"/>
  <c r="U871" i="2"/>
  <c r="U872" i="2"/>
  <c r="U873" i="2"/>
  <c r="U874" i="2"/>
  <c r="U875" i="2"/>
  <c r="U876" i="2"/>
  <c r="U877" i="2"/>
  <c r="U878" i="2"/>
  <c r="U879" i="2"/>
  <c r="U880" i="2"/>
  <c r="U881" i="2"/>
  <c r="U882" i="2"/>
  <c r="U883" i="2"/>
  <c r="U884" i="2"/>
  <c r="U885" i="2"/>
  <c r="U886" i="2"/>
  <c r="U887" i="2"/>
  <c r="U888" i="2"/>
  <c r="U889" i="2"/>
  <c r="U890" i="2"/>
  <c r="U891" i="2"/>
  <c r="U892" i="2"/>
  <c r="U893" i="2"/>
  <c r="U894" i="2"/>
  <c r="U895" i="2"/>
  <c r="U896" i="2"/>
  <c r="U897" i="2"/>
  <c r="U898" i="2"/>
  <c r="U899" i="2"/>
  <c r="U900" i="2"/>
  <c r="U901" i="2"/>
  <c r="U902" i="2"/>
  <c r="U903" i="2"/>
  <c r="U904" i="2"/>
  <c r="U905" i="2"/>
  <c r="U906" i="2"/>
  <c r="U907" i="2"/>
  <c r="U908" i="2"/>
  <c r="U909" i="2"/>
  <c r="U910" i="2"/>
  <c r="U911" i="2"/>
  <c r="U912" i="2"/>
  <c r="U913" i="2"/>
  <c r="U914" i="2"/>
  <c r="U915" i="2"/>
  <c r="U916" i="2"/>
  <c r="U917" i="2"/>
  <c r="U918" i="2"/>
  <c r="U919" i="2"/>
  <c r="U920" i="2"/>
  <c r="U921" i="2"/>
  <c r="U922" i="2"/>
  <c r="U923" i="2"/>
  <c r="U924" i="2"/>
  <c r="U925" i="2"/>
  <c r="U926" i="2"/>
  <c r="U927" i="2"/>
  <c r="U928" i="2"/>
  <c r="U929" i="2"/>
  <c r="U930" i="2"/>
  <c r="U931" i="2"/>
  <c r="U932" i="2"/>
  <c r="U933" i="2"/>
  <c r="U934" i="2"/>
  <c r="U935" i="2"/>
  <c r="U936" i="2"/>
  <c r="U937" i="2"/>
  <c r="U938" i="2"/>
  <c r="U939" i="2"/>
  <c r="U940" i="2"/>
  <c r="U941" i="2"/>
  <c r="U942" i="2"/>
  <c r="U943" i="2"/>
  <c r="U944" i="2"/>
  <c r="U945" i="2"/>
  <c r="U946" i="2"/>
  <c r="U947" i="2"/>
  <c r="U948" i="2"/>
  <c r="U949" i="2"/>
  <c r="U950" i="2"/>
  <c r="U951" i="2"/>
  <c r="U952" i="2"/>
  <c r="U953" i="2"/>
  <c r="U954" i="2"/>
  <c r="U955" i="2"/>
  <c r="U956" i="2"/>
  <c r="U957" i="2"/>
  <c r="U958" i="2"/>
  <c r="U959" i="2"/>
  <c r="U960" i="2"/>
  <c r="U961" i="2"/>
  <c r="U962" i="2"/>
  <c r="U963" i="2"/>
  <c r="U964" i="2"/>
  <c r="U965" i="2"/>
  <c r="U966" i="2"/>
  <c r="U967" i="2"/>
  <c r="U968" i="2"/>
  <c r="U969" i="2"/>
  <c r="U970" i="2"/>
  <c r="U971" i="2"/>
  <c r="U972" i="2"/>
  <c r="U973" i="2"/>
  <c r="U974" i="2"/>
  <c r="U975" i="2"/>
  <c r="U976" i="2"/>
  <c r="U977" i="2"/>
  <c r="U978" i="2"/>
  <c r="U979" i="2"/>
  <c r="U980" i="2"/>
  <c r="U981" i="2"/>
  <c r="U982" i="2"/>
  <c r="U983" i="2"/>
  <c r="U984" i="2"/>
  <c r="U985" i="2"/>
  <c r="U986" i="2"/>
  <c r="U987" i="2"/>
  <c r="U988" i="2"/>
  <c r="U989" i="2"/>
  <c r="U990" i="2"/>
  <c r="U991" i="2"/>
  <c r="U992" i="2"/>
  <c r="U993" i="2"/>
  <c r="U994" i="2"/>
  <c r="U995" i="2"/>
  <c r="U996" i="2"/>
  <c r="U997" i="2"/>
  <c r="U998" i="2"/>
  <c r="U999" i="2"/>
  <c r="U1000" i="2"/>
  <c r="U1001" i="2"/>
  <c r="U1002" i="2"/>
  <c r="U1003" i="2"/>
  <c r="U1004" i="2"/>
  <c r="U1005" i="2"/>
  <c r="U1006" i="2"/>
  <c r="U1007" i="2"/>
  <c r="U1008" i="2"/>
  <c r="U1009" i="2"/>
  <c r="U1010" i="2"/>
  <c r="U1011" i="2"/>
  <c r="U1012" i="2"/>
  <c r="U1013" i="2"/>
  <c r="U1014" i="2"/>
  <c r="U1015" i="2"/>
  <c r="U1016" i="2"/>
  <c r="U1017" i="2"/>
  <c r="U1018" i="2"/>
  <c r="U1019" i="2"/>
  <c r="U1020" i="2"/>
  <c r="U1021" i="2"/>
  <c r="U1022" i="2"/>
  <c r="U1023" i="2"/>
  <c r="U1024" i="2"/>
  <c r="U1025" i="2"/>
  <c r="U1026" i="2"/>
  <c r="U1027" i="2"/>
  <c r="U1028" i="2"/>
  <c r="U1029" i="2"/>
  <c r="U1030" i="2"/>
  <c r="U1031" i="2"/>
  <c r="U1032" i="2"/>
  <c r="U1033" i="2"/>
  <c r="U1034" i="2"/>
  <c r="U1035" i="2"/>
  <c r="U1036" i="2"/>
  <c r="U1037" i="2"/>
  <c r="U1038" i="2"/>
  <c r="U1039" i="2"/>
  <c r="U1040" i="2"/>
  <c r="U1041" i="2"/>
  <c r="U1042" i="2"/>
  <c r="U1043" i="2"/>
  <c r="U1044" i="2"/>
  <c r="U1045" i="2"/>
  <c r="U1046" i="2"/>
  <c r="U1047" i="2"/>
  <c r="U1048" i="2"/>
  <c r="U1049" i="2"/>
  <c r="U1050" i="2"/>
  <c r="U1051" i="2"/>
  <c r="U1052" i="2"/>
  <c r="U1053" i="2"/>
  <c r="U1054" i="2"/>
  <c r="U1055" i="2"/>
  <c r="U1056" i="2"/>
  <c r="U1057" i="2"/>
  <c r="U1058" i="2"/>
  <c r="U1059" i="2"/>
  <c r="U1060" i="2"/>
  <c r="U1061" i="2"/>
  <c r="U1062" i="2"/>
  <c r="U1063" i="2"/>
  <c r="U1064" i="2"/>
  <c r="U1065" i="2"/>
  <c r="U1066" i="2"/>
  <c r="U1067" i="2"/>
  <c r="U1068" i="2"/>
  <c r="U1069" i="2"/>
  <c r="U1070" i="2"/>
  <c r="U1071" i="2"/>
  <c r="U1072" i="2"/>
  <c r="U1073" i="2"/>
  <c r="U1074" i="2"/>
  <c r="U1075" i="2"/>
  <c r="U1076" i="2"/>
  <c r="U1077" i="2"/>
  <c r="U1078" i="2"/>
  <c r="U1079" i="2"/>
  <c r="U1080" i="2"/>
  <c r="U1081" i="2"/>
  <c r="U1082" i="2"/>
  <c r="U1083" i="2"/>
  <c r="U1084" i="2"/>
  <c r="U1085" i="2"/>
  <c r="U1086" i="2"/>
  <c r="U1087" i="2"/>
  <c r="U1088" i="2"/>
  <c r="U1089" i="2"/>
  <c r="U1090" i="2"/>
  <c r="U1091" i="2"/>
  <c r="U1092" i="2"/>
  <c r="U1093" i="2"/>
  <c r="U1094" i="2"/>
  <c r="U1095" i="2"/>
  <c r="U1096" i="2"/>
  <c r="U1097" i="2"/>
  <c r="U1098" i="2"/>
  <c r="U1099" i="2"/>
  <c r="U1100" i="2"/>
  <c r="U1101" i="2"/>
  <c r="U1102" i="2"/>
  <c r="U1103" i="2"/>
  <c r="U1104" i="2"/>
  <c r="U1105" i="2"/>
  <c r="U1106" i="2"/>
  <c r="U1107" i="2"/>
  <c r="U1108" i="2"/>
  <c r="U1109" i="2"/>
  <c r="U1110" i="2"/>
  <c r="U1111" i="2"/>
  <c r="U1112" i="2"/>
  <c r="U1113" i="2"/>
  <c r="U1114" i="2"/>
  <c r="U1115" i="2"/>
  <c r="U1116" i="2"/>
  <c r="U1117" i="2"/>
  <c r="U1118" i="2"/>
  <c r="U1119" i="2"/>
  <c r="U1120" i="2"/>
  <c r="U1121" i="2"/>
  <c r="U1122" i="2"/>
  <c r="U1123" i="2"/>
  <c r="U1124" i="2"/>
  <c r="U1125" i="2"/>
  <c r="U1126" i="2"/>
  <c r="U1127" i="2"/>
  <c r="U1128" i="2"/>
  <c r="U1129" i="2"/>
  <c r="U1130" i="2"/>
  <c r="U1131" i="2"/>
  <c r="U1132" i="2"/>
  <c r="U1133" i="2"/>
  <c r="U1134" i="2"/>
  <c r="U1135" i="2"/>
  <c r="U1136" i="2"/>
  <c r="U1137" i="2"/>
  <c r="U1138" i="2"/>
  <c r="U1139" i="2"/>
  <c r="U1140" i="2"/>
  <c r="U1141" i="2"/>
  <c r="U1142" i="2"/>
  <c r="U1143" i="2"/>
  <c r="U1144" i="2"/>
  <c r="U1145" i="2"/>
  <c r="U1146" i="2"/>
  <c r="U1147" i="2"/>
  <c r="U1148" i="2"/>
  <c r="U1149" i="2"/>
  <c r="U1150" i="2"/>
  <c r="U1151" i="2"/>
  <c r="U1152" i="2"/>
  <c r="U1153" i="2"/>
  <c r="U1154" i="2"/>
  <c r="U1155" i="2"/>
  <c r="U1156" i="2"/>
  <c r="U1157" i="2"/>
  <c r="U1158" i="2"/>
  <c r="U1159" i="2"/>
  <c r="U1160" i="2"/>
  <c r="U1161" i="2"/>
  <c r="U1162" i="2"/>
  <c r="U1163" i="2"/>
  <c r="U1164" i="2"/>
  <c r="U1165" i="2"/>
  <c r="U1166" i="2"/>
  <c r="U1167" i="2"/>
  <c r="U1168" i="2"/>
  <c r="U1169" i="2"/>
  <c r="U1170" i="2"/>
  <c r="U1171" i="2"/>
  <c r="U1172" i="2"/>
  <c r="U1173" i="2"/>
  <c r="U1174" i="2"/>
  <c r="U1175" i="2"/>
  <c r="U1176" i="2"/>
  <c r="U1177" i="2"/>
  <c r="U1178" i="2"/>
  <c r="U1179" i="2"/>
  <c r="U1180" i="2"/>
  <c r="U1181" i="2"/>
  <c r="U1182" i="2"/>
  <c r="U1183" i="2"/>
  <c r="U1184" i="2"/>
  <c r="U1185" i="2"/>
  <c r="U1186" i="2"/>
  <c r="U1187" i="2"/>
  <c r="U1188" i="2"/>
  <c r="U1189" i="2"/>
  <c r="U1190" i="2"/>
  <c r="U1191" i="2"/>
  <c r="U1192" i="2"/>
  <c r="U1193" i="2"/>
  <c r="U1194" i="2"/>
  <c r="U1195" i="2"/>
  <c r="U1196" i="2"/>
  <c r="U1197" i="2"/>
  <c r="U1198" i="2"/>
  <c r="U1199" i="2"/>
  <c r="U1200" i="2"/>
  <c r="U1201" i="2"/>
  <c r="U1202" i="2"/>
  <c r="U1203" i="2"/>
  <c r="U1204" i="2"/>
  <c r="U1205" i="2"/>
  <c r="U1206" i="2"/>
  <c r="U1207" i="2"/>
  <c r="U1208" i="2"/>
  <c r="U1209" i="2"/>
  <c r="U1210" i="2"/>
  <c r="U1211" i="2"/>
  <c r="U1212" i="2"/>
  <c r="U1213" i="2"/>
  <c r="U1214" i="2"/>
  <c r="U1215" i="2"/>
  <c r="U1216" i="2"/>
  <c r="U1217" i="2"/>
  <c r="U1218" i="2"/>
  <c r="U1219" i="2"/>
  <c r="U1220" i="2"/>
  <c r="U1221" i="2"/>
  <c r="U1222" i="2"/>
  <c r="U1223" i="2"/>
  <c r="U1224" i="2"/>
  <c r="U1225" i="2"/>
  <c r="U1226" i="2"/>
  <c r="U1227" i="2"/>
  <c r="U1228" i="2"/>
  <c r="U1229" i="2"/>
  <c r="U1230" i="2"/>
  <c r="U1231" i="2"/>
  <c r="U1232" i="2"/>
  <c r="U1233" i="2"/>
  <c r="U1234" i="2"/>
  <c r="U1235" i="2"/>
  <c r="U1236" i="2"/>
  <c r="U1237" i="2"/>
  <c r="U1238" i="2"/>
  <c r="U1239" i="2"/>
  <c r="U1240" i="2"/>
  <c r="U1241" i="2"/>
  <c r="U1242" i="2"/>
  <c r="U1243" i="2"/>
  <c r="U1244" i="2"/>
  <c r="U1245" i="2"/>
  <c r="U1246" i="2"/>
  <c r="U1247" i="2"/>
  <c r="U1248" i="2"/>
  <c r="U1249" i="2"/>
  <c r="U1250" i="2"/>
  <c r="U1251" i="2"/>
  <c r="U1252" i="2"/>
  <c r="U1253" i="2"/>
  <c r="U1254" i="2"/>
  <c r="U1255" i="2"/>
  <c r="U1256" i="2"/>
  <c r="U1257" i="2"/>
  <c r="U1258" i="2"/>
  <c r="U1259" i="2"/>
  <c r="U1260" i="2"/>
  <c r="U1261" i="2"/>
  <c r="U1262" i="2"/>
  <c r="U1263" i="2"/>
  <c r="U1264" i="2"/>
  <c r="U1265" i="2"/>
  <c r="U1266" i="2"/>
  <c r="U1267" i="2"/>
  <c r="U1268" i="2"/>
  <c r="U1269" i="2"/>
  <c r="U1270" i="2"/>
  <c r="U1271" i="2"/>
  <c r="U1272" i="2"/>
  <c r="U1273" i="2"/>
  <c r="U1274" i="2"/>
  <c r="U1275" i="2"/>
  <c r="U1276" i="2"/>
  <c r="U1277" i="2"/>
  <c r="U1278" i="2"/>
  <c r="U1279" i="2"/>
  <c r="U1280" i="2"/>
  <c r="U1281" i="2"/>
  <c r="U1282" i="2"/>
  <c r="U1283" i="2"/>
  <c r="U1284" i="2"/>
  <c r="U1285" i="2"/>
  <c r="U1286" i="2"/>
  <c r="U1287" i="2"/>
  <c r="U1288" i="2"/>
  <c r="U1289" i="2"/>
  <c r="U1290" i="2"/>
  <c r="U1291" i="2"/>
  <c r="U1292" i="2"/>
  <c r="U1293" i="2"/>
  <c r="U1294" i="2"/>
  <c r="U1295" i="2"/>
  <c r="U1296" i="2"/>
  <c r="U1297" i="2"/>
  <c r="U1298" i="2"/>
  <c r="U1299" i="2"/>
  <c r="U1300" i="2"/>
  <c r="U1301" i="2"/>
  <c r="U1302" i="2"/>
  <c r="U1303" i="2"/>
  <c r="U1304" i="2"/>
  <c r="U1305" i="2"/>
  <c r="U1306" i="2"/>
  <c r="U1307" i="2"/>
  <c r="U1308" i="2"/>
  <c r="U1309" i="2"/>
  <c r="U1310" i="2"/>
  <c r="U1311" i="2"/>
  <c r="U1312" i="2"/>
  <c r="U1313" i="2"/>
  <c r="U1314" i="2"/>
  <c r="U1315" i="2"/>
  <c r="U1316" i="2"/>
  <c r="U1317" i="2"/>
  <c r="U1318" i="2"/>
  <c r="U1319" i="2"/>
  <c r="U1320" i="2"/>
  <c r="U1321" i="2"/>
  <c r="U1322" i="2"/>
  <c r="U1323" i="2"/>
  <c r="U1324" i="2"/>
  <c r="U1325" i="2"/>
  <c r="U1326" i="2"/>
  <c r="U1327" i="2"/>
  <c r="U1328" i="2"/>
  <c r="U1329" i="2"/>
  <c r="U1330" i="2"/>
  <c r="U1331" i="2"/>
  <c r="U1332" i="2"/>
  <c r="U1333" i="2"/>
  <c r="U1334" i="2"/>
  <c r="U1335" i="2"/>
  <c r="U1336" i="2"/>
  <c r="U1337" i="2"/>
  <c r="U1338" i="2"/>
  <c r="U1339" i="2"/>
  <c r="U1340" i="2"/>
  <c r="U1341" i="2"/>
  <c r="U1342" i="2"/>
  <c r="U1343" i="2"/>
  <c r="U1344" i="2"/>
  <c r="U1345" i="2"/>
  <c r="U1346" i="2"/>
  <c r="U1347" i="2"/>
  <c r="U1348" i="2"/>
  <c r="U1349" i="2"/>
  <c r="U1350" i="2"/>
  <c r="U1351" i="2"/>
  <c r="U1352" i="2"/>
  <c r="U1353" i="2"/>
  <c r="U1354" i="2"/>
  <c r="U1355" i="2"/>
  <c r="U1356" i="2"/>
  <c r="U1357" i="2"/>
  <c r="U1358" i="2"/>
  <c r="U1359" i="2"/>
  <c r="U1360" i="2"/>
  <c r="U1361" i="2"/>
  <c r="U1362" i="2"/>
  <c r="U1363" i="2"/>
  <c r="U1364" i="2"/>
  <c r="U1365" i="2"/>
  <c r="U1366" i="2"/>
  <c r="U1367" i="2"/>
  <c r="U1368" i="2"/>
  <c r="U1369" i="2"/>
  <c r="U1370" i="2"/>
  <c r="U1371" i="2"/>
  <c r="U1372" i="2"/>
  <c r="U1373" i="2"/>
  <c r="U1374" i="2"/>
  <c r="U1375" i="2"/>
  <c r="U1376" i="2"/>
  <c r="U1377" i="2"/>
  <c r="U1378" i="2"/>
  <c r="U1379" i="2"/>
  <c r="U1380" i="2"/>
  <c r="U1381" i="2"/>
  <c r="U1382" i="2"/>
  <c r="U1383" i="2"/>
  <c r="U1384" i="2"/>
  <c r="U1385" i="2"/>
  <c r="U1386" i="2"/>
  <c r="U1387" i="2"/>
  <c r="U1388" i="2"/>
  <c r="U1389" i="2"/>
  <c r="U1390" i="2"/>
  <c r="U1391" i="2"/>
  <c r="U1392" i="2"/>
  <c r="U1393" i="2"/>
  <c r="U1394" i="2"/>
  <c r="U1395" i="2"/>
  <c r="U1396" i="2"/>
  <c r="U1397" i="2"/>
  <c r="U1398" i="2"/>
  <c r="U1399" i="2"/>
  <c r="U1400" i="2"/>
  <c r="U1401" i="2"/>
  <c r="U1402" i="2"/>
  <c r="U1403" i="2"/>
  <c r="U1404" i="2"/>
  <c r="U1405" i="2"/>
  <c r="U1406" i="2"/>
  <c r="U1407" i="2"/>
  <c r="U1408" i="2"/>
  <c r="U1409" i="2"/>
  <c r="U1410" i="2"/>
  <c r="U1411" i="2"/>
  <c r="U1412" i="2"/>
  <c r="U1413" i="2"/>
  <c r="U1414" i="2"/>
  <c r="U1415" i="2"/>
  <c r="U1416" i="2"/>
  <c r="U1417" i="2"/>
  <c r="U1418" i="2"/>
  <c r="U1419" i="2"/>
  <c r="U1420" i="2"/>
  <c r="U1421" i="2"/>
  <c r="U1422" i="2"/>
  <c r="U1423" i="2"/>
  <c r="U1424" i="2"/>
  <c r="U1425" i="2"/>
  <c r="U1426" i="2"/>
  <c r="U1427" i="2"/>
  <c r="U1428" i="2"/>
  <c r="U1429" i="2"/>
  <c r="U1430" i="2"/>
  <c r="U1431" i="2"/>
  <c r="U1432" i="2"/>
  <c r="U1433" i="2"/>
  <c r="U1434" i="2"/>
  <c r="U1435" i="2"/>
  <c r="U1436" i="2"/>
  <c r="U1437" i="2"/>
  <c r="U1438" i="2"/>
  <c r="U1439" i="2"/>
  <c r="U1440" i="2"/>
  <c r="U1441" i="2"/>
  <c r="U1442" i="2"/>
  <c r="U1443" i="2"/>
  <c r="U1444" i="2"/>
  <c r="U1445" i="2"/>
  <c r="U1446" i="2"/>
  <c r="U1447" i="2"/>
  <c r="U1448" i="2"/>
  <c r="U1449" i="2"/>
  <c r="U1450" i="2"/>
  <c r="U1451" i="2"/>
  <c r="U1452" i="2"/>
  <c r="U1453" i="2"/>
  <c r="U1454" i="2"/>
  <c r="U1455" i="2"/>
  <c r="U1456" i="2"/>
  <c r="U1457" i="2"/>
  <c r="U1458" i="2"/>
  <c r="U1459" i="2"/>
  <c r="U1460" i="2"/>
  <c r="U1461" i="2"/>
  <c r="U1462" i="2"/>
  <c r="U1463" i="2"/>
  <c r="U1464" i="2"/>
  <c r="U1465" i="2"/>
  <c r="U1466" i="2"/>
  <c r="U1467" i="2"/>
  <c r="U1468" i="2"/>
  <c r="U1469" i="2"/>
  <c r="U1470" i="2"/>
  <c r="U1471" i="2"/>
  <c r="U1472" i="2"/>
  <c r="U1473" i="2"/>
  <c r="U1474" i="2"/>
  <c r="U1475" i="2"/>
  <c r="U1476" i="2"/>
  <c r="U1477" i="2"/>
  <c r="U1478" i="2"/>
  <c r="U1479" i="2"/>
  <c r="U1480" i="2"/>
  <c r="U1481" i="2"/>
  <c r="U1482" i="2"/>
  <c r="U1483" i="2"/>
  <c r="U1484" i="2"/>
  <c r="U1485" i="2"/>
  <c r="U1486" i="2"/>
  <c r="U1487" i="2"/>
  <c r="U1488" i="2"/>
  <c r="U1489" i="2"/>
  <c r="U1490" i="2"/>
  <c r="U1491" i="2"/>
  <c r="U1492" i="2"/>
  <c r="U1493" i="2"/>
  <c r="U1494" i="2"/>
  <c r="U1495" i="2"/>
  <c r="U1496" i="2"/>
  <c r="U1497" i="2"/>
  <c r="U1498" i="2"/>
  <c r="U1499" i="2"/>
  <c r="U1500" i="2"/>
  <c r="U1501" i="2"/>
  <c r="U1502" i="2"/>
  <c r="U1503" i="2"/>
  <c r="U1504" i="2"/>
  <c r="U1505" i="2"/>
  <c r="U1506" i="2"/>
  <c r="U1507" i="2"/>
  <c r="U1508" i="2"/>
  <c r="U1509" i="2"/>
  <c r="U1510" i="2"/>
  <c r="U1511" i="2"/>
  <c r="U1512" i="2"/>
  <c r="U1513" i="2"/>
  <c r="U1514" i="2"/>
  <c r="U1515" i="2"/>
  <c r="U1516" i="2"/>
  <c r="U1517" i="2"/>
  <c r="U1518" i="2"/>
  <c r="U1519" i="2"/>
  <c r="U1520" i="2"/>
  <c r="U1521" i="2"/>
  <c r="U1522" i="2"/>
  <c r="U1523" i="2"/>
  <c r="U1524" i="2"/>
  <c r="U1525" i="2"/>
  <c r="U1526" i="2"/>
  <c r="U1527" i="2"/>
  <c r="U1528" i="2"/>
  <c r="U1529" i="2"/>
  <c r="U1530" i="2"/>
  <c r="U1531" i="2"/>
  <c r="U1532" i="2"/>
  <c r="U1533" i="2"/>
  <c r="U1534" i="2"/>
  <c r="U1535" i="2"/>
  <c r="U1536" i="2"/>
  <c r="U1537" i="2"/>
  <c r="U1538" i="2"/>
  <c r="U1539" i="2"/>
  <c r="U1540" i="2"/>
  <c r="U1541" i="2"/>
  <c r="U1542" i="2"/>
  <c r="U1543" i="2"/>
  <c r="U1544" i="2"/>
  <c r="U1545" i="2"/>
  <c r="U1546" i="2"/>
  <c r="U1547" i="2"/>
  <c r="U1548" i="2"/>
  <c r="U1549" i="2"/>
  <c r="U1550" i="2"/>
  <c r="U1551" i="2"/>
  <c r="U1552" i="2"/>
  <c r="U1553" i="2"/>
  <c r="U1554" i="2"/>
  <c r="U1555" i="2"/>
  <c r="U1556" i="2"/>
  <c r="U1557" i="2"/>
  <c r="U1558" i="2"/>
  <c r="U1559" i="2"/>
  <c r="U1560" i="2"/>
  <c r="U1561" i="2"/>
  <c r="U1562" i="2"/>
  <c r="U1563" i="2"/>
  <c r="U1564" i="2"/>
  <c r="U1565" i="2"/>
  <c r="U1566" i="2"/>
  <c r="U1567" i="2"/>
  <c r="U1568" i="2"/>
  <c r="U1569" i="2"/>
  <c r="U1570" i="2"/>
  <c r="U1571" i="2"/>
  <c r="U1572" i="2"/>
  <c r="U1573" i="2"/>
  <c r="U1574" i="2"/>
  <c r="U1575" i="2"/>
  <c r="U1576" i="2"/>
  <c r="U1577" i="2"/>
  <c r="U1578" i="2"/>
  <c r="U1579" i="2"/>
  <c r="U1580" i="2"/>
  <c r="U1581" i="2"/>
  <c r="U1582" i="2"/>
  <c r="U1583" i="2"/>
  <c r="U1584" i="2"/>
  <c r="U1585" i="2"/>
  <c r="U1586" i="2"/>
  <c r="U1587" i="2"/>
  <c r="U1588" i="2"/>
  <c r="U1589" i="2"/>
  <c r="U1590" i="2"/>
  <c r="U1591" i="2"/>
  <c r="U1592" i="2"/>
  <c r="U1593" i="2"/>
  <c r="U1594" i="2"/>
  <c r="U1595" i="2"/>
  <c r="U1596" i="2"/>
  <c r="U1597" i="2"/>
  <c r="U1598" i="2"/>
  <c r="U1599" i="2"/>
  <c r="U1600" i="2"/>
  <c r="U1601" i="2"/>
  <c r="U1602" i="2"/>
  <c r="U1603" i="2"/>
  <c r="U1604" i="2"/>
  <c r="U1605" i="2"/>
  <c r="U1606" i="2"/>
  <c r="U1607" i="2"/>
  <c r="U1608" i="2"/>
  <c r="U1609" i="2"/>
  <c r="U1610" i="2"/>
  <c r="U1611" i="2"/>
  <c r="U1612" i="2"/>
  <c r="U1613" i="2"/>
  <c r="U1614" i="2"/>
  <c r="U1615" i="2"/>
  <c r="U1616" i="2"/>
  <c r="U1617" i="2"/>
  <c r="U1618" i="2"/>
  <c r="U1619" i="2"/>
  <c r="U1620" i="2"/>
  <c r="U1621" i="2"/>
  <c r="U1622" i="2"/>
  <c r="U1623" i="2"/>
  <c r="U1624" i="2"/>
  <c r="U1625" i="2"/>
  <c r="U1626" i="2"/>
  <c r="U1627" i="2"/>
  <c r="U1628" i="2"/>
  <c r="U1629" i="2"/>
  <c r="U1630" i="2"/>
  <c r="U1631" i="2"/>
  <c r="U1632" i="2"/>
  <c r="U1633" i="2"/>
  <c r="U1634" i="2"/>
  <c r="U1635" i="2"/>
  <c r="U1636" i="2"/>
  <c r="U1637" i="2"/>
  <c r="U1638" i="2"/>
  <c r="U1639" i="2"/>
  <c r="U1640" i="2"/>
  <c r="U1641" i="2"/>
  <c r="U1642" i="2"/>
  <c r="U1643" i="2"/>
  <c r="U1644" i="2"/>
  <c r="U1645" i="2"/>
  <c r="U1646" i="2"/>
  <c r="U1647" i="2"/>
  <c r="U1648" i="2"/>
  <c r="U1649" i="2"/>
  <c r="U1650" i="2"/>
  <c r="U1651" i="2"/>
  <c r="U1652" i="2"/>
  <c r="U1653" i="2"/>
  <c r="U1654" i="2"/>
  <c r="U1655" i="2"/>
  <c r="U1656" i="2"/>
  <c r="U1657" i="2"/>
  <c r="U1658" i="2"/>
  <c r="U1659" i="2"/>
  <c r="U1660" i="2"/>
  <c r="U1661" i="2"/>
  <c r="V1661" i="2" s="1"/>
  <c r="U1662" i="2"/>
  <c r="U1663" i="2"/>
  <c r="U1664" i="2"/>
  <c r="U1665" i="2"/>
  <c r="U1666" i="2"/>
  <c r="U1667" i="2"/>
  <c r="U1668" i="2"/>
  <c r="U1669" i="2"/>
  <c r="U1670" i="2"/>
  <c r="U1671" i="2"/>
  <c r="U1672" i="2"/>
  <c r="U1673" i="2"/>
  <c r="U1674" i="2"/>
  <c r="U1675" i="2"/>
  <c r="U1676" i="2"/>
  <c r="U1677" i="2"/>
  <c r="U1678" i="2"/>
  <c r="U1679" i="2"/>
  <c r="U1680" i="2"/>
  <c r="U1681" i="2"/>
  <c r="U1682" i="2"/>
  <c r="U1683" i="2"/>
  <c r="U1684" i="2"/>
  <c r="U1685" i="2"/>
  <c r="U1686" i="2"/>
  <c r="U1687" i="2"/>
  <c r="U1688" i="2"/>
  <c r="U1689" i="2"/>
  <c r="U1690" i="2"/>
  <c r="U1691" i="2"/>
  <c r="U1692" i="2"/>
  <c r="U1693" i="2"/>
  <c r="U1694" i="2"/>
  <c r="U1695" i="2"/>
  <c r="U1696" i="2"/>
  <c r="U1697" i="2"/>
  <c r="U1698" i="2"/>
  <c r="U1699" i="2"/>
  <c r="U1700" i="2"/>
  <c r="U1701" i="2"/>
  <c r="U1702" i="2"/>
  <c r="U1703" i="2"/>
  <c r="U1704" i="2"/>
  <c r="U1705" i="2"/>
  <c r="U1706" i="2"/>
  <c r="U1707" i="2"/>
  <c r="U1708" i="2"/>
  <c r="U1709" i="2"/>
  <c r="U1710" i="2"/>
  <c r="U1711" i="2"/>
  <c r="U1712" i="2"/>
  <c r="U1713" i="2"/>
  <c r="U1714" i="2"/>
  <c r="U1715" i="2"/>
  <c r="U1716" i="2"/>
  <c r="U1717" i="2"/>
  <c r="U1718" i="2"/>
  <c r="U1719" i="2"/>
  <c r="U1720" i="2"/>
  <c r="U1721" i="2"/>
  <c r="U1722" i="2"/>
  <c r="U1723" i="2"/>
  <c r="U1724" i="2"/>
  <c r="U1725" i="2"/>
  <c r="U1726" i="2"/>
  <c r="U1727" i="2"/>
  <c r="U1728" i="2"/>
  <c r="U1729" i="2"/>
  <c r="U1730" i="2"/>
  <c r="U1731" i="2"/>
  <c r="U1732" i="2"/>
  <c r="U1733" i="2"/>
  <c r="U1734" i="2"/>
  <c r="U1735" i="2"/>
  <c r="U1736" i="2"/>
  <c r="U1737" i="2"/>
  <c r="U1738" i="2"/>
  <c r="U1739" i="2"/>
  <c r="U1740" i="2"/>
  <c r="U1741" i="2"/>
  <c r="U1742" i="2"/>
  <c r="U1743" i="2"/>
  <c r="U1744" i="2"/>
  <c r="U1745" i="2"/>
  <c r="U1746" i="2"/>
  <c r="U1747" i="2"/>
  <c r="U1748" i="2"/>
  <c r="U1749" i="2"/>
  <c r="U1750" i="2"/>
  <c r="U1751" i="2"/>
  <c r="U1752" i="2"/>
  <c r="U1753" i="2"/>
  <c r="U1754" i="2"/>
  <c r="U1755" i="2"/>
  <c r="U1756" i="2"/>
  <c r="U1757" i="2"/>
  <c r="U1758" i="2"/>
  <c r="U1759" i="2"/>
  <c r="U1760" i="2"/>
  <c r="U1761" i="2"/>
  <c r="U1762" i="2"/>
  <c r="U1763" i="2"/>
  <c r="U1764" i="2"/>
  <c r="U1765" i="2"/>
  <c r="U1766" i="2"/>
  <c r="U1767" i="2"/>
  <c r="U1768" i="2"/>
  <c r="U1769" i="2"/>
  <c r="U1770" i="2"/>
  <c r="U1771" i="2"/>
  <c r="U1772" i="2"/>
  <c r="U1773" i="2"/>
  <c r="U1774" i="2"/>
  <c r="U1775" i="2"/>
  <c r="U1776" i="2"/>
  <c r="U1777" i="2"/>
  <c r="U1778" i="2"/>
  <c r="U1779" i="2"/>
  <c r="U1780" i="2"/>
  <c r="U1781" i="2"/>
  <c r="U1782" i="2"/>
  <c r="U1783" i="2"/>
  <c r="U1784" i="2"/>
  <c r="U1785" i="2"/>
  <c r="U1786" i="2"/>
  <c r="U1787" i="2"/>
  <c r="U1788" i="2"/>
  <c r="U1789" i="2"/>
  <c r="U1790" i="2"/>
  <c r="U1791" i="2"/>
  <c r="U1792" i="2"/>
  <c r="U1793" i="2"/>
  <c r="U1794" i="2"/>
  <c r="U1795" i="2"/>
  <c r="U1796" i="2"/>
  <c r="U1797" i="2"/>
  <c r="U1798" i="2"/>
  <c r="U1799" i="2"/>
  <c r="U1800" i="2"/>
  <c r="U1801" i="2"/>
  <c r="U1802" i="2"/>
  <c r="U1803" i="2"/>
  <c r="U1804" i="2"/>
  <c r="U1805" i="2"/>
  <c r="U1806" i="2"/>
  <c r="U1807" i="2"/>
  <c r="U1808" i="2"/>
  <c r="U1809" i="2"/>
  <c r="U1810" i="2"/>
  <c r="U1811" i="2"/>
  <c r="U1812" i="2"/>
  <c r="U1813" i="2"/>
  <c r="U1814" i="2"/>
  <c r="U1815" i="2"/>
  <c r="U1816" i="2"/>
  <c r="U1817" i="2"/>
  <c r="U1818" i="2"/>
  <c r="U1819" i="2"/>
  <c r="U1820" i="2"/>
  <c r="U1821" i="2"/>
  <c r="U1822" i="2"/>
  <c r="U1823" i="2"/>
  <c r="U1824" i="2"/>
  <c r="U1825" i="2"/>
  <c r="U1826" i="2"/>
  <c r="U1827" i="2"/>
  <c r="U1828" i="2"/>
  <c r="U1829" i="2"/>
  <c r="U1830" i="2"/>
  <c r="U1831" i="2"/>
  <c r="U1832" i="2"/>
  <c r="U1833" i="2"/>
  <c r="U1834" i="2"/>
  <c r="U1835" i="2"/>
  <c r="U1836" i="2"/>
  <c r="U1837" i="2"/>
  <c r="U1838" i="2"/>
  <c r="U1839" i="2"/>
  <c r="U1840" i="2"/>
  <c r="U1841" i="2"/>
  <c r="U1842" i="2"/>
  <c r="U1843" i="2"/>
  <c r="U1844" i="2"/>
  <c r="U1845" i="2"/>
  <c r="U1846" i="2"/>
  <c r="U1847" i="2"/>
  <c r="U1848" i="2"/>
  <c r="U1849" i="2"/>
  <c r="U1850" i="2"/>
  <c r="U1851" i="2"/>
  <c r="U1852" i="2"/>
  <c r="U1853" i="2"/>
  <c r="U1854" i="2"/>
  <c r="U1855" i="2"/>
  <c r="U1856" i="2"/>
  <c r="U1857" i="2"/>
  <c r="U1858" i="2"/>
  <c r="U1859" i="2"/>
  <c r="U1860" i="2"/>
  <c r="U1861" i="2"/>
  <c r="U1862" i="2"/>
  <c r="U1863" i="2"/>
  <c r="U1864" i="2"/>
  <c r="U1865" i="2"/>
  <c r="U1866" i="2"/>
  <c r="U1867" i="2"/>
  <c r="U1868" i="2"/>
  <c r="U1869" i="2"/>
  <c r="U1870" i="2"/>
  <c r="U1871" i="2"/>
  <c r="U1872" i="2"/>
  <c r="U1873" i="2"/>
  <c r="U1874" i="2"/>
  <c r="U1875" i="2"/>
  <c r="U1876" i="2"/>
  <c r="U1877" i="2"/>
  <c r="U1878" i="2"/>
  <c r="U1879" i="2"/>
  <c r="U1880" i="2"/>
  <c r="U1881" i="2"/>
  <c r="U1882" i="2"/>
  <c r="U1883" i="2"/>
  <c r="U1884" i="2"/>
  <c r="U1885" i="2"/>
  <c r="U1886" i="2"/>
  <c r="U1887" i="2"/>
  <c r="U1888" i="2"/>
  <c r="U1889" i="2"/>
  <c r="U1890" i="2"/>
  <c r="U1891" i="2"/>
  <c r="U1892" i="2"/>
  <c r="U1893" i="2"/>
  <c r="U1894" i="2"/>
  <c r="U1895" i="2"/>
  <c r="U1896" i="2"/>
  <c r="U1897" i="2"/>
  <c r="U1898" i="2"/>
  <c r="U1899" i="2"/>
  <c r="U1900" i="2"/>
  <c r="U1901" i="2"/>
  <c r="U1902" i="2"/>
  <c r="U1903" i="2"/>
  <c r="U1904" i="2"/>
  <c r="U1905" i="2"/>
  <c r="U1906" i="2"/>
  <c r="U1907" i="2"/>
  <c r="U1908" i="2"/>
  <c r="U1909" i="2"/>
  <c r="U1910" i="2"/>
  <c r="U1911" i="2"/>
  <c r="U1912" i="2"/>
  <c r="U1913" i="2"/>
  <c r="V1913" i="2" s="1"/>
  <c r="U1914" i="2"/>
  <c r="U1915" i="2"/>
  <c r="U1916" i="2"/>
  <c r="U1917" i="2"/>
  <c r="U1918" i="2"/>
  <c r="U1919" i="2"/>
  <c r="U1920" i="2"/>
  <c r="U1921" i="2"/>
  <c r="U1922" i="2"/>
  <c r="U1923" i="2"/>
  <c r="U1924" i="2"/>
  <c r="U1925" i="2"/>
  <c r="U1926" i="2"/>
  <c r="U1927" i="2"/>
  <c r="U1928" i="2"/>
  <c r="U1929" i="2"/>
  <c r="U1930" i="2"/>
  <c r="U1931" i="2"/>
  <c r="U1932" i="2"/>
  <c r="U1933" i="2"/>
  <c r="U1934" i="2"/>
  <c r="U1935" i="2"/>
  <c r="U1936" i="2"/>
  <c r="U1937" i="2"/>
  <c r="U1938" i="2"/>
  <c r="U1939" i="2"/>
  <c r="U1940" i="2"/>
  <c r="U1941" i="2"/>
  <c r="U1942" i="2"/>
  <c r="U1943" i="2"/>
  <c r="U1944" i="2"/>
  <c r="U1945" i="2"/>
  <c r="U1946" i="2"/>
  <c r="U1947" i="2"/>
  <c r="U1948" i="2"/>
  <c r="U1949" i="2"/>
  <c r="U1950" i="2"/>
  <c r="U1951" i="2"/>
  <c r="U1952" i="2"/>
  <c r="U1953" i="2"/>
  <c r="U1954" i="2"/>
  <c r="U1955" i="2"/>
  <c r="U1956" i="2"/>
  <c r="U1957" i="2"/>
  <c r="U1958" i="2"/>
  <c r="U1959" i="2"/>
  <c r="U1960" i="2"/>
  <c r="U1961" i="2"/>
  <c r="U1962" i="2"/>
  <c r="U1963" i="2"/>
  <c r="U1964" i="2"/>
  <c r="U1965" i="2"/>
  <c r="U1966" i="2"/>
  <c r="U1967" i="2"/>
  <c r="U1968" i="2"/>
  <c r="U1969" i="2"/>
  <c r="V1969" i="2" s="1"/>
  <c r="U1970" i="2"/>
  <c r="U1971" i="2"/>
  <c r="U1972" i="2"/>
  <c r="U1973" i="2"/>
  <c r="V1973" i="2" s="1"/>
  <c r="U1974" i="2"/>
  <c r="U1975" i="2"/>
  <c r="U1976" i="2"/>
  <c r="U1977" i="2"/>
  <c r="V1977" i="2" s="1"/>
  <c r="U1978" i="2"/>
  <c r="U1979" i="2"/>
  <c r="U1980" i="2"/>
  <c r="U1981" i="2"/>
  <c r="U1982" i="2"/>
  <c r="U1983" i="2"/>
  <c r="U1984" i="2"/>
  <c r="U1985" i="2"/>
  <c r="U1986" i="2"/>
  <c r="U1987" i="2"/>
  <c r="U1988" i="2"/>
  <c r="U1989" i="2"/>
  <c r="U1990" i="2"/>
  <c r="U1991" i="2"/>
  <c r="U1992" i="2"/>
  <c r="U1993" i="2"/>
  <c r="U1994" i="2"/>
  <c r="U1995" i="2"/>
  <c r="U1996" i="2"/>
  <c r="U1997" i="2"/>
  <c r="U1998" i="2"/>
  <c r="U1999" i="2"/>
  <c r="U2000" i="2"/>
  <c r="U2001" i="2"/>
  <c r="U2002" i="2"/>
  <c r="U2003" i="2"/>
  <c r="U2004" i="2"/>
  <c r="U2005" i="2"/>
  <c r="U2006" i="2"/>
  <c r="U2007" i="2"/>
  <c r="U2008" i="2"/>
  <c r="U2009" i="2"/>
  <c r="U2010" i="2"/>
  <c r="U2011" i="2"/>
  <c r="U2012" i="2"/>
  <c r="U2013" i="2"/>
  <c r="U2014" i="2"/>
  <c r="U2015" i="2"/>
  <c r="U2016" i="2"/>
  <c r="U2017" i="2"/>
  <c r="U2018" i="2"/>
  <c r="U2019" i="2"/>
  <c r="U2020" i="2"/>
  <c r="U2021" i="2"/>
  <c r="U2022" i="2"/>
  <c r="U2023" i="2"/>
  <c r="U2024" i="2"/>
  <c r="U2025" i="2"/>
  <c r="U2026" i="2"/>
  <c r="U2027" i="2"/>
  <c r="U2028" i="2"/>
  <c r="U2029" i="2"/>
  <c r="U2030" i="2"/>
  <c r="U2031" i="2"/>
  <c r="U2032" i="2"/>
  <c r="U2033" i="2"/>
  <c r="U2034" i="2"/>
  <c r="U2035" i="2"/>
  <c r="U2036" i="2"/>
  <c r="U2037" i="2"/>
  <c r="U2038" i="2"/>
  <c r="U2039" i="2"/>
  <c r="U2040" i="2"/>
  <c r="U2041" i="2"/>
  <c r="V2041" i="2" s="1"/>
  <c r="U2042" i="2"/>
  <c r="U2043" i="2"/>
  <c r="U2044" i="2"/>
  <c r="U2045" i="2"/>
  <c r="U2046" i="2"/>
  <c r="U2047" i="2"/>
  <c r="U2048" i="2"/>
  <c r="U2049" i="2"/>
  <c r="U2050" i="2"/>
  <c r="U2051" i="2"/>
  <c r="U2052" i="2"/>
  <c r="U2053" i="2"/>
  <c r="U2054" i="2"/>
  <c r="U2055" i="2"/>
  <c r="U2056" i="2"/>
  <c r="U2057" i="2"/>
  <c r="U2058" i="2"/>
  <c r="U2059" i="2"/>
  <c r="U2060" i="2"/>
  <c r="U2061" i="2"/>
  <c r="U2062" i="2"/>
  <c r="U2063" i="2"/>
  <c r="U2064" i="2"/>
  <c r="U2065" i="2"/>
  <c r="U2066" i="2"/>
  <c r="U2067" i="2"/>
  <c r="U2068" i="2"/>
  <c r="U2069" i="2"/>
  <c r="U2070" i="2"/>
  <c r="U2071" i="2"/>
  <c r="U2072" i="2"/>
  <c r="U2073" i="2"/>
  <c r="U2074" i="2"/>
  <c r="U2075" i="2"/>
  <c r="U2076" i="2"/>
  <c r="U2077" i="2"/>
  <c r="U2078" i="2"/>
  <c r="U2079" i="2"/>
  <c r="U2080" i="2"/>
  <c r="U2081" i="2"/>
  <c r="U2082" i="2"/>
  <c r="U2083" i="2"/>
  <c r="U2084" i="2"/>
  <c r="U2085" i="2"/>
  <c r="U2086" i="2"/>
  <c r="U2087" i="2"/>
  <c r="U2088" i="2"/>
  <c r="U2089" i="2"/>
  <c r="U2090" i="2"/>
  <c r="U2091" i="2"/>
  <c r="U2092" i="2"/>
  <c r="U2093" i="2"/>
  <c r="U2094" i="2"/>
  <c r="U2095" i="2"/>
  <c r="U2096" i="2"/>
  <c r="U2097" i="2"/>
  <c r="U2098" i="2"/>
  <c r="U2099" i="2"/>
  <c r="U2100" i="2"/>
  <c r="U2101" i="2"/>
  <c r="U2102" i="2"/>
  <c r="U2103" i="2"/>
  <c r="U2104" i="2"/>
  <c r="U2105" i="2"/>
  <c r="U2106" i="2"/>
  <c r="U2107" i="2"/>
  <c r="U2108" i="2"/>
  <c r="U2109" i="2"/>
  <c r="U2110" i="2"/>
  <c r="U2111" i="2"/>
  <c r="U2112" i="2"/>
  <c r="U2113" i="2"/>
  <c r="U2114" i="2"/>
  <c r="U2115" i="2"/>
  <c r="U2116" i="2"/>
  <c r="U2117" i="2"/>
  <c r="U2118" i="2"/>
  <c r="U2119" i="2"/>
  <c r="U2120" i="2"/>
  <c r="U2121" i="2"/>
  <c r="U2122" i="2"/>
  <c r="U2123" i="2"/>
  <c r="U2124" i="2"/>
  <c r="U2125" i="2"/>
  <c r="U2126" i="2"/>
  <c r="U2127" i="2"/>
  <c r="U2128" i="2"/>
  <c r="U2129" i="2"/>
  <c r="U2130" i="2"/>
  <c r="U2131" i="2"/>
  <c r="U2132" i="2"/>
  <c r="U2133" i="2"/>
  <c r="U2134" i="2"/>
  <c r="U2135" i="2"/>
  <c r="U2136" i="2"/>
  <c r="U2137" i="2"/>
  <c r="U2138" i="2"/>
  <c r="U2139" i="2"/>
  <c r="U2140" i="2"/>
  <c r="U2141" i="2"/>
  <c r="U2142" i="2"/>
  <c r="U2143" i="2"/>
  <c r="U2144" i="2"/>
  <c r="U2145" i="2"/>
  <c r="U2146" i="2"/>
  <c r="U2147" i="2"/>
  <c r="U2148" i="2"/>
  <c r="U2149" i="2"/>
  <c r="U2150" i="2"/>
  <c r="U2151" i="2"/>
  <c r="U2152" i="2"/>
  <c r="U2153" i="2"/>
  <c r="U2154" i="2"/>
  <c r="U2155" i="2"/>
  <c r="U2156" i="2"/>
  <c r="U2157" i="2"/>
  <c r="U2158" i="2"/>
  <c r="U2159" i="2"/>
  <c r="U2160" i="2"/>
  <c r="U2161" i="2"/>
  <c r="U2162" i="2"/>
  <c r="U2163" i="2"/>
  <c r="U2164" i="2"/>
  <c r="U2165" i="2"/>
  <c r="U2166" i="2"/>
  <c r="U2167" i="2"/>
  <c r="U2168" i="2"/>
  <c r="U2169" i="2"/>
  <c r="U2170" i="2"/>
  <c r="U2171" i="2"/>
  <c r="U2172" i="2"/>
  <c r="U2173" i="2"/>
  <c r="U2174" i="2"/>
  <c r="U2175" i="2"/>
  <c r="U2176" i="2"/>
  <c r="U2177" i="2"/>
  <c r="U2178" i="2"/>
  <c r="U2179" i="2"/>
  <c r="U2180" i="2"/>
  <c r="U2181" i="2"/>
  <c r="U2182" i="2"/>
  <c r="U2183" i="2"/>
  <c r="U2184" i="2"/>
  <c r="U2185" i="2"/>
  <c r="U2186" i="2"/>
  <c r="U2187" i="2"/>
  <c r="U2188" i="2"/>
  <c r="U2189" i="2"/>
  <c r="U2190" i="2"/>
  <c r="U2191" i="2"/>
  <c r="U2192" i="2"/>
  <c r="U2193" i="2"/>
  <c r="U2194" i="2"/>
  <c r="U2195" i="2"/>
  <c r="U2196" i="2"/>
  <c r="U2197" i="2"/>
  <c r="U2198" i="2"/>
  <c r="U2199" i="2"/>
  <c r="U2200" i="2"/>
  <c r="U2201" i="2"/>
  <c r="U2202" i="2"/>
  <c r="U2203" i="2"/>
  <c r="U2204" i="2"/>
  <c r="U2205" i="2"/>
  <c r="U2206" i="2"/>
  <c r="U2207" i="2"/>
  <c r="U2208" i="2"/>
  <c r="U2209" i="2"/>
  <c r="U2210" i="2"/>
  <c r="U2211" i="2"/>
  <c r="U2212" i="2"/>
  <c r="U2213" i="2"/>
  <c r="U2214" i="2"/>
  <c r="U2215" i="2"/>
  <c r="U2216" i="2"/>
  <c r="U2217" i="2"/>
  <c r="U2218" i="2"/>
  <c r="U2219" i="2"/>
  <c r="U2220" i="2"/>
  <c r="U2221" i="2"/>
  <c r="U2222" i="2"/>
  <c r="U2223" i="2"/>
  <c r="U2224" i="2"/>
  <c r="U2225" i="2"/>
  <c r="U2226" i="2"/>
  <c r="U2227" i="2"/>
  <c r="U2228" i="2"/>
  <c r="U2229" i="2"/>
  <c r="U2230" i="2"/>
  <c r="U2231" i="2"/>
  <c r="U2232" i="2"/>
  <c r="U2233" i="2"/>
  <c r="U2234" i="2"/>
  <c r="U2235" i="2"/>
  <c r="U2236" i="2"/>
  <c r="U2237" i="2"/>
  <c r="U2238" i="2"/>
  <c r="U2239" i="2"/>
  <c r="U2240" i="2"/>
  <c r="U2241" i="2"/>
  <c r="U2242" i="2"/>
  <c r="U2243" i="2"/>
  <c r="U2244" i="2"/>
  <c r="U2245" i="2"/>
  <c r="U2246" i="2"/>
  <c r="U2247" i="2"/>
  <c r="U2248" i="2"/>
  <c r="U2249" i="2"/>
  <c r="U2250" i="2"/>
  <c r="U2251" i="2"/>
  <c r="U2252" i="2"/>
  <c r="U2253" i="2"/>
  <c r="V2253" i="2" s="1"/>
  <c r="U2254" i="2"/>
  <c r="U2255" i="2"/>
  <c r="U2256" i="2"/>
  <c r="U2257" i="2"/>
  <c r="U2258" i="2"/>
  <c r="U2259" i="2"/>
  <c r="U2260" i="2"/>
  <c r="U2261" i="2"/>
  <c r="U2262" i="2"/>
  <c r="U2263" i="2"/>
  <c r="U2264" i="2"/>
  <c r="U2265" i="2"/>
  <c r="U2266" i="2"/>
  <c r="U2267" i="2"/>
  <c r="U2268" i="2"/>
  <c r="U2269" i="2"/>
  <c r="U2270" i="2"/>
  <c r="U2271" i="2"/>
  <c r="U2272" i="2"/>
  <c r="U2273" i="2"/>
  <c r="U2274" i="2"/>
  <c r="U2275" i="2"/>
  <c r="U2276" i="2"/>
  <c r="U2277" i="2"/>
  <c r="U2278" i="2"/>
  <c r="U2279" i="2"/>
  <c r="U2280" i="2"/>
  <c r="U2281" i="2"/>
  <c r="U2282" i="2"/>
  <c r="U2283" i="2"/>
  <c r="U2284" i="2"/>
  <c r="U2285" i="2"/>
  <c r="U2286" i="2"/>
  <c r="U2287" i="2"/>
  <c r="U2288" i="2"/>
  <c r="U2289" i="2"/>
  <c r="U2290" i="2"/>
  <c r="U2291" i="2"/>
  <c r="U2292" i="2"/>
  <c r="U2293" i="2"/>
  <c r="U2294" i="2"/>
  <c r="U2295" i="2"/>
  <c r="U2296" i="2"/>
  <c r="U2297" i="2"/>
  <c r="U2298" i="2"/>
  <c r="U2299" i="2"/>
  <c r="U2300" i="2"/>
  <c r="U2301" i="2"/>
  <c r="U2302" i="2"/>
  <c r="U2303" i="2"/>
  <c r="U2304" i="2"/>
  <c r="U2305" i="2"/>
  <c r="U2306" i="2"/>
  <c r="U2307" i="2"/>
  <c r="U2308" i="2"/>
  <c r="U2309" i="2"/>
  <c r="U2310" i="2"/>
  <c r="U2311" i="2"/>
  <c r="U2312" i="2"/>
  <c r="U2313" i="2"/>
  <c r="U2314" i="2"/>
  <c r="U2315" i="2"/>
  <c r="U2316" i="2"/>
  <c r="U2317" i="2"/>
  <c r="U2318" i="2"/>
  <c r="U2319" i="2"/>
  <c r="U2320" i="2"/>
  <c r="U2321" i="2"/>
  <c r="U2322" i="2"/>
  <c r="U2323" i="2"/>
  <c r="U2324" i="2"/>
  <c r="U2325" i="2"/>
  <c r="U2326" i="2"/>
  <c r="U2327" i="2"/>
  <c r="U2328" i="2"/>
  <c r="U2329" i="2"/>
  <c r="U2330" i="2"/>
  <c r="U2331" i="2"/>
  <c r="U2332" i="2"/>
  <c r="U2333" i="2"/>
  <c r="U2334" i="2"/>
  <c r="U2335" i="2"/>
  <c r="U2336" i="2"/>
  <c r="U2337" i="2"/>
  <c r="U2338" i="2"/>
  <c r="U2339" i="2"/>
  <c r="U2340" i="2"/>
  <c r="U2341" i="2"/>
  <c r="U2342" i="2"/>
  <c r="U2343" i="2"/>
  <c r="U2344" i="2"/>
  <c r="U2345" i="2"/>
  <c r="U2346" i="2"/>
  <c r="U2347" i="2"/>
  <c r="U2348" i="2"/>
  <c r="U2349" i="2"/>
  <c r="U2350" i="2"/>
  <c r="U2351" i="2"/>
  <c r="U2352" i="2"/>
  <c r="U2353" i="2"/>
  <c r="U2354" i="2"/>
  <c r="U2355" i="2"/>
  <c r="U2356" i="2"/>
  <c r="U2357" i="2"/>
  <c r="U2358" i="2"/>
  <c r="U2359" i="2"/>
  <c r="U2360" i="2"/>
  <c r="U2361" i="2"/>
  <c r="U2362" i="2"/>
  <c r="U2363" i="2"/>
  <c r="U2364" i="2"/>
  <c r="U2365" i="2"/>
  <c r="U2366" i="2"/>
  <c r="U2367" i="2"/>
  <c r="U2368" i="2"/>
  <c r="U2369" i="2"/>
  <c r="U2370" i="2"/>
  <c r="U2371" i="2"/>
  <c r="U2372" i="2"/>
  <c r="U2373" i="2"/>
  <c r="U2374" i="2"/>
  <c r="U2375" i="2"/>
  <c r="U2376" i="2"/>
  <c r="U2377" i="2"/>
  <c r="U2378" i="2"/>
  <c r="U2379" i="2"/>
  <c r="U2380" i="2"/>
  <c r="U2381" i="2"/>
  <c r="U2382" i="2"/>
  <c r="U2383" i="2"/>
  <c r="U2384" i="2"/>
  <c r="U2385" i="2"/>
  <c r="U2386" i="2"/>
  <c r="U2387" i="2"/>
  <c r="U2388" i="2"/>
  <c r="U2389" i="2"/>
  <c r="U2390" i="2"/>
  <c r="U2391" i="2"/>
  <c r="U2392" i="2"/>
  <c r="U2393" i="2"/>
  <c r="U2394" i="2"/>
  <c r="U2395" i="2"/>
  <c r="U2396" i="2"/>
  <c r="U2397" i="2"/>
  <c r="U2398" i="2"/>
  <c r="U2399" i="2"/>
  <c r="U2400" i="2"/>
  <c r="U2401" i="2"/>
  <c r="U2402" i="2"/>
  <c r="U2403" i="2"/>
  <c r="U2404" i="2"/>
  <c r="U2405" i="2"/>
  <c r="U2406" i="2"/>
  <c r="U2407" i="2"/>
  <c r="U2408" i="2"/>
  <c r="U2409" i="2"/>
  <c r="U2410" i="2"/>
  <c r="U2411" i="2"/>
  <c r="U2412" i="2"/>
  <c r="U2413" i="2"/>
  <c r="U2414" i="2"/>
  <c r="U2415" i="2"/>
  <c r="U2416" i="2"/>
  <c r="U2417" i="2"/>
  <c r="U2418" i="2"/>
  <c r="U2419" i="2"/>
  <c r="U2420" i="2"/>
  <c r="U2421" i="2"/>
  <c r="U2422" i="2"/>
  <c r="U2423" i="2"/>
  <c r="U2424" i="2"/>
  <c r="U2425" i="2"/>
  <c r="U2426" i="2"/>
  <c r="U2427" i="2"/>
  <c r="U2428" i="2"/>
  <c r="U2429" i="2"/>
  <c r="U2430" i="2"/>
  <c r="U2431" i="2"/>
  <c r="U2432" i="2"/>
  <c r="U2433" i="2"/>
  <c r="U2434" i="2"/>
  <c r="U2435" i="2"/>
  <c r="U2436" i="2"/>
  <c r="U2437" i="2"/>
  <c r="U2438" i="2"/>
  <c r="U2439" i="2"/>
  <c r="U2440" i="2"/>
  <c r="U2441" i="2"/>
  <c r="U2442" i="2"/>
  <c r="U2443" i="2"/>
  <c r="U2444" i="2"/>
  <c r="U2445" i="2"/>
  <c r="U2446" i="2"/>
  <c r="U2447" i="2"/>
  <c r="U2448" i="2"/>
  <c r="U2449" i="2"/>
  <c r="U2450" i="2"/>
  <c r="U2451" i="2"/>
  <c r="U2452" i="2"/>
  <c r="U2453" i="2"/>
  <c r="U2454" i="2"/>
  <c r="U2455" i="2"/>
  <c r="U2456" i="2"/>
  <c r="U2457" i="2"/>
  <c r="U2458" i="2"/>
  <c r="U2459" i="2"/>
  <c r="U2460" i="2"/>
  <c r="U2461" i="2"/>
  <c r="U2462" i="2"/>
  <c r="U2463" i="2"/>
  <c r="U2464" i="2"/>
  <c r="U2465" i="2"/>
  <c r="U2466" i="2"/>
  <c r="U2467" i="2"/>
  <c r="U2468" i="2"/>
  <c r="U2469" i="2"/>
  <c r="U2470" i="2"/>
  <c r="U2471" i="2"/>
  <c r="U2472" i="2"/>
  <c r="U2473" i="2"/>
  <c r="U2474" i="2"/>
  <c r="U2475" i="2"/>
  <c r="U2476" i="2"/>
  <c r="U2477" i="2"/>
  <c r="U2478" i="2"/>
  <c r="U2479" i="2"/>
  <c r="U2480" i="2"/>
  <c r="U2481" i="2"/>
  <c r="U2482" i="2"/>
  <c r="U2483" i="2"/>
  <c r="U2484" i="2"/>
  <c r="U2485" i="2"/>
  <c r="U2486" i="2"/>
  <c r="U2487" i="2"/>
  <c r="U2488" i="2"/>
  <c r="U2489" i="2"/>
  <c r="U2490" i="2"/>
  <c r="U2491" i="2"/>
  <c r="U2492" i="2"/>
  <c r="U2493" i="2"/>
  <c r="U2494" i="2"/>
  <c r="U2495" i="2"/>
  <c r="U2496" i="2"/>
  <c r="U2497" i="2"/>
  <c r="U2498" i="2"/>
  <c r="U2499" i="2"/>
  <c r="U2500" i="2"/>
  <c r="U2501" i="2"/>
  <c r="U2502" i="2"/>
  <c r="U2503" i="2"/>
  <c r="U2504" i="2"/>
  <c r="U2505" i="2"/>
  <c r="U2506" i="2"/>
  <c r="U2507" i="2"/>
  <c r="U2508" i="2"/>
  <c r="U2509" i="2"/>
  <c r="U2510" i="2"/>
  <c r="U2511" i="2"/>
  <c r="U2512" i="2"/>
  <c r="U2513" i="2"/>
  <c r="U2514" i="2"/>
  <c r="U2515" i="2"/>
  <c r="U2516" i="2"/>
  <c r="U2517" i="2"/>
  <c r="U2518" i="2"/>
  <c r="U2519" i="2"/>
  <c r="U2520" i="2"/>
  <c r="U2521" i="2"/>
  <c r="U2522" i="2"/>
  <c r="U2523" i="2"/>
  <c r="U2524" i="2"/>
  <c r="U2525" i="2"/>
  <c r="U2526" i="2"/>
  <c r="U2527" i="2"/>
  <c r="U2528" i="2"/>
  <c r="U2529" i="2"/>
  <c r="U2530" i="2"/>
  <c r="U2531" i="2"/>
  <c r="U2532" i="2"/>
  <c r="U2533" i="2"/>
  <c r="U2534" i="2"/>
  <c r="U2535" i="2"/>
  <c r="U2536" i="2"/>
  <c r="U2537" i="2"/>
  <c r="U2538" i="2"/>
  <c r="U2539" i="2"/>
  <c r="U2540" i="2"/>
  <c r="U2541" i="2"/>
  <c r="U2542" i="2"/>
  <c r="U2543" i="2"/>
  <c r="U2544" i="2"/>
  <c r="U2545" i="2"/>
  <c r="U2546" i="2"/>
  <c r="U2547" i="2"/>
  <c r="U2548" i="2"/>
  <c r="U2549" i="2"/>
  <c r="U2550" i="2"/>
  <c r="U2551" i="2"/>
  <c r="U2552" i="2"/>
  <c r="U2553" i="2"/>
  <c r="U2554" i="2"/>
  <c r="U2555" i="2"/>
  <c r="U2556" i="2"/>
  <c r="U2557" i="2"/>
  <c r="U2558" i="2"/>
  <c r="U2559" i="2"/>
  <c r="U2560" i="2"/>
  <c r="U2561" i="2"/>
  <c r="U2562" i="2"/>
  <c r="U2563" i="2"/>
  <c r="U2564" i="2"/>
  <c r="U2565" i="2"/>
  <c r="U2566" i="2"/>
  <c r="U2567" i="2"/>
  <c r="U2568" i="2"/>
  <c r="U2569" i="2"/>
  <c r="U2570" i="2"/>
  <c r="U2571" i="2"/>
  <c r="U2572" i="2"/>
  <c r="U2573" i="2"/>
  <c r="U2574" i="2"/>
  <c r="U2575" i="2"/>
  <c r="U2576" i="2"/>
  <c r="U2577" i="2"/>
  <c r="U2578" i="2"/>
  <c r="U2579" i="2"/>
  <c r="U2580" i="2"/>
  <c r="U2581" i="2"/>
  <c r="U2582" i="2"/>
  <c r="U2583" i="2"/>
  <c r="U2584" i="2"/>
  <c r="U2585" i="2"/>
  <c r="U2586" i="2"/>
  <c r="U2587" i="2"/>
  <c r="U2588" i="2"/>
  <c r="U2589" i="2"/>
  <c r="U2590" i="2"/>
  <c r="U2591" i="2"/>
  <c r="U2592" i="2"/>
  <c r="U2593" i="2"/>
  <c r="U2594" i="2"/>
  <c r="U2595" i="2"/>
  <c r="U2596" i="2"/>
  <c r="U2597" i="2"/>
  <c r="U2598" i="2"/>
  <c r="U2599" i="2"/>
  <c r="U2600" i="2"/>
  <c r="U2601" i="2"/>
  <c r="U2602" i="2"/>
  <c r="U2603" i="2"/>
  <c r="U2604" i="2"/>
  <c r="U2605" i="2"/>
  <c r="U2606" i="2"/>
  <c r="U2607" i="2"/>
  <c r="U2608" i="2"/>
  <c r="U2609" i="2"/>
  <c r="U2610" i="2"/>
  <c r="U2611" i="2"/>
  <c r="U2612" i="2"/>
  <c r="U2613" i="2"/>
  <c r="U2614" i="2"/>
  <c r="U2615" i="2"/>
  <c r="U2616" i="2"/>
  <c r="U2617" i="2"/>
  <c r="U2618" i="2"/>
  <c r="U2619" i="2"/>
  <c r="U2620" i="2"/>
  <c r="U2621" i="2"/>
  <c r="U2622" i="2"/>
  <c r="U2623" i="2"/>
  <c r="U2624" i="2"/>
  <c r="U2625" i="2"/>
  <c r="U2626" i="2"/>
  <c r="U2627" i="2"/>
  <c r="U2628" i="2"/>
  <c r="U2629" i="2"/>
  <c r="U2630" i="2"/>
  <c r="U2631" i="2"/>
  <c r="U2632" i="2"/>
  <c r="U2633" i="2"/>
  <c r="U2634" i="2"/>
  <c r="U2635" i="2"/>
  <c r="U2636" i="2"/>
  <c r="U2637" i="2"/>
  <c r="U2638" i="2"/>
  <c r="U2639" i="2"/>
  <c r="U2640" i="2"/>
  <c r="U2641" i="2"/>
  <c r="U2642" i="2"/>
  <c r="U2643" i="2"/>
  <c r="U2644" i="2"/>
  <c r="U2645" i="2"/>
  <c r="U2646" i="2"/>
  <c r="U2647" i="2"/>
  <c r="U2648" i="2"/>
  <c r="U2649" i="2"/>
  <c r="U2650" i="2"/>
  <c r="U2651" i="2"/>
  <c r="U2652" i="2"/>
  <c r="U2653" i="2"/>
  <c r="U2654" i="2"/>
  <c r="U2655" i="2"/>
  <c r="U2656" i="2"/>
  <c r="U2657" i="2"/>
  <c r="U2658" i="2"/>
  <c r="U2659" i="2"/>
  <c r="U2660" i="2"/>
  <c r="U2661" i="2"/>
  <c r="U2662" i="2"/>
  <c r="U2663" i="2"/>
  <c r="U2664" i="2"/>
  <c r="U2665" i="2"/>
  <c r="U2666" i="2"/>
  <c r="U2667" i="2"/>
  <c r="U2668" i="2"/>
  <c r="U2669" i="2"/>
  <c r="U2670" i="2"/>
  <c r="U2671" i="2"/>
  <c r="U2672" i="2"/>
  <c r="U2673" i="2"/>
  <c r="U2674" i="2"/>
  <c r="U2675" i="2"/>
  <c r="U2676" i="2"/>
  <c r="U2677" i="2"/>
  <c r="U2678" i="2"/>
  <c r="U2679" i="2"/>
  <c r="U2680" i="2"/>
  <c r="U2681" i="2"/>
  <c r="U2682" i="2"/>
  <c r="U2683" i="2"/>
  <c r="U2684" i="2"/>
  <c r="U2685" i="2"/>
  <c r="U2686" i="2"/>
  <c r="U2687" i="2"/>
  <c r="U2688" i="2"/>
  <c r="U2689" i="2"/>
  <c r="U2690" i="2"/>
  <c r="U2691" i="2"/>
  <c r="U2692" i="2"/>
  <c r="U2693" i="2"/>
  <c r="U2694" i="2"/>
  <c r="U2695" i="2"/>
  <c r="U2696" i="2"/>
  <c r="U2697" i="2"/>
  <c r="U2698" i="2"/>
  <c r="U2699" i="2"/>
  <c r="U2700" i="2"/>
  <c r="U2701" i="2"/>
  <c r="U2702" i="2"/>
  <c r="U2703" i="2"/>
  <c r="U2704" i="2"/>
  <c r="U2705" i="2"/>
  <c r="U2706" i="2"/>
  <c r="U2707" i="2"/>
  <c r="U2708" i="2"/>
  <c r="U2709" i="2"/>
  <c r="U2710" i="2"/>
  <c r="U2711" i="2"/>
  <c r="U2712" i="2"/>
  <c r="U2713" i="2"/>
  <c r="V2713" i="2" s="1"/>
  <c r="U2714" i="2"/>
  <c r="U2715" i="2"/>
  <c r="U2716" i="2"/>
  <c r="V2716" i="2" s="1"/>
  <c r="U2717" i="2"/>
  <c r="U2718" i="2"/>
  <c r="U2719" i="2"/>
  <c r="U2720" i="2"/>
  <c r="U2721" i="2"/>
  <c r="U2722" i="2"/>
  <c r="U2723" i="2"/>
  <c r="U2724" i="2"/>
  <c r="U2725" i="2"/>
  <c r="U2726" i="2"/>
  <c r="U2727" i="2"/>
  <c r="U2728" i="2"/>
  <c r="U2729" i="2"/>
  <c r="U2730" i="2"/>
  <c r="U2731" i="2"/>
  <c r="U2732" i="2"/>
  <c r="U2733" i="2"/>
  <c r="U2734" i="2"/>
  <c r="U2735" i="2"/>
  <c r="U2736" i="2"/>
  <c r="U2737" i="2"/>
  <c r="U2738" i="2"/>
  <c r="U2739" i="2"/>
  <c r="U2740" i="2"/>
  <c r="U2741" i="2"/>
  <c r="U2742" i="2"/>
  <c r="U2743" i="2"/>
  <c r="U2744" i="2"/>
  <c r="U2745" i="2"/>
  <c r="U2746" i="2"/>
  <c r="U2747" i="2"/>
  <c r="U2748" i="2"/>
  <c r="U2749" i="2"/>
  <c r="U2750" i="2"/>
  <c r="U2751" i="2"/>
  <c r="U2752" i="2"/>
  <c r="U2753" i="2"/>
  <c r="U2754" i="2"/>
  <c r="U2755" i="2"/>
  <c r="U2756" i="2"/>
  <c r="U2757" i="2"/>
  <c r="U2758" i="2"/>
  <c r="U2759" i="2"/>
  <c r="U2760" i="2"/>
  <c r="U2761" i="2"/>
  <c r="U2762" i="2"/>
  <c r="U2763" i="2"/>
  <c r="U2764" i="2"/>
  <c r="U2765" i="2"/>
  <c r="U2766" i="2"/>
  <c r="U2767" i="2"/>
  <c r="U2768" i="2"/>
  <c r="U2769" i="2"/>
  <c r="U2770" i="2"/>
  <c r="U2771" i="2"/>
  <c r="U2772" i="2"/>
  <c r="U2773" i="2"/>
  <c r="U2774" i="2"/>
  <c r="U2775" i="2"/>
  <c r="U2776" i="2"/>
  <c r="U2777" i="2"/>
  <c r="U2778" i="2"/>
  <c r="U2779" i="2"/>
  <c r="U2780" i="2"/>
  <c r="U2781" i="2"/>
  <c r="U2782" i="2"/>
  <c r="U2783" i="2"/>
  <c r="U2784" i="2"/>
  <c r="U2785" i="2"/>
  <c r="U2786" i="2"/>
  <c r="U2787" i="2"/>
  <c r="U2788" i="2"/>
  <c r="U2789" i="2"/>
  <c r="U2790" i="2"/>
  <c r="U2791" i="2"/>
  <c r="U2792" i="2"/>
  <c r="U2793" i="2"/>
  <c r="U2794" i="2"/>
  <c r="U2795" i="2"/>
  <c r="U2796" i="2"/>
  <c r="U2797" i="2"/>
  <c r="U2798" i="2"/>
  <c r="U2799" i="2"/>
  <c r="U2800" i="2"/>
  <c r="U2801" i="2"/>
  <c r="U2802" i="2"/>
  <c r="U2803" i="2"/>
  <c r="U2804" i="2"/>
  <c r="U2805" i="2"/>
  <c r="U2806" i="2"/>
  <c r="U2807" i="2"/>
  <c r="U2808" i="2"/>
  <c r="U2809" i="2"/>
  <c r="U2810" i="2"/>
  <c r="U2811" i="2"/>
  <c r="U2812" i="2"/>
  <c r="U2813" i="2"/>
  <c r="U2814" i="2"/>
  <c r="U2815" i="2"/>
  <c r="U2816" i="2"/>
  <c r="U2817" i="2"/>
  <c r="U2818" i="2"/>
  <c r="U2819" i="2"/>
  <c r="U2820" i="2"/>
  <c r="U2821" i="2"/>
  <c r="U2822" i="2"/>
  <c r="U2823" i="2"/>
  <c r="U2824" i="2"/>
  <c r="U2825" i="2"/>
  <c r="U2826" i="2"/>
  <c r="U2827" i="2"/>
  <c r="U2828" i="2"/>
  <c r="U2829" i="2"/>
  <c r="U2830" i="2"/>
  <c r="U2831" i="2"/>
  <c r="U2832" i="2"/>
  <c r="U2833" i="2"/>
  <c r="U2834" i="2"/>
  <c r="U2835" i="2"/>
  <c r="U2836" i="2"/>
  <c r="U2837" i="2"/>
  <c r="U2838" i="2"/>
  <c r="U2839" i="2"/>
  <c r="U2840" i="2"/>
  <c r="U2841" i="2"/>
  <c r="U2842" i="2"/>
  <c r="U2843" i="2"/>
  <c r="U2844" i="2"/>
  <c r="U2845" i="2"/>
  <c r="U2846" i="2"/>
  <c r="U2847" i="2"/>
  <c r="U2848" i="2"/>
  <c r="U2849" i="2"/>
  <c r="U2850" i="2"/>
  <c r="U2851" i="2"/>
  <c r="U2852" i="2"/>
  <c r="U2853" i="2"/>
  <c r="U2854" i="2"/>
  <c r="U2855" i="2"/>
  <c r="U2856" i="2"/>
  <c r="U2857" i="2"/>
  <c r="U2858" i="2"/>
  <c r="U2859" i="2"/>
  <c r="U2860" i="2"/>
  <c r="U2861" i="2"/>
  <c r="U2862" i="2"/>
  <c r="U2863" i="2"/>
  <c r="U2864" i="2"/>
  <c r="U2865" i="2"/>
  <c r="U2866" i="2"/>
  <c r="U2867" i="2"/>
  <c r="U2868" i="2"/>
  <c r="U2869" i="2"/>
  <c r="U2870" i="2"/>
  <c r="U2871" i="2"/>
  <c r="U2872" i="2"/>
  <c r="U2873" i="2"/>
  <c r="U2874" i="2"/>
  <c r="U2875" i="2"/>
  <c r="U2876" i="2"/>
  <c r="U2877" i="2"/>
  <c r="U2878" i="2"/>
  <c r="U2879" i="2"/>
  <c r="U2880" i="2"/>
  <c r="U2881" i="2"/>
  <c r="U2882" i="2"/>
  <c r="U2883" i="2"/>
  <c r="U2884" i="2"/>
  <c r="U2885" i="2"/>
  <c r="U2886" i="2"/>
  <c r="U2887" i="2"/>
  <c r="U2888" i="2"/>
  <c r="U2889" i="2"/>
  <c r="U2890" i="2"/>
  <c r="U2891" i="2"/>
  <c r="U2892" i="2"/>
  <c r="U2893" i="2"/>
  <c r="U2894" i="2"/>
  <c r="U2895" i="2"/>
  <c r="U2896" i="2"/>
  <c r="U2897" i="2"/>
  <c r="U2898" i="2"/>
  <c r="U2899" i="2"/>
  <c r="U2900" i="2"/>
  <c r="U2901" i="2"/>
  <c r="U2902" i="2"/>
  <c r="U2903" i="2"/>
  <c r="U2904" i="2"/>
  <c r="U2905" i="2"/>
  <c r="U2906" i="2"/>
  <c r="U2907" i="2"/>
  <c r="U2908" i="2"/>
  <c r="U2909" i="2"/>
  <c r="U2910" i="2"/>
  <c r="U2911" i="2"/>
  <c r="U2912" i="2"/>
  <c r="U2913" i="2"/>
  <c r="U2914" i="2"/>
  <c r="U2915" i="2"/>
  <c r="U2916" i="2"/>
  <c r="U2917" i="2"/>
  <c r="U2918" i="2"/>
  <c r="U2919" i="2"/>
  <c r="U2920" i="2"/>
  <c r="U2921" i="2"/>
  <c r="U2922" i="2"/>
  <c r="V2922" i="2" s="1"/>
  <c r="U2923" i="2"/>
  <c r="U2924" i="2"/>
  <c r="U2925" i="2"/>
  <c r="U2926" i="2"/>
  <c r="U2927" i="2"/>
  <c r="V2927" i="2" s="1"/>
  <c r="U2928" i="2"/>
  <c r="U2929" i="2"/>
  <c r="U2930" i="2"/>
  <c r="U2931" i="2"/>
  <c r="U2932" i="2"/>
  <c r="U2933" i="2"/>
  <c r="U2934" i="2"/>
  <c r="U2935" i="2"/>
  <c r="U2936" i="2"/>
  <c r="U2937" i="2"/>
  <c r="U2938" i="2"/>
  <c r="U2939" i="2"/>
  <c r="U2940" i="2"/>
  <c r="U2941" i="2"/>
  <c r="U2942" i="2"/>
  <c r="U2943" i="2"/>
  <c r="U2944" i="2"/>
  <c r="U2945" i="2"/>
  <c r="U2946" i="2"/>
  <c r="U2947" i="2"/>
  <c r="U2948" i="2"/>
  <c r="U2949" i="2"/>
  <c r="U2950" i="2"/>
  <c r="U2951" i="2"/>
  <c r="U2952" i="2"/>
  <c r="U2953" i="2"/>
  <c r="U2954" i="2"/>
  <c r="U2955" i="2"/>
  <c r="U2956" i="2"/>
  <c r="U2957" i="2"/>
  <c r="U2958" i="2"/>
  <c r="U2959" i="2"/>
  <c r="U2960" i="2"/>
  <c r="U2961" i="2"/>
  <c r="U2962" i="2"/>
  <c r="U2963" i="2"/>
  <c r="U2964" i="2"/>
  <c r="U2965" i="2"/>
  <c r="U2966" i="2"/>
  <c r="U2967" i="2"/>
  <c r="U2968" i="2"/>
  <c r="U2969" i="2"/>
  <c r="U2970" i="2"/>
  <c r="U2971" i="2"/>
  <c r="U2972" i="2"/>
  <c r="U2973" i="2"/>
  <c r="U2974" i="2"/>
  <c r="U2975" i="2"/>
  <c r="U2976" i="2"/>
  <c r="U2977" i="2"/>
  <c r="U2978" i="2"/>
  <c r="U2979" i="2"/>
  <c r="U2980" i="2"/>
  <c r="U2981" i="2"/>
  <c r="U2982" i="2"/>
  <c r="U2983" i="2"/>
  <c r="U2984" i="2"/>
  <c r="U2985" i="2"/>
  <c r="U2986" i="2"/>
  <c r="U2987" i="2"/>
  <c r="U2988" i="2"/>
  <c r="U2989" i="2"/>
  <c r="U2990" i="2"/>
  <c r="U2991" i="2"/>
  <c r="U2992" i="2"/>
  <c r="U2993" i="2"/>
  <c r="U2994" i="2"/>
  <c r="U2995" i="2"/>
  <c r="U2996" i="2"/>
  <c r="U2997" i="2"/>
  <c r="U2998" i="2"/>
  <c r="U2999" i="2"/>
  <c r="U3000" i="2"/>
  <c r="U3001" i="2"/>
  <c r="U3002" i="2"/>
  <c r="U3003" i="2"/>
  <c r="U3004" i="2"/>
  <c r="U3005" i="2"/>
  <c r="U3006" i="2"/>
  <c r="U3007" i="2"/>
  <c r="U3008" i="2"/>
  <c r="U3009" i="2"/>
  <c r="U3010" i="2"/>
  <c r="U3011" i="2"/>
  <c r="U3012" i="2"/>
  <c r="U3013" i="2"/>
  <c r="U3014" i="2"/>
  <c r="U3015" i="2"/>
  <c r="U3016" i="2"/>
  <c r="U3017" i="2"/>
  <c r="U3018" i="2"/>
  <c r="U3019" i="2"/>
  <c r="U3020" i="2"/>
  <c r="U3021" i="2"/>
  <c r="U3022" i="2"/>
  <c r="U3023" i="2"/>
  <c r="U3024" i="2"/>
  <c r="U3025" i="2"/>
  <c r="V3025" i="2" s="1"/>
  <c r="U3026" i="2"/>
  <c r="U3027" i="2"/>
  <c r="U3028" i="2"/>
  <c r="U3029" i="2"/>
  <c r="U3030" i="2"/>
  <c r="U3031" i="2"/>
  <c r="U3032" i="2"/>
  <c r="U3033" i="2"/>
  <c r="U3034" i="2"/>
  <c r="U3035" i="2"/>
  <c r="U3036" i="2"/>
  <c r="U3037" i="2"/>
  <c r="U3038" i="2"/>
  <c r="U3039" i="2"/>
  <c r="U3040" i="2"/>
  <c r="U3041" i="2"/>
  <c r="U3042" i="2"/>
  <c r="U3043" i="2"/>
  <c r="U3044" i="2"/>
  <c r="U3045" i="2"/>
  <c r="U3046" i="2"/>
  <c r="U3047" i="2"/>
  <c r="U3048" i="2"/>
  <c r="U3049" i="2"/>
  <c r="U3050" i="2"/>
  <c r="U3051" i="2"/>
  <c r="U3052" i="2"/>
  <c r="U3053" i="2"/>
  <c r="U3054" i="2"/>
  <c r="U3055" i="2"/>
  <c r="U3056" i="2"/>
  <c r="U3057" i="2"/>
  <c r="U3058" i="2"/>
  <c r="U3059" i="2"/>
  <c r="U3060" i="2"/>
  <c r="U3061" i="2"/>
  <c r="U3062" i="2"/>
  <c r="U3063" i="2"/>
  <c r="U3064" i="2"/>
  <c r="U3065" i="2"/>
  <c r="U3066" i="2"/>
  <c r="U3067" i="2"/>
  <c r="U3068" i="2"/>
  <c r="U3069" i="2"/>
  <c r="U3070" i="2"/>
  <c r="U3071" i="2"/>
  <c r="V3071" i="2" s="1"/>
  <c r="U3072" i="2"/>
  <c r="U3073" i="2"/>
  <c r="U3074" i="2"/>
  <c r="U3075" i="2"/>
  <c r="U3076" i="2"/>
  <c r="U3077" i="2"/>
  <c r="U3078" i="2"/>
  <c r="U3079" i="2"/>
  <c r="U3080" i="2"/>
  <c r="U3081" i="2"/>
  <c r="U3082" i="2"/>
  <c r="U3083" i="2"/>
  <c r="U3084" i="2"/>
  <c r="U3085" i="2"/>
  <c r="U3086" i="2"/>
  <c r="U3087" i="2"/>
  <c r="U3088" i="2"/>
  <c r="U3089" i="2"/>
  <c r="U3090" i="2"/>
  <c r="U3091" i="2"/>
  <c r="U3092" i="2"/>
  <c r="U3093" i="2"/>
  <c r="U3094" i="2"/>
  <c r="U3095" i="2"/>
  <c r="U3096" i="2"/>
  <c r="U3097" i="2"/>
  <c r="U3098" i="2"/>
  <c r="U3099" i="2"/>
  <c r="U3100" i="2"/>
  <c r="U3101" i="2"/>
  <c r="U3102" i="2"/>
  <c r="U3103" i="2"/>
  <c r="U3104" i="2"/>
  <c r="U3105" i="2"/>
  <c r="U3106" i="2"/>
  <c r="U3107" i="2"/>
  <c r="U3108" i="2"/>
  <c r="U3109" i="2"/>
  <c r="U3110" i="2"/>
  <c r="U3111" i="2"/>
  <c r="U3112" i="2"/>
  <c r="U3113" i="2"/>
  <c r="U3114" i="2"/>
  <c r="U3115" i="2"/>
  <c r="U3116" i="2"/>
  <c r="U3117" i="2"/>
  <c r="U3118" i="2"/>
  <c r="U3119" i="2"/>
  <c r="U3120" i="2"/>
  <c r="U3121" i="2"/>
  <c r="U3122" i="2"/>
  <c r="U3123" i="2"/>
  <c r="U3124" i="2"/>
  <c r="U3125" i="2"/>
  <c r="U3126" i="2"/>
  <c r="U3127" i="2"/>
  <c r="U3128" i="2"/>
  <c r="U3129" i="2"/>
  <c r="U3130" i="2"/>
  <c r="U3131" i="2"/>
  <c r="U3132" i="2"/>
  <c r="U3133" i="2"/>
  <c r="U3134" i="2"/>
  <c r="U3135" i="2"/>
  <c r="U3136" i="2"/>
  <c r="U3137" i="2"/>
  <c r="U3138" i="2"/>
  <c r="U3139" i="2"/>
  <c r="U3140" i="2"/>
  <c r="U3141" i="2"/>
  <c r="U3142" i="2"/>
  <c r="U3143" i="2"/>
  <c r="U3144" i="2"/>
  <c r="U3145" i="2"/>
  <c r="U3146" i="2"/>
  <c r="U3147" i="2"/>
  <c r="U3148" i="2"/>
  <c r="U3149" i="2"/>
  <c r="U3150" i="2"/>
  <c r="U3151" i="2"/>
  <c r="U3152" i="2"/>
  <c r="U3153" i="2"/>
  <c r="U3154" i="2"/>
  <c r="U3155" i="2"/>
  <c r="U3156" i="2"/>
  <c r="U3157" i="2"/>
  <c r="U3158" i="2"/>
  <c r="U3159" i="2"/>
  <c r="U3160" i="2"/>
  <c r="U3161" i="2"/>
  <c r="U3162" i="2"/>
  <c r="U3163" i="2"/>
  <c r="U3164" i="2"/>
  <c r="U3165" i="2"/>
  <c r="U3166" i="2"/>
  <c r="U3167" i="2"/>
  <c r="U3168" i="2"/>
  <c r="U3169" i="2"/>
  <c r="U3170" i="2"/>
  <c r="U3171" i="2"/>
  <c r="U3172" i="2"/>
  <c r="U3173" i="2"/>
  <c r="U3174" i="2"/>
  <c r="U3175" i="2"/>
  <c r="U3176" i="2"/>
  <c r="U3177" i="2"/>
  <c r="U3178" i="2"/>
  <c r="U3179" i="2"/>
  <c r="U3180" i="2"/>
  <c r="U3181" i="2"/>
  <c r="U3182" i="2"/>
  <c r="U3183" i="2"/>
  <c r="U3184" i="2"/>
  <c r="U3185" i="2"/>
  <c r="U3186" i="2"/>
  <c r="U3187" i="2"/>
  <c r="U3188" i="2"/>
  <c r="U3189" i="2"/>
  <c r="U3190" i="2"/>
  <c r="U3191" i="2"/>
  <c r="U3192" i="2"/>
  <c r="U3193" i="2"/>
  <c r="U3194" i="2"/>
  <c r="U3195" i="2"/>
  <c r="U3196" i="2"/>
  <c r="U3197" i="2"/>
  <c r="U3198" i="2"/>
  <c r="U3199" i="2"/>
  <c r="U3200" i="2"/>
  <c r="U3201" i="2"/>
  <c r="U3202" i="2"/>
  <c r="U3203" i="2"/>
  <c r="U3204" i="2"/>
  <c r="U3205" i="2"/>
  <c r="U3206" i="2"/>
  <c r="U3207" i="2"/>
  <c r="U3208" i="2"/>
  <c r="U3209" i="2"/>
  <c r="U3210" i="2"/>
  <c r="U3211" i="2"/>
  <c r="U3212" i="2"/>
  <c r="U3213" i="2"/>
  <c r="U3214" i="2"/>
  <c r="U3215" i="2"/>
  <c r="U3216" i="2"/>
  <c r="U3217" i="2"/>
  <c r="U3218" i="2"/>
  <c r="U3219" i="2"/>
  <c r="U3220" i="2"/>
  <c r="U3221" i="2"/>
  <c r="U3222" i="2"/>
  <c r="U3223" i="2"/>
  <c r="U3224" i="2"/>
  <c r="U3225" i="2"/>
  <c r="U3226" i="2"/>
  <c r="U3227" i="2"/>
  <c r="U3228" i="2"/>
  <c r="U3229" i="2"/>
  <c r="U3230" i="2"/>
  <c r="U3231" i="2"/>
  <c r="U3232" i="2"/>
  <c r="U3233" i="2"/>
  <c r="U3234" i="2"/>
  <c r="U3235" i="2"/>
  <c r="U3236" i="2"/>
  <c r="U3237" i="2"/>
  <c r="U3238" i="2"/>
  <c r="U3239" i="2"/>
  <c r="U3240" i="2"/>
  <c r="U3241" i="2"/>
  <c r="U3242" i="2"/>
  <c r="U2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T976" i="2"/>
  <c r="T977" i="2"/>
  <c r="T978" i="2"/>
  <c r="T979" i="2"/>
  <c r="T980" i="2"/>
  <c r="T981" i="2"/>
  <c r="T982" i="2"/>
  <c r="T983" i="2"/>
  <c r="T984" i="2"/>
  <c r="T985" i="2"/>
  <c r="T986" i="2"/>
  <c r="T987" i="2"/>
  <c r="T988" i="2"/>
  <c r="T989" i="2"/>
  <c r="T990" i="2"/>
  <c r="T991" i="2"/>
  <c r="T992" i="2"/>
  <c r="T993" i="2"/>
  <c r="T994" i="2"/>
  <c r="T995" i="2"/>
  <c r="T996" i="2"/>
  <c r="T997" i="2"/>
  <c r="T998" i="2"/>
  <c r="T999" i="2"/>
  <c r="T1000" i="2"/>
  <c r="T1001" i="2"/>
  <c r="T1002" i="2"/>
  <c r="T1003" i="2"/>
  <c r="T1004" i="2"/>
  <c r="T1005" i="2"/>
  <c r="T1006" i="2"/>
  <c r="T1007" i="2"/>
  <c r="T1008" i="2"/>
  <c r="T1009" i="2"/>
  <c r="T1010" i="2"/>
  <c r="T1011" i="2"/>
  <c r="T1012" i="2"/>
  <c r="T1013" i="2"/>
  <c r="T1014" i="2"/>
  <c r="T1015" i="2"/>
  <c r="T1016" i="2"/>
  <c r="T1017" i="2"/>
  <c r="T1018" i="2"/>
  <c r="T1019" i="2"/>
  <c r="T1020" i="2"/>
  <c r="T1021" i="2"/>
  <c r="T1022" i="2"/>
  <c r="T1023" i="2"/>
  <c r="T1024" i="2"/>
  <c r="T1025" i="2"/>
  <c r="T1026" i="2"/>
  <c r="T1027" i="2"/>
  <c r="T1028" i="2"/>
  <c r="T1029" i="2"/>
  <c r="T1030" i="2"/>
  <c r="T1031" i="2"/>
  <c r="T1032" i="2"/>
  <c r="T1033" i="2"/>
  <c r="T1034" i="2"/>
  <c r="T1035" i="2"/>
  <c r="T1036" i="2"/>
  <c r="T1037" i="2"/>
  <c r="T1038" i="2"/>
  <c r="T1039" i="2"/>
  <c r="T1040" i="2"/>
  <c r="T1041" i="2"/>
  <c r="T1042" i="2"/>
  <c r="T1043" i="2"/>
  <c r="T1044" i="2"/>
  <c r="T1045" i="2"/>
  <c r="T1046" i="2"/>
  <c r="T1047" i="2"/>
  <c r="T1048" i="2"/>
  <c r="T1049" i="2"/>
  <c r="T1050" i="2"/>
  <c r="T1051" i="2"/>
  <c r="T1052" i="2"/>
  <c r="T1053" i="2"/>
  <c r="T1054" i="2"/>
  <c r="T1055" i="2"/>
  <c r="T1056" i="2"/>
  <c r="T1057" i="2"/>
  <c r="T1058" i="2"/>
  <c r="T1059" i="2"/>
  <c r="T1060" i="2"/>
  <c r="T1061" i="2"/>
  <c r="T1062" i="2"/>
  <c r="T1063" i="2"/>
  <c r="T1064" i="2"/>
  <c r="T1065" i="2"/>
  <c r="T1066" i="2"/>
  <c r="T1067" i="2"/>
  <c r="T1068" i="2"/>
  <c r="T1069" i="2"/>
  <c r="T1070" i="2"/>
  <c r="T1071" i="2"/>
  <c r="T1072" i="2"/>
  <c r="T1073" i="2"/>
  <c r="T1074" i="2"/>
  <c r="T1075" i="2"/>
  <c r="T1076" i="2"/>
  <c r="T1077" i="2"/>
  <c r="T1078" i="2"/>
  <c r="T1079" i="2"/>
  <c r="T1080" i="2"/>
  <c r="T1081" i="2"/>
  <c r="T1082" i="2"/>
  <c r="T1083" i="2"/>
  <c r="T1084" i="2"/>
  <c r="T1085" i="2"/>
  <c r="T1086" i="2"/>
  <c r="T1087" i="2"/>
  <c r="T1088" i="2"/>
  <c r="T1089" i="2"/>
  <c r="T1090" i="2"/>
  <c r="T1091" i="2"/>
  <c r="T1092" i="2"/>
  <c r="T1093" i="2"/>
  <c r="T1094" i="2"/>
  <c r="T1095" i="2"/>
  <c r="T1096" i="2"/>
  <c r="T1097" i="2"/>
  <c r="T1098" i="2"/>
  <c r="T1099" i="2"/>
  <c r="T1100" i="2"/>
  <c r="T1101" i="2"/>
  <c r="T1102" i="2"/>
  <c r="T1103" i="2"/>
  <c r="T1104" i="2"/>
  <c r="T1105" i="2"/>
  <c r="T1106" i="2"/>
  <c r="T1107" i="2"/>
  <c r="T1108" i="2"/>
  <c r="T1109" i="2"/>
  <c r="T1110" i="2"/>
  <c r="T1111" i="2"/>
  <c r="T1112" i="2"/>
  <c r="T1113" i="2"/>
  <c r="T1114" i="2"/>
  <c r="T1115" i="2"/>
  <c r="T1116" i="2"/>
  <c r="T1117" i="2"/>
  <c r="T1118" i="2"/>
  <c r="T1119" i="2"/>
  <c r="T1120" i="2"/>
  <c r="T1121" i="2"/>
  <c r="T1122" i="2"/>
  <c r="T1123" i="2"/>
  <c r="T1124" i="2"/>
  <c r="T1125" i="2"/>
  <c r="T1126" i="2"/>
  <c r="T1127" i="2"/>
  <c r="T1128" i="2"/>
  <c r="T1129" i="2"/>
  <c r="T1130" i="2"/>
  <c r="T1131" i="2"/>
  <c r="T1132" i="2"/>
  <c r="T1133" i="2"/>
  <c r="T1134" i="2"/>
  <c r="T1135" i="2"/>
  <c r="T1136" i="2"/>
  <c r="T1137" i="2"/>
  <c r="T1138" i="2"/>
  <c r="T1139" i="2"/>
  <c r="T1140" i="2"/>
  <c r="T1141" i="2"/>
  <c r="T1142" i="2"/>
  <c r="T1143" i="2"/>
  <c r="T1144" i="2"/>
  <c r="T1145" i="2"/>
  <c r="T1146" i="2"/>
  <c r="T1147" i="2"/>
  <c r="T1148" i="2"/>
  <c r="T1149" i="2"/>
  <c r="T1150" i="2"/>
  <c r="T1151" i="2"/>
  <c r="T1152" i="2"/>
  <c r="T1153" i="2"/>
  <c r="T1154" i="2"/>
  <c r="T1155" i="2"/>
  <c r="T1156" i="2"/>
  <c r="T1157" i="2"/>
  <c r="T1158" i="2"/>
  <c r="T1159" i="2"/>
  <c r="T1160" i="2"/>
  <c r="T1161" i="2"/>
  <c r="T1162" i="2"/>
  <c r="T1163" i="2"/>
  <c r="T1164" i="2"/>
  <c r="T1165" i="2"/>
  <c r="T1166" i="2"/>
  <c r="T1167" i="2"/>
  <c r="T1168" i="2"/>
  <c r="T1169" i="2"/>
  <c r="T1170" i="2"/>
  <c r="T1171" i="2"/>
  <c r="T1172" i="2"/>
  <c r="T1173" i="2"/>
  <c r="T1174" i="2"/>
  <c r="T1175" i="2"/>
  <c r="T1176" i="2"/>
  <c r="T1177" i="2"/>
  <c r="T1178" i="2"/>
  <c r="T1179" i="2"/>
  <c r="T1180" i="2"/>
  <c r="T1181" i="2"/>
  <c r="T1182" i="2"/>
  <c r="T1183" i="2"/>
  <c r="T1184" i="2"/>
  <c r="T1185" i="2"/>
  <c r="T1186" i="2"/>
  <c r="T1187" i="2"/>
  <c r="T1188" i="2"/>
  <c r="T1189" i="2"/>
  <c r="T1190" i="2"/>
  <c r="T1191" i="2"/>
  <c r="T1192" i="2"/>
  <c r="T1193" i="2"/>
  <c r="T1194" i="2"/>
  <c r="T1195" i="2"/>
  <c r="T1196" i="2"/>
  <c r="T1197" i="2"/>
  <c r="T1198" i="2"/>
  <c r="T1199" i="2"/>
  <c r="T1200" i="2"/>
  <c r="T1201" i="2"/>
  <c r="T1202" i="2"/>
  <c r="T1203" i="2"/>
  <c r="T1204" i="2"/>
  <c r="T1205" i="2"/>
  <c r="T1206" i="2"/>
  <c r="T1207" i="2"/>
  <c r="T1208" i="2"/>
  <c r="T1209" i="2"/>
  <c r="T1210" i="2"/>
  <c r="T1211" i="2"/>
  <c r="T1212" i="2"/>
  <c r="T1213" i="2"/>
  <c r="T1214" i="2"/>
  <c r="T1215" i="2"/>
  <c r="T1216" i="2"/>
  <c r="T1217" i="2"/>
  <c r="T1218" i="2"/>
  <c r="T1219" i="2"/>
  <c r="T1220" i="2"/>
  <c r="T1221" i="2"/>
  <c r="T1222" i="2"/>
  <c r="T1223" i="2"/>
  <c r="T1224" i="2"/>
  <c r="T1225" i="2"/>
  <c r="T1226" i="2"/>
  <c r="T1227" i="2"/>
  <c r="T1228" i="2"/>
  <c r="T1229" i="2"/>
  <c r="T1230" i="2"/>
  <c r="T1231" i="2"/>
  <c r="T1232" i="2"/>
  <c r="T1233" i="2"/>
  <c r="T1234" i="2"/>
  <c r="T1235" i="2"/>
  <c r="T1236" i="2"/>
  <c r="T1237" i="2"/>
  <c r="T1238" i="2"/>
  <c r="T1239" i="2"/>
  <c r="T1240" i="2"/>
  <c r="T1241" i="2"/>
  <c r="T1242" i="2"/>
  <c r="T1243" i="2"/>
  <c r="T1244" i="2"/>
  <c r="T1245" i="2"/>
  <c r="T1246" i="2"/>
  <c r="T1247" i="2"/>
  <c r="T1248" i="2"/>
  <c r="T1249" i="2"/>
  <c r="T1250" i="2"/>
  <c r="T1251" i="2"/>
  <c r="T1252" i="2"/>
  <c r="T1253" i="2"/>
  <c r="T1254" i="2"/>
  <c r="T1255" i="2"/>
  <c r="T1256" i="2"/>
  <c r="T1257" i="2"/>
  <c r="T1258" i="2"/>
  <c r="T1259" i="2"/>
  <c r="T1260" i="2"/>
  <c r="T1261" i="2"/>
  <c r="T1262" i="2"/>
  <c r="T1263" i="2"/>
  <c r="T1264" i="2"/>
  <c r="T1265" i="2"/>
  <c r="T1266" i="2"/>
  <c r="T1267" i="2"/>
  <c r="T1268" i="2"/>
  <c r="T1269" i="2"/>
  <c r="T1270" i="2"/>
  <c r="T1271" i="2"/>
  <c r="T1272" i="2"/>
  <c r="T1273" i="2"/>
  <c r="T1274" i="2"/>
  <c r="T1275" i="2"/>
  <c r="T1276" i="2"/>
  <c r="T1277" i="2"/>
  <c r="T1278" i="2"/>
  <c r="T1279" i="2"/>
  <c r="T1280" i="2"/>
  <c r="T1281" i="2"/>
  <c r="T1282" i="2"/>
  <c r="T1283" i="2"/>
  <c r="T1284" i="2"/>
  <c r="T1285" i="2"/>
  <c r="T1286" i="2"/>
  <c r="T1287" i="2"/>
  <c r="T1288" i="2"/>
  <c r="T1289" i="2"/>
  <c r="T1290" i="2"/>
  <c r="T1291" i="2"/>
  <c r="T1292" i="2"/>
  <c r="T1293" i="2"/>
  <c r="T1294" i="2"/>
  <c r="T1295" i="2"/>
  <c r="T1296" i="2"/>
  <c r="T1297" i="2"/>
  <c r="T1298" i="2"/>
  <c r="T1299" i="2"/>
  <c r="T1300" i="2"/>
  <c r="T1301" i="2"/>
  <c r="T1302" i="2"/>
  <c r="T1303" i="2"/>
  <c r="T1304" i="2"/>
  <c r="T1305" i="2"/>
  <c r="T1306" i="2"/>
  <c r="T1307" i="2"/>
  <c r="T1308" i="2"/>
  <c r="T1309" i="2"/>
  <c r="T1310" i="2"/>
  <c r="T1311" i="2"/>
  <c r="T1312" i="2"/>
  <c r="T1313" i="2"/>
  <c r="T1314" i="2"/>
  <c r="T1315" i="2"/>
  <c r="T1316" i="2"/>
  <c r="T1317" i="2"/>
  <c r="T1318" i="2"/>
  <c r="T1319" i="2"/>
  <c r="T1320" i="2"/>
  <c r="T1321" i="2"/>
  <c r="T1322" i="2"/>
  <c r="T1323" i="2"/>
  <c r="T1324" i="2"/>
  <c r="T1325" i="2"/>
  <c r="T1326" i="2"/>
  <c r="T1327" i="2"/>
  <c r="T1328" i="2"/>
  <c r="T1329" i="2"/>
  <c r="T1330" i="2"/>
  <c r="T1331" i="2"/>
  <c r="T1332" i="2"/>
  <c r="T1333" i="2"/>
  <c r="T1334" i="2"/>
  <c r="T1335" i="2"/>
  <c r="T1336" i="2"/>
  <c r="T1337" i="2"/>
  <c r="T1338" i="2"/>
  <c r="T1339" i="2"/>
  <c r="T1340" i="2"/>
  <c r="T1341" i="2"/>
  <c r="T1342" i="2"/>
  <c r="T1343" i="2"/>
  <c r="T1344" i="2"/>
  <c r="T1345" i="2"/>
  <c r="T1346" i="2"/>
  <c r="T1347" i="2"/>
  <c r="T1348" i="2"/>
  <c r="T1349" i="2"/>
  <c r="T1350" i="2"/>
  <c r="T1351" i="2"/>
  <c r="T1352" i="2"/>
  <c r="T1353" i="2"/>
  <c r="T1354" i="2"/>
  <c r="T1355" i="2"/>
  <c r="T1356" i="2"/>
  <c r="T1357" i="2"/>
  <c r="T1358" i="2"/>
  <c r="T1359" i="2"/>
  <c r="T1360" i="2"/>
  <c r="T1361" i="2"/>
  <c r="T1362" i="2"/>
  <c r="T1363" i="2"/>
  <c r="T1364" i="2"/>
  <c r="T1365" i="2"/>
  <c r="T1366" i="2"/>
  <c r="T1367" i="2"/>
  <c r="T1368" i="2"/>
  <c r="T1369" i="2"/>
  <c r="T1370" i="2"/>
  <c r="T1371" i="2"/>
  <c r="T1372" i="2"/>
  <c r="T1373" i="2"/>
  <c r="T1374" i="2"/>
  <c r="T1375" i="2"/>
  <c r="T1376" i="2"/>
  <c r="T1377" i="2"/>
  <c r="T1378" i="2"/>
  <c r="T1379" i="2"/>
  <c r="T1380" i="2"/>
  <c r="T1381" i="2"/>
  <c r="T1382" i="2"/>
  <c r="T1383" i="2"/>
  <c r="T1384" i="2"/>
  <c r="T1385" i="2"/>
  <c r="T1386" i="2"/>
  <c r="T1387" i="2"/>
  <c r="T1388" i="2"/>
  <c r="T1389" i="2"/>
  <c r="T1390" i="2"/>
  <c r="T1391" i="2"/>
  <c r="T1392" i="2"/>
  <c r="T1393" i="2"/>
  <c r="T1394" i="2"/>
  <c r="T1395" i="2"/>
  <c r="T1396" i="2"/>
  <c r="T1397" i="2"/>
  <c r="T1398" i="2"/>
  <c r="T1399" i="2"/>
  <c r="T1400" i="2"/>
  <c r="T1401" i="2"/>
  <c r="T1402" i="2"/>
  <c r="T1403" i="2"/>
  <c r="T1404" i="2"/>
  <c r="T1405" i="2"/>
  <c r="T1406" i="2"/>
  <c r="T1407" i="2"/>
  <c r="T1408" i="2"/>
  <c r="T1409" i="2"/>
  <c r="T1410" i="2"/>
  <c r="T1411" i="2"/>
  <c r="T1412" i="2"/>
  <c r="T1413" i="2"/>
  <c r="T1414" i="2"/>
  <c r="T1415" i="2"/>
  <c r="T1416" i="2"/>
  <c r="T1417" i="2"/>
  <c r="T1418" i="2"/>
  <c r="T1419" i="2"/>
  <c r="T1420" i="2"/>
  <c r="T1421" i="2"/>
  <c r="T1422" i="2"/>
  <c r="T1423" i="2"/>
  <c r="T1424" i="2"/>
  <c r="T1425" i="2"/>
  <c r="T1426" i="2"/>
  <c r="T1427" i="2"/>
  <c r="T1428" i="2"/>
  <c r="T1429" i="2"/>
  <c r="T1430" i="2"/>
  <c r="T1431" i="2"/>
  <c r="T1432" i="2"/>
  <c r="T1433" i="2"/>
  <c r="T1434" i="2"/>
  <c r="T1435" i="2"/>
  <c r="T1436" i="2"/>
  <c r="T1437" i="2"/>
  <c r="T1438" i="2"/>
  <c r="T1439" i="2"/>
  <c r="T1440" i="2"/>
  <c r="T1441" i="2"/>
  <c r="T1442" i="2"/>
  <c r="T1443" i="2"/>
  <c r="T1444" i="2"/>
  <c r="T1445" i="2"/>
  <c r="T1446" i="2"/>
  <c r="T1447" i="2"/>
  <c r="T1448" i="2"/>
  <c r="T1449" i="2"/>
  <c r="T1450" i="2"/>
  <c r="T1451" i="2"/>
  <c r="T1452" i="2"/>
  <c r="T1453" i="2"/>
  <c r="T1454" i="2"/>
  <c r="T1455" i="2"/>
  <c r="T1456" i="2"/>
  <c r="T1457" i="2"/>
  <c r="T1458" i="2"/>
  <c r="T1459" i="2"/>
  <c r="T1460" i="2"/>
  <c r="T1461" i="2"/>
  <c r="T1462" i="2"/>
  <c r="T1463" i="2"/>
  <c r="T1464" i="2"/>
  <c r="T1465" i="2"/>
  <c r="T1466" i="2"/>
  <c r="T1467" i="2"/>
  <c r="T1468" i="2"/>
  <c r="T1469" i="2"/>
  <c r="T1470" i="2"/>
  <c r="T1471" i="2"/>
  <c r="T1472" i="2"/>
  <c r="T1473" i="2"/>
  <c r="T1474" i="2"/>
  <c r="T1475" i="2"/>
  <c r="T1476" i="2"/>
  <c r="T1477" i="2"/>
  <c r="T1478" i="2"/>
  <c r="T1479" i="2"/>
  <c r="T1480" i="2"/>
  <c r="T1481" i="2"/>
  <c r="T1482" i="2"/>
  <c r="T1483" i="2"/>
  <c r="T1484" i="2"/>
  <c r="T1485" i="2"/>
  <c r="T1486" i="2"/>
  <c r="T1487" i="2"/>
  <c r="T1488" i="2"/>
  <c r="T1489" i="2"/>
  <c r="T1490" i="2"/>
  <c r="T1491" i="2"/>
  <c r="T1492" i="2"/>
  <c r="T1493" i="2"/>
  <c r="T1494" i="2"/>
  <c r="T1495" i="2"/>
  <c r="T1496" i="2"/>
  <c r="T1497" i="2"/>
  <c r="T1498" i="2"/>
  <c r="T1499" i="2"/>
  <c r="T1500" i="2"/>
  <c r="T1501" i="2"/>
  <c r="T1502" i="2"/>
  <c r="T1503" i="2"/>
  <c r="T1504" i="2"/>
  <c r="T1505" i="2"/>
  <c r="T1506" i="2"/>
  <c r="T1507" i="2"/>
  <c r="T1508" i="2"/>
  <c r="T1509" i="2"/>
  <c r="T1510" i="2"/>
  <c r="T1511" i="2"/>
  <c r="T1512" i="2"/>
  <c r="T1513" i="2"/>
  <c r="T1514" i="2"/>
  <c r="T1515" i="2"/>
  <c r="T1516" i="2"/>
  <c r="T1517" i="2"/>
  <c r="T1518" i="2"/>
  <c r="T1519" i="2"/>
  <c r="T1520" i="2"/>
  <c r="T1521" i="2"/>
  <c r="T1522" i="2"/>
  <c r="T1523" i="2"/>
  <c r="T1524" i="2"/>
  <c r="T1525" i="2"/>
  <c r="T1526" i="2"/>
  <c r="T1527" i="2"/>
  <c r="T1528" i="2"/>
  <c r="T1529" i="2"/>
  <c r="T1530" i="2"/>
  <c r="T1531" i="2"/>
  <c r="T1532" i="2"/>
  <c r="T1533" i="2"/>
  <c r="T1534" i="2"/>
  <c r="T1535" i="2"/>
  <c r="T1536" i="2"/>
  <c r="T1537" i="2"/>
  <c r="T1538" i="2"/>
  <c r="T1539" i="2"/>
  <c r="T1540" i="2"/>
  <c r="T1541" i="2"/>
  <c r="T1542" i="2"/>
  <c r="T1543" i="2"/>
  <c r="T1544" i="2"/>
  <c r="T1545" i="2"/>
  <c r="T1546" i="2"/>
  <c r="T1547" i="2"/>
  <c r="T1548" i="2"/>
  <c r="T1549" i="2"/>
  <c r="T1550" i="2"/>
  <c r="T1551" i="2"/>
  <c r="T1552" i="2"/>
  <c r="T1553" i="2"/>
  <c r="T1554" i="2"/>
  <c r="T1555" i="2"/>
  <c r="T1556" i="2"/>
  <c r="T1557" i="2"/>
  <c r="T1558" i="2"/>
  <c r="T1559" i="2"/>
  <c r="T1560" i="2"/>
  <c r="T1561" i="2"/>
  <c r="T1562" i="2"/>
  <c r="T1563" i="2"/>
  <c r="T1564" i="2"/>
  <c r="T1565" i="2"/>
  <c r="T1566" i="2"/>
  <c r="T1567" i="2"/>
  <c r="T1568" i="2"/>
  <c r="T1569" i="2"/>
  <c r="T1570" i="2"/>
  <c r="T1571" i="2"/>
  <c r="T1572" i="2"/>
  <c r="T1573" i="2"/>
  <c r="T1574" i="2"/>
  <c r="T1575" i="2"/>
  <c r="T1576" i="2"/>
  <c r="T1577" i="2"/>
  <c r="T1578" i="2"/>
  <c r="T1579" i="2"/>
  <c r="T1580" i="2"/>
  <c r="T1581" i="2"/>
  <c r="T1582" i="2"/>
  <c r="T1583" i="2"/>
  <c r="T1584" i="2"/>
  <c r="T1585" i="2"/>
  <c r="T1586" i="2"/>
  <c r="T1587" i="2"/>
  <c r="T1588" i="2"/>
  <c r="T1589" i="2"/>
  <c r="T1590" i="2"/>
  <c r="T1591" i="2"/>
  <c r="T1592" i="2"/>
  <c r="T1593" i="2"/>
  <c r="T1594" i="2"/>
  <c r="T1595" i="2"/>
  <c r="T1596" i="2"/>
  <c r="T1597" i="2"/>
  <c r="T1598" i="2"/>
  <c r="T1599" i="2"/>
  <c r="T1600" i="2"/>
  <c r="T1601" i="2"/>
  <c r="T1602" i="2"/>
  <c r="T1603" i="2"/>
  <c r="T1604" i="2"/>
  <c r="T1605" i="2"/>
  <c r="T1606" i="2"/>
  <c r="T1607" i="2"/>
  <c r="T1608" i="2"/>
  <c r="T1609" i="2"/>
  <c r="T1610" i="2"/>
  <c r="T1611" i="2"/>
  <c r="T1612" i="2"/>
  <c r="T1613" i="2"/>
  <c r="T1614" i="2"/>
  <c r="T1615" i="2"/>
  <c r="T1616" i="2"/>
  <c r="T1617" i="2"/>
  <c r="T1618" i="2"/>
  <c r="T1619" i="2"/>
  <c r="T1620" i="2"/>
  <c r="T1621" i="2"/>
  <c r="T1622" i="2"/>
  <c r="T1623" i="2"/>
  <c r="T1624" i="2"/>
  <c r="T1625" i="2"/>
  <c r="T1626" i="2"/>
  <c r="T1627" i="2"/>
  <c r="T1628" i="2"/>
  <c r="T1629" i="2"/>
  <c r="T1630" i="2"/>
  <c r="T1631" i="2"/>
  <c r="T1632" i="2"/>
  <c r="T1633" i="2"/>
  <c r="T1634" i="2"/>
  <c r="T1635" i="2"/>
  <c r="T1636" i="2"/>
  <c r="T1637" i="2"/>
  <c r="T1638" i="2"/>
  <c r="T1639" i="2"/>
  <c r="T1640" i="2"/>
  <c r="T1641" i="2"/>
  <c r="T1642" i="2"/>
  <c r="T1643" i="2"/>
  <c r="T1644" i="2"/>
  <c r="T1645" i="2"/>
  <c r="T1646" i="2"/>
  <c r="T1647" i="2"/>
  <c r="T1648" i="2"/>
  <c r="T1649" i="2"/>
  <c r="T1650" i="2"/>
  <c r="T1651" i="2"/>
  <c r="T1652" i="2"/>
  <c r="T1653" i="2"/>
  <c r="T1654" i="2"/>
  <c r="T1655" i="2"/>
  <c r="T1656" i="2"/>
  <c r="T1657" i="2"/>
  <c r="T1658" i="2"/>
  <c r="T1659" i="2"/>
  <c r="T1660" i="2"/>
  <c r="T1661" i="2"/>
  <c r="T1662" i="2"/>
  <c r="T1663" i="2"/>
  <c r="T1664" i="2"/>
  <c r="T1665" i="2"/>
  <c r="T1666" i="2"/>
  <c r="T1667" i="2"/>
  <c r="T1668" i="2"/>
  <c r="T1669" i="2"/>
  <c r="T1670" i="2"/>
  <c r="T1671" i="2"/>
  <c r="T1672" i="2"/>
  <c r="T1673" i="2"/>
  <c r="T1674" i="2"/>
  <c r="T1675" i="2"/>
  <c r="T1676" i="2"/>
  <c r="T1677" i="2"/>
  <c r="T1678" i="2"/>
  <c r="T1679" i="2"/>
  <c r="T1680" i="2"/>
  <c r="T1681" i="2"/>
  <c r="T1682" i="2"/>
  <c r="T1683" i="2"/>
  <c r="T1684" i="2"/>
  <c r="T1685" i="2"/>
  <c r="T1686" i="2"/>
  <c r="T1687" i="2"/>
  <c r="T1688" i="2"/>
  <c r="T1689" i="2"/>
  <c r="T1690" i="2"/>
  <c r="T1691" i="2"/>
  <c r="T1692" i="2"/>
  <c r="T1693" i="2"/>
  <c r="T1694" i="2"/>
  <c r="T1695" i="2"/>
  <c r="T1696" i="2"/>
  <c r="T1697" i="2"/>
  <c r="T1698" i="2"/>
  <c r="T1699" i="2"/>
  <c r="T1700" i="2"/>
  <c r="T1701" i="2"/>
  <c r="T1702" i="2"/>
  <c r="T1703" i="2"/>
  <c r="T1704" i="2"/>
  <c r="T1705" i="2"/>
  <c r="T1706" i="2"/>
  <c r="T1707" i="2"/>
  <c r="T1708" i="2"/>
  <c r="T1709" i="2"/>
  <c r="T1710" i="2"/>
  <c r="T1711" i="2"/>
  <c r="T1712" i="2"/>
  <c r="T1713" i="2"/>
  <c r="T1714" i="2"/>
  <c r="T1715" i="2"/>
  <c r="T1716" i="2"/>
  <c r="T1717" i="2"/>
  <c r="T1718" i="2"/>
  <c r="T1719" i="2"/>
  <c r="T1720" i="2"/>
  <c r="T1721" i="2"/>
  <c r="T1722" i="2"/>
  <c r="T1723" i="2"/>
  <c r="T1724" i="2"/>
  <c r="T1725" i="2"/>
  <c r="T1726" i="2"/>
  <c r="T1727" i="2"/>
  <c r="T1728" i="2"/>
  <c r="T1729" i="2"/>
  <c r="T1730" i="2"/>
  <c r="T1731" i="2"/>
  <c r="T1732" i="2"/>
  <c r="T1733" i="2"/>
  <c r="T1734" i="2"/>
  <c r="T1735" i="2"/>
  <c r="T1736" i="2"/>
  <c r="T1737" i="2"/>
  <c r="T1738" i="2"/>
  <c r="T1739" i="2"/>
  <c r="T1740" i="2"/>
  <c r="T1741" i="2"/>
  <c r="T1742" i="2"/>
  <c r="T1743" i="2"/>
  <c r="T1744" i="2"/>
  <c r="T1745" i="2"/>
  <c r="T1746" i="2"/>
  <c r="T1747" i="2"/>
  <c r="T1748" i="2"/>
  <c r="T1749" i="2"/>
  <c r="T1750" i="2"/>
  <c r="T1751" i="2"/>
  <c r="T1752" i="2"/>
  <c r="T1753" i="2"/>
  <c r="T1754" i="2"/>
  <c r="T1755" i="2"/>
  <c r="T1756" i="2"/>
  <c r="T1757" i="2"/>
  <c r="T1758" i="2"/>
  <c r="T1759" i="2"/>
  <c r="T1760" i="2"/>
  <c r="T1761" i="2"/>
  <c r="T1762" i="2"/>
  <c r="T1763" i="2"/>
  <c r="T1764" i="2"/>
  <c r="T1765" i="2"/>
  <c r="T1766" i="2"/>
  <c r="T1767" i="2"/>
  <c r="T1768" i="2"/>
  <c r="T1769" i="2"/>
  <c r="T1770" i="2"/>
  <c r="T1771" i="2"/>
  <c r="T1772" i="2"/>
  <c r="T1773" i="2"/>
  <c r="T1774" i="2"/>
  <c r="T1775" i="2"/>
  <c r="T1776" i="2"/>
  <c r="T1777" i="2"/>
  <c r="T1778" i="2"/>
  <c r="T1779" i="2"/>
  <c r="T1780" i="2"/>
  <c r="T1781" i="2"/>
  <c r="T1782" i="2"/>
  <c r="T1783" i="2"/>
  <c r="T1784" i="2"/>
  <c r="T1785" i="2"/>
  <c r="T1786" i="2"/>
  <c r="T1787" i="2"/>
  <c r="T1788" i="2"/>
  <c r="T1789" i="2"/>
  <c r="T1790" i="2"/>
  <c r="T1791" i="2"/>
  <c r="T1792" i="2"/>
  <c r="T1793" i="2"/>
  <c r="T1794" i="2"/>
  <c r="T1795" i="2"/>
  <c r="T1796" i="2"/>
  <c r="T1797" i="2"/>
  <c r="T1798" i="2"/>
  <c r="T1799" i="2"/>
  <c r="T1800" i="2"/>
  <c r="T1801" i="2"/>
  <c r="T1802" i="2"/>
  <c r="T1803" i="2"/>
  <c r="T1804" i="2"/>
  <c r="T1805" i="2"/>
  <c r="T1806" i="2"/>
  <c r="T1807" i="2"/>
  <c r="T1808" i="2"/>
  <c r="T1809" i="2"/>
  <c r="T1810" i="2"/>
  <c r="T1811" i="2"/>
  <c r="T1812" i="2"/>
  <c r="T1813" i="2"/>
  <c r="T1814" i="2"/>
  <c r="T1815" i="2"/>
  <c r="T1816" i="2"/>
  <c r="T1817" i="2"/>
  <c r="T1818" i="2"/>
  <c r="T1819" i="2"/>
  <c r="T1820" i="2"/>
  <c r="T1821" i="2"/>
  <c r="T1822" i="2"/>
  <c r="T1823" i="2"/>
  <c r="T1824" i="2"/>
  <c r="T1825" i="2"/>
  <c r="T1826" i="2"/>
  <c r="T1827" i="2"/>
  <c r="T1828" i="2"/>
  <c r="T1829" i="2"/>
  <c r="T1830" i="2"/>
  <c r="T1831" i="2"/>
  <c r="T1832" i="2"/>
  <c r="T1833" i="2"/>
  <c r="T1834" i="2"/>
  <c r="T1835" i="2"/>
  <c r="T1836" i="2"/>
  <c r="T1837" i="2"/>
  <c r="T1838" i="2"/>
  <c r="T1839" i="2"/>
  <c r="T1840" i="2"/>
  <c r="T1841" i="2"/>
  <c r="T1842" i="2"/>
  <c r="T1843" i="2"/>
  <c r="T1844" i="2"/>
  <c r="T1845" i="2"/>
  <c r="T1846" i="2"/>
  <c r="T1847" i="2"/>
  <c r="T1848" i="2"/>
  <c r="T1849" i="2"/>
  <c r="T1850" i="2"/>
  <c r="T1851" i="2"/>
  <c r="T1852" i="2"/>
  <c r="T1853" i="2"/>
  <c r="T1854" i="2"/>
  <c r="T1855" i="2"/>
  <c r="T1856" i="2"/>
  <c r="T1857" i="2"/>
  <c r="T1858" i="2"/>
  <c r="T1859" i="2"/>
  <c r="T1860" i="2"/>
  <c r="T1861" i="2"/>
  <c r="T1862" i="2"/>
  <c r="T1863" i="2"/>
  <c r="T1864" i="2"/>
  <c r="T1865" i="2"/>
  <c r="T1866" i="2"/>
  <c r="T1867" i="2"/>
  <c r="T1868" i="2"/>
  <c r="T1869" i="2"/>
  <c r="T1870" i="2"/>
  <c r="T1871" i="2"/>
  <c r="T1872" i="2"/>
  <c r="T1873" i="2"/>
  <c r="T1874" i="2"/>
  <c r="T1875" i="2"/>
  <c r="T1876" i="2"/>
  <c r="T1877" i="2"/>
  <c r="T1878" i="2"/>
  <c r="T1879" i="2"/>
  <c r="T1880" i="2"/>
  <c r="T1881" i="2"/>
  <c r="T1882" i="2"/>
  <c r="T1883" i="2"/>
  <c r="T1884" i="2"/>
  <c r="T1885" i="2"/>
  <c r="T1886" i="2"/>
  <c r="T1887" i="2"/>
  <c r="T1888" i="2"/>
  <c r="T1889" i="2"/>
  <c r="T1890" i="2"/>
  <c r="T1891" i="2"/>
  <c r="T1892" i="2"/>
  <c r="T1893" i="2"/>
  <c r="T1894" i="2"/>
  <c r="T1895" i="2"/>
  <c r="T1896" i="2"/>
  <c r="T1897" i="2"/>
  <c r="T1898" i="2"/>
  <c r="T1899" i="2"/>
  <c r="T1900" i="2"/>
  <c r="T1901" i="2"/>
  <c r="T1902" i="2"/>
  <c r="T1903" i="2"/>
  <c r="T1904" i="2"/>
  <c r="T1905" i="2"/>
  <c r="T1906" i="2"/>
  <c r="T1907" i="2"/>
  <c r="T1908" i="2"/>
  <c r="T1909" i="2"/>
  <c r="T1910" i="2"/>
  <c r="T1911" i="2"/>
  <c r="T1912" i="2"/>
  <c r="T1913" i="2"/>
  <c r="T1914" i="2"/>
  <c r="T1915" i="2"/>
  <c r="T1916" i="2"/>
  <c r="T1917" i="2"/>
  <c r="T1918" i="2"/>
  <c r="T1919" i="2"/>
  <c r="T1920" i="2"/>
  <c r="T1921" i="2"/>
  <c r="T1922" i="2"/>
  <c r="T1923" i="2"/>
  <c r="T1924" i="2"/>
  <c r="T1925" i="2"/>
  <c r="T1926" i="2"/>
  <c r="T1927" i="2"/>
  <c r="T1928" i="2"/>
  <c r="T1929" i="2"/>
  <c r="T1930" i="2"/>
  <c r="T1931" i="2"/>
  <c r="T1932" i="2"/>
  <c r="T1933" i="2"/>
  <c r="T1934" i="2"/>
  <c r="T1935" i="2"/>
  <c r="T1936" i="2"/>
  <c r="T1937" i="2"/>
  <c r="T1938" i="2"/>
  <c r="T1939" i="2"/>
  <c r="T1940" i="2"/>
  <c r="T1941" i="2"/>
  <c r="T1942" i="2"/>
  <c r="T1943" i="2"/>
  <c r="T1944" i="2"/>
  <c r="T1945" i="2"/>
  <c r="T1946" i="2"/>
  <c r="T1947" i="2"/>
  <c r="T1948" i="2"/>
  <c r="T1949" i="2"/>
  <c r="T1950" i="2"/>
  <c r="T1951" i="2"/>
  <c r="T1952" i="2"/>
  <c r="T1953" i="2"/>
  <c r="T1954" i="2"/>
  <c r="T1955" i="2"/>
  <c r="T1956" i="2"/>
  <c r="T1957" i="2"/>
  <c r="T1958" i="2"/>
  <c r="T1959" i="2"/>
  <c r="T1960" i="2"/>
  <c r="T1961" i="2"/>
  <c r="T1962" i="2"/>
  <c r="T1963" i="2"/>
  <c r="T1964" i="2"/>
  <c r="T1965" i="2"/>
  <c r="T1966" i="2"/>
  <c r="T1967" i="2"/>
  <c r="T1968" i="2"/>
  <c r="T1969" i="2"/>
  <c r="T1970" i="2"/>
  <c r="T1971" i="2"/>
  <c r="T1972" i="2"/>
  <c r="T1973" i="2"/>
  <c r="T1974" i="2"/>
  <c r="T1975" i="2"/>
  <c r="T1976" i="2"/>
  <c r="T1977" i="2"/>
  <c r="T1978" i="2"/>
  <c r="T1979" i="2"/>
  <c r="T1980" i="2"/>
  <c r="T1981" i="2"/>
  <c r="T1982" i="2"/>
  <c r="T1983" i="2"/>
  <c r="T1984" i="2"/>
  <c r="T1985" i="2"/>
  <c r="T1986" i="2"/>
  <c r="T1987" i="2"/>
  <c r="T1988" i="2"/>
  <c r="T1989" i="2"/>
  <c r="T1990" i="2"/>
  <c r="T1991" i="2"/>
  <c r="T1992" i="2"/>
  <c r="T1993" i="2"/>
  <c r="T1994" i="2"/>
  <c r="T1995" i="2"/>
  <c r="T1996" i="2"/>
  <c r="T1997" i="2"/>
  <c r="T1998" i="2"/>
  <c r="T1999" i="2"/>
  <c r="T2000" i="2"/>
  <c r="T2001" i="2"/>
  <c r="T2002" i="2"/>
  <c r="T2003" i="2"/>
  <c r="T2004" i="2"/>
  <c r="T2005" i="2"/>
  <c r="T2006" i="2"/>
  <c r="T2007" i="2"/>
  <c r="T2008" i="2"/>
  <c r="T2009" i="2"/>
  <c r="T2010" i="2"/>
  <c r="T2011" i="2"/>
  <c r="T2012" i="2"/>
  <c r="T2013" i="2"/>
  <c r="T2014" i="2"/>
  <c r="T2015" i="2"/>
  <c r="T2016" i="2"/>
  <c r="T2017" i="2"/>
  <c r="T2018" i="2"/>
  <c r="T2019" i="2"/>
  <c r="T2020" i="2"/>
  <c r="T2021" i="2"/>
  <c r="T2022" i="2"/>
  <c r="T2023" i="2"/>
  <c r="T2024" i="2"/>
  <c r="T2025" i="2"/>
  <c r="T2026" i="2"/>
  <c r="T2027" i="2"/>
  <c r="T2028" i="2"/>
  <c r="T2029" i="2"/>
  <c r="T2030" i="2"/>
  <c r="T2031" i="2"/>
  <c r="T2032" i="2"/>
  <c r="T2033" i="2"/>
  <c r="T2034" i="2"/>
  <c r="T2035" i="2"/>
  <c r="T2036" i="2"/>
  <c r="T2037" i="2"/>
  <c r="T2038" i="2"/>
  <c r="T2039" i="2"/>
  <c r="T2040" i="2"/>
  <c r="T2041" i="2"/>
  <c r="T2042" i="2"/>
  <c r="T2043" i="2"/>
  <c r="T2044" i="2"/>
  <c r="T2045" i="2"/>
  <c r="T2046" i="2"/>
  <c r="T2047" i="2"/>
  <c r="T2048" i="2"/>
  <c r="T2049" i="2"/>
  <c r="T2050" i="2"/>
  <c r="T2051" i="2"/>
  <c r="T2052" i="2"/>
  <c r="T2053" i="2"/>
  <c r="T2054" i="2"/>
  <c r="T2055" i="2"/>
  <c r="T2056" i="2"/>
  <c r="T2057" i="2"/>
  <c r="T2058" i="2"/>
  <c r="T2059" i="2"/>
  <c r="T2060" i="2"/>
  <c r="T2061" i="2"/>
  <c r="T2062" i="2"/>
  <c r="T2063" i="2"/>
  <c r="T2064" i="2"/>
  <c r="T2065" i="2"/>
  <c r="T2066" i="2"/>
  <c r="T2067" i="2"/>
  <c r="T2068" i="2"/>
  <c r="T2069" i="2"/>
  <c r="T2070" i="2"/>
  <c r="T2071" i="2"/>
  <c r="T2072" i="2"/>
  <c r="T2073" i="2"/>
  <c r="T2074" i="2"/>
  <c r="T2075" i="2"/>
  <c r="T2076" i="2"/>
  <c r="T2077" i="2"/>
  <c r="T2078" i="2"/>
  <c r="T2079" i="2"/>
  <c r="T2080" i="2"/>
  <c r="T2081" i="2"/>
  <c r="T2082" i="2"/>
  <c r="T2083" i="2"/>
  <c r="T2084" i="2"/>
  <c r="T2085" i="2"/>
  <c r="T2086" i="2"/>
  <c r="T2087" i="2"/>
  <c r="T2088" i="2"/>
  <c r="T2089" i="2"/>
  <c r="T2090" i="2"/>
  <c r="T2091" i="2"/>
  <c r="T2092" i="2"/>
  <c r="T2093" i="2"/>
  <c r="T2094" i="2"/>
  <c r="T2095" i="2"/>
  <c r="T2096" i="2"/>
  <c r="T2097" i="2"/>
  <c r="T2098" i="2"/>
  <c r="T2099" i="2"/>
  <c r="T2100" i="2"/>
  <c r="T2101" i="2"/>
  <c r="T2102" i="2"/>
  <c r="T2103" i="2"/>
  <c r="T2104" i="2"/>
  <c r="T2105" i="2"/>
  <c r="T2106" i="2"/>
  <c r="T2107" i="2"/>
  <c r="T2108" i="2"/>
  <c r="T2109" i="2"/>
  <c r="T2110" i="2"/>
  <c r="T2111" i="2"/>
  <c r="T2112" i="2"/>
  <c r="T2113" i="2"/>
  <c r="T2114" i="2"/>
  <c r="T2115" i="2"/>
  <c r="T2116" i="2"/>
  <c r="T2117" i="2"/>
  <c r="T2118" i="2"/>
  <c r="T2119" i="2"/>
  <c r="T2120" i="2"/>
  <c r="T2121" i="2"/>
  <c r="T2122" i="2"/>
  <c r="T2123" i="2"/>
  <c r="T2124" i="2"/>
  <c r="T2125" i="2"/>
  <c r="T2126" i="2"/>
  <c r="T2127" i="2"/>
  <c r="T2128" i="2"/>
  <c r="T2129" i="2"/>
  <c r="T2130" i="2"/>
  <c r="T2131" i="2"/>
  <c r="T2132" i="2"/>
  <c r="T2133" i="2"/>
  <c r="T2134" i="2"/>
  <c r="T2135" i="2"/>
  <c r="T2136" i="2"/>
  <c r="T2137" i="2"/>
  <c r="T2138" i="2"/>
  <c r="T2139" i="2"/>
  <c r="T2140" i="2"/>
  <c r="T2141" i="2"/>
  <c r="T2142" i="2"/>
  <c r="T2143" i="2"/>
  <c r="T2144" i="2"/>
  <c r="T2145" i="2"/>
  <c r="T2146" i="2"/>
  <c r="T2147" i="2"/>
  <c r="T2148" i="2"/>
  <c r="T2149" i="2"/>
  <c r="T2150" i="2"/>
  <c r="T2151" i="2"/>
  <c r="T2152" i="2"/>
  <c r="T2153" i="2"/>
  <c r="T2154" i="2"/>
  <c r="T2155" i="2"/>
  <c r="T2156" i="2"/>
  <c r="T2157" i="2"/>
  <c r="T2158" i="2"/>
  <c r="T2159" i="2"/>
  <c r="T2160" i="2"/>
  <c r="T2161" i="2"/>
  <c r="T2162" i="2"/>
  <c r="T2163" i="2"/>
  <c r="T2164" i="2"/>
  <c r="T2165" i="2"/>
  <c r="T2166" i="2"/>
  <c r="T2167" i="2"/>
  <c r="T2168" i="2"/>
  <c r="T2169" i="2"/>
  <c r="T2170" i="2"/>
  <c r="T2171" i="2"/>
  <c r="T2172" i="2"/>
  <c r="T2173" i="2"/>
  <c r="T2174" i="2"/>
  <c r="T2175" i="2"/>
  <c r="T2176" i="2"/>
  <c r="T2177" i="2"/>
  <c r="T2178" i="2"/>
  <c r="T2179" i="2"/>
  <c r="T2180" i="2"/>
  <c r="T2181" i="2"/>
  <c r="T2182" i="2"/>
  <c r="T2183" i="2"/>
  <c r="T2184" i="2"/>
  <c r="T2185" i="2"/>
  <c r="T2186" i="2"/>
  <c r="T2187" i="2"/>
  <c r="T2188" i="2"/>
  <c r="T2189" i="2"/>
  <c r="T2190" i="2"/>
  <c r="T2191" i="2"/>
  <c r="T2192" i="2"/>
  <c r="T2193" i="2"/>
  <c r="T2194" i="2"/>
  <c r="T2195" i="2"/>
  <c r="T2196" i="2"/>
  <c r="T2197" i="2"/>
  <c r="T2198" i="2"/>
  <c r="T2199" i="2"/>
  <c r="T2200" i="2"/>
  <c r="T2201" i="2"/>
  <c r="T2202" i="2"/>
  <c r="T2203" i="2"/>
  <c r="T2204" i="2"/>
  <c r="T2205" i="2"/>
  <c r="T2206" i="2"/>
  <c r="T2207" i="2"/>
  <c r="T2208" i="2"/>
  <c r="T2209" i="2"/>
  <c r="T2210" i="2"/>
  <c r="T2211" i="2"/>
  <c r="T2212" i="2"/>
  <c r="T2213" i="2"/>
  <c r="T2214" i="2"/>
  <c r="T2215" i="2"/>
  <c r="T2216" i="2"/>
  <c r="T2217" i="2"/>
  <c r="T2218" i="2"/>
  <c r="T2219" i="2"/>
  <c r="T2220" i="2"/>
  <c r="T2221" i="2"/>
  <c r="T2222" i="2"/>
  <c r="T2223" i="2"/>
  <c r="T2224" i="2"/>
  <c r="T2225" i="2"/>
  <c r="T2226" i="2"/>
  <c r="T2227" i="2"/>
  <c r="T2228" i="2"/>
  <c r="T2229" i="2"/>
  <c r="T2230" i="2"/>
  <c r="T2231" i="2"/>
  <c r="T2232" i="2"/>
  <c r="T2233" i="2"/>
  <c r="T2234" i="2"/>
  <c r="T2235" i="2"/>
  <c r="T2236" i="2"/>
  <c r="T2237" i="2"/>
  <c r="T2238" i="2"/>
  <c r="T2239" i="2"/>
  <c r="T2240" i="2"/>
  <c r="T2241" i="2"/>
  <c r="T2242" i="2"/>
  <c r="T2243" i="2"/>
  <c r="T2244" i="2"/>
  <c r="T2245" i="2"/>
  <c r="T2246" i="2"/>
  <c r="T2247" i="2"/>
  <c r="T2248" i="2"/>
  <c r="T2249" i="2"/>
  <c r="T2250" i="2"/>
  <c r="T2251" i="2"/>
  <c r="T2252" i="2"/>
  <c r="T2253" i="2"/>
  <c r="T2254" i="2"/>
  <c r="T2255" i="2"/>
  <c r="T2256" i="2"/>
  <c r="T2257" i="2"/>
  <c r="T2258" i="2"/>
  <c r="T2259" i="2"/>
  <c r="T2260" i="2"/>
  <c r="T2261" i="2"/>
  <c r="T2262" i="2"/>
  <c r="T2263" i="2"/>
  <c r="T2264" i="2"/>
  <c r="T2265" i="2"/>
  <c r="T2266" i="2"/>
  <c r="T2267" i="2"/>
  <c r="T2268" i="2"/>
  <c r="T2269" i="2"/>
  <c r="T2270" i="2"/>
  <c r="T2271" i="2"/>
  <c r="T2272" i="2"/>
  <c r="T2273" i="2"/>
  <c r="T2274" i="2"/>
  <c r="T2275" i="2"/>
  <c r="T2276" i="2"/>
  <c r="T2277" i="2"/>
  <c r="T2278" i="2"/>
  <c r="T2279" i="2"/>
  <c r="T2280" i="2"/>
  <c r="T2281" i="2"/>
  <c r="T2282" i="2"/>
  <c r="T2283" i="2"/>
  <c r="T2284" i="2"/>
  <c r="T2285" i="2"/>
  <c r="T2286" i="2"/>
  <c r="T2287" i="2"/>
  <c r="T2288" i="2"/>
  <c r="T2289" i="2"/>
  <c r="T2290" i="2"/>
  <c r="T2291" i="2"/>
  <c r="T2292" i="2"/>
  <c r="T2293" i="2"/>
  <c r="T2294" i="2"/>
  <c r="T2295" i="2"/>
  <c r="T2296" i="2"/>
  <c r="T2297" i="2"/>
  <c r="T2298" i="2"/>
  <c r="T2299" i="2"/>
  <c r="T2300" i="2"/>
  <c r="T2301" i="2"/>
  <c r="T2302" i="2"/>
  <c r="T2303" i="2"/>
  <c r="T2304" i="2"/>
  <c r="T2305" i="2"/>
  <c r="T2306" i="2"/>
  <c r="T2307" i="2"/>
  <c r="T2308" i="2"/>
  <c r="T2309" i="2"/>
  <c r="T2310" i="2"/>
  <c r="T2311" i="2"/>
  <c r="T2312" i="2"/>
  <c r="T2313" i="2"/>
  <c r="T2314" i="2"/>
  <c r="T2315" i="2"/>
  <c r="T2316" i="2"/>
  <c r="T2317" i="2"/>
  <c r="T2318" i="2"/>
  <c r="T2319" i="2"/>
  <c r="T2320" i="2"/>
  <c r="T2321" i="2"/>
  <c r="T2322" i="2"/>
  <c r="T2323" i="2"/>
  <c r="T2324" i="2"/>
  <c r="T2325" i="2"/>
  <c r="T2326" i="2"/>
  <c r="T2327" i="2"/>
  <c r="T2328" i="2"/>
  <c r="T2329" i="2"/>
  <c r="T2330" i="2"/>
  <c r="T2331" i="2"/>
  <c r="T2332" i="2"/>
  <c r="T2333" i="2"/>
  <c r="T2334" i="2"/>
  <c r="T2335" i="2"/>
  <c r="T2336" i="2"/>
  <c r="T2337" i="2"/>
  <c r="T2338" i="2"/>
  <c r="T2339" i="2"/>
  <c r="T2340" i="2"/>
  <c r="T2341" i="2"/>
  <c r="T2342" i="2"/>
  <c r="T2343" i="2"/>
  <c r="T2344" i="2"/>
  <c r="T2345" i="2"/>
  <c r="T2346" i="2"/>
  <c r="T2347" i="2"/>
  <c r="T2348" i="2"/>
  <c r="T2349" i="2"/>
  <c r="T2350" i="2"/>
  <c r="T2351" i="2"/>
  <c r="T2352" i="2"/>
  <c r="T2353" i="2"/>
  <c r="T2354" i="2"/>
  <c r="T2355" i="2"/>
  <c r="T2356" i="2"/>
  <c r="T2357" i="2"/>
  <c r="T2358" i="2"/>
  <c r="T2359" i="2"/>
  <c r="T2360" i="2"/>
  <c r="T2361" i="2"/>
  <c r="T2362" i="2"/>
  <c r="T2363" i="2"/>
  <c r="T2364" i="2"/>
  <c r="T2365" i="2"/>
  <c r="T2366" i="2"/>
  <c r="T2367" i="2"/>
  <c r="T2368" i="2"/>
  <c r="T2369" i="2"/>
  <c r="T2370" i="2"/>
  <c r="T2371" i="2"/>
  <c r="T2372" i="2"/>
  <c r="T2373" i="2"/>
  <c r="T2374" i="2"/>
  <c r="T2375" i="2"/>
  <c r="T2376" i="2"/>
  <c r="T2377" i="2"/>
  <c r="T2378" i="2"/>
  <c r="T2379" i="2"/>
  <c r="T2380" i="2"/>
  <c r="T2381" i="2"/>
  <c r="T2382" i="2"/>
  <c r="T2383" i="2"/>
  <c r="T2384" i="2"/>
  <c r="T2385" i="2"/>
  <c r="T2386" i="2"/>
  <c r="T2387" i="2"/>
  <c r="T2388" i="2"/>
  <c r="T2389" i="2"/>
  <c r="T2390" i="2"/>
  <c r="T2391" i="2"/>
  <c r="T2392" i="2"/>
  <c r="T2393" i="2"/>
  <c r="T2394" i="2"/>
  <c r="T2395" i="2"/>
  <c r="T2396" i="2"/>
  <c r="T2397" i="2"/>
  <c r="T2398" i="2"/>
  <c r="T2399" i="2"/>
  <c r="T2400" i="2"/>
  <c r="T2401" i="2"/>
  <c r="T2402" i="2"/>
  <c r="T2403" i="2"/>
  <c r="T2404" i="2"/>
  <c r="T2405" i="2"/>
  <c r="T2406" i="2"/>
  <c r="T2407" i="2"/>
  <c r="T2408" i="2"/>
  <c r="T2409" i="2"/>
  <c r="T2410" i="2"/>
  <c r="T2411" i="2"/>
  <c r="T2412" i="2"/>
  <c r="T2413" i="2"/>
  <c r="T2414" i="2"/>
  <c r="T2415" i="2"/>
  <c r="T2416" i="2"/>
  <c r="T2417" i="2"/>
  <c r="T2418" i="2"/>
  <c r="T2419" i="2"/>
  <c r="T2420" i="2"/>
  <c r="T2421" i="2"/>
  <c r="T2422" i="2"/>
  <c r="T2423" i="2"/>
  <c r="T2424" i="2"/>
  <c r="T2425" i="2"/>
  <c r="T2426" i="2"/>
  <c r="T2427" i="2"/>
  <c r="T2428" i="2"/>
  <c r="T2429" i="2"/>
  <c r="T2430" i="2"/>
  <c r="T2431" i="2"/>
  <c r="T2432" i="2"/>
  <c r="T2433" i="2"/>
  <c r="T2434" i="2"/>
  <c r="T2435" i="2"/>
  <c r="T2436" i="2"/>
  <c r="T2437" i="2"/>
  <c r="T2438" i="2"/>
  <c r="T2439" i="2"/>
  <c r="T2440" i="2"/>
  <c r="T2441" i="2"/>
  <c r="T2442" i="2"/>
  <c r="T2443" i="2"/>
  <c r="T2444" i="2"/>
  <c r="T2445" i="2"/>
  <c r="T2446" i="2"/>
  <c r="T2447" i="2"/>
  <c r="T2448" i="2"/>
  <c r="T2449" i="2"/>
  <c r="T2450" i="2"/>
  <c r="T2451" i="2"/>
  <c r="T2452" i="2"/>
  <c r="T2453" i="2"/>
  <c r="T2454" i="2"/>
  <c r="T2455" i="2"/>
  <c r="T2456" i="2"/>
  <c r="T2457" i="2"/>
  <c r="T2458" i="2"/>
  <c r="T2459" i="2"/>
  <c r="T2460" i="2"/>
  <c r="T2461" i="2"/>
  <c r="T2462" i="2"/>
  <c r="T2463" i="2"/>
  <c r="T2464" i="2"/>
  <c r="T2465" i="2"/>
  <c r="T2466" i="2"/>
  <c r="T2467" i="2"/>
  <c r="T2468" i="2"/>
  <c r="T2469" i="2"/>
  <c r="T2470" i="2"/>
  <c r="T2471" i="2"/>
  <c r="T2472" i="2"/>
  <c r="T2473" i="2"/>
  <c r="T2474" i="2"/>
  <c r="T2475" i="2"/>
  <c r="T2476" i="2"/>
  <c r="T2477" i="2"/>
  <c r="T2478" i="2"/>
  <c r="T2479" i="2"/>
  <c r="T2480" i="2"/>
  <c r="T2481" i="2"/>
  <c r="T2482" i="2"/>
  <c r="T2483" i="2"/>
  <c r="T2484" i="2"/>
  <c r="T2485" i="2"/>
  <c r="T2486" i="2"/>
  <c r="T2487" i="2"/>
  <c r="T2488" i="2"/>
  <c r="T2489" i="2"/>
  <c r="T2490" i="2"/>
  <c r="T2491" i="2"/>
  <c r="T2492" i="2"/>
  <c r="T2493" i="2"/>
  <c r="T2494" i="2"/>
  <c r="T2495" i="2"/>
  <c r="T2496" i="2"/>
  <c r="T2497" i="2"/>
  <c r="T2498" i="2"/>
  <c r="T2499" i="2"/>
  <c r="T2500" i="2"/>
  <c r="T2501" i="2"/>
  <c r="T2502" i="2"/>
  <c r="T2503" i="2"/>
  <c r="T2504" i="2"/>
  <c r="T2505" i="2"/>
  <c r="T2506" i="2"/>
  <c r="T2507" i="2"/>
  <c r="T2508" i="2"/>
  <c r="T2509" i="2"/>
  <c r="T2510" i="2"/>
  <c r="T2511" i="2"/>
  <c r="T2512" i="2"/>
  <c r="T2513" i="2"/>
  <c r="T2514" i="2"/>
  <c r="T2515" i="2"/>
  <c r="T2516" i="2"/>
  <c r="T2517" i="2"/>
  <c r="T2518" i="2"/>
  <c r="T2519" i="2"/>
  <c r="T2520" i="2"/>
  <c r="T2521" i="2"/>
  <c r="T2522" i="2"/>
  <c r="T2523" i="2"/>
  <c r="T2524" i="2"/>
  <c r="T2525" i="2"/>
  <c r="T2526" i="2"/>
  <c r="T2527" i="2"/>
  <c r="T2528" i="2"/>
  <c r="T2529" i="2"/>
  <c r="T2530" i="2"/>
  <c r="T2531" i="2"/>
  <c r="T2532" i="2"/>
  <c r="T2533" i="2"/>
  <c r="T2534" i="2"/>
  <c r="T2535" i="2"/>
  <c r="T2536" i="2"/>
  <c r="T2537" i="2"/>
  <c r="T2538" i="2"/>
  <c r="T2539" i="2"/>
  <c r="T2540" i="2"/>
  <c r="T2541" i="2"/>
  <c r="T2542" i="2"/>
  <c r="T2543" i="2"/>
  <c r="T2544" i="2"/>
  <c r="T2545" i="2"/>
  <c r="T2546" i="2"/>
  <c r="T2547" i="2"/>
  <c r="T2548" i="2"/>
  <c r="T2549" i="2"/>
  <c r="T2550" i="2"/>
  <c r="T2551" i="2"/>
  <c r="T2552" i="2"/>
  <c r="T2553" i="2"/>
  <c r="T2554" i="2"/>
  <c r="T2555" i="2"/>
  <c r="T2556" i="2"/>
  <c r="T2557" i="2"/>
  <c r="T2558" i="2"/>
  <c r="T2559" i="2"/>
  <c r="T2560" i="2"/>
  <c r="T2561" i="2"/>
  <c r="T2562" i="2"/>
  <c r="T2563" i="2"/>
  <c r="T2564" i="2"/>
  <c r="T2565" i="2"/>
  <c r="T2566" i="2"/>
  <c r="T2567" i="2"/>
  <c r="T2568" i="2"/>
  <c r="T2569" i="2"/>
  <c r="T2570" i="2"/>
  <c r="T2571" i="2"/>
  <c r="T2572" i="2"/>
  <c r="T2573" i="2"/>
  <c r="T2574" i="2"/>
  <c r="T2575" i="2"/>
  <c r="T2576" i="2"/>
  <c r="T2577" i="2"/>
  <c r="T2578" i="2"/>
  <c r="T2579" i="2"/>
  <c r="T2580" i="2"/>
  <c r="T2581" i="2"/>
  <c r="T2582" i="2"/>
  <c r="T2583" i="2"/>
  <c r="T2584" i="2"/>
  <c r="T2585" i="2"/>
  <c r="T2586" i="2"/>
  <c r="T2587" i="2"/>
  <c r="T2588" i="2"/>
  <c r="T2589" i="2"/>
  <c r="T2590" i="2"/>
  <c r="T2591" i="2"/>
  <c r="T2592" i="2"/>
  <c r="T2593" i="2"/>
  <c r="T2594" i="2"/>
  <c r="T2595" i="2"/>
  <c r="T2596" i="2"/>
  <c r="T2597" i="2"/>
  <c r="T2598" i="2"/>
  <c r="T2599" i="2"/>
  <c r="T2600" i="2"/>
  <c r="T2601" i="2"/>
  <c r="T2602" i="2"/>
  <c r="T2603" i="2"/>
  <c r="T2604" i="2"/>
  <c r="T2605" i="2"/>
  <c r="T2606" i="2"/>
  <c r="T2607" i="2"/>
  <c r="T2608" i="2"/>
  <c r="T2609" i="2"/>
  <c r="T2610" i="2"/>
  <c r="T2611" i="2"/>
  <c r="T2612" i="2"/>
  <c r="T2613" i="2"/>
  <c r="T2614" i="2"/>
  <c r="T2615" i="2"/>
  <c r="T2616" i="2"/>
  <c r="T2617" i="2"/>
  <c r="T2618" i="2"/>
  <c r="T2619" i="2"/>
  <c r="T2620" i="2"/>
  <c r="T2621" i="2"/>
  <c r="T2622" i="2"/>
  <c r="T2623" i="2"/>
  <c r="T2624" i="2"/>
  <c r="T2625" i="2"/>
  <c r="T2626" i="2"/>
  <c r="T2627" i="2"/>
  <c r="T2628" i="2"/>
  <c r="T2629" i="2"/>
  <c r="T2630" i="2"/>
  <c r="T2631" i="2"/>
  <c r="T2632" i="2"/>
  <c r="T2633" i="2"/>
  <c r="T2634" i="2"/>
  <c r="T2635" i="2"/>
  <c r="T2636" i="2"/>
  <c r="T2637" i="2"/>
  <c r="T2638" i="2"/>
  <c r="T2639" i="2"/>
  <c r="T2640" i="2"/>
  <c r="T2641" i="2"/>
  <c r="T2642" i="2"/>
  <c r="T2643" i="2"/>
  <c r="T2644" i="2"/>
  <c r="T2645" i="2"/>
  <c r="T2646" i="2"/>
  <c r="T2647" i="2"/>
  <c r="T2648" i="2"/>
  <c r="T2649" i="2"/>
  <c r="T2650" i="2"/>
  <c r="T2651" i="2"/>
  <c r="T2652" i="2"/>
  <c r="T2653" i="2"/>
  <c r="T2654" i="2"/>
  <c r="T2655" i="2"/>
  <c r="T2656" i="2"/>
  <c r="T2657" i="2"/>
  <c r="T2658" i="2"/>
  <c r="T2659" i="2"/>
  <c r="T2660" i="2"/>
  <c r="T2661" i="2"/>
  <c r="T2662" i="2"/>
  <c r="T2663" i="2"/>
  <c r="T2664" i="2"/>
  <c r="T2665" i="2"/>
  <c r="T2666" i="2"/>
  <c r="T2667" i="2"/>
  <c r="T2668" i="2"/>
  <c r="T2669" i="2"/>
  <c r="T2670" i="2"/>
  <c r="T2671" i="2"/>
  <c r="T2672" i="2"/>
  <c r="T2673" i="2"/>
  <c r="T2674" i="2"/>
  <c r="T2675" i="2"/>
  <c r="T2676" i="2"/>
  <c r="T2677" i="2"/>
  <c r="T2678" i="2"/>
  <c r="T2679" i="2"/>
  <c r="T2680" i="2"/>
  <c r="T2681" i="2"/>
  <c r="T2682" i="2"/>
  <c r="T2683" i="2"/>
  <c r="T2684" i="2"/>
  <c r="T2685" i="2"/>
  <c r="T2686" i="2"/>
  <c r="T2687" i="2"/>
  <c r="T2688" i="2"/>
  <c r="T2689" i="2"/>
  <c r="T2690" i="2"/>
  <c r="T2691" i="2"/>
  <c r="T2692" i="2"/>
  <c r="T2693" i="2"/>
  <c r="T2694" i="2"/>
  <c r="T2695" i="2"/>
  <c r="T2696" i="2"/>
  <c r="T2697" i="2"/>
  <c r="T2698" i="2"/>
  <c r="T2699" i="2"/>
  <c r="T2700" i="2"/>
  <c r="T2701" i="2"/>
  <c r="T2702" i="2"/>
  <c r="T2703" i="2"/>
  <c r="T2704" i="2"/>
  <c r="T2705" i="2"/>
  <c r="T2706" i="2"/>
  <c r="T2707" i="2"/>
  <c r="T2708" i="2"/>
  <c r="T2709" i="2"/>
  <c r="T2710" i="2"/>
  <c r="T2711" i="2"/>
  <c r="T2712" i="2"/>
  <c r="T2713" i="2"/>
  <c r="T2714" i="2"/>
  <c r="T2715" i="2"/>
  <c r="T2716" i="2"/>
  <c r="T2717" i="2"/>
  <c r="T2718" i="2"/>
  <c r="T2719" i="2"/>
  <c r="T2720" i="2"/>
  <c r="T2721" i="2"/>
  <c r="T2722" i="2"/>
  <c r="T2723" i="2"/>
  <c r="T2724" i="2"/>
  <c r="T2725" i="2"/>
  <c r="T2726" i="2"/>
  <c r="T2727" i="2"/>
  <c r="T2728" i="2"/>
  <c r="T2729" i="2"/>
  <c r="T2730" i="2"/>
  <c r="T2731" i="2"/>
  <c r="T2732" i="2"/>
  <c r="T2733" i="2"/>
  <c r="T2734" i="2"/>
  <c r="T2735" i="2"/>
  <c r="T2736" i="2"/>
  <c r="T2737" i="2"/>
  <c r="T2738" i="2"/>
  <c r="T2739" i="2"/>
  <c r="T2740" i="2"/>
  <c r="T2741" i="2"/>
  <c r="T2742" i="2"/>
  <c r="T2743" i="2"/>
  <c r="T2744" i="2"/>
  <c r="T2745" i="2"/>
  <c r="T2746" i="2"/>
  <c r="T2747" i="2"/>
  <c r="T2748" i="2"/>
  <c r="T2749" i="2"/>
  <c r="T2750" i="2"/>
  <c r="T2751" i="2"/>
  <c r="T2752" i="2"/>
  <c r="T2753" i="2"/>
  <c r="T2754" i="2"/>
  <c r="T2755" i="2"/>
  <c r="T2756" i="2"/>
  <c r="T2757" i="2"/>
  <c r="T2758" i="2"/>
  <c r="T2759" i="2"/>
  <c r="T2760" i="2"/>
  <c r="T2761" i="2"/>
  <c r="T2762" i="2"/>
  <c r="T2763" i="2"/>
  <c r="T2764" i="2"/>
  <c r="T2765" i="2"/>
  <c r="T2766" i="2"/>
  <c r="T2767" i="2"/>
  <c r="T2768" i="2"/>
  <c r="T2769" i="2"/>
  <c r="T2770" i="2"/>
  <c r="T2771" i="2"/>
  <c r="T2772" i="2"/>
  <c r="T2773" i="2"/>
  <c r="T2774" i="2"/>
  <c r="T2775" i="2"/>
  <c r="T2776" i="2"/>
  <c r="T2777" i="2"/>
  <c r="T2778" i="2"/>
  <c r="T2779" i="2"/>
  <c r="T2780" i="2"/>
  <c r="T2781" i="2"/>
  <c r="T2782" i="2"/>
  <c r="T2783" i="2"/>
  <c r="T2784" i="2"/>
  <c r="T2785" i="2"/>
  <c r="T2786" i="2"/>
  <c r="T2787" i="2"/>
  <c r="T2788" i="2"/>
  <c r="T2789" i="2"/>
  <c r="T2790" i="2"/>
  <c r="T2791" i="2"/>
  <c r="T2792" i="2"/>
  <c r="T2793" i="2"/>
  <c r="T2794" i="2"/>
  <c r="T2795" i="2"/>
  <c r="T2796" i="2"/>
  <c r="T2797" i="2"/>
  <c r="T2798" i="2"/>
  <c r="T2799" i="2"/>
  <c r="T2800" i="2"/>
  <c r="T2801" i="2"/>
  <c r="T2802" i="2"/>
  <c r="T2803" i="2"/>
  <c r="T2804" i="2"/>
  <c r="T2805" i="2"/>
  <c r="T2806" i="2"/>
  <c r="T2807" i="2"/>
  <c r="T2808" i="2"/>
  <c r="T2809" i="2"/>
  <c r="T2810" i="2"/>
  <c r="T2811" i="2"/>
  <c r="T2812" i="2"/>
  <c r="T2813" i="2"/>
  <c r="T2814" i="2"/>
  <c r="T2815" i="2"/>
  <c r="T2816" i="2"/>
  <c r="T2817" i="2"/>
  <c r="T2818" i="2"/>
  <c r="T2819" i="2"/>
  <c r="T2820" i="2"/>
  <c r="T2821" i="2"/>
  <c r="T2822" i="2"/>
  <c r="T2823" i="2"/>
  <c r="T2824" i="2"/>
  <c r="T2825" i="2"/>
  <c r="T2826" i="2"/>
  <c r="T2827" i="2"/>
  <c r="T2828" i="2"/>
  <c r="T2829" i="2"/>
  <c r="T2830" i="2"/>
  <c r="T2831" i="2"/>
  <c r="T2832" i="2"/>
  <c r="T2833" i="2"/>
  <c r="T2834" i="2"/>
  <c r="T2835" i="2"/>
  <c r="T2836" i="2"/>
  <c r="T2837" i="2"/>
  <c r="T2838" i="2"/>
  <c r="T2839" i="2"/>
  <c r="T2840" i="2"/>
  <c r="T2841" i="2"/>
  <c r="T2842" i="2"/>
  <c r="T2843" i="2"/>
  <c r="T2844" i="2"/>
  <c r="T2845" i="2"/>
  <c r="T2846" i="2"/>
  <c r="T2847" i="2"/>
  <c r="T2848" i="2"/>
  <c r="T2849" i="2"/>
  <c r="T2850" i="2"/>
  <c r="T2851" i="2"/>
  <c r="T2852" i="2"/>
  <c r="T2853" i="2"/>
  <c r="T2854" i="2"/>
  <c r="T2855" i="2"/>
  <c r="T2856" i="2"/>
  <c r="T2857" i="2"/>
  <c r="T2858" i="2"/>
  <c r="T2859" i="2"/>
  <c r="T2860" i="2"/>
  <c r="T2861" i="2"/>
  <c r="T2862" i="2"/>
  <c r="T2863" i="2"/>
  <c r="T2864" i="2"/>
  <c r="T2865" i="2"/>
  <c r="T2866" i="2"/>
  <c r="T2867" i="2"/>
  <c r="T2868" i="2"/>
  <c r="T2869" i="2"/>
  <c r="T2870" i="2"/>
  <c r="T2871" i="2"/>
  <c r="T2872" i="2"/>
  <c r="T2873" i="2"/>
  <c r="T2874" i="2"/>
  <c r="T2875" i="2"/>
  <c r="T2876" i="2"/>
  <c r="T2877" i="2"/>
  <c r="T2878" i="2"/>
  <c r="T2879" i="2"/>
  <c r="T2880" i="2"/>
  <c r="T2881" i="2"/>
  <c r="T2882" i="2"/>
  <c r="T2883" i="2"/>
  <c r="T2884" i="2"/>
  <c r="T2885" i="2"/>
  <c r="T2886" i="2"/>
  <c r="T2887" i="2"/>
  <c r="T2888" i="2"/>
  <c r="T2889" i="2"/>
  <c r="T2890" i="2"/>
  <c r="T2891" i="2"/>
  <c r="T2892" i="2"/>
  <c r="T2893" i="2"/>
  <c r="T2894" i="2"/>
  <c r="T2895" i="2"/>
  <c r="T2896" i="2"/>
  <c r="T2897" i="2"/>
  <c r="T2898" i="2"/>
  <c r="T2899" i="2"/>
  <c r="T2900" i="2"/>
  <c r="T2901" i="2"/>
  <c r="T2902" i="2"/>
  <c r="T2903" i="2"/>
  <c r="T2904" i="2"/>
  <c r="T2905" i="2"/>
  <c r="T2906" i="2"/>
  <c r="T2907" i="2"/>
  <c r="T2908" i="2"/>
  <c r="T2909" i="2"/>
  <c r="T2910" i="2"/>
  <c r="T2911" i="2"/>
  <c r="T2912" i="2"/>
  <c r="T2913" i="2"/>
  <c r="T2914" i="2"/>
  <c r="T2915" i="2"/>
  <c r="T2916" i="2"/>
  <c r="T2917" i="2"/>
  <c r="T2918" i="2"/>
  <c r="T2919" i="2"/>
  <c r="T2920" i="2"/>
  <c r="T2921" i="2"/>
  <c r="T2922" i="2"/>
  <c r="T2923" i="2"/>
  <c r="T2924" i="2"/>
  <c r="T2925" i="2"/>
  <c r="T2926" i="2"/>
  <c r="T2927" i="2"/>
  <c r="T2928" i="2"/>
  <c r="T2929" i="2"/>
  <c r="T2930" i="2"/>
  <c r="T2931" i="2"/>
  <c r="T2932" i="2"/>
  <c r="T2933" i="2"/>
  <c r="T2934" i="2"/>
  <c r="T2935" i="2"/>
  <c r="T2936" i="2"/>
  <c r="T2937" i="2"/>
  <c r="T2938" i="2"/>
  <c r="T2939" i="2"/>
  <c r="T2940" i="2"/>
  <c r="T2941" i="2"/>
  <c r="T2942" i="2"/>
  <c r="T2943" i="2"/>
  <c r="T2944" i="2"/>
  <c r="T2945" i="2"/>
  <c r="T2946" i="2"/>
  <c r="T2947" i="2"/>
  <c r="T2948" i="2"/>
  <c r="T2949" i="2"/>
  <c r="T2950" i="2"/>
  <c r="T2951" i="2"/>
  <c r="T2952" i="2"/>
  <c r="T2953" i="2"/>
  <c r="T2954" i="2"/>
  <c r="T2955" i="2"/>
  <c r="T2956" i="2"/>
  <c r="T2957" i="2"/>
  <c r="T2958" i="2"/>
  <c r="T2959" i="2"/>
  <c r="T2960" i="2"/>
  <c r="T2961" i="2"/>
  <c r="T2962" i="2"/>
  <c r="T2963" i="2"/>
  <c r="T2964" i="2"/>
  <c r="T2965" i="2"/>
  <c r="T2966" i="2"/>
  <c r="T2967" i="2"/>
  <c r="T2968" i="2"/>
  <c r="T2969" i="2"/>
  <c r="T2970" i="2"/>
  <c r="T2971" i="2"/>
  <c r="T2972" i="2"/>
  <c r="T2973" i="2"/>
  <c r="T2974" i="2"/>
  <c r="T2975" i="2"/>
  <c r="T2976" i="2"/>
  <c r="T2977" i="2"/>
  <c r="T2978" i="2"/>
  <c r="T2979" i="2"/>
  <c r="T2980" i="2"/>
  <c r="T2981" i="2"/>
  <c r="T2982" i="2"/>
  <c r="T2983" i="2"/>
  <c r="T2984" i="2"/>
  <c r="T2985" i="2"/>
  <c r="T2986" i="2"/>
  <c r="T2987" i="2"/>
  <c r="T2988" i="2"/>
  <c r="T2989" i="2"/>
  <c r="T2990" i="2"/>
  <c r="T2991" i="2"/>
  <c r="T2992" i="2"/>
  <c r="T2993" i="2"/>
  <c r="T2994" i="2"/>
  <c r="T2995" i="2"/>
  <c r="T2996" i="2"/>
  <c r="T2997" i="2"/>
  <c r="T2998" i="2"/>
  <c r="T2999" i="2"/>
  <c r="T3000" i="2"/>
  <c r="T3001" i="2"/>
  <c r="T3002" i="2"/>
  <c r="T3003" i="2"/>
  <c r="T3004" i="2"/>
  <c r="T3005" i="2"/>
  <c r="T3006" i="2"/>
  <c r="T3007" i="2"/>
  <c r="T3008" i="2"/>
  <c r="T3009" i="2"/>
  <c r="T3010" i="2"/>
  <c r="T3011" i="2"/>
  <c r="T3012" i="2"/>
  <c r="T3013" i="2"/>
  <c r="T3014" i="2"/>
  <c r="T3015" i="2"/>
  <c r="T3016" i="2"/>
  <c r="T3017" i="2"/>
  <c r="T3018" i="2"/>
  <c r="T3019" i="2"/>
  <c r="T3020" i="2"/>
  <c r="T3021" i="2"/>
  <c r="T3022" i="2"/>
  <c r="T3023" i="2"/>
  <c r="T3024" i="2"/>
  <c r="T3025" i="2"/>
  <c r="T3026" i="2"/>
  <c r="T3027" i="2"/>
  <c r="T3028" i="2"/>
  <c r="T3029" i="2"/>
  <c r="T3030" i="2"/>
  <c r="T3031" i="2"/>
  <c r="T3032" i="2"/>
  <c r="T3033" i="2"/>
  <c r="T3034" i="2"/>
  <c r="T3035" i="2"/>
  <c r="T3036" i="2"/>
  <c r="T3037" i="2"/>
  <c r="T3038" i="2"/>
  <c r="T3039" i="2"/>
  <c r="T3040" i="2"/>
  <c r="T3041" i="2"/>
  <c r="T3042" i="2"/>
  <c r="T3043" i="2"/>
  <c r="T3044" i="2"/>
  <c r="T3045" i="2"/>
  <c r="T3046" i="2"/>
  <c r="T3047" i="2"/>
  <c r="T3048" i="2"/>
  <c r="T3049" i="2"/>
  <c r="T3050" i="2"/>
  <c r="T3051" i="2"/>
  <c r="T3052" i="2"/>
  <c r="T3053" i="2"/>
  <c r="T3054" i="2"/>
  <c r="T3055" i="2"/>
  <c r="T3056" i="2"/>
  <c r="T3057" i="2"/>
  <c r="T3058" i="2"/>
  <c r="T3059" i="2"/>
  <c r="T3060" i="2"/>
  <c r="T3061" i="2"/>
  <c r="T3062" i="2"/>
  <c r="T3063" i="2"/>
  <c r="T3064" i="2"/>
  <c r="T3065" i="2"/>
  <c r="T3066" i="2"/>
  <c r="T3067" i="2"/>
  <c r="T3068" i="2"/>
  <c r="T3069" i="2"/>
  <c r="T3070" i="2"/>
  <c r="T3071" i="2"/>
  <c r="T3072" i="2"/>
  <c r="T3073" i="2"/>
  <c r="T3074" i="2"/>
  <c r="T3075" i="2"/>
  <c r="T3076" i="2"/>
  <c r="T3077" i="2"/>
  <c r="T3078" i="2"/>
  <c r="T3079" i="2"/>
  <c r="T3080" i="2"/>
  <c r="T3081" i="2"/>
  <c r="T3082" i="2"/>
  <c r="T3083" i="2"/>
  <c r="T3084" i="2"/>
  <c r="T3085" i="2"/>
  <c r="T3086" i="2"/>
  <c r="T3087" i="2"/>
  <c r="T3088" i="2"/>
  <c r="T3089" i="2"/>
  <c r="T3090" i="2"/>
  <c r="T3091" i="2"/>
  <c r="T3092" i="2"/>
  <c r="T3093" i="2"/>
  <c r="T3094" i="2"/>
  <c r="T3095" i="2"/>
  <c r="T3096" i="2"/>
  <c r="T3097" i="2"/>
  <c r="T3098" i="2"/>
  <c r="T3099" i="2"/>
  <c r="T3100" i="2"/>
  <c r="T3101" i="2"/>
  <c r="T3102" i="2"/>
  <c r="T3103" i="2"/>
  <c r="T3104" i="2"/>
  <c r="T3105" i="2"/>
  <c r="T3106" i="2"/>
  <c r="T3107" i="2"/>
  <c r="T3108" i="2"/>
  <c r="T3109" i="2"/>
  <c r="T3110" i="2"/>
  <c r="T3111" i="2"/>
  <c r="T3112" i="2"/>
  <c r="T3113" i="2"/>
  <c r="T3114" i="2"/>
  <c r="T3115" i="2"/>
  <c r="T3116" i="2"/>
  <c r="T3117" i="2"/>
  <c r="T3118" i="2"/>
  <c r="T3119" i="2"/>
  <c r="T3120" i="2"/>
  <c r="T3121" i="2"/>
  <c r="T3122" i="2"/>
  <c r="T3123" i="2"/>
  <c r="T3124" i="2"/>
  <c r="T3125" i="2"/>
  <c r="T3126" i="2"/>
  <c r="T3127" i="2"/>
  <c r="T3128" i="2"/>
  <c r="T3129" i="2"/>
  <c r="T3130" i="2"/>
  <c r="T3131" i="2"/>
  <c r="T3132" i="2"/>
  <c r="T3133" i="2"/>
  <c r="T3134" i="2"/>
  <c r="T3135" i="2"/>
  <c r="T3136" i="2"/>
  <c r="T3137" i="2"/>
  <c r="T3138" i="2"/>
  <c r="T3139" i="2"/>
  <c r="T3140" i="2"/>
  <c r="T3141" i="2"/>
  <c r="T3142" i="2"/>
  <c r="T3143" i="2"/>
  <c r="T3144" i="2"/>
  <c r="T3145" i="2"/>
  <c r="T3146" i="2"/>
  <c r="T3147" i="2"/>
  <c r="T3148" i="2"/>
  <c r="T3149" i="2"/>
  <c r="T3150" i="2"/>
  <c r="T3151" i="2"/>
  <c r="T3152" i="2"/>
  <c r="T3153" i="2"/>
  <c r="T3154" i="2"/>
  <c r="T3155" i="2"/>
  <c r="T3156" i="2"/>
  <c r="T3157" i="2"/>
  <c r="T3158" i="2"/>
  <c r="T3159" i="2"/>
  <c r="T3160" i="2"/>
  <c r="T3161" i="2"/>
  <c r="T3162" i="2"/>
  <c r="T3163" i="2"/>
  <c r="T3164" i="2"/>
  <c r="T3165" i="2"/>
  <c r="T3166" i="2"/>
  <c r="T3167" i="2"/>
  <c r="T3168" i="2"/>
  <c r="T3169" i="2"/>
  <c r="T3170" i="2"/>
  <c r="T3171" i="2"/>
  <c r="T3172" i="2"/>
  <c r="T3173" i="2"/>
  <c r="T3174" i="2"/>
  <c r="T3175" i="2"/>
  <c r="T3176" i="2"/>
  <c r="T3177" i="2"/>
  <c r="T3178" i="2"/>
  <c r="T3179" i="2"/>
  <c r="T3180" i="2"/>
  <c r="T3181" i="2"/>
  <c r="T3182" i="2"/>
  <c r="T3183" i="2"/>
  <c r="T3184" i="2"/>
  <c r="T3185" i="2"/>
  <c r="T3186" i="2"/>
  <c r="T3187" i="2"/>
  <c r="T3188" i="2"/>
  <c r="T3189" i="2"/>
  <c r="T3190" i="2"/>
  <c r="T3191" i="2"/>
  <c r="T3192" i="2"/>
  <c r="T3193" i="2"/>
  <c r="T3194" i="2"/>
  <c r="T3195" i="2"/>
  <c r="T3196" i="2"/>
  <c r="T3197" i="2"/>
  <c r="T3198" i="2"/>
  <c r="T3199" i="2"/>
  <c r="T3200" i="2"/>
  <c r="T3201" i="2"/>
  <c r="T3202" i="2"/>
  <c r="T3203" i="2"/>
  <c r="T3204" i="2"/>
  <c r="T3205" i="2"/>
  <c r="T3206" i="2"/>
  <c r="T3207" i="2"/>
  <c r="T3208" i="2"/>
  <c r="T3209" i="2"/>
  <c r="T3210" i="2"/>
  <c r="T3211" i="2"/>
  <c r="T3212" i="2"/>
  <c r="T3213" i="2"/>
  <c r="T3214" i="2"/>
  <c r="T3215" i="2"/>
  <c r="T3216" i="2"/>
  <c r="T3217" i="2"/>
  <c r="T3218" i="2"/>
  <c r="T3219" i="2"/>
  <c r="T3220" i="2"/>
  <c r="T3221" i="2"/>
  <c r="T3222" i="2"/>
  <c r="T3223" i="2"/>
  <c r="T3224" i="2"/>
  <c r="T3225" i="2"/>
  <c r="T3226" i="2"/>
  <c r="T3227" i="2"/>
  <c r="T3228" i="2"/>
  <c r="T3229" i="2"/>
  <c r="T3230" i="2"/>
  <c r="T3231" i="2"/>
  <c r="T3232" i="2"/>
  <c r="T3233" i="2"/>
  <c r="T3234" i="2"/>
  <c r="T3235" i="2"/>
  <c r="T3236" i="2"/>
  <c r="T3237" i="2"/>
  <c r="T3238" i="2"/>
  <c r="T3239" i="2"/>
  <c r="T3240" i="2"/>
  <c r="T3241" i="2"/>
  <c r="T3242" i="2"/>
  <c r="T3" i="2"/>
  <c r="T4" i="2"/>
  <c r="T5" i="2"/>
  <c r="T6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Y1599" i="2"/>
  <c r="Y1600" i="2"/>
  <c r="Y1601" i="2"/>
  <c r="Y1602" i="2"/>
  <c r="Y1603" i="2"/>
  <c r="Y1604" i="2"/>
  <c r="Y1605" i="2"/>
  <c r="Y1606" i="2"/>
  <c r="Y1607" i="2"/>
  <c r="Y1608" i="2"/>
  <c r="Y1609" i="2"/>
  <c r="Y1610" i="2"/>
  <c r="Y1611" i="2"/>
  <c r="Y1612" i="2"/>
  <c r="Y1613" i="2"/>
  <c r="Y1614" i="2"/>
  <c r="Y1615" i="2"/>
  <c r="Y1616" i="2"/>
  <c r="Y1617" i="2"/>
  <c r="Y1618" i="2"/>
  <c r="Y1619" i="2"/>
  <c r="Y1620" i="2"/>
  <c r="Y1621" i="2"/>
  <c r="Y1622" i="2"/>
  <c r="Y1623" i="2"/>
  <c r="Y1624" i="2"/>
  <c r="Y1625" i="2"/>
  <c r="Y1626" i="2"/>
  <c r="Y1627" i="2"/>
  <c r="Y1628" i="2"/>
  <c r="Y1629" i="2"/>
  <c r="Y1630" i="2"/>
  <c r="Y1631" i="2"/>
  <c r="Y1632" i="2"/>
  <c r="Y1633" i="2"/>
  <c r="Y1634" i="2"/>
  <c r="Y1635" i="2"/>
  <c r="Y1636" i="2"/>
  <c r="Y1637" i="2"/>
  <c r="Y1638" i="2"/>
  <c r="Y1639" i="2"/>
  <c r="Y1640" i="2"/>
  <c r="Y1641" i="2"/>
  <c r="Y1642" i="2"/>
  <c r="Y1643" i="2"/>
  <c r="Y1644" i="2"/>
  <c r="Y1645" i="2"/>
  <c r="Y1646" i="2"/>
  <c r="Y1647" i="2"/>
  <c r="Y1648" i="2"/>
  <c r="Y1649" i="2"/>
  <c r="Y1650" i="2"/>
  <c r="Y1651" i="2"/>
  <c r="Y1652" i="2"/>
  <c r="Y1653" i="2"/>
  <c r="Y1654" i="2"/>
  <c r="Y1655" i="2"/>
  <c r="Y1656" i="2"/>
  <c r="Y1657" i="2"/>
  <c r="Y1658" i="2"/>
  <c r="Y1659" i="2"/>
  <c r="Y1660" i="2"/>
  <c r="Y1661" i="2"/>
  <c r="Y1662" i="2"/>
  <c r="Y1663" i="2"/>
  <c r="Y1664" i="2"/>
  <c r="Y1665" i="2"/>
  <c r="Y1666" i="2"/>
  <c r="Y1667" i="2"/>
  <c r="Y1668" i="2"/>
  <c r="Y1669" i="2"/>
  <c r="Y1670" i="2"/>
  <c r="Y1671" i="2"/>
  <c r="Y1672" i="2"/>
  <c r="Y1673" i="2"/>
  <c r="Y1674" i="2"/>
  <c r="Y1675" i="2"/>
  <c r="Y1676" i="2"/>
  <c r="Y1677" i="2"/>
  <c r="Y1678" i="2"/>
  <c r="Y1679" i="2"/>
  <c r="Y1680" i="2"/>
  <c r="Y1681" i="2"/>
  <c r="Y1682" i="2"/>
  <c r="Y1683" i="2"/>
  <c r="Y1684" i="2"/>
  <c r="Y1685" i="2"/>
  <c r="Y1686" i="2"/>
  <c r="Y1687" i="2"/>
  <c r="Y1688" i="2"/>
  <c r="Y1689" i="2"/>
  <c r="Y1690" i="2"/>
  <c r="Y1691" i="2"/>
  <c r="Y1692" i="2"/>
  <c r="Y1693" i="2"/>
  <c r="Y1694" i="2"/>
  <c r="Y1695" i="2"/>
  <c r="Y1696" i="2"/>
  <c r="Y1697" i="2"/>
  <c r="Y1698" i="2"/>
  <c r="Y1699" i="2"/>
  <c r="Y1700" i="2"/>
  <c r="Y1701" i="2"/>
  <c r="Y1702" i="2"/>
  <c r="Y1703" i="2"/>
  <c r="Y1704" i="2"/>
  <c r="Y1705" i="2"/>
  <c r="Y1706" i="2"/>
  <c r="Y1707" i="2"/>
  <c r="Y1708" i="2"/>
  <c r="Y1709" i="2"/>
  <c r="Y1710" i="2"/>
  <c r="Y1711" i="2"/>
  <c r="Y1712" i="2"/>
  <c r="Y1713" i="2"/>
  <c r="Y1714" i="2"/>
  <c r="Y1715" i="2"/>
  <c r="Y1716" i="2"/>
  <c r="Y1717" i="2"/>
  <c r="Y1718" i="2"/>
  <c r="Y1719" i="2"/>
  <c r="Y1720" i="2"/>
  <c r="Y1721" i="2"/>
  <c r="Y1722" i="2"/>
  <c r="Y1723" i="2"/>
  <c r="Y1724" i="2"/>
  <c r="Y1725" i="2"/>
  <c r="Y1726" i="2"/>
  <c r="Y1727" i="2"/>
  <c r="Y1728" i="2"/>
  <c r="Y1729" i="2"/>
  <c r="Y1730" i="2"/>
  <c r="Y1731" i="2"/>
  <c r="Y1732" i="2"/>
  <c r="Y1733" i="2"/>
  <c r="Y1734" i="2"/>
  <c r="Y1735" i="2"/>
  <c r="Y1736" i="2"/>
  <c r="Y1737" i="2"/>
  <c r="Y1738" i="2"/>
  <c r="Y1739" i="2"/>
  <c r="Y1740" i="2"/>
  <c r="Y1741" i="2"/>
  <c r="Y1742" i="2"/>
  <c r="Y1743" i="2"/>
  <c r="Y1744" i="2"/>
  <c r="Y1745" i="2"/>
  <c r="Y1746" i="2"/>
  <c r="Y1747" i="2"/>
  <c r="Y1748" i="2"/>
  <c r="Y1749" i="2"/>
  <c r="Y1750" i="2"/>
  <c r="Y1751" i="2"/>
  <c r="Y1752" i="2"/>
  <c r="Y1753" i="2"/>
  <c r="Y1754" i="2"/>
  <c r="Y1755" i="2"/>
  <c r="Y1756" i="2"/>
  <c r="Y1757" i="2"/>
  <c r="Y1758" i="2"/>
  <c r="Y1759" i="2"/>
  <c r="Y1760" i="2"/>
  <c r="Y1761" i="2"/>
  <c r="Y1762" i="2"/>
  <c r="Y1763" i="2"/>
  <c r="Y1764" i="2"/>
  <c r="Y1765" i="2"/>
  <c r="Y1766" i="2"/>
  <c r="Y1767" i="2"/>
  <c r="Y1768" i="2"/>
  <c r="Y1769" i="2"/>
  <c r="Y1770" i="2"/>
  <c r="Y1771" i="2"/>
  <c r="Y1772" i="2"/>
  <c r="Y1773" i="2"/>
  <c r="Y1774" i="2"/>
  <c r="Y1775" i="2"/>
  <c r="Y1776" i="2"/>
  <c r="Y1777" i="2"/>
  <c r="Y1778" i="2"/>
  <c r="Y1779" i="2"/>
  <c r="Y1780" i="2"/>
  <c r="Y1781" i="2"/>
  <c r="Y1782" i="2"/>
  <c r="Y1783" i="2"/>
  <c r="Y1784" i="2"/>
  <c r="Y1785" i="2"/>
  <c r="Y1786" i="2"/>
  <c r="Y1787" i="2"/>
  <c r="Y1788" i="2"/>
  <c r="Y1789" i="2"/>
  <c r="Y1790" i="2"/>
  <c r="Y1791" i="2"/>
  <c r="Y1792" i="2"/>
  <c r="Y1793" i="2"/>
  <c r="Y1794" i="2"/>
  <c r="Y1795" i="2"/>
  <c r="Y1796" i="2"/>
  <c r="Y1797" i="2"/>
  <c r="Y1798" i="2"/>
  <c r="Y1799" i="2"/>
  <c r="Y1800" i="2"/>
  <c r="Y1801" i="2"/>
  <c r="Y1802" i="2"/>
  <c r="Y1803" i="2"/>
  <c r="Y1804" i="2"/>
  <c r="Y1805" i="2"/>
  <c r="Y1806" i="2"/>
  <c r="Y1807" i="2"/>
  <c r="Y1808" i="2"/>
  <c r="Y1809" i="2"/>
  <c r="Y1810" i="2"/>
  <c r="Y1811" i="2"/>
  <c r="Y1812" i="2"/>
  <c r="Y1813" i="2"/>
  <c r="Y1814" i="2"/>
  <c r="Y1815" i="2"/>
  <c r="Y1816" i="2"/>
  <c r="Y1817" i="2"/>
  <c r="Y1818" i="2"/>
  <c r="Y1819" i="2"/>
  <c r="Y1820" i="2"/>
  <c r="Y1821" i="2"/>
  <c r="Y1822" i="2"/>
  <c r="Y1823" i="2"/>
  <c r="Y1824" i="2"/>
  <c r="Y1825" i="2"/>
  <c r="Y1826" i="2"/>
  <c r="Y1827" i="2"/>
  <c r="Y1828" i="2"/>
  <c r="Y1829" i="2"/>
  <c r="Y1830" i="2"/>
  <c r="Y1831" i="2"/>
  <c r="Y1832" i="2"/>
  <c r="Y1833" i="2"/>
  <c r="Y1834" i="2"/>
  <c r="Y1835" i="2"/>
  <c r="Y1836" i="2"/>
  <c r="Y1837" i="2"/>
  <c r="Y1838" i="2"/>
  <c r="Y1839" i="2"/>
  <c r="Y1840" i="2"/>
  <c r="Y1841" i="2"/>
  <c r="Y1842" i="2"/>
  <c r="Y1843" i="2"/>
  <c r="Y1844" i="2"/>
  <c r="Y1845" i="2"/>
  <c r="Y1846" i="2"/>
  <c r="Y1847" i="2"/>
  <c r="Y1848" i="2"/>
  <c r="Y1849" i="2"/>
  <c r="Y1850" i="2"/>
  <c r="Y1851" i="2"/>
  <c r="Y1852" i="2"/>
  <c r="Y1853" i="2"/>
  <c r="Y1854" i="2"/>
  <c r="Y1855" i="2"/>
  <c r="Y1856" i="2"/>
  <c r="Y1857" i="2"/>
  <c r="Y1858" i="2"/>
  <c r="Y1859" i="2"/>
  <c r="Y1860" i="2"/>
  <c r="Y1861" i="2"/>
  <c r="Y1862" i="2"/>
  <c r="Y1863" i="2"/>
  <c r="Y1864" i="2"/>
  <c r="Y1865" i="2"/>
  <c r="Y1866" i="2"/>
  <c r="Y1867" i="2"/>
  <c r="Y1868" i="2"/>
  <c r="Y1869" i="2"/>
  <c r="Y1870" i="2"/>
  <c r="Y1871" i="2"/>
  <c r="Y1872" i="2"/>
  <c r="Y1873" i="2"/>
  <c r="Y1874" i="2"/>
  <c r="Y1875" i="2"/>
  <c r="Y1876" i="2"/>
  <c r="Y1877" i="2"/>
  <c r="Y1878" i="2"/>
  <c r="Y1879" i="2"/>
  <c r="Y1880" i="2"/>
  <c r="Y1881" i="2"/>
  <c r="Y1882" i="2"/>
  <c r="Y1883" i="2"/>
  <c r="Y1884" i="2"/>
  <c r="Y1885" i="2"/>
  <c r="Y1886" i="2"/>
  <c r="Y1887" i="2"/>
  <c r="Y1888" i="2"/>
  <c r="Y1889" i="2"/>
  <c r="Y1890" i="2"/>
  <c r="Y1891" i="2"/>
  <c r="Y1892" i="2"/>
  <c r="Y1893" i="2"/>
  <c r="Y1894" i="2"/>
  <c r="Y1895" i="2"/>
  <c r="Y1896" i="2"/>
  <c r="Y1897" i="2"/>
  <c r="Y1898" i="2"/>
  <c r="Y1899" i="2"/>
  <c r="Y1900" i="2"/>
  <c r="Y1901" i="2"/>
  <c r="Y1902" i="2"/>
  <c r="Y1903" i="2"/>
  <c r="Y1904" i="2"/>
  <c r="Y1905" i="2"/>
  <c r="Y1906" i="2"/>
  <c r="Y1907" i="2"/>
  <c r="Y1908" i="2"/>
  <c r="Y1909" i="2"/>
  <c r="Y1910" i="2"/>
  <c r="Y1911" i="2"/>
  <c r="Y1912" i="2"/>
  <c r="Y1913" i="2"/>
  <c r="Y1914" i="2"/>
  <c r="Y1915" i="2"/>
  <c r="Y1916" i="2"/>
  <c r="Y1917" i="2"/>
  <c r="Y1918" i="2"/>
  <c r="Y1919" i="2"/>
  <c r="Y1920" i="2"/>
  <c r="Y1921" i="2"/>
  <c r="Y1922" i="2"/>
  <c r="Y1923" i="2"/>
  <c r="Y1924" i="2"/>
  <c r="Y1925" i="2"/>
  <c r="Y1926" i="2"/>
  <c r="Y1927" i="2"/>
  <c r="Y1928" i="2"/>
  <c r="Y1929" i="2"/>
  <c r="Y1930" i="2"/>
  <c r="Y1931" i="2"/>
  <c r="Y1932" i="2"/>
  <c r="Y1933" i="2"/>
  <c r="Y1934" i="2"/>
  <c r="Y1935" i="2"/>
  <c r="Y1936" i="2"/>
  <c r="Y1937" i="2"/>
  <c r="Y1938" i="2"/>
  <c r="Y1939" i="2"/>
  <c r="Y1940" i="2"/>
  <c r="Y1941" i="2"/>
  <c r="Y1942" i="2"/>
  <c r="Y1943" i="2"/>
  <c r="Y1944" i="2"/>
  <c r="Y1945" i="2"/>
  <c r="Y1946" i="2"/>
  <c r="Y1947" i="2"/>
  <c r="Y1948" i="2"/>
  <c r="Y1949" i="2"/>
  <c r="Y1950" i="2"/>
  <c r="Y1951" i="2"/>
  <c r="Y1952" i="2"/>
  <c r="Y1953" i="2"/>
  <c r="Y1954" i="2"/>
  <c r="Y1955" i="2"/>
  <c r="Y1956" i="2"/>
  <c r="Y1957" i="2"/>
  <c r="Y1958" i="2"/>
  <c r="Y1959" i="2"/>
  <c r="Y1960" i="2"/>
  <c r="Y1961" i="2"/>
  <c r="Y1962" i="2"/>
  <c r="Y1963" i="2"/>
  <c r="Y1964" i="2"/>
  <c r="Y1965" i="2"/>
  <c r="Y1966" i="2"/>
  <c r="Y1967" i="2"/>
  <c r="Y1968" i="2"/>
  <c r="Y1969" i="2"/>
  <c r="Y1970" i="2"/>
  <c r="Y1971" i="2"/>
  <c r="Y1972" i="2"/>
  <c r="Y1973" i="2"/>
  <c r="Y1974" i="2"/>
  <c r="Y1975" i="2"/>
  <c r="Y1976" i="2"/>
  <c r="Y1977" i="2"/>
  <c r="Y1978" i="2"/>
  <c r="Y1979" i="2"/>
  <c r="Y1980" i="2"/>
  <c r="Y1981" i="2"/>
  <c r="Y1982" i="2"/>
  <c r="Y1983" i="2"/>
  <c r="Y1984" i="2"/>
  <c r="Y1985" i="2"/>
  <c r="Y1986" i="2"/>
  <c r="Y1987" i="2"/>
  <c r="Y1988" i="2"/>
  <c r="Y1989" i="2"/>
  <c r="Y1990" i="2"/>
  <c r="Y1991" i="2"/>
  <c r="Y1992" i="2"/>
  <c r="Y1993" i="2"/>
  <c r="Y1994" i="2"/>
  <c r="Y1995" i="2"/>
  <c r="Y1996" i="2"/>
  <c r="Y1997" i="2"/>
  <c r="Y1998" i="2"/>
  <c r="Y1999" i="2"/>
  <c r="Y2000" i="2"/>
  <c r="Y2001" i="2"/>
  <c r="Y2002" i="2"/>
  <c r="Y2003" i="2"/>
  <c r="Y2004" i="2"/>
  <c r="Y2005" i="2"/>
  <c r="Y2006" i="2"/>
  <c r="Y2007" i="2"/>
  <c r="Y2008" i="2"/>
  <c r="Y2009" i="2"/>
  <c r="Y2010" i="2"/>
  <c r="Y2011" i="2"/>
  <c r="Y2012" i="2"/>
  <c r="Y2013" i="2"/>
  <c r="Y2014" i="2"/>
  <c r="Y2015" i="2"/>
  <c r="Y2016" i="2"/>
  <c r="Y2017" i="2"/>
  <c r="Y2018" i="2"/>
  <c r="Y2019" i="2"/>
  <c r="Y2020" i="2"/>
  <c r="Y2021" i="2"/>
  <c r="Y2022" i="2"/>
  <c r="Y2023" i="2"/>
  <c r="Y2024" i="2"/>
  <c r="Y2025" i="2"/>
  <c r="Y2026" i="2"/>
  <c r="Y2027" i="2"/>
  <c r="Y2028" i="2"/>
  <c r="Y2029" i="2"/>
  <c r="Y2030" i="2"/>
  <c r="Y2031" i="2"/>
  <c r="Y2032" i="2"/>
  <c r="Y2033" i="2"/>
  <c r="Y2034" i="2"/>
  <c r="Y2035" i="2"/>
  <c r="Y2036" i="2"/>
  <c r="Y2037" i="2"/>
  <c r="Y2038" i="2"/>
  <c r="Y2039" i="2"/>
  <c r="Y2040" i="2"/>
  <c r="Y2041" i="2"/>
  <c r="Y2042" i="2"/>
  <c r="Y2043" i="2"/>
  <c r="Y2044" i="2"/>
  <c r="Y2045" i="2"/>
  <c r="Y2046" i="2"/>
  <c r="Y2047" i="2"/>
  <c r="Y2048" i="2"/>
  <c r="Y2049" i="2"/>
  <c r="Y2050" i="2"/>
  <c r="Y2051" i="2"/>
  <c r="Y2052" i="2"/>
  <c r="Y2053" i="2"/>
  <c r="Y2054" i="2"/>
  <c r="Y2055" i="2"/>
  <c r="Y2056" i="2"/>
  <c r="Y2057" i="2"/>
  <c r="Y2058" i="2"/>
  <c r="Y2059" i="2"/>
  <c r="Y2060" i="2"/>
  <c r="Y2061" i="2"/>
  <c r="Y2062" i="2"/>
  <c r="Y2063" i="2"/>
  <c r="Y2064" i="2"/>
  <c r="Y2065" i="2"/>
  <c r="Y2066" i="2"/>
  <c r="Y2067" i="2"/>
  <c r="Y2068" i="2"/>
  <c r="Y2069" i="2"/>
  <c r="Y2070" i="2"/>
  <c r="Y2071" i="2"/>
  <c r="Y2072" i="2"/>
  <c r="Y2073" i="2"/>
  <c r="Y2074" i="2"/>
  <c r="Y2075" i="2"/>
  <c r="Y2076" i="2"/>
  <c r="Y2077" i="2"/>
  <c r="Y2078" i="2"/>
  <c r="Y2079" i="2"/>
  <c r="Y2080" i="2"/>
  <c r="Y2081" i="2"/>
  <c r="Y2082" i="2"/>
  <c r="Y2083" i="2"/>
  <c r="Y2084" i="2"/>
  <c r="Y2085" i="2"/>
  <c r="Y2086" i="2"/>
  <c r="Y2087" i="2"/>
  <c r="Y2088" i="2"/>
  <c r="Y2089" i="2"/>
  <c r="Y2090" i="2"/>
  <c r="Y2091" i="2"/>
  <c r="Y2092" i="2"/>
  <c r="Y2093" i="2"/>
  <c r="Y2094" i="2"/>
  <c r="Y2095" i="2"/>
  <c r="Y2096" i="2"/>
  <c r="Y2097" i="2"/>
  <c r="Y2098" i="2"/>
  <c r="Y2099" i="2"/>
  <c r="Y2100" i="2"/>
  <c r="Y2101" i="2"/>
  <c r="Y2102" i="2"/>
  <c r="Y2103" i="2"/>
  <c r="Y2104" i="2"/>
  <c r="Y2105" i="2"/>
  <c r="Y2106" i="2"/>
  <c r="Y2107" i="2"/>
  <c r="Y2108" i="2"/>
  <c r="Y2109" i="2"/>
  <c r="Y2110" i="2"/>
  <c r="Y2111" i="2"/>
  <c r="Y2112" i="2"/>
  <c r="Y2113" i="2"/>
  <c r="Y2114" i="2"/>
  <c r="Y2115" i="2"/>
  <c r="Y2116" i="2"/>
  <c r="Y2117" i="2"/>
  <c r="Y2118" i="2"/>
  <c r="Y2119" i="2"/>
  <c r="Y2120" i="2"/>
  <c r="Y2121" i="2"/>
  <c r="Y2122" i="2"/>
  <c r="Y2123" i="2"/>
  <c r="Y2124" i="2"/>
  <c r="Y2125" i="2"/>
  <c r="Y2126" i="2"/>
  <c r="Y2127" i="2"/>
  <c r="Y2128" i="2"/>
  <c r="Y2129" i="2"/>
  <c r="Y2130" i="2"/>
  <c r="Y2131" i="2"/>
  <c r="Y2132" i="2"/>
  <c r="Y2133" i="2"/>
  <c r="Y2134" i="2"/>
  <c r="Y2135" i="2"/>
  <c r="Y2136" i="2"/>
  <c r="Y2137" i="2"/>
  <c r="Y2138" i="2"/>
  <c r="Y2139" i="2"/>
  <c r="Y2140" i="2"/>
  <c r="Y2141" i="2"/>
  <c r="Y2142" i="2"/>
  <c r="Y2143" i="2"/>
  <c r="Y2144" i="2"/>
  <c r="Y2145" i="2"/>
  <c r="Y2146" i="2"/>
  <c r="Y2147" i="2"/>
  <c r="Y2148" i="2"/>
  <c r="Y2149" i="2"/>
  <c r="Y2150" i="2"/>
  <c r="Y2151" i="2"/>
  <c r="Y2152" i="2"/>
  <c r="Y2153" i="2"/>
  <c r="Y2154" i="2"/>
  <c r="Y2155" i="2"/>
  <c r="Y2156" i="2"/>
  <c r="Y2157" i="2"/>
  <c r="Y2158" i="2"/>
  <c r="Y2159" i="2"/>
  <c r="Y2160" i="2"/>
  <c r="Y2161" i="2"/>
  <c r="Y2162" i="2"/>
  <c r="Y2163" i="2"/>
  <c r="Y2164" i="2"/>
  <c r="Y2165" i="2"/>
  <c r="Y2166" i="2"/>
  <c r="Y2167" i="2"/>
  <c r="Y2168" i="2"/>
  <c r="Y2169" i="2"/>
  <c r="Y2170" i="2"/>
  <c r="Y2171" i="2"/>
  <c r="Y2172" i="2"/>
  <c r="Y2173" i="2"/>
  <c r="Y2174" i="2"/>
  <c r="Y2175" i="2"/>
  <c r="Y2176" i="2"/>
  <c r="Y2177" i="2"/>
  <c r="Y2178" i="2"/>
  <c r="Y2179" i="2"/>
  <c r="Y2180" i="2"/>
  <c r="Y2181" i="2"/>
  <c r="Y2182" i="2"/>
  <c r="Y2183" i="2"/>
  <c r="Y2184" i="2"/>
  <c r="Y2185" i="2"/>
  <c r="Y2186" i="2"/>
  <c r="Y2187" i="2"/>
  <c r="Y2188" i="2"/>
  <c r="Y2189" i="2"/>
  <c r="Y2190" i="2"/>
  <c r="Y2191" i="2"/>
  <c r="Y2192" i="2"/>
  <c r="Y2193" i="2"/>
  <c r="Y2194" i="2"/>
  <c r="Y2195" i="2"/>
  <c r="Y2196" i="2"/>
  <c r="Y2197" i="2"/>
  <c r="Y2198" i="2"/>
  <c r="Y2199" i="2"/>
  <c r="Y2200" i="2"/>
  <c r="Y2201" i="2"/>
  <c r="Y2202" i="2"/>
  <c r="Y2203" i="2"/>
  <c r="Y2204" i="2"/>
  <c r="Y2205" i="2"/>
  <c r="Y2206" i="2"/>
  <c r="Y2207" i="2"/>
  <c r="Y2208" i="2"/>
  <c r="Y2209" i="2"/>
  <c r="Y2210" i="2"/>
  <c r="Y2211" i="2"/>
  <c r="Y2212" i="2"/>
  <c r="Y2213" i="2"/>
  <c r="Y2214" i="2"/>
  <c r="Y2215" i="2"/>
  <c r="Y2216" i="2"/>
  <c r="Y2217" i="2"/>
  <c r="Y2218" i="2"/>
  <c r="Y2219" i="2"/>
  <c r="Y2220" i="2"/>
  <c r="Y2221" i="2"/>
  <c r="Y2222" i="2"/>
  <c r="Y2223" i="2"/>
  <c r="Y2224" i="2"/>
  <c r="Y2225" i="2"/>
  <c r="Y2226" i="2"/>
  <c r="Y2227" i="2"/>
  <c r="Y2228" i="2"/>
  <c r="Y2229" i="2"/>
  <c r="Y2230" i="2"/>
  <c r="Y2231" i="2"/>
  <c r="Y2232" i="2"/>
  <c r="Y2233" i="2"/>
  <c r="Y2234" i="2"/>
  <c r="Y2235" i="2"/>
  <c r="Y2236" i="2"/>
  <c r="Y2237" i="2"/>
  <c r="Y2238" i="2"/>
  <c r="Y2239" i="2"/>
  <c r="Y2240" i="2"/>
  <c r="Y2241" i="2"/>
  <c r="Y2242" i="2"/>
  <c r="Y2243" i="2"/>
  <c r="Y2244" i="2"/>
  <c r="Y2245" i="2"/>
  <c r="Y2246" i="2"/>
  <c r="Y2247" i="2"/>
  <c r="Y2248" i="2"/>
  <c r="Y2249" i="2"/>
  <c r="Y2250" i="2"/>
  <c r="Y2251" i="2"/>
  <c r="Y2252" i="2"/>
  <c r="Y2253" i="2"/>
  <c r="Y2254" i="2"/>
  <c r="Y2255" i="2"/>
  <c r="Y2256" i="2"/>
  <c r="Y2257" i="2"/>
  <c r="Y2258" i="2"/>
  <c r="Y2259" i="2"/>
  <c r="Y2260" i="2"/>
  <c r="Y2261" i="2"/>
  <c r="Y2262" i="2"/>
  <c r="Y2263" i="2"/>
  <c r="Y2264" i="2"/>
  <c r="Y2265" i="2"/>
  <c r="Y2266" i="2"/>
  <c r="Y2267" i="2"/>
  <c r="Y2268" i="2"/>
  <c r="Y2269" i="2"/>
  <c r="Y2270" i="2"/>
  <c r="Y2271" i="2"/>
  <c r="Y2272" i="2"/>
  <c r="Y2273" i="2"/>
  <c r="Y2274" i="2"/>
  <c r="Y2275" i="2"/>
  <c r="Y2276" i="2"/>
  <c r="Y2277" i="2"/>
  <c r="Y2278" i="2"/>
  <c r="Y2279" i="2"/>
  <c r="Y2280" i="2"/>
  <c r="Y2281" i="2"/>
  <c r="Y2282" i="2"/>
  <c r="Y2283" i="2"/>
  <c r="Y2284" i="2"/>
  <c r="Y2285" i="2"/>
  <c r="Y2286" i="2"/>
  <c r="Y2287" i="2"/>
  <c r="Y2288" i="2"/>
  <c r="Y2289" i="2"/>
  <c r="Y2290" i="2"/>
  <c r="Y2291" i="2"/>
  <c r="Y2292" i="2"/>
  <c r="Y2293" i="2"/>
  <c r="Y2294" i="2"/>
  <c r="Y2295" i="2"/>
  <c r="Y2296" i="2"/>
  <c r="Y2297" i="2"/>
  <c r="Y2298" i="2"/>
  <c r="Y2299" i="2"/>
  <c r="Y2300" i="2"/>
  <c r="Y2301" i="2"/>
  <c r="Y2302" i="2"/>
  <c r="Y2303" i="2"/>
  <c r="Y2304" i="2"/>
  <c r="Y2305" i="2"/>
  <c r="Y2306" i="2"/>
  <c r="Y2307" i="2"/>
  <c r="Y2308" i="2"/>
  <c r="Y2309" i="2"/>
  <c r="Y2310" i="2"/>
  <c r="Y2311" i="2"/>
  <c r="Y2312" i="2"/>
  <c r="Y2313" i="2"/>
  <c r="Y2314" i="2"/>
  <c r="Y2315" i="2"/>
  <c r="Y2316" i="2"/>
  <c r="Y2317" i="2"/>
  <c r="Y2318" i="2"/>
  <c r="Y2319" i="2"/>
  <c r="Y2320" i="2"/>
  <c r="Y2321" i="2"/>
  <c r="Y2322" i="2"/>
  <c r="Y2323" i="2"/>
  <c r="Y2324" i="2"/>
  <c r="Y2325" i="2"/>
  <c r="Y2326" i="2"/>
  <c r="Y2327" i="2"/>
  <c r="Y2328" i="2"/>
  <c r="Y2329" i="2"/>
  <c r="Y2330" i="2"/>
  <c r="Y2331" i="2"/>
  <c r="Y2332" i="2"/>
  <c r="Y2333" i="2"/>
  <c r="Y2334" i="2"/>
  <c r="Y2335" i="2"/>
  <c r="Y2336" i="2"/>
  <c r="Y2337" i="2"/>
  <c r="Y2338" i="2"/>
  <c r="Y2339" i="2"/>
  <c r="Y2340" i="2"/>
  <c r="Y2341" i="2"/>
  <c r="Y2342" i="2"/>
  <c r="Y2343" i="2"/>
  <c r="Y2344" i="2"/>
  <c r="Y2345" i="2"/>
  <c r="Y2346" i="2"/>
  <c r="Y2347" i="2"/>
  <c r="Y2348" i="2"/>
  <c r="Y2349" i="2"/>
  <c r="Y2350" i="2"/>
  <c r="Y2351" i="2"/>
  <c r="Y2352" i="2"/>
  <c r="Y2353" i="2"/>
  <c r="Y2354" i="2"/>
  <c r="Y2355" i="2"/>
  <c r="Y2356" i="2"/>
  <c r="Y2357" i="2"/>
  <c r="Y2358" i="2"/>
  <c r="Y2359" i="2"/>
  <c r="Y2360" i="2"/>
  <c r="Y2361" i="2"/>
  <c r="Y2362" i="2"/>
  <c r="Y2363" i="2"/>
  <c r="Y2364" i="2"/>
  <c r="Y2365" i="2"/>
  <c r="Y2366" i="2"/>
  <c r="Y2367" i="2"/>
  <c r="Y2368" i="2"/>
  <c r="Y2369" i="2"/>
  <c r="Y2370" i="2"/>
  <c r="Y2371" i="2"/>
  <c r="Y2372" i="2"/>
  <c r="Y2373" i="2"/>
  <c r="Y2374" i="2"/>
  <c r="Y2375" i="2"/>
  <c r="Y2376" i="2"/>
  <c r="Y2377" i="2"/>
  <c r="Y2378" i="2"/>
  <c r="Y2379" i="2"/>
  <c r="Y2380" i="2"/>
  <c r="Y2381" i="2"/>
  <c r="Y2382" i="2"/>
  <c r="Y2383" i="2"/>
  <c r="Y2384" i="2"/>
  <c r="Y2385" i="2"/>
  <c r="Y2386" i="2"/>
  <c r="Y2387" i="2"/>
  <c r="Y2388" i="2"/>
  <c r="Y2389" i="2"/>
  <c r="Y2390" i="2"/>
  <c r="Y2391" i="2"/>
  <c r="Y2392" i="2"/>
  <c r="Y2393" i="2"/>
  <c r="Y2394" i="2"/>
  <c r="Y2395" i="2"/>
  <c r="Y2396" i="2"/>
  <c r="Y2397" i="2"/>
  <c r="Y2398" i="2"/>
  <c r="Y2399" i="2"/>
  <c r="Y2400" i="2"/>
  <c r="Y2401" i="2"/>
  <c r="Y2402" i="2"/>
  <c r="Y2403" i="2"/>
  <c r="Y2404" i="2"/>
  <c r="Y2405" i="2"/>
  <c r="Y2406" i="2"/>
  <c r="Y2407" i="2"/>
  <c r="Y2408" i="2"/>
  <c r="Y2409" i="2"/>
  <c r="Y2410" i="2"/>
  <c r="Y2411" i="2"/>
  <c r="Y2412" i="2"/>
  <c r="Y2413" i="2"/>
  <c r="Y2414" i="2"/>
  <c r="Y2415" i="2"/>
  <c r="Y2416" i="2"/>
  <c r="Y2417" i="2"/>
  <c r="Y2418" i="2"/>
  <c r="Y2419" i="2"/>
  <c r="Y2420" i="2"/>
  <c r="Y2421" i="2"/>
  <c r="Y2422" i="2"/>
  <c r="Y2423" i="2"/>
  <c r="Y2424" i="2"/>
  <c r="Y2425" i="2"/>
  <c r="Y2426" i="2"/>
  <c r="Y2427" i="2"/>
  <c r="Y2428" i="2"/>
  <c r="Y2429" i="2"/>
  <c r="Y2430" i="2"/>
  <c r="Y2431" i="2"/>
  <c r="Y2432" i="2"/>
  <c r="Y2433" i="2"/>
  <c r="Y2434" i="2"/>
  <c r="Y2435" i="2"/>
  <c r="Y2436" i="2"/>
  <c r="Y2437" i="2"/>
  <c r="Y2438" i="2"/>
  <c r="Y2439" i="2"/>
  <c r="Y2440" i="2"/>
  <c r="Y2441" i="2"/>
  <c r="Y2442" i="2"/>
  <c r="Y2443" i="2"/>
  <c r="Y2444" i="2"/>
  <c r="Y2445" i="2"/>
  <c r="Y2446" i="2"/>
  <c r="Y2447" i="2"/>
  <c r="Y2448" i="2"/>
  <c r="Y2449" i="2"/>
  <c r="Y2450" i="2"/>
  <c r="Y2451" i="2"/>
  <c r="Y2452" i="2"/>
  <c r="Y2453" i="2"/>
  <c r="Y2454" i="2"/>
  <c r="Y2455" i="2"/>
  <c r="Y2456" i="2"/>
  <c r="Y2457" i="2"/>
  <c r="Y2458" i="2"/>
  <c r="Y2459" i="2"/>
  <c r="Y2460" i="2"/>
  <c r="Y2461" i="2"/>
  <c r="Y2462" i="2"/>
  <c r="Y2463" i="2"/>
  <c r="Y2464" i="2"/>
  <c r="Y2465" i="2"/>
  <c r="Y2466" i="2"/>
  <c r="Y2467" i="2"/>
  <c r="Y2468" i="2"/>
  <c r="Y2469" i="2"/>
  <c r="Y2470" i="2"/>
  <c r="Y2471" i="2"/>
  <c r="Y2472" i="2"/>
  <c r="Y2473" i="2"/>
  <c r="Y2474" i="2"/>
  <c r="Y2475" i="2"/>
  <c r="Y2476" i="2"/>
  <c r="Y2477" i="2"/>
  <c r="Y2478" i="2"/>
  <c r="Y2479" i="2"/>
  <c r="Y2480" i="2"/>
  <c r="Y2481" i="2"/>
  <c r="Y2482" i="2"/>
  <c r="Y2483" i="2"/>
  <c r="Y2484" i="2"/>
  <c r="Y2485" i="2"/>
  <c r="Y2486" i="2"/>
  <c r="Y2487" i="2"/>
  <c r="Y2488" i="2"/>
  <c r="Y2489" i="2"/>
  <c r="Y2490" i="2"/>
  <c r="Y2491" i="2"/>
  <c r="Y2492" i="2"/>
  <c r="Y2493" i="2"/>
  <c r="Y2494" i="2"/>
  <c r="Y2495" i="2"/>
  <c r="Y2496" i="2"/>
  <c r="Y2497" i="2"/>
  <c r="Y2498" i="2"/>
  <c r="Y2499" i="2"/>
  <c r="Y2500" i="2"/>
  <c r="Y2501" i="2"/>
  <c r="Y2502" i="2"/>
  <c r="Y2503" i="2"/>
  <c r="Y2504" i="2"/>
  <c r="Y2505" i="2"/>
  <c r="Y2506" i="2"/>
  <c r="Y2507" i="2"/>
  <c r="Y2508" i="2"/>
  <c r="Y2509" i="2"/>
  <c r="Y2510" i="2"/>
  <c r="Y2511" i="2"/>
  <c r="Y2512" i="2"/>
  <c r="Y2513" i="2"/>
  <c r="Y2514" i="2"/>
  <c r="Y2515" i="2"/>
  <c r="Y2516" i="2"/>
  <c r="Y2517" i="2"/>
  <c r="Y2518" i="2"/>
  <c r="Y2519" i="2"/>
  <c r="Y2520" i="2"/>
  <c r="Y2521" i="2"/>
  <c r="Y2522" i="2"/>
  <c r="Y2523" i="2"/>
  <c r="Y2524" i="2"/>
  <c r="Y2525" i="2"/>
  <c r="Y2526" i="2"/>
  <c r="Y2527" i="2"/>
  <c r="Y2528" i="2"/>
  <c r="Y2529" i="2"/>
  <c r="Y2530" i="2"/>
  <c r="Y2531" i="2"/>
  <c r="Y2532" i="2"/>
  <c r="Y2533" i="2"/>
  <c r="Y2534" i="2"/>
  <c r="Y2535" i="2"/>
  <c r="Y2536" i="2"/>
  <c r="Y2537" i="2"/>
  <c r="Y2538" i="2"/>
  <c r="Y2539" i="2"/>
  <c r="Y2540" i="2"/>
  <c r="Y2541" i="2"/>
  <c r="Y2542" i="2"/>
  <c r="Y2543" i="2"/>
  <c r="Y2544" i="2"/>
  <c r="Y2545" i="2"/>
  <c r="Y2546" i="2"/>
  <c r="Y2547" i="2"/>
  <c r="Y2548" i="2"/>
  <c r="Y2549" i="2"/>
  <c r="Y2550" i="2"/>
  <c r="Y2551" i="2"/>
  <c r="Y2552" i="2"/>
  <c r="Y2553" i="2"/>
  <c r="Y2554" i="2"/>
  <c r="Y2555" i="2"/>
  <c r="Y2556" i="2"/>
  <c r="Y2557" i="2"/>
  <c r="Y2558" i="2"/>
  <c r="Y2559" i="2"/>
  <c r="Y2560" i="2"/>
  <c r="Y2561" i="2"/>
  <c r="Y2562" i="2"/>
  <c r="Y2563" i="2"/>
  <c r="Y2564" i="2"/>
  <c r="Y2565" i="2"/>
  <c r="Y2566" i="2"/>
  <c r="Y2567" i="2"/>
  <c r="Y2568" i="2"/>
  <c r="Y2569" i="2"/>
  <c r="Y2570" i="2"/>
  <c r="Y2571" i="2"/>
  <c r="Y2572" i="2"/>
  <c r="Y2573" i="2"/>
  <c r="Y2574" i="2"/>
  <c r="Y2575" i="2"/>
  <c r="Y2576" i="2"/>
  <c r="Y2577" i="2"/>
  <c r="Y2578" i="2"/>
  <c r="Y2579" i="2"/>
  <c r="Y2580" i="2"/>
  <c r="Y2581" i="2"/>
  <c r="Y2582" i="2"/>
  <c r="Y2583" i="2"/>
  <c r="Y2584" i="2"/>
  <c r="Y2585" i="2"/>
  <c r="Y2586" i="2"/>
  <c r="Y2587" i="2"/>
  <c r="Y2588" i="2"/>
  <c r="Y2589" i="2"/>
  <c r="Y2590" i="2"/>
  <c r="Y2591" i="2"/>
  <c r="Y2592" i="2"/>
  <c r="Y2593" i="2"/>
  <c r="Y2594" i="2"/>
  <c r="Y2595" i="2"/>
  <c r="Y2596" i="2"/>
  <c r="Y2597" i="2"/>
  <c r="Y2598" i="2"/>
  <c r="Y2599" i="2"/>
  <c r="Y2600" i="2"/>
  <c r="Y2601" i="2"/>
  <c r="Y2602" i="2"/>
  <c r="Y2603" i="2"/>
  <c r="Y2604" i="2"/>
  <c r="Y2605" i="2"/>
  <c r="Y2606" i="2"/>
  <c r="Y2607" i="2"/>
  <c r="Y2608" i="2"/>
  <c r="Y2609" i="2"/>
  <c r="Y2610" i="2"/>
  <c r="Y2611" i="2"/>
  <c r="Y2612" i="2"/>
  <c r="Y2613" i="2"/>
  <c r="Y2614" i="2"/>
  <c r="Y2615" i="2"/>
  <c r="Y2616" i="2"/>
  <c r="Y2617" i="2"/>
  <c r="Y2618" i="2"/>
  <c r="Y2619" i="2"/>
  <c r="Y2620" i="2"/>
  <c r="Y2621" i="2"/>
  <c r="Y2622" i="2"/>
  <c r="Y2623" i="2"/>
  <c r="Y2624" i="2"/>
  <c r="Y2625" i="2"/>
  <c r="Y2626" i="2"/>
  <c r="Y2627" i="2"/>
  <c r="Y2628" i="2"/>
  <c r="Y2629" i="2"/>
  <c r="Y2630" i="2"/>
  <c r="Y2631" i="2"/>
  <c r="Y2632" i="2"/>
  <c r="Y2633" i="2"/>
  <c r="Y2634" i="2"/>
  <c r="Y2635" i="2"/>
  <c r="Y2636" i="2"/>
  <c r="Y2637" i="2"/>
  <c r="Y2638" i="2"/>
  <c r="Y2639" i="2"/>
  <c r="Y2640" i="2"/>
  <c r="Y2641" i="2"/>
  <c r="Y2642" i="2"/>
  <c r="Y2643" i="2"/>
  <c r="Y2644" i="2"/>
  <c r="Y2645" i="2"/>
  <c r="Y2646" i="2"/>
  <c r="Y2647" i="2"/>
  <c r="Y2648" i="2"/>
  <c r="Y2649" i="2"/>
  <c r="Y2650" i="2"/>
  <c r="Y2651" i="2"/>
  <c r="Y2652" i="2"/>
  <c r="Y2653" i="2"/>
  <c r="Y2654" i="2"/>
  <c r="Y2655" i="2"/>
  <c r="Y2656" i="2"/>
  <c r="Y2657" i="2"/>
  <c r="Y2658" i="2"/>
  <c r="Y2659" i="2"/>
  <c r="Y2660" i="2"/>
  <c r="Y2661" i="2"/>
  <c r="Y2662" i="2"/>
  <c r="Y2663" i="2"/>
  <c r="Y2664" i="2"/>
  <c r="Y2665" i="2"/>
  <c r="Y2666" i="2"/>
  <c r="Y2667" i="2"/>
  <c r="Y2668" i="2"/>
  <c r="Y2669" i="2"/>
  <c r="Y2670" i="2"/>
  <c r="Y2671" i="2"/>
  <c r="Y2672" i="2"/>
  <c r="Y2673" i="2"/>
  <c r="Y2674" i="2"/>
  <c r="Y2675" i="2"/>
  <c r="Y2676" i="2"/>
  <c r="Y2677" i="2"/>
  <c r="Y2678" i="2"/>
  <c r="Y2679" i="2"/>
  <c r="Y2680" i="2"/>
  <c r="Y2681" i="2"/>
  <c r="Y2682" i="2"/>
  <c r="Y2683" i="2"/>
  <c r="Y2684" i="2"/>
  <c r="Y2685" i="2"/>
  <c r="Y2686" i="2"/>
  <c r="Y2687" i="2"/>
  <c r="Y2688" i="2"/>
  <c r="Y2689" i="2"/>
  <c r="Y2690" i="2"/>
  <c r="Y2691" i="2"/>
  <c r="Y2692" i="2"/>
  <c r="Y2693" i="2"/>
  <c r="Y2694" i="2"/>
  <c r="Y2695" i="2"/>
  <c r="Y2696" i="2"/>
  <c r="Y2697" i="2"/>
  <c r="Y2698" i="2"/>
  <c r="Y2699" i="2"/>
  <c r="Y2700" i="2"/>
  <c r="Y2701" i="2"/>
  <c r="Y2702" i="2"/>
  <c r="Y2703" i="2"/>
  <c r="Y2704" i="2"/>
  <c r="Y2705" i="2"/>
  <c r="Y2706" i="2"/>
  <c r="Y2707" i="2"/>
  <c r="Y2708" i="2"/>
  <c r="Y2709" i="2"/>
  <c r="Y2710" i="2"/>
  <c r="Y2711" i="2"/>
  <c r="Y2712" i="2"/>
  <c r="Y2713" i="2"/>
  <c r="Y2714" i="2"/>
  <c r="Y2715" i="2"/>
  <c r="Y2716" i="2"/>
  <c r="Y2717" i="2"/>
  <c r="Y2718" i="2"/>
  <c r="Y2719" i="2"/>
  <c r="Y2720" i="2"/>
  <c r="Y2721" i="2"/>
  <c r="Y2722" i="2"/>
  <c r="Y2723" i="2"/>
  <c r="Y2724" i="2"/>
  <c r="Y2725" i="2"/>
  <c r="Y2726" i="2"/>
  <c r="Y2727" i="2"/>
  <c r="Y2728" i="2"/>
  <c r="Y2729" i="2"/>
  <c r="Y2730" i="2"/>
  <c r="Y2731" i="2"/>
  <c r="Y2732" i="2"/>
  <c r="Y2733" i="2"/>
  <c r="Y2734" i="2"/>
  <c r="Y2735" i="2"/>
  <c r="Y2736" i="2"/>
  <c r="Y2737" i="2"/>
  <c r="Y2738" i="2"/>
  <c r="Y2739" i="2"/>
  <c r="Y2740" i="2"/>
  <c r="Y2741" i="2"/>
  <c r="Y2742" i="2"/>
  <c r="Y2743" i="2"/>
  <c r="Y2744" i="2"/>
  <c r="Y2745" i="2"/>
  <c r="Y2746" i="2"/>
  <c r="Y2747" i="2"/>
  <c r="Y2748" i="2"/>
  <c r="Y2749" i="2"/>
  <c r="Y2750" i="2"/>
  <c r="Y2751" i="2"/>
  <c r="Y2752" i="2"/>
  <c r="Y2753" i="2"/>
  <c r="Y2754" i="2"/>
  <c r="Y2755" i="2"/>
  <c r="Y2756" i="2"/>
  <c r="Y2757" i="2"/>
  <c r="Y2758" i="2"/>
  <c r="Y2759" i="2"/>
  <c r="Y2760" i="2"/>
  <c r="Y2761" i="2"/>
  <c r="Y2762" i="2"/>
  <c r="Y2763" i="2"/>
  <c r="Y2764" i="2"/>
  <c r="Y2765" i="2"/>
  <c r="Y2766" i="2"/>
  <c r="Y2767" i="2"/>
  <c r="Y2768" i="2"/>
  <c r="Y2769" i="2"/>
  <c r="Y2770" i="2"/>
  <c r="Y2771" i="2"/>
  <c r="Y2772" i="2"/>
  <c r="Y2773" i="2"/>
  <c r="Y2774" i="2"/>
  <c r="Y2775" i="2"/>
  <c r="Y2776" i="2"/>
  <c r="Y2777" i="2"/>
  <c r="Y2778" i="2"/>
  <c r="Y2779" i="2"/>
  <c r="Y2780" i="2"/>
  <c r="Y2781" i="2"/>
  <c r="Y2782" i="2"/>
  <c r="Y2783" i="2"/>
  <c r="Y2784" i="2"/>
  <c r="Y2785" i="2"/>
  <c r="Y2786" i="2"/>
  <c r="Y2787" i="2"/>
  <c r="Y2788" i="2"/>
  <c r="Y2789" i="2"/>
  <c r="Y2790" i="2"/>
  <c r="Y2791" i="2"/>
  <c r="Y2792" i="2"/>
  <c r="Y2793" i="2"/>
  <c r="Y2794" i="2"/>
  <c r="Y2795" i="2"/>
  <c r="Y2796" i="2"/>
  <c r="Y2797" i="2"/>
  <c r="Y2798" i="2"/>
  <c r="Y2799" i="2"/>
  <c r="Y2800" i="2"/>
  <c r="Y2801" i="2"/>
  <c r="Y2802" i="2"/>
  <c r="Y2803" i="2"/>
  <c r="Y2804" i="2"/>
  <c r="Y2805" i="2"/>
  <c r="Y2806" i="2"/>
  <c r="Y2807" i="2"/>
  <c r="Y2808" i="2"/>
  <c r="Y2809" i="2"/>
  <c r="Y2810" i="2"/>
  <c r="Y2811" i="2"/>
  <c r="Y2812" i="2"/>
  <c r="Y2813" i="2"/>
  <c r="Y2814" i="2"/>
  <c r="Y2815" i="2"/>
  <c r="Y2816" i="2"/>
  <c r="Y2817" i="2"/>
  <c r="Y2818" i="2"/>
  <c r="Y2819" i="2"/>
  <c r="Y2820" i="2"/>
  <c r="Y2821" i="2"/>
  <c r="Y2822" i="2"/>
  <c r="Y2823" i="2"/>
  <c r="Y2824" i="2"/>
  <c r="Y2825" i="2"/>
  <c r="Y2826" i="2"/>
  <c r="Y2827" i="2"/>
  <c r="Y2828" i="2"/>
  <c r="Y2829" i="2"/>
  <c r="Y2830" i="2"/>
  <c r="Y2831" i="2"/>
  <c r="Y2832" i="2"/>
  <c r="Y2833" i="2"/>
  <c r="Y2834" i="2"/>
  <c r="Y2835" i="2"/>
  <c r="Y2836" i="2"/>
  <c r="Y2837" i="2"/>
  <c r="Y2838" i="2"/>
  <c r="Y2839" i="2"/>
  <c r="Y2840" i="2"/>
  <c r="Y2841" i="2"/>
  <c r="Y2842" i="2"/>
  <c r="Y2843" i="2"/>
  <c r="Y2844" i="2"/>
  <c r="Y2845" i="2"/>
  <c r="Y2846" i="2"/>
  <c r="Y2847" i="2"/>
  <c r="Y2848" i="2"/>
  <c r="Y2849" i="2"/>
  <c r="Y2850" i="2"/>
  <c r="Y2851" i="2"/>
  <c r="Y2852" i="2"/>
  <c r="Y2853" i="2"/>
  <c r="Y2854" i="2"/>
  <c r="Y2855" i="2"/>
  <c r="Y2856" i="2"/>
  <c r="Y2857" i="2"/>
  <c r="Y2858" i="2"/>
  <c r="Y2859" i="2"/>
  <c r="Y2860" i="2"/>
  <c r="Y2861" i="2"/>
  <c r="Y2862" i="2"/>
  <c r="Y2863" i="2"/>
  <c r="Y2864" i="2"/>
  <c r="Y2865" i="2"/>
  <c r="Y2866" i="2"/>
  <c r="Y2867" i="2"/>
  <c r="Y2868" i="2"/>
  <c r="Y2869" i="2"/>
  <c r="Y2870" i="2"/>
  <c r="Y2871" i="2"/>
  <c r="Y2872" i="2"/>
  <c r="Y2873" i="2"/>
  <c r="Y2874" i="2"/>
  <c r="Y2875" i="2"/>
  <c r="Y2876" i="2"/>
  <c r="Y2877" i="2"/>
  <c r="Y2878" i="2"/>
  <c r="Y2879" i="2"/>
  <c r="Y2880" i="2"/>
  <c r="Y2881" i="2"/>
  <c r="Y2882" i="2"/>
  <c r="Y2883" i="2"/>
  <c r="Y2884" i="2"/>
  <c r="Y2885" i="2"/>
  <c r="Y2886" i="2"/>
  <c r="Y2887" i="2"/>
  <c r="Y2888" i="2"/>
  <c r="Y2889" i="2"/>
  <c r="Y2890" i="2"/>
  <c r="Y2891" i="2"/>
  <c r="Y2892" i="2"/>
  <c r="Y2893" i="2"/>
  <c r="Y2894" i="2"/>
  <c r="Y2895" i="2"/>
  <c r="Y2896" i="2"/>
  <c r="Y2897" i="2"/>
  <c r="Y2898" i="2"/>
  <c r="Y2899" i="2"/>
  <c r="Y2900" i="2"/>
  <c r="Y2901" i="2"/>
  <c r="Y2902" i="2"/>
  <c r="Y2903" i="2"/>
  <c r="Y2904" i="2"/>
  <c r="Y2905" i="2"/>
  <c r="Y2906" i="2"/>
  <c r="Y2907" i="2"/>
  <c r="Y2908" i="2"/>
  <c r="Y2909" i="2"/>
  <c r="Y2910" i="2"/>
  <c r="Y2911" i="2"/>
  <c r="Y2912" i="2"/>
  <c r="Y2913" i="2"/>
  <c r="Y2914" i="2"/>
  <c r="Y2915" i="2"/>
  <c r="Y2916" i="2"/>
  <c r="Y2917" i="2"/>
  <c r="Y2918" i="2"/>
  <c r="Y2919" i="2"/>
  <c r="Y2920" i="2"/>
  <c r="Y2921" i="2"/>
  <c r="Y2922" i="2"/>
  <c r="Y2923" i="2"/>
  <c r="Y2924" i="2"/>
  <c r="Y2925" i="2"/>
  <c r="Y2926" i="2"/>
  <c r="Y2927" i="2"/>
  <c r="Y2928" i="2"/>
  <c r="Y2929" i="2"/>
  <c r="Y2930" i="2"/>
  <c r="Y2931" i="2"/>
  <c r="Y2932" i="2"/>
  <c r="Y2933" i="2"/>
  <c r="Y2934" i="2"/>
  <c r="Y2935" i="2"/>
  <c r="Y2936" i="2"/>
  <c r="Y2937" i="2"/>
  <c r="Y2938" i="2"/>
  <c r="Y2939" i="2"/>
  <c r="Y2940" i="2"/>
  <c r="Y2941" i="2"/>
  <c r="Y2942" i="2"/>
  <c r="Y2943" i="2"/>
  <c r="Y2944" i="2"/>
  <c r="Y2945" i="2"/>
  <c r="Y2946" i="2"/>
  <c r="Y2947" i="2"/>
  <c r="Y2948" i="2"/>
  <c r="Y2949" i="2"/>
  <c r="Y2950" i="2"/>
  <c r="Y2951" i="2"/>
  <c r="Y2952" i="2"/>
  <c r="Y2953" i="2"/>
  <c r="Y2954" i="2"/>
  <c r="Y2955" i="2"/>
  <c r="Y2956" i="2"/>
  <c r="Y2957" i="2"/>
  <c r="Y2958" i="2"/>
  <c r="Y2959" i="2"/>
  <c r="Y2960" i="2"/>
  <c r="Y2961" i="2"/>
  <c r="Y2962" i="2"/>
  <c r="Y2963" i="2"/>
  <c r="Y2964" i="2"/>
  <c r="Y2965" i="2"/>
  <c r="Y2966" i="2"/>
  <c r="Y2967" i="2"/>
  <c r="Y2968" i="2"/>
  <c r="Y2969" i="2"/>
  <c r="Y2970" i="2"/>
  <c r="Y2971" i="2"/>
  <c r="Y2972" i="2"/>
  <c r="Y2973" i="2"/>
  <c r="Y2974" i="2"/>
  <c r="Y2975" i="2"/>
  <c r="Y2976" i="2"/>
  <c r="Y2977" i="2"/>
  <c r="Y2978" i="2"/>
  <c r="Y2979" i="2"/>
  <c r="Y2980" i="2"/>
  <c r="Y2981" i="2"/>
  <c r="Y2982" i="2"/>
  <c r="Y2983" i="2"/>
  <c r="Y2984" i="2"/>
  <c r="Y2985" i="2"/>
  <c r="Y2986" i="2"/>
  <c r="Y2987" i="2"/>
  <c r="Y2988" i="2"/>
  <c r="Y2989" i="2"/>
  <c r="Y2990" i="2"/>
  <c r="Y2991" i="2"/>
  <c r="Y2992" i="2"/>
  <c r="Y2993" i="2"/>
  <c r="Y2994" i="2"/>
  <c r="Y2995" i="2"/>
  <c r="Y2996" i="2"/>
  <c r="Y2997" i="2"/>
  <c r="Y2998" i="2"/>
  <c r="Y2999" i="2"/>
  <c r="Y3000" i="2"/>
  <c r="Y3001" i="2"/>
  <c r="Y3002" i="2"/>
  <c r="Y3003" i="2"/>
  <c r="Y3004" i="2"/>
  <c r="Y3005" i="2"/>
  <c r="Y3006" i="2"/>
  <c r="Y3007" i="2"/>
  <c r="Y3008" i="2"/>
  <c r="Y3009" i="2"/>
  <c r="Y3010" i="2"/>
  <c r="Y3011" i="2"/>
  <c r="Y3012" i="2"/>
  <c r="Y3013" i="2"/>
  <c r="Y3014" i="2"/>
  <c r="Y3015" i="2"/>
  <c r="Y3016" i="2"/>
  <c r="Y3017" i="2"/>
  <c r="Y3018" i="2"/>
  <c r="Y3019" i="2"/>
  <c r="Y3020" i="2"/>
  <c r="Y3021" i="2"/>
  <c r="Y3022" i="2"/>
  <c r="Y3023" i="2"/>
  <c r="Y3024" i="2"/>
  <c r="Y3025" i="2"/>
  <c r="Y3026" i="2"/>
  <c r="Y3027" i="2"/>
  <c r="Y3028" i="2"/>
  <c r="Y3029" i="2"/>
  <c r="Y3030" i="2"/>
  <c r="Y3031" i="2"/>
  <c r="Y3032" i="2"/>
  <c r="Y3033" i="2"/>
  <c r="Y3034" i="2"/>
  <c r="Y3035" i="2"/>
  <c r="Y3036" i="2"/>
  <c r="Y3037" i="2"/>
  <c r="Y3038" i="2"/>
  <c r="Y3039" i="2"/>
  <c r="Y3040" i="2"/>
  <c r="Y3041" i="2"/>
  <c r="Y3042" i="2"/>
  <c r="Y3043" i="2"/>
  <c r="Y3044" i="2"/>
  <c r="Y3045" i="2"/>
  <c r="Y3046" i="2"/>
  <c r="Y3047" i="2"/>
  <c r="Y3048" i="2"/>
  <c r="Y3049" i="2"/>
  <c r="Y3050" i="2"/>
  <c r="Y3051" i="2"/>
  <c r="Y3052" i="2"/>
  <c r="Y3053" i="2"/>
  <c r="Y3054" i="2"/>
  <c r="Y3055" i="2"/>
  <c r="Y3056" i="2"/>
  <c r="Y3057" i="2"/>
  <c r="Y3058" i="2"/>
  <c r="Y3059" i="2"/>
  <c r="Y3060" i="2"/>
  <c r="Y3061" i="2"/>
  <c r="Y3062" i="2"/>
  <c r="Y3063" i="2"/>
  <c r="Y3064" i="2"/>
  <c r="Y3065" i="2"/>
  <c r="Y3066" i="2"/>
  <c r="Y3067" i="2"/>
  <c r="Y3068" i="2"/>
  <c r="Y3069" i="2"/>
  <c r="Y3070" i="2"/>
  <c r="Y3071" i="2"/>
  <c r="Y3072" i="2"/>
  <c r="Y3073" i="2"/>
  <c r="Y3074" i="2"/>
  <c r="Y3075" i="2"/>
  <c r="Y3076" i="2"/>
  <c r="Y3077" i="2"/>
  <c r="Y3078" i="2"/>
  <c r="Y3079" i="2"/>
  <c r="Y3080" i="2"/>
  <c r="Y3081" i="2"/>
  <c r="Y3082" i="2"/>
  <c r="Y3083" i="2"/>
  <c r="Y3084" i="2"/>
  <c r="Y3085" i="2"/>
  <c r="Y3086" i="2"/>
  <c r="Y3087" i="2"/>
  <c r="Y3088" i="2"/>
  <c r="Y3089" i="2"/>
  <c r="Y3090" i="2"/>
  <c r="Y3091" i="2"/>
  <c r="Y3092" i="2"/>
  <c r="Y3093" i="2"/>
  <c r="Y3094" i="2"/>
  <c r="Y3095" i="2"/>
  <c r="Y3096" i="2"/>
  <c r="Y3097" i="2"/>
  <c r="Y3098" i="2"/>
  <c r="Y3099" i="2"/>
  <c r="Y3100" i="2"/>
  <c r="Y3101" i="2"/>
  <c r="Y3102" i="2"/>
  <c r="Y3103" i="2"/>
  <c r="Y3104" i="2"/>
  <c r="Y3105" i="2"/>
  <c r="Y3106" i="2"/>
  <c r="Y3107" i="2"/>
  <c r="Y3108" i="2"/>
  <c r="Y3109" i="2"/>
  <c r="Y3110" i="2"/>
  <c r="Y3111" i="2"/>
  <c r="Y3112" i="2"/>
  <c r="Y3113" i="2"/>
  <c r="Y3114" i="2"/>
  <c r="Y3115" i="2"/>
  <c r="Y3116" i="2"/>
  <c r="Y3117" i="2"/>
  <c r="Y3118" i="2"/>
  <c r="Y3119" i="2"/>
  <c r="Y3120" i="2"/>
  <c r="Y3121" i="2"/>
  <c r="Y3122" i="2"/>
  <c r="Y3123" i="2"/>
  <c r="Y3124" i="2"/>
  <c r="Y3125" i="2"/>
  <c r="Y3126" i="2"/>
  <c r="Y3127" i="2"/>
  <c r="Y3128" i="2"/>
  <c r="Y3129" i="2"/>
  <c r="Y3130" i="2"/>
  <c r="Y3131" i="2"/>
  <c r="Y3132" i="2"/>
  <c r="Y3133" i="2"/>
  <c r="Y3134" i="2"/>
  <c r="Y3135" i="2"/>
  <c r="Y3136" i="2"/>
  <c r="Y3137" i="2"/>
  <c r="Y3138" i="2"/>
  <c r="Y3139" i="2"/>
  <c r="Y3140" i="2"/>
  <c r="Y3141" i="2"/>
  <c r="Y3142" i="2"/>
  <c r="Y3143" i="2"/>
  <c r="Y3144" i="2"/>
  <c r="Y3145" i="2"/>
  <c r="Y3146" i="2"/>
  <c r="Y3147" i="2"/>
  <c r="Y3148" i="2"/>
  <c r="Y3149" i="2"/>
  <c r="Y3150" i="2"/>
  <c r="Y3151" i="2"/>
  <c r="Y3152" i="2"/>
  <c r="Y3153" i="2"/>
  <c r="Y3154" i="2"/>
  <c r="Y3155" i="2"/>
  <c r="Y3156" i="2"/>
  <c r="Y3157" i="2"/>
  <c r="Y3158" i="2"/>
  <c r="Y3159" i="2"/>
  <c r="Y3160" i="2"/>
  <c r="Y3161" i="2"/>
  <c r="Y3162" i="2"/>
  <c r="Y3163" i="2"/>
  <c r="Y3164" i="2"/>
  <c r="Y3165" i="2"/>
  <c r="Y3166" i="2"/>
  <c r="Y3167" i="2"/>
  <c r="Y3168" i="2"/>
  <c r="Y3169" i="2"/>
  <c r="Y3170" i="2"/>
  <c r="Y3171" i="2"/>
  <c r="Y3172" i="2"/>
  <c r="Y3173" i="2"/>
  <c r="Y3174" i="2"/>
  <c r="Y3175" i="2"/>
  <c r="Y3176" i="2"/>
  <c r="Y3177" i="2"/>
  <c r="Y3178" i="2"/>
  <c r="Y3179" i="2"/>
  <c r="Y3180" i="2"/>
  <c r="Y3181" i="2"/>
  <c r="Y3182" i="2"/>
  <c r="Y3183" i="2"/>
  <c r="Y3184" i="2"/>
  <c r="Y3185" i="2"/>
  <c r="Y3186" i="2"/>
  <c r="Y3187" i="2"/>
  <c r="Y3188" i="2"/>
  <c r="Y3189" i="2"/>
  <c r="Y3190" i="2"/>
  <c r="Y3191" i="2"/>
  <c r="Y3192" i="2"/>
  <c r="Y3193" i="2"/>
  <c r="Y3194" i="2"/>
  <c r="Y3195" i="2"/>
  <c r="Y3196" i="2"/>
  <c r="Y3197" i="2"/>
  <c r="Y3198" i="2"/>
  <c r="Y3199" i="2"/>
  <c r="Y3200" i="2"/>
  <c r="Y3201" i="2"/>
  <c r="Y3202" i="2"/>
  <c r="Y3203" i="2"/>
  <c r="Y3204" i="2"/>
  <c r="Y3205" i="2"/>
  <c r="Y3206" i="2"/>
  <c r="Y3207" i="2"/>
  <c r="Y3208" i="2"/>
  <c r="Y3209" i="2"/>
  <c r="Y3210" i="2"/>
  <c r="Y3211" i="2"/>
  <c r="Y3212" i="2"/>
  <c r="Y3213" i="2"/>
  <c r="Y3214" i="2"/>
  <c r="Y3215" i="2"/>
  <c r="Y3216" i="2"/>
  <c r="Y3217" i="2"/>
  <c r="Y3218" i="2"/>
  <c r="Y3219" i="2"/>
  <c r="Y3220" i="2"/>
  <c r="Y3221" i="2"/>
  <c r="Y3222" i="2"/>
  <c r="Y3223" i="2"/>
  <c r="Y3224" i="2"/>
  <c r="Y3225" i="2"/>
  <c r="Y3226" i="2"/>
  <c r="Y3227" i="2"/>
  <c r="Y3228" i="2"/>
  <c r="Y3229" i="2"/>
  <c r="Y3230" i="2"/>
  <c r="Y3231" i="2"/>
  <c r="Y3232" i="2"/>
  <c r="Y3233" i="2"/>
  <c r="Y3234" i="2"/>
  <c r="Y3235" i="2"/>
  <c r="Y3236" i="2"/>
  <c r="Y3237" i="2"/>
  <c r="Y3238" i="2"/>
  <c r="Y3239" i="2"/>
  <c r="Y3240" i="2"/>
  <c r="Y3241" i="2"/>
  <c r="Y3242" i="2"/>
  <c r="Y2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1857" i="2"/>
  <c r="L1858" i="2"/>
  <c r="L1859" i="2"/>
  <c r="L1860" i="2"/>
  <c r="L1861" i="2"/>
  <c r="L1862" i="2"/>
  <c r="L1863" i="2"/>
  <c r="L1864" i="2"/>
  <c r="L1865" i="2"/>
  <c r="L1866" i="2"/>
  <c r="L1867" i="2"/>
  <c r="L1868" i="2"/>
  <c r="L1869" i="2"/>
  <c r="L1870" i="2"/>
  <c r="L1871" i="2"/>
  <c r="L1872" i="2"/>
  <c r="L1873" i="2"/>
  <c r="L1874" i="2"/>
  <c r="L1875" i="2"/>
  <c r="L1876" i="2"/>
  <c r="L1877" i="2"/>
  <c r="L1878" i="2"/>
  <c r="L1879" i="2"/>
  <c r="L1880" i="2"/>
  <c r="L1881" i="2"/>
  <c r="L1882" i="2"/>
  <c r="L1883" i="2"/>
  <c r="L1884" i="2"/>
  <c r="L1885" i="2"/>
  <c r="L1886" i="2"/>
  <c r="L1887" i="2"/>
  <c r="L1888" i="2"/>
  <c r="L1889" i="2"/>
  <c r="L1890" i="2"/>
  <c r="L1891" i="2"/>
  <c r="L1892" i="2"/>
  <c r="L1893" i="2"/>
  <c r="L1894" i="2"/>
  <c r="L1895" i="2"/>
  <c r="L1896" i="2"/>
  <c r="L1897" i="2"/>
  <c r="L1898" i="2"/>
  <c r="L1899" i="2"/>
  <c r="L1900" i="2"/>
  <c r="L1901" i="2"/>
  <c r="L1902" i="2"/>
  <c r="L1903" i="2"/>
  <c r="L1904" i="2"/>
  <c r="L1905" i="2"/>
  <c r="L1906" i="2"/>
  <c r="L1907" i="2"/>
  <c r="L1908" i="2"/>
  <c r="L1909" i="2"/>
  <c r="L1910" i="2"/>
  <c r="L1911" i="2"/>
  <c r="L1912" i="2"/>
  <c r="L1913" i="2"/>
  <c r="L1914" i="2"/>
  <c r="L1915" i="2"/>
  <c r="L1916" i="2"/>
  <c r="L1917" i="2"/>
  <c r="L1918" i="2"/>
  <c r="L1919" i="2"/>
  <c r="L1920" i="2"/>
  <c r="L1921" i="2"/>
  <c r="L1922" i="2"/>
  <c r="L1923" i="2"/>
  <c r="L1924" i="2"/>
  <c r="L1925" i="2"/>
  <c r="L1926" i="2"/>
  <c r="L1927" i="2"/>
  <c r="L1928" i="2"/>
  <c r="L1929" i="2"/>
  <c r="L1930" i="2"/>
  <c r="L1931" i="2"/>
  <c r="L1932" i="2"/>
  <c r="L1933" i="2"/>
  <c r="L1934" i="2"/>
  <c r="L1935" i="2"/>
  <c r="L1936" i="2"/>
  <c r="L1937" i="2"/>
  <c r="L1938" i="2"/>
  <c r="L1939" i="2"/>
  <c r="L1940" i="2"/>
  <c r="L1941" i="2"/>
  <c r="L1942" i="2"/>
  <c r="L1943" i="2"/>
  <c r="L1944" i="2"/>
  <c r="L1945" i="2"/>
  <c r="L1946" i="2"/>
  <c r="L1947" i="2"/>
  <c r="L1948" i="2"/>
  <c r="L1949" i="2"/>
  <c r="L1950" i="2"/>
  <c r="L1951" i="2"/>
  <c r="L1952" i="2"/>
  <c r="L1953" i="2"/>
  <c r="L1954" i="2"/>
  <c r="L1955" i="2"/>
  <c r="L1956" i="2"/>
  <c r="L1957" i="2"/>
  <c r="L1958" i="2"/>
  <c r="L1959" i="2"/>
  <c r="L1960" i="2"/>
  <c r="L1961" i="2"/>
  <c r="L1962" i="2"/>
  <c r="L1963" i="2"/>
  <c r="L1964" i="2"/>
  <c r="L1965" i="2"/>
  <c r="L1966" i="2"/>
  <c r="L1967" i="2"/>
  <c r="L1968" i="2"/>
  <c r="L1969" i="2"/>
  <c r="L1970" i="2"/>
  <c r="L1971" i="2"/>
  <c r="L1972" i="2"/>
  <c r="L1973" i="2"/>
  <c r="L1974" i="2"/>
  <c r="L1975" i="2"/>
  <c r="L1976" i="2"/>
  <c r="L1977" i="2"/>
  <c r="L1978" i="2"/>
  <c r="L1979" i="2"/>
  <c r="L1980" i="2"/>
  <c r="L1981" i="2"/>
  <c r="L1982" i="2"/>
  <c r="L1983" i="2"/>
  <c r="L1984" i="2"/>
  <c r="L1985" i="2"/>
  <c r="L1986" i="2"/>
  <c r="L1987" i="2"/>
  <c r="L1988" i="2"/>
  <c r="L1989" i="2"/>
  <c r="L1990" i="2"/>
  <c r="L1991" i="2"/>
  <c r="L1992" i="2"/>
  <c r="L1993" i="2"/>
  <c r="L1994" i="2"/>
  <c r="L1995" i="2"/>
  <c r="L1996" i="2"/>
  <c r="L1997" i="2"/>
  <c r="L1998" i="2"/>
  <c r="L1999" i="2"/>
  <c r="L2000" i="2"/>
  <c r="L2001" i="2"/>
  <c r="L2002" i="2"/>
  <c r="L2003" i="2"/>
  <c r="L2004" i="2"/>
  <c r="L2005" i="2"/>
  <c r="L2006" i="2"/>
  <c r="L2007" i="2"/>
  <c r="L2008" i="2"/>
  <c r="L2009" i="2"/>
  <c r="L2010" i="2"/>
  <c r="L2011" i="2"/>
  <c r="L2012" i="2"/>
  <c r="L2013" i="2"/>
  <c r="L2014" i="2"/>
  <c r="L2015" i="2"/>
  <c r="L2016" i="2"/>
  <c r="L2017" i="2"/>
  <c r="L2018" i="2"/>
  <c r="L2019" i="2"/>
  <c r="L2020" i="2"/>
  <c r="L2021" i="2"/>
  <c r="L2022" i="2"/>
  <c r="L2023" i="2"/>
  <c r="L2024" i="2"/>
  <c r="L2025" i="2"/>
  <c r="L2026" i="2"/>
  <c r="L2027" i="2"/>
  <c r="L2028" i="2"/>
  <c r="L2029" i="2"/>
  <c r="L2030" i="2"/>
  <c r="L2031" i="2"/>
  <c r="L2032" i="2"/>
  <c r="L2033" i="2"/>
  <c r="L2034" i="2"/>
  <c r="L2035" i="2"/>
  <c r="L2036" i="2"/>
  <c r="L2037" i="2"/>
  <c r="L2038" i="2"/>
  <c r="L2039" i="2"/>
  <c r="L2042" i="2"/>
  <c r="L2043" i="2"/>
  <c r="L2044" i="2"/>
  <c r="L2045" i="2"/>
  <c r="L2046" i="2"/>
  <c r="L2047" i="2"/>
  <c r="L2048" i="2"/>
  <c r="L2049" i="2"/>
  <c r="L2050" i="2"/>
  <c r="L2051" i="2"/>
  <c r="L2052" i="2"/>
  <c r="L2053" i="2"/>
  <c r="L2054" i="2"/>
  <c r="L2055" i="2"/>
  <c r="L2056" i="2"/>
  <c r="L2057" i="2"/>
  <c r="L2058" i="2"/>
  <c r="L2059" i="2"/>
  <c r="L2060" i="2"/>
  <c r="L2061" i="2"/>
  <c r="L2062" i="2"/>
  <c r="L2063" i="2"/>
  <c r="L2064" i="2"/>
  <c r="L2065" i="2"/>
  <c r="L2066" i="2"/>
  <c r="L2067" i="2"/>
  <c r="L2068" i="2"/>
  <c r="L2069" i="2"/>
  <c r="L2070" i="2"/>
  <c r="L2071" i="2"/>
  <c r="L2072" i="2"/>
  <c r="L2073" i="2"/>
  <c r="L2074" i="2"/>
  <c r="L2075" i="2"/>
  <c r="L2076" i="2"/>
  <c r="L2077" i="2"/>
  <c r="L2078" i="2"/>
  <c r="L2079" i="2"/>
  <c r="L2080" i="2"/>
  <c r="L2081" i="2"/>
  <c r="L2082" i="2"/>
  <c r="L2083" i="2"/>
  <c r="L2084" i="2"/>
  <c r="L2085" i="2"/>
  <c r="L2086" i="2"/>
  <c r="L2087" i="2"/>
  <c r="L2088" i="2"/>
  <c r="L2089" i="2"/>
  <c r="L2090" i="2"/>
  <c r="L2091" i="2"/>
  <c r="L2092" i="2"/>
  <c r="L2093" i="2"/>
  <c r="L2094" i="2"/>
  <c r="L2095" i="2"/>
  <c r="L2096" i="2"/>
  <c r="L2097" i="2"/>
  <c r="L2098" i="2"/>
  <c r="L2099" i="2"/>
  <c r="L2100" i="2"/>
  <c r="L2101" i="2"/>
  <c r="L2102" i="2"/>
  <c r="L2103" i="2"/>
  <c r="L2104" i="2"/>
  <c r="L2105" i="2"/>
  <c r="L2106" i="2"/>
  <c r="L2107" i="2"/>
  <c r="L2108" i="2"/>
  <c r="L2110" i="2"/>
  <c r="L2111" i="2"/>
  <c r="L2112" i="2"/>
  <c r="L2113" i="2"/>
  <c r="L2114" i="2"/>
  <c r="L2115" i="2"/>
  <c r="L2116" i="2"/>
  <c r="L2117" i="2"/>
  <c r="L2118" i="2"/>
  <c r="L2119" i="2"/>
  <c r="L2120" i="2"/>
  <c r="L2121" i="2"/>
  <c r="L2122" i="2"/>
  <c r="L2123" i="2"/>
  <c r="L2124" i="2"/>
  <c r="L2125" i="2"/>
  <c r="L2126" i="2"/>
  <c r="L2127" i="2"/>
  <c r="L2128" i="2"/>
  <c r="L2129" i="2"/>
  <c r="L2130" i="2"/>
  <c r="L2131" i="2"/>
  <c r="L2132" i="2"/>
  <c r="L2133" i="2"/>
  <c r="L2134" i="2"/>
  <c r="L2135" i="2"/>
  <c r="L2136" i="2"/>
  <c r="L2137" i="2"/>
  <c r="L2138" i="2"/>
  <c r="L2139" i="2"/>
  <c r="L2140" i="2"/>
  <c r="L2141" i="2"/>
  <c r="L2142" i="2"/>
  <c r="L2143" i="2"/>
  <c r="L2144" i="2"/>
  <c r="L2145" i="2"/>
  <c r="L2146" i="2"/>
  <c r="L2147" i="2"/>
  <c r="L2148" i="2"/>
  <c r="L2149" i="2"/>
  <c r="L2150" i="2"/>
  <c r="L2151" i="2"/>
  <c r="L2152" i="2"/>
  <c r="L2153" i="2"/>
  <c r="L2154" i="2"/>
  <c r="L2155" i="2"/>
  <c r="L2156" i="2"/>
  <c r="L2157" i="2"/>
  <c r="L2158" i="2"/>
  <c r="L2159" i="2"/>
  <c r="L2160" i="2"/>
  <c r="L2161" i="2"/>
  <c r="L2162" i="2"/>
  <c r="L2163" i="2"/>
  <c r="L2164" i="2"/>
  <c r="L2165" i="2"/>
  <c r="L2166" i="2"/>
  <c r="L2167" i="2"/>
  <c r="L2168" i="2"/>
  <c r="L2169" i="2"/>
  <c r="L2170" i="2"/>
  <c r="L2171" i="2"/>
  <c r="L2172" i="2"/>
  <c r="L2173" i="2"/>
  <c r="L2174" i="2"/>
  <c r="L2175" i="2"/>
  <c r="L2176" i="2"/>
  <c r="L2177" i="2"/>
  <c r="L2178" i="2"/>
  <c r="L2179" i="2"/>
  <c r="L2180" i="2"/>
  <c r="L2181" i="2"/>
  <c r="L2182" i="2"/>
  <c r="L2183" i="2"/>
  <c r="L2184" i="2"/>
  <c r="L2185" i="2"/>
  <c r="L2186" i="2"/>
  <c r="L2187" i="2"/>
  <c r="L2188" i="2"/>
  <c r="L2189" i="2"/>
  <c r="L2190" i="2"/>
  <c r="L2191" i="2"/>
  <c r="L2192" i="2"/>
  <c r="L2193" i="2"/>
  <c r="L2194" i="2"/>
  <c r="L2195" i="2"/>
  <c r="L2196" i="2"/>
  <c r="L2197" i="2"/>
  <c r="L2198" i="2"/>
  <c r="L2199" i="2"/>
  <c r="L2200" i="2"/>
  <c r="L2201" i="2"/>
  <c r="L2202" i="2"/>
  <c r="L2203" i="2"/>
  <c r="L2204" i="2"/>
  <c r="L2205" i="2"/>
  <c r="L2206" i="2"/>
  <c r="L2207" i="2"/>
  <c r="L2208" i="2"/>
  <c r="L2209" i="2"/>
  <c r="L2210" i="2"/>
  <c r="L2211" i="2"/>
  <c r="L2212" i="2"/>
  <c r="L2213" i="2"/>
  <c r="L2214" i="2"/>
  <c r="L2215" i="2"/>
  <c r="L2216" i="2"/>
  <c r="L2217" i="2"/>
  <c r="L2218" i="2"/>
  <c r="L2219" i="2"/>
  <c r="L2220" i="2"/>
  <c r="L2221" i="2"/>
  <c r="L2222" i="2"/>
  <c r="L2223" i="2"/>
  <c r="L2224" i="2"/>
  <c r="L2225" i="2"/>
  <c r="L2226" i="2"/>
  <c r="L2227" i="2"/>
  <c r="L2228" i="2"/>
  <c r="L2229" i="2"/>
  <c r="L2230" i="2"/>
  <c r="L2231" i="2"/>
  <c r="L2232" i="2"/>
  <c r="L2233" i="2"/>
  <c r="L2234" i="2"/>
  <c r="L2235" i="2"/>
  <c r="L2236" i="2"/>
  <c r="L2237" i="2"/>
  <c r="L2238" i="2"/>
  <c r="L2239" i="2"/>
  <c r="L2240" i="2"/>
  <c r="L2241" i="2"/>
  <c r="L2242" i="2"/>
  <c r="L2243" i="2"/>
  <c r="L2244" i="2"/>
  <c r="L2245" i="2"/>
  <c r="L2246" i="2"/>
  <c r="L2247" i="2"/>
  <c r="L2248" i="2"/>
  <c r="L2249" i="2"/>
  <c r="L2250" i="2"/>
  <c r="L2251" i="2"/>
  <c r="L2252" i="2"/>
  <c r="L2253" i="2"/>
  <c r="L2254" i="2"/>
  <c r="L2255" i="2"/>
  <c r="L2256" i="2"/>
  <c r="L2257" i="2"/>
  <c r="L2258" i="2"/>
  <c r="L2259" i="2"/>
  <c r="L2260" i="2"/>
  <c r="L2261" i="2"/>
  <c r="L2262" i="2"/>
  <c r="L2263" i="2"/>
  <c r="L2264" i="2"/>
  <c r="L2265" i="2"/>
  <c r="L2266" i="2"/>
  <c r="L2267" i="2"/>
  <c r="L2268" i="2"/>
  <c r="L2269" i="2"/>
  <c r="L2270" i="2"/>
  <c r="L2271" i="2"/>
  <c r="L2272" i="2"/>
  <c r="L2273" i="2"/>
  <c r="L2274" i="2"/>
  <c r="L2275" i="2"/>
  <c r="L2276" i="2"/>
  <c r="L2277" i="2"/>
  <c r="L2278" i="2"/>
  <c r="L2279" i="2"/>
  <c r="L2280" i="2"/>
  <c r="L2281" i="2"/>
  <c r="L2282" i="2"/>
  <c r="L2283" i="2"/>
  <c r="L2284" i="2"/>
  <c r="L2285" i="2"/>
  <c r="L2286" i="2"/>
  <c r="L2287" i="2"/>
  <c r="L2288" i="2"/>
  <c r="L2289" i="2"/>
  <c r="L2290" i="2"/>
  <c r="L2291" i="2"/>
  <c r="L2292" i="2"/>
  <c r="L2293" i="2"/>
  <c r="L2294" i="2"/>
  <c r="L2295" i="2"/>
  <c r="L2296" i="2"/>
  <c r="L2297" i="2"/>
  <c r="L2298" i="2"/>
  <c r="L2299" i="2"/>
  <c r="L2300" i="2"/>
  <c r="L2301" i="2"/>
  <c r="L2302" i="2"/>
  <c r="L2303" i="2"/>
  <c r="L2304" i="2"/>
  <c r="L2305" i="2"/>
  <c r="L2306" i="2"/>
  <c r="L2307" i="2"/>
  <c r="L2308" i="2"/>
  <c r="L2309" i="2"/>
  <c r="L2310" i="2"/>
  <c r="L2311" i="2"/>
  <c r="L2312" i="2"/>
  <c r="L2313" i="2"/>
  <c r="L2314" i="2"/>
  <c r="L2315" i="2"/>
  <c r="L2316" i="2"/>
  <c r="L2317" i="2"/>
  <c r="L2318" i="2"/>
  <c r="L2319" i="2"/>
  <c r="L2320" i="2"/>
  <c r="L2321" i="2"/>
  <c r="L2322" i="2"/>
  <c r="L2323" i="2"/>
  <c r="L2324" i="2"/>
  <c r="L2325" i="2"/>
  <c r="L2326" i="2"/>
  <c r="L2327" i="2"/>
  <c r="L2328" i="2"/>
  <c r="L2329" i="2"/>
  <c r="L2330" i="2"/>
  <c r="L2331" i="2"/>
  <c r="L2332" i="2"/>
  <c r="L2333" i="2"/>
  <c r="L2334" i="2"/>
  <c r="L2335" i="2"/>
  <c r="L2336" i="2"/>
  <c r="L2337" i="2"/>
  <c r="L2338" i="2"/>
  <c r="L2339" i="2"/>
  <c r="L2340" i="2"/>
  <c r="L2341" i="2"/>
  <c r="L2342" i="2"/>
  <c r="L2343" i="2"/>
  <c r="L2344" i="2"/>
  <c r="L2345" i="2"/>
  <c r="L2346" i="2"/>
  <c r="L2347" i="2"/>
  <c r="L2348" i="2"/>
  <c r="L2349" i="2"/>
  <c r="L2350" i="2"/>
  <c r="L2351" i="2"/>
  <c r="L2352" i="2"/>
  <c r="L2353" i="2"/>
  <c r="L2354" i="2"/>
  <c r="L2355" i="2"/>
  <c r="L2356" i="2"/>
  <c r="L2357" i="2"/>
  <c r="L2358" i="2"/>
  <c r="L2359" i="2"/>
  <c r="L2360" i="2"/>
  <c r="L2361" i="2"/>
  <c r="L2362" i="2"/>
  <c r="L2363" i="2"/>
  <c r="L2364" i="2"/>
  <c r="L2365" i="2"/>
  <c r="L2366" i="2"/>
  <c r="L2367" i="2"/>
  <c r="L2368" i="2"/>
  <c r="L2369" i="2"/>
  <c r="L2370" i="2"/>
  <c r="L2371" i="2"/>
  <c r="L2372" i="2"/>
  <c r="L2373" i="2"/>
  <c r="L2374" i="2"/>
  <c r="L2375" i="2"/>
  <c r="L2376" i="2"/>
  <c r="L2377" i="2"/>
  <c r="L2378" i="2"/>
  <c r="L2379" i="2"/>
  <c r="L2380" i="2"/>
  <c r="L2381" i="2"/>
  <c r="L2382" i="2"/>
  <c r="L2383" i="2"/>
  <c r="L2384" i="2"/>
  <c r="L2385" i="2"/>
  <c r="L2386" i="2"/>
  <c r="L2387" i="2"/>
  <c r="L2388" i="2"/>
  <c r="L2389" i="2"/>
  <c r="L2390" i="2"/>
  <c r="L2391" i="2"/>
  <c r="L2392" i="2"/>
  <c r="L2393" i="2"/>
  <c r="L2394" i="2"/>
  <c r="L2395" i="2"/>
  <c r="L2396" i="2"/>
  <c r="L2397" i="2"/>
  <c r="L2398" i="2"/>
  <c r="L2399" i="2"/>
  <c r="L2400" i="2"/>
  <c r="L2401" i="2"/>
  <c r="L2402" i="2"/>
  <c r="L2403" i="2"/>
  <c r="L2404" i="2"/>
  <c r="L2405" i="2"/>
  <c r="L2406" i="2"/>
  <c r="L2407" i="2"/>
  <c r="L2408" i="2"/>
  <c r="L2409" i="2"/>
  <c r="L2410" i="2"/>
  <c r="L2411" i="2"/>
  <c r="L2412" i="2"/>
  <c r="L2413" i="2"/>
  <c r="L2414" i="2"/>
  <c r="L2415" i="2"/>
  <c r="L2416" i="2"/>
  <c r="L2417" i="2"/>
  <c r="L2418" i="2"/>
  <c r="L2419" i="2"/>
  <c r="L2420" i="2"/>
  <c r="L2421" i="2"/>
  <c r="L2422" i="2"/>
  <c r="L2423" i="2"/>
  <c r="L2424" i="2"/>
  <c r="L2425" i="2"/>
  <c r="L2426" i="2"/>
  <c r="L2427" i="2"/>
  <c r="L2428" i="2"/>
  <c r="L2429" i="2"/>
  <c r="L2430" i="2"/>
  <c r="L2431" i="2"/>
  <c r="L2432" i="2"/>
  <c r="L2433" i="2"/>
  <c r="L2434" i="2"/>
  <c r="L2435" i="2"/>
  <c r="L2436" i="2"/>
  <c r="L2437" i="2"/>
  <c r="L2438" i="2"/>
  <c r="L2439" i="2"/>
  <c r="L2441" i="2"/>
  <c r="L2442" i="2"/>
  <c r="L2443" i="2"/>
  <c r="L2444" i="2"/>
  <c r="L2445" i="2"/>
  <c r="L2446" i="2"/>
  <c r="L2447" i="2"/>
  <c r="L2448" i="2"/>
  <c r="L2449" i="2"/>
  <c r="L2450" i="2"/>
  <c r="L2451" i="2"/>
  <c r="L2452" i="2"/>
  <c r="L2453" i="2"/>
  <c r="L2454" i="2"/>
  <c r="L2455" i="2"/>
  <c r="L2456" i="2"/>
  <c r="L2457" i="2"/>
  <c r="L2458" i="2"/>
  <c r="L2459" i="2"/>
  <c r="L2460" i="2"/>
  <c r="L2461" i="2"/>
  <c r="L2462" i="2"/>
  <c r="L2463" i="2"/>
  <c r="L2464" i="2"/>
  <c r="L2465" i="2"/>
  <c r="L2466" i="2"/>
  <c r="L2467" i="2"/>
  <c r="L2468" i="2"/>
  <c r="L2469" i="2"/>
  <c r="L2470" i="2"/>
  <c r="L2471" i="2"/>
  <c r="L2472" i="2"/>
  <c r="L2473" i="2"/>
  <c r="L2474" i="2"/>
  <c r="L2475" i="2"/>
  <c r="L2476" i="2"/>
  <c r="L2477" i="2"/>
  <c r="L2478" i="2"/>
  <c r="L2479" i="2"/>
  <c r="L2480" i="2"/>
  <c r="L2481" i="2"/>
  <c r="L2482" i="2"/>
  <c r="L2483" i="2"/>
  <c r="L2484" i="2"/>
  <c r="L2485" i="2"/>
  <c r="L2486" i="2"/>
  <c r="L2487" i="2"/>
  <c r="L2488" i="2"/>
  <c r="L2489" i="2"/>
  <c r="L2490" i="2"/>
  <c r="L2491" i="2"/>
  <c r="L2492" i="2"/>
  <c r="L2493" i="2"/>
  <c r="L2494" i="2"/>
  <c r="L2495" i="2"/>
  <c r="L2496" i="2"/>
  <c r="L2497" i="2"/>
  <c r="L2498" i="2"/>
  <c r="L2499" i="2"/>
  <c r="L2500" i="2"/>
  <c r="L2501" i="2"/>
  <c r="L2502" i="2"/>
  <c r="L2503" i="2"/>
  <c r="L2504" i="2"/>
  <c r="L2505" i="2"/>
  <c r="L2506" i="2"/>
  <c r="L2507" i="2"/>
  <c r="L2508" i="2"/>
  <c r="L2509" i="2"/>
  <c r="L2510" i="2"/>
  <c r="L2511" i="2"/>
  <c r="L2512" i="2"/>
  <c r="L2513" i="2"/>
  <c r="L2514" i="2"/>
  <c r="L2515" i="2"/>
  <c r="L2516" i="2"/>
  <c r="L2517" i="2"/>
  <c r="L2518" i="2"/>
  <c r="L2519" i="2"/>
  <c r="L2520" i="2"/>
  <c r="L2521" i="2"/>
  <c r="L2522" i="2"/>
  <c r="L2523" i="2"/>
  <c r="L2524" i="2"/>
  <c r="L2525" i="2"/>
  <c r="L2526" i="2"/>
  <c r="L2527" i="2"/>
  <c r="L2528" i="2"/>
  <c r="L2529" i="2"/>
  <c r="L2530" i="2"/>
  <c r="L2531" i="2"/>
  <c r="L2532" i="2"/>
  <c r="L2533" i="2"/>
  <c r="L2534" i="2"/>
  <c r="L2535" i="2"/>
  <c r="L2536" i="2"/>
  <c r="L2537" i="2"/>
  <c r="L2538" i="2"/>
  <c r="L2539" i="2"/>
  <c r="L2540" i="2"/>
  <c r="L2541" i="2"/>
  <c r="L2542" i="2"/>
  <c r="L2543" i="2"/>
  <c r="L2544" i="2"/>
  <c r="L2545" i="2"/>
  <c r="L2546" i="2"/>
  <c r="L2547" i="2"/>
  <c r="L2548" i="2"/>
  <c r="L2549" i="2"/>
  <c r="L2550" i="2"/>
  <c r="L2551" i="2"/>
  <c r="L2552" i="2"/>
  <c r="L2553" i="2"/>
  <c r="L2554" i="2"/>
  <c r="L2555" i="2"/>
  <c r="L2556" i="2"/>
  <c r="L2557" i="2"/>
  <c r="L2558" i="2"/>
  <c r="L2559" i="2"/>
  <c r="L2560" i="2"/>
  <c r="L2561" i="2"/>
  <c r="L2562" i="2"/>
  <c r="L2563" i="2"/>
  <c r="L2564" i="2"/>
  <c r="L2565" i="2"/>
  <c r="L2566" i="2"/>
  <c r="L2567" i="2"/>
  <c r="L2568" i="2"/>
  <c r="L2569" i="2"/>
  <c r="L2570" i="2"/>
  <c r="L2571" i="2"/>
  <c r="L2572" i="2"/>
  <c r="L2573" i="2"/>
  <c r="L2574" i="2"/>
  <c r="L2575" i="2"/>
  <c r="L2576" i="2"/>
  <c r="L2577" i="2"/>
  <c r="L2578" i="2"/>
  <c r="L2579" i="2"/>
  <c r="L2580" i="2"/>
  <c r="L2581" i="2"/>
  <c r="L2582" i="2"/>
  <c r="L2583" i="2"/>
  <c r="L2584" i="2"/>
  <c r="L2585" i="2"/>
  <c r="L2586" i="2"/>
  <c r="L2587" i="2"/>
  <c r="L2588" i="2"/>
  <c r="L2589" i="2"/>
  <c r="L2590" i="2"/>
  <c r="L2591" i="2"/>
  <c r="L2592" i="2"/>
  <c r="L2593" i="2"/>
  <c r="L2594" i="2"/>
  <c r="L2595" i="2"/>
  <c r="L2596" i="2"/>
  <c r="L2597" i="2"/>
  <c r="L2598" i="2"/>
  <c r="L2599" i="2"/>
  <c r="L2600" i="2"/>
  <c r="L2601" i="2"/>
  <c r="L2602" i="2"/>
  <c r="L2603" i="2"/>
  <c r="L2604" i="2"/>
  <c r="L2605" i="2"/>
  <c r="L2606" i="2"/>
  <c r="L2607" i="2"/>
  <c r="L2608" i="2"/>
  <c r="L2609" i="2"/>
  <c r="L2610" i="2"/>
  <c r="L2611" i="2"/>
  <c r="L2612" i="2"/>
  <c r="L2613" i="2"/>
  <c r="L2614" i="2"/>
  <c r="L2615" i="2"/>
  <c r="L2616" i="2"/>
  <c r="L2617" i="2"/>
  <c r="L2618" i="2"/>
  <c r="L2619" i="2"/>
  <c r="L2620" i="2"/>
  <c r="L2621" i="2"/>
  <c r="L2622" i="2"/>
  <c r="L2623" i="2"/>
  <c r="L2624" i="2"/>
  <c r="L2625" i="2"/>
  <c r="L2626" i="2"/>
  <c r="L2627" i="2"/>
  <c r="L2628" i="2"/>
  <c r="L2629" i="2"/>
  <c r="L2630" i="2"/>
  <c r="L2631" i="2"/>
  <c r="L2632" i="2"/>
  <c r="L2633" i="2"/>
  <c r="L2634" i="2"/>
  <c r="L2635" i="2"/>
  <c r="L2636" i="2"/>
  <c r="L2637" i="2"/>
  <c r="L2638" i="2"/>
  <c r="L2639" i="2"/>
  <c r="L2640" i="2"/>
  <c r="L2641" i="2"/>
  <c r="L2642" i="2"/>
  <c r="L2643" i="2"/>
  <c r="L2644" i="2"/>
  <c r="L2645" i="2"/>
  <c r="L2646" i="2"/>
  <c r="L2647" i="2"/>
  <c r="L2648" i="2"/>
  <c r="L2649" i="2"/>
  <c r="L2650" i="2"/>
  <c r="L2651" i="2"/>
  <c r="L2652" i="2"/>
  <c r="L2653" i="2"/>
  <c r="L2654" i="2"/>
  <c r="L2655" i="2"/>
  <c r="L2656" i="2"/>
  <c r="L2657" i="2"/>
  <c r="L2658" i="2"/>
  <c r="L2659" i="2"/>
  <c r="L2660" i="2"/>
  <c r="L2661" i="2"/>
  <c r="L2662" i="2"/>
  <c r="L2663" i="2"/>
  <c r="L2664" i="2"/>
  <c r="L2665" i="2"/>
  <c r="L2666" i="2"/>
  <c r="L2667" i="2"/>
  <c r="L2668" i="2"/>
  <c r="L2669" i="2"/>
  <c r="L2670" i="2"/>
  <c r="L2671" i="2"/>
  <c r="L2672" i="2"/>
  <c r="L2673" i="2"/>
  <c r="L2674" i="2"/>
  <c r="L2675" i="2"/>
  <c r="L2676" i="2"/>
  <c r="L2677" i="2"/>
  <c r="L2678" i="2"/>
  <c r="L2679" i="2"/>
  <c r="L2680" i="2"/>
  <c r="L2681" i="2"/>
  <c r="L2682" i="2"/>
  <c r="L2683" i="2"/>
  <c r="L2684" i="2"/>
  <c r="L2685" i="2"/>
  <c r="L2686" i="2"/>
  <c r="L2687" i="2"/>
  <c r="L2688" i="2"/>
  <c r="L2689" i="2"/>
  <c r="L2690" i="2"/>
  <c r="L2691" i="2"/>
  <c r="L2692" i="2"/>
  <c r="L2693" i="2"/>
  <c r="L2694" i="2"/>
  <c r="L2695" i="2"/>
  <c r="L2696" i="2"/>
  <c r="L2697" i="2"/>
  <c r="L2698" i="2"/>
  <c r="L2699" i="2"/>
  <c r="L2700" i="2"/>
  <c r="L2701" i="2"/>
  <c r="L2702" i="2"/>
  <c r="L2703" i="2"/>
  <c r="L2704" i="2"/>
  <c r="L2705" i="2"/>
  <c r="L2706" i="2"/>
  <c r="L2707" i="2"/>
  <c r="L2708" i="2"/>
  <c r="L2709" i="2"/>
  <c r="L2710" i="2"/>
  <c r="L2711" i="2"/>
  <c r="L2712" i="2"/>
  <c r="L2713" i="2"/>
  <c r="L2714" i="2"/>
  <c r="L2715" i="2"/>
  <c r="L2716" i="2"/>
  <c r="L2717" i="2"/>
  <c r="L2718" i="2"/>
  <c r="L2719" i="2"/>
  <c r="L2720" i="2"/>
  <c r="L2721" i="2"/>
  <c r="L2722" i="2"/>
  <c r="L2723" i="2"/>
  <c r="L2724" i="2"/>
  <c r="L2725" i="2"/>
  <c r="L2726" i="2"/>
  <c r="L2727" i="2"/>
  <c r="L2728" i="2"/>
  <c r="L2729" i="2"/>
  <c r="L2730" i="2"/>
  <c r="L2731" i="2"/>
  <c r="L2732" i="2"/>
  <c r="L2733" i="2"/>
  <c r="L2734" i="2"/>
  <c r="L2735" i="2"/>
  <c r="L2736" i="2"/>
  <c r="L2737" i="2"/>
  <c r="L2738" i="2"/>
  <c r="L2739" i="2"/>
  <c r="L2740" i="2"/>
  <c r="L2741" i="2"/>
  <c r="L2742" i="2"/>
  <c r="L2743" i="2"/>
  <c r="L2744" i="2"/>
  <c r="L2745" i="2"/>
  <c r="L2746" i="2"/>
  <c r="L2747" i="2"/>
  <c r="L2748" i="2"/>
  <c r="L2749" i="2"/>
  <c r="L2750" i="2"/>
  <c r="L2751" i="2"/>
  <c r="L2753" i="2"/>
  <c r="L2754" i="2"/>
  <c r="L2755" i="2"/>
  <c r="L2756" i="2"/>
  <c r="L2757" i="2"/>
  <c r="L2758" i="2"/>
  <c r="L2759" i="2"/>
  <c r="L2760" i="2"/>
  <c r="L2761" i="2"/>
  <c r="L2762" i="2"/>
  <c r="L2763" i="2"/>
  <c r="L2764" i="2"/>
  <c r="L2765" i="2"/>
  <c r="L2766" i="2"/>
  <c r="L2767" i="2"/>
  <c r="L2768" i="2"/>
  <c r="L2769" i="2"/>
  <c r="L2770" i="2"/>
  <c r="L2771" i="2"/>
  <c r="L2772" i="2"/>
  <c r="L2773" i="2"/>
  <c r="L2774" i="2"/>
  <c r="L2775" i="2"/>
  <c r="L2776" i="2"/>
  <c r="L2777" i="2"/>
  <c r="L2778" i="2"/>
  <c r="L2779" i="2"/>
  <c r="L2780" i="2"/>
  <c r="L2781" i="2"/>
  <c r="L2782" i="2"/>
  <c r="L2783" i="2"/>
  <c r="L2784" i="2"/>
  <c r="L2785" i="2"/>
  <c r="L2786" i="2"/>
  <c r="L2787" i="2"/>
  <c r="L2788" i="2"/>
  <c r="L2789" i="2"/>
  <c r="L2790" i="2"/>
  <c r="L2791" i="2"/>
  <c r="L2792" i="2"/>
  <c r="L2793" i="2"/>
  <c r="L2794" i="2"/>
  <c r="L2795" i="2"/>
  <c r="L2796" i="2"/>
  <c r="L2797" i="2"/>
  <c r="L2798" i="2"/>
  <c r="L2799" i="2"/>
  <c r="L2800" i="2"/>
  <c r="L2801" i="2"/>
  <c r="L2802" i="2"/>
  <c r="L2803" i="2"/>
  <c r="L2804" i="2"/>
  <c r="L2805" i="2"/>
  <c r="L2806" i="2"/>
  <c r="L2807" i="2"/>
  <c r="L2808" i="2"/>
  <c r="L2809" i="2"/>
  <c r="L2810" i="2"/>
  <c r="L2811" i="2"/>
  <c r="L2812" i="2"/>
  <c r="L2813" i="2"/>
  <c r="L2814" i="2"/>
  <c r="L2815" i="2"/>
  <c r="L2816" i="2"/>
  <c r="L2817" i="2"/>
  <c r="L2818" i="2"/>
  <c r="L2819" i="2"/>
  <c r="L2820" i="2"/>
  <c r="L2821" i="2"/>
  <c r="L2822" i="2"/>
  <c r="L2823" i="2"/>
  <c r="L2824" i="2"/>
  <c r="L2825" i="2"/>
  <c r="L2826" i="2"/>
  <c r="L2827" i="2"/>
  <c r="L2828" i="2"/>
  <c r="L2829" i="2"/>
  <c r="L2830" i="2"/>
  <c r="L2831" i="2"/>
  <c r="L2832" i="2"/>
  <c r="L2833" i="2"/>
  <c r="L2834" i="2"/>
  <c r="L2835" i="2"/>
  <c r="L2836" i="2"/>
  <c r="L2837" i="2"/>
  <c r="L2838" i="2"/>
  <c r="L2839" i="2"/>
  <c r="L2840" i="2"/>
  <c r="L2841" i="2"/>
  <c r="L2842" i="2"/>
  <c r="L2843" i="2"/>
  <c r="L2844" i="2"/>
  <c r="L2845" i="2"/>
  <c r="L2846" i="2"/>
  <c r="L2847" i="2"/>
  <c r="L2848" i="2"/>
  <c r="L2849" i="2"/>
  <c r="L2850" i="2"/>
  <c r="L2851" i="2"/>
  <c r="L2852" i="2"/>
  <c r="L2853" i="2"/>
  <c r="L2854" i="2"/>
  <c r="L2855" i="2"/>
  <c r="L2856" i="2"/>
  <c r="L2857" i="2"/>
  <c r="L2858" i="2"/>
  <c r="L2859" i="2"/>
  <c r="L2860" i="2"/>
  <c r="L2861" i="2"/>
  <c r="L2862" i="2"/>
  <c r="L2863" i="2"/>
  <c r="L2864" i="2"/>
  <c r="L2865" i="2"/>
  <c r="L2866" i="2"/>
  <c r="L2867" i="2"/>
  <c r="L2868" i="2"/>
  <c r="L2869" i="2"/>
  <c r="L2870" i="2"/>
  <c r="L2871" i="2"/>
  <c r="L2872" i="2"/>
  <c r="L2873" i="2"/>
  <c r="L2874" i="2"/>
  <c r="L2875" i="2"/>
  <c r="L2876" i="2"/>
  <c r="L2877" i="2"/>
  <c r="L2878" i="2"/>
  <c r="L2879" i="2"/>
  <c r="L2880" i="2"/>
  <c r="L2881" i="2"/>
  <c r="L2882" i="2"/>
  <c r="L2883" i="2"/>
  <c r="L2884" i="2"/>
  <c r="L2885" i="2"/>
  <c r="L2886" i="2"/>
  <c r="L2887" i="2"/>
  <c r="L2888" i="2"/>
  <c r="L2889" i="2"/>
  <c r="L2890" i="2"/>
  <c r="L2891" i="2"/>
  <c r="L2892" i="2"/>
  <c r="L2893" i="2"/>
  <c r="L2894" i="2"/>
  <c r="L2895" i="2"/>
  <c r="L2896" i="2"/>
  <c r="L2897" i="2"/>
  <c r="L2898" i="2"/>
  <c r="L2899" i="2"/>
  <c r="L2900" i="2"/>
  <c r="L2901" i="2"/>
  <c r="L2902" i="2"/>
  <c r="L2903" i="2"/>
  <c r="L2904" i="2"/>
  <c r="L2905" i="2"/>
  <c r="L2906" i="2"/>
  <c r="L2907" i="2"/>
  <c r="L2908" i="2"/>
  <c r="L2909" i="2"/>
  <c r="L2910" i="2"/>
  <c r="L2911" i="2"/>
  <c r="L2912" i="2"/>
  <c r="L2913" i="2"/>
  <c r="L2914" i="2"/>
  <c r="L2915" i="2"/>
  <c r="L2916" i="2"/>
  <c r="L2917" i="2"/>
  <c r="L2918" i="2"/>
  <c r="L2919" i="2"/>
  <c r="L2920" i="2"/>
  <c r="L2921" i="2"/>
  <c r="L2922" i="2"/>
  <c r="L2923" i="2"/>
  <c r="L2924" i="2"/>
  <c r="L2925" i="2"/>
  <c r="L2926" i="2"/>
  <c r="L2927" i="2"/>
  <c r="L2928" i="2"/>
  <c r="L2929" i="2"/>
  <c r="L2930" i="2"/>
  <c r="L2931" i="2"/>
  <c r="L2932" i="2"/>
  <c r="L2933" i="2"/>
  <c r="L2934" i="2"/>
  <c r="L2935" i="2"/>
  <c r="L2936" i="2"/>
  <c r="L2937" i="2"/>
  <c r="L2938" i="2"/>
  <c r="L2939" i="2"/>
  <c r="L2940" i="2"/>
  <c r="L2941" i="2"/>
  <c r="L2942" i="2"/>
  <c r="L2943" i="2"/>
  <c r="L2944" i="2"/>
  <c r="L2945" i="2"/>
  <c r="L2946" i="2"/>
  <c r="L2947" i="2"/>
  <c r="L2948" i="2"/>
  <c r="L2949" i="2"/>
  <c r="L2950" i="2"/>
  <c r="L2951" i="2"/>
  <c r="L2952" i="2"/>
  <c r="L2953" i="2"/>
  <c r="L2954" i="2"/>
  <c r="L2955" i="2"/>
  <c r="L2956" i="2"/>
  <c r="L2957" i="2"/>
  <c r="L2958" i="2"/>
  <c r="L2959" i="2"/>
  <c r="L2960" i="2"/>
  <c r="L2961" i="2"/>
  <c r="L2962" i="2"/>
  <c r="L2963" i="2"/>
  <c r="L2964" i="2"/>
  <c r="L2965" i="2"/>
  <c r="L2966" i="2"/>
  <c r="L2967" i="2"/>
  <c r="L2968" i="2"/>
  <c r="L2969" i="2"/>
  <c r="L2970" i="2"/>
  <c r="L2971" i="2"/>
  <c r="L2972" i="2"/>
  <c r="L2973" i="2"/>
  <c r="L2974" i="2"/>
  <c r="L2975" i="2"/>
  <c r="L2976" i="2"/>
  <c r="L2977" i="2"/>
  <c r="L2978" i="2"/>
  <c r="L2979" i="2"/>
  <c r="L2980" i="2"/>
  <c r="L2981" i="2"/>
  <c r="L2982" i="2"/>
  <c r="L2983" i="2"/>
  <c r="L2984" i="2"/>
  <c r="L2985" i="2"/>
  <c r="L2986" i="2"/>
  <c r="L2987" i="2"/>
  <c r="L2988" i="2"/>
  <c r="L2989" i="2"/>
  <c r="L2990" i="2"/>
  <c r="L2991" i="2"/>
  <c r="L2992" i="2"/>
  <c r="L2993" i="2"/>
  <c r="L2994" i="2"/>
  <c r="L2995" i="2"/>
  <c r="L2996" i="2"/>
  <c r="L2997" i="2"/>
  <c r="L2998" i="2"/>
  <c r="L2999" i="2"/>
  <c r="L3000" i="2"/>
  <c r="L3001" i="2"/>
  <c r="L3002" i="2"/>
  <c r="L3003" i="2"/>
  <c r="L3004" i="2"/>
  <c r="L3005" i="2"/>
  <c r="L3006" i="2"/>
  <c r="L3007" i="2"/>
  <c r="L3008" i="2"/>
  <c r="L3009" i="2"/>
  <c r="L3010" i="2"/>
  <c r="L3011" i="2"/>
  <c r="L3012" i="2"/>
  <c r="L3013" i="2"/>
  <c r="L3014" i="2"/>
  <c r="L3015" i="2"/>
  <c r="L3016" i="2"/>
  <c r="L3017" i="2"/>
  <c r="L3018" i="2"/>
  <c r="L3019" i="2"/>
  <c r="L3020" i="2"/>
  <c r="L3021" i="2"/>
  <c r="L3022" i="2"/>
  <c r="L3023" i="2"/>
  <c r="L3024" i="2"/>
  <c r="L3026" i="2"/>
  <c r="L3027" i="2"/>
  <c r="L3028" i="2"/>
  <c r="L3029" i="2"/>
  <c r="L3030" i="2"/>
  <c r="L3031" i="2"/>
  <c r="L3032" i="2"/>
  <c r="L3033" i="2"/>
  <c r="L3034" i="2"/>
  <c r="L3035" i="2"/>
  <c r="L3036" i="2"/>
  <c r="L3037" i="2"/>
  <c r="L3038" i="2"/>
  <c r="L3039" i="2"/>
  <c r="L3040" i="2"/>
  <c r="L3041" i="2"/>
  <c r="L3042" i="2"/>
  <c r="L3043" i="2"/>
  <c r="L3044" i="2"/>
  <c r="L3045" i="2"/>
  <c r="L3046" i="2"/>
  <c r="L3047" i="2"/>
  <c r="L3048" i="2"/>
  <c r="L3049" i="2"/>
  <c r="L3050" i="2"/>
  <c r="L3051" i="2"/>
  <c r="L3052" i="2"/>
  <c r="L3053" i="2"/>
  <c r="L3054" i="2"/>
  <c r="L3055" i="2"/>
  <c r="L3056" i="2"/>
  <c r="L3057" i="2"/>
  <c r="L3058" i="2"/>
  <c r="L3059" i="2"/>
  <c r="L3060" i="2"/>
  <c r="L3061" i="2"/>
  <c r="L3062" i="2"/>
  <c r="L3063" i="2"/>
  <c r="L3064" i="2"/>
  <c r="L3065" i="2"/>
  <c r="L3066" i="2"/>
  <c r="L3067" i="2"/>
  <c r="L3068" i="2"/>
  <c r="L3069" i="2"/>
  <c r="L3070" i="2"/>
  <c r="L3071" i="2"/>
  <c r="L3072" i="2"/>
  <c r="L3073" i="2"/>
  <c r="L3074" i="2"/>
  <c r="L3075" i="2"/>
  <c r="L3076" i="2"/>
  <c r="L3077" i="2"/>
  <c r="L3078" i="2"/>
  <c r="L3079" i="2"/>
  <c r="L3080" i="2"/>
  <c r="L3081" i="2"/>
  <c r="L3082" i="2"/>
  <c r="L3083" i="2"/>
  <c r="L3084" i="2"/>
  <c r="L3085" i="2"/>
  <c r="L3086" i="2"/>
  <c r="L3087" i="2"/>
  <c r="L3088" i="2"/>
  <c r="L3089" i="2"/>
  <c r="L3090" i="2"/>
  <c r="L3091" i="2"/>
  <c r="L3092" i="2"/>
  <c r="L3093" i="2"/>
  <c r="L3094" i="2"/>
  <c r="L3095" i="2"/>
  <c r="L3096" i="2"/>
  <c r="L3097" i="2"/>
  <c r="L3098" i="2"/>
  <c r="L3099" i="2"/>
  <c r="L3100" i="2"/>
  <c r="L3101" i="2"/>
  <c r="L3102" i="2"/>
  <c r="L3103" i="2"/>
  <c r="L3104" i="2"/>
  <c r="L3105" i="2"/>
  <c r="L3106" i="2"/>
  <c r="L3107" i="2"/>
  <c r="L3108" i="2"/>
  <c r="L3109" i="2"/>
  <c r="L3110" i="2"/>
  <c r="L3111" i="2"/>
  <c r="L3112" i="2"/>
  <c r="L3113" i="2"/>
  <c r="L3114" i="2"/>
  <c r="L3115" i="2"/>
  <c r="L3116" i="2"/>
  <c r="L3117" i="2"/>
  <c r="L3118" i="2"/>
  <c r="L3119" i="2"/>
  <c r="L3120" i="2"/>
  <c r="L3121" i="2"/>
  <c r="L3122" i="2"/>
  <c r="L3123" i="2"/>
  <c r="L3124" i="2"/>
  <c r="L3125" i="2"/>
  <c r="L3126" i="2"/>
  <c r="L3127" i="2"/>
  <c r="L3128" i="2"/>
  <c r="L3129" i="2"/>
  <c r="L3130" i="2"/>
  <c r="L3131" i="2"/>
  <c r="L3132" i="2"/>
  <c r="L3133" i="2"/>
  <c r="L3134" i="2"/>
  <c r="L3135" i="2"/>
  <c r="L3136" i="2"/>
  <c r="L3137" i="2"/>
  <c r="L3138" i="2"/>
  <c r="L3139" i="2"/>
  <c r="L3140" i="2"/>
  <c r="L3141" i="2"/>
  <c r="L3142" i="2"/>
  <c r="L3143" i="2"/>
  <c r="L3144" i="2"/>
  <c r="L3145" i="2"/>
  <c r="L3146" i="2"/>
  <c r="L3147" i="2"/>
  <c r="L3148" i="2"/>
  <c r="L3149" i="2"/>
  <c r="L3150" i="2"/>
  <c r="L3151" i="2"/>
  <c r="L3152" i="2"/>
  <c r="L3153" i="2"/>
  <c r="L3154" i="2"/>
  <c r="L3155" i="2"/>
  <c r="L3156" i="2"/>
  <c r="L3157" i="2"/>
  <c r="L3158" i="2"/>
  <c r="L3159" i="2"/>
  <c r="L3160" i="2"/>
  <c r="L3161" i="2"/>
  <c r="L3162" i="2"/>
  <c r="L3163" i="2"/>
  <c r="L3164" i="2"/>
  <c r="L3165" i="2"/>
  <c r="L3166" i="2"/>
  <c r="L3167" i="2"/>
  <c r="L3168" i="2"/>
  <c r="L3169" i="2"/>
  <c r="L3170" i="2"/>
  <c r="L3171" i="2"/>
  <c r="L3172" i="2"/>
  <c r="L3173" i="2"/>
  <c r="L3174" i="2"/>
  <c r="L3175" i="2"/>
  <c r="L3176" i="2"/>
  <c r="L3177" i="2"/>
  <c r="L3178" i="2"/>
  <c r="L3179" i="2"/>
  <c r="L3180" i="2"/>
  <c r="L3181" i="2"/>
  <c r="L3182" i="2"/>
  <c r="L3183" i="2"/>
  <c r="L3184" i="2"/>
  <c r="L3185" i="2"/>
  <c r="L3186" i="2"/>
  <c r="L3187" i="2"/>
  <c r="L3188" i="2"/>
  <c r="L3189" i="2"/>
  <c r="L3190" i="2"/>
  <c r="L3191" i="2"/>
  <c r="L3192" i="2"/>
  <c r="L3193" i="2"/>
  <c r="L3194" i="2"/>
  <c r="L3195" i="2"/>
  <c r="L3196" i="2"/>
  <c r="L3197" i="2"/>
  <c r="L3198" i="2"/>
  <c r="L3199" i="2"/>
  <c r="L3200" i="2"/>
  <c r="L3201" i="2"/>
  <c r="L3202" i="2"/>
  <c r="L3203" i="2"/>
  <c r="L3204" i="2"/>
  <c r="L3205" i="2"/>
  <c r="L3206" i="2"/>
  <c r="L3207" i="2"/>
  <c r="L3208" i="2"/>
  <c r="L3209" i="2"/>
  <c r="L3211" i="2"/>
  <c r="L3212" i="2"/>
  <c r="L3213" i="2"/>
  <c r="L3214" i="2"/>
  <c r="L3215" i="2"/>
  <c r="L3216" i="2"/>
  <c r="L3217" i="2"/>
  <c r="L3218" i="2"/>
  <c r="L3219" i="2"/>
  <c r="L3220" i="2"/>
  <c r="L3221" i="2"/>
  <c r="L3222" i="2"/>
  <c r="L3223" i="2"/>
  <c r="L3224" i="2"/>
  <c r="L3225" i="2"/>
  <c r="L3226" i="2"/>
  <c r="L3227" i="2"/>
  <c r="L3228" i="2"/>
  <c r="L3229" i="2"/>
  <c r="L3230" i="2"/>
  <c r="L3231" i="2"/>
  <c r="L3233" i="2"/>
  <c r="L3234" i="2"/>
  <c r="L3235" i="2"/>
  <c r="L3236" i="2"/>
  <c r="L3237" i="2"/>
  <c r="L3238" i="2"/>
  <c r="L3239" i="2"/>
  <c r="L3240" i="2"/>
  <c r="L3241" i="2"/>
  <c r="L3242" i="2"/>
  <c r="L3" i="2"/>
  <c r="L2" i="2"/>
  <c r="E3242" i="2"/>
  <c r="E3241" i="2"/>
  <c r="E3240" i="2"/>
  <c r="E3239" i="2"/>
  <c r="E3238" i="2"/>
  <c r="E3237" i="2"/>
  <c r="E3236" i="2"/>
  <c r="E3235" i="2"/>
  <c r="E3234" i="2"/>
  <c r="E3233" i="2"/>
  <c r="E3232" i="2"/>
  <c r="E3231" i="2"/>
  <c r="E3230" i="2"/>
  <c r="E3229" i="2"/>
  <c r="E3228" i="2"/>
  <c r="E3227" i="2"/>
  <c r="E3226" i="2"/>
  <c r="E3225" i="2"/>
  <c r="E3224" i="2"/>
  <c r="E3223" i="2"/>
  <c r="E3222" i="2"/>
  <c r="E3221" i="2"/>
  <c r="E3220" i="2"/>
  <c r="E3219" i="2"/>
  <c r="E3218" i="2"/>
  <c r="E3217" i="2"/>
  <c r="E3216" i="2"/>
  <c r="E3215" i="2"/>
  <c r="E3214" i="2"/>
  <c r="E3213" i="2"/>
  <c r="E3212" i="2"/>
  <c r="E3211" i="2"/>
  <c r="E3210" i="2"/>
  <c r="E3209" i="2"/>
  <c r="E3208" i="2"/>
  <c r="E3207" i="2"/>
  <c r="E3206" i="2"/>
  <c r="E3205" i="2"/>
  <c r="E3204" i="2"/>
  <c r="E3203" i="2"/>
  <c r="E3202" i="2"/>
  <c r="E3201" i="2"/>
  <c r="E3200" i="2"/>
  <c r="E3199" i="2"/>
  <c r="E3198" i="2"/>
  <c r="E3197" i="2"/>
  <c r="E3196" i="2"/>
  <c r="E3195" i="2"/>
  <c r="E3194" i="2"/>
  <c r="E3193" i="2"/>
  <c r="E3192" i="2"/>
  <c r="E3191" i="2"/>
  <c r="E3190" i="2"/>
  <c r="E3189" i="2"/>
  <c r="E3188" i="2"/>
  <c r="E3187" i="2"/>
  <c r="E3186" i="2"/>
  <c r="E3185" i="2"/>
  <c r="E3184" i="2"/>
  <c r="E3183" i="2"/>
  <c r="E3182" i="2"/>
  <c r="E3181" i="2"/>
  <c r="E3180" i="2"/>
  <c r="E3179" i="2"/>
  <c r="E3178" i="2"/>
  <c r="E3177" i="2"/>
  <c r="E3176" i="2"/>
  <c r="E3175" i="2"/>
  <c r="E3174" i="2"/>
  <c r="E3173" i="2"/>
  <c r="E3172" i="2"/>
  <c r="E3171" i="2"/>
  <c r="E3170" i="2"/>
  <c r="E3169" i="2"/>
  <c r="E3168" i="2"/>
  <c r="E3167" i="2"/>
  <c r="E3166" i="2"/>
  <c r="E3165" i="2"/>
  <c r="E3164" i="2"/>
  <c r="E3163" i="2"/>
  <c r="E3162" i="2"/>
  <c r="E3161" i="2"/>
  <c r="E3160" i="2"/>
  <c r="E3159" i="2"/>
  <c r="E3158" i="2"/>
  <c r="E3157" i="2"/>
  <c r="E3156" i="2"/>
  <c r="E3155" i="2"/>
  <c r="E3154" i="2"/>
  <c r="E3153" i="2"/>
  <c r="E3152" i="2"/>
  <c r="E3151" i="2"/>
  <c r="E3150" i="2"/>
  <c r="E3149" i="2"/>
  <c r="E3148" i="2"/>
  <c r="E3147" i="2"/>
  <c r="E3146" i="2"/>
  <c r="E3145" i="2"/>
  <c r="E3144" i="2"/>
  <c r="E3143" i="2"/>
  <c r="E3142" i="2"/>
  <c r="E3141" i="2"/>
  <c r="E3140" i="2"/>
  <c r="E3139" i="2"/>
  <c r="E3138" i="2"/>
  <c r="E3137" i="2"/>
  <c r="E3136" i="2"/>
  <c r="E3135" i="2"/>
  <c r="E3134" i="2"/>
  <c r="E3133" i="2"/>
  <c r="E3132" i="2"/>
  <c r="E3131" i="2"/>
  <c r="E3130" i="2"/>
  <c r="E3129" i="2"/>
  <c r="E3128" i="2"/>
  <c r="E3127" i="2"/>
  <c r="E3126" i="2"/>
  <c r="E3125" i="2"/>
  <c r="E3124" i="2"/>
  <c r="E3123" i="2"/>
  <c r="E3122" i="2"/>
  <c r="E3121" i="2"/>
  <c r="E3120" i="2"/>
  <c r="E3119" i="2"/>
  <c r="E3118" i="2"/>
  <c r="E3117" i="2"/>
  <c r="E3116" i="2"/>
  <c r="E3115" i="2"/>
  <c r="E3114" i="2"/>
  <c r="E3113" i="2"/>
  <c r="E3112" i="2"/>
  <c r="E3111" i="2"/>
  <c r="E3110" i="2"/>
  <c r="E3109" i="2"/>
  <c r="E3108" i="2"/>
  <c r="E3107" i="2"/>
  <c r="E3106" i="2"/>
  <c r="E3105" i="2"/>
  <c r="E3104" i="2"/>
  <c r="E3103" i="2"/>
  <c r="E3102" i="2"/>
  <c r="E3101" i="2"/>
  <c r="E3100" i="2"/>
  <c r="E3099" i="2"/>
  <c r="E3098" i="2"/>
  <c r="E3097" i="2"/>
  <c r="E3096" i="2"/>
  <c r="E3095" i="2"/>
  <c r="E3094" i="2"/>
  <c r="E3093" i="2"/>
  <c r="E3092" i="2"/>
  <c r="E3091" i="2"/>
  <c r="E3090" i="2"/>
  <c r="E3089" i="2"/>
  <c r="E3088" i="2"/>
  <c r="E3087" i="2"/>
  <c r="E3086" i="2"/>
  <c r="E3085" i="2"/>
  <c r="E3084" i="2"/>
  <c r="E3083" i="2"/>
  <c r="E3082" i="2"/>
  <c r="E3081" i="2"/>
  <c r="E3080" i="2"/>
  <c r="E3079" i="2"/>
  <c r="E3078" i="2"/>
  <c r="E3077" i="2"/>
  <c r="E3076" i="2"/>
  <c r="E3075" i="2"/>
  <c r="E3074" i="2"/>
  <c r="E3073" i="2"/>
  <c r="E3072" i="2"/>
  <c r="E3071" i="2"/>
  <c r="E3070" i="2"/>
  <c r="E3069" i="2"/>
  <c r="E3068" i="2"/>
  <c r="E3067" i="2"/>
  <c r="E3066" i="2"/>
  <c r="E3065" i="2"/>
  <c r="E3064" i="2"/>
  <c r="E3063" i="2"/>
  <c r="E3062" i="2"/>
  <c r="E3061" i="2"/>
  <c r="E3060" i="2"/>
  <c r="E3059" i="2"/>
  <c r="E3058" i="2"/>
  <c r="E3057" i="2"/>
  <c r="E3056" i="2"/>
  <c r="E3055" i="2"/>
  <c r="E3054" i="2"/>
  <c r="E3053" i="2"/>
  <c r="E3052" i="2"/>
  <c r="E3051" i="2"/>
  <c r="E3050" i="2"/>
  <c r="E3049" i="2"/>
  <c r="E3048" i="2"/>
  <c r="E3047" i="2"/>
  <c r="E3046" i="2"/>
  <c r="E3045" i="2"/>
  <c r="E3044" i="2"/>
  <c r="E3043" i="2"/>
  <c r="E3042" i="2"/>
  <c r="E3041" i="2"/>
  <c r="E3040" i="2"/>
  <c r="E3039" i="2"/>
  <c r="E3038" i="2"/>
  <c r="E3037" i="2"/>
  <c r="E3036" i="2"/>
  <c r="E3035" i="2"/>
  <c r="E3034" i="2"/>
  <c r="E3033" i="2"/>
  <c r="E3032" i="2"/>
  <c r="E3031" i="2"/>
  <c r="E3030" i="2"/>
  <c r="E3029" i="2"/>
  <c r="E3028" i="2"/>
  <c r="E3027" i="2"/>
  <c r="E3026" i="2"/>
  <c r="E3025" i="2"/>
  <c r="E3024" i="2"/>
  <c r="E3023" i="2"/>
  <c r="E3022" i="2"/>
  <c r="E3021" i="2"/>
  <c r="E3020" i="2"/>
  <c r="E3019" i="2"/>
  <c r="E3018" i="2"/>
  <c r="E3017" i="2"/>
  <c r="E3016" i="2"/>
  <c r="E3015" i="2"/>
  <c r="E3014" i="2"/>
  <c r="E3013" i="2"/>
  <c r="E3012" i="2"/>
  <c r="E3011" i="2"/>
  <c r="E3010" i="2"/>
  <c r="E3009" i="2"/>
  <c r="E3008" i="2"/>
  <c r="E3007" i="2"/>
  <c r="E3006" i="2"/>
  <c r="E3005" i="2"/>
  <c r="E3004" i="2"/>
  <c r="E3003" i="2"/>
  <c r="E3002" i="2"/>
  <c r="E3001" i="2"/>
  <c r="E3000" i="2"/>
  <c r="E2999" i="2"/>
  <c r="E2998" i="2"/>
  <c r="E2997" i="2"/>
  <c r="E2996" i="2"/>
  <c r="E2995" i="2"/>
  <c r="E2994" i="2"/>
  <c r="E2993" i="2"/>
  <c r="E2992" i="2"/>
  <c r="E2991" i="2"/>
  <c r="E2990" i="2"/>
  <c r="E2989" i="2"/>
  <c r="E2988" i="2"/>
  <c r="E2987" i="2"/>
  <c r="E2986" i="2"/>
  <c r="E2985" i="2"/>
  <c r="E2984" i="2"/>
  <c r="E2983" i="2"/>
  <c r="E2982" i="2"/>
  <c r="E2981" i="2"/>
  <c r="E2980" i="2"/>
  <c r="E2979" i="2"/>
  <c r="E2978" i="2"/>
  <c r="E2977" i="2"/>
  <c r="E2976" i="2"/>
  <c r="E2975" i="2"/>
  <c r="E2974" i="2"/>
  <c r="E2973" i="2"/>
  <c r="E2972" i="2"/>
  <c r="E2971" i="2"/>
  <c r="E2970" i="2"/>
  <c r="E2969" i="2"/>
  <c r="E2968" i="2"/>
  <c r="E2967" i="2"/>
  <c r="E2966" i="2"/>
  <c r="E2965" i="2"/>
  <c r="E2964" i="2"/>
  <c r="E2963" i="2"/>
  <c r="E2962" i="2"/>
  <c r="E2961" i="2"/>
  <c r="E2960" i="2"/>
  <c r="E2959" i="2"/>
  <c r="E2958" i="2"/>
  <c r="E2957" i="2"/>
  <c r="E2956" i="2"/>
  <c r="E2955" i="2"/>
  <c r="E2954" i="2"/>
  <c r="E2953" i="2"/>
  <c r="E2952" i="2"/>
  <c r="E2951" i="2"/>
  <c r="E2950" i="2"/>
  <c r="E2949" i="2"/>
  <c r="E2948" i="2"/>
  <c r="E2947" i="2"/>
  <c r="E2946" i="2"/>
  <c r="E2945" i="2"/>
  <c r="E2944" i="2"/>
  <c r="E2943" i="2"/>
  <c r="E2942" i="2"/>
  <c r="E2941" i="2"/>
  <c r="E2940" i="2"/>
  <c r="E2939" i="2"/>
  <c r="E2938" i="2"/>
  <c r="E2937" i="2"/>
  <c r="E2936" i="2"/>
  <c r="E2935" i="2"/>
  <c r="E2934" i="2"/>
  <c r="E2933" i="2"/>
  <c r="E2932" i="2"/>
  <c r="E2931" i="2"/>
  <c r="E2930" i="2"/>
  <c r="E2929" i="2"/>
  <c r="E2928" i="2"/>
  <c r="E2927" i="2"/>
  <c r="E2926" i="2"/>
  <c r="E2925" i="2"/>
  <c r="E2924" i="2"/>
  <c r="E2923" i="2"/>
  <c r="E2922" i="2"/>
  <c r="E2921" i="2"/>
  <c r="E2920" i="2"/>
  <c r="E2919" i="2"/>
  <c r="E2918" i="2"/>
  <c r="E2917" i="2"/>
  <c r="E2916" i="2"/>
  <c r="E2915" i="2"/>
  <c r="E2914" i="2"/>
  <c r="E2913" i="2"/>
  <c r="E2912" i="2"/>
  <c r="E2911" i="2"/>
  <c r="E2910" i="2"/>
  <c r="E2909" i="2"/>
  <c r="E2908" i="2"/>
  <c r="E2907" i="2"/>
  <c r="E2906" i="2"/>
  <c r="E2905" i="2"/>
  <c r="E2904" i="2"/>
  <c r="E2903" i="2"/>
  <c r="E2902" i="2"/>
  <c r="E2901" i="2"/>
  <c r="E2900" i="2"/>
  <c r="E2899" i="2"/>
  <c r="E2898" i="2"/>
  <c r="E2897" i="2"/>
  <c r="E2896" i="2"/>
  <c r="E2895" i="2"/>
  <c r="E2894" i="2"/>
  <c r="E2893" i="2"/>
  <c r="E2892" i="2"/>
  <c r="E2891" i="2"/>
  <c r="E2890" i="2"/>
  <c r="E2889" i="2"/>
  <c r="E2888" i="2"/>
  <c r="E2887" i="2"/>
  <c r="E2886" i="2"/>
  <c r="E2885" i="2"/>
  <c r="E2884" i="2"/>
  <c r="E2883" i="2"/>
  <c r="E2882" i="2"/>
  <c r="E2881" i="2"/>
  <c r="E2880" i="2"/>
  <c r="E2879" i="2"/>
  <c r="E2878" i="2"/>
  <c r="E2877" i="2"/>
  <c r="E2876" i="2"/>
  <c r="E2875" i="2"/>
  <c r="E2874" i="2"/>
  <c r="E2873" i="2"/>
  <c r="E2872" i="2"/>
  <c r="E2871" i="2"/>
  <c r="E2870" i="2"/>
  <c r="E2869" i="2"/>
  <c r="E2868" i="2"/>
  <c r="E2867" i="2"/>
  <c r="E2866" i="2"/>
  <c r="E2865" i="2"/>
  <c r="E2864" i="2"/>
  <c r="E2863" i="2"/>
  <c r="E2862" i="2"/>
  <c r="E2861" i="2"/>
  <c r="E2860" i="2"/>
  <c r="E2859" i="2"/>
  <c r="E2858" i="2"/>
  <c r="E2857" i="2"/>
  <c r="E2856" i="2"/>
  <c r="E2855" i="2"/>
  <c r="E2854" i="2"/>
  <c r="E2853" i="2"/>
  <c r="E2852" i="2"/>
  <c r="E2851" i="2"/>
  <c r="E2850" i="2"/>
  <c r="E2849" i="2"/>
  <c r="E2848" i="2"/>
  <c r="E2847" i="2"/>
  <c r="E2846" i="2"/>
  <c r="E2845" i="2"/>
  <c r="E2844" i="2"/>
  <c r="E2843" i="2"/>
  <c r="E2842" i="2"/>
  <c r="E2841" i="2"/>
  <c r="E2840" i="2"/>
  <c r="E2839" i="2"/>
  <c r="E2838" i="2"/>
  <c r="E2837" i="2"/>
  <c r="E2836" i="2"/>
  <c r="E2835" i="2"/>
  <c r="E2834" i="2"/>
  <c r="E2833" i="2"/>
  <c r="E2832" i="2"/>
  <c r="E2831" i="2"/>
  <c r="E2830" i="2"/>
  <c r="E2829" i="2"/>
  <c r="E2828" i="2"/>
  <c r="E2827" i="2"/>
  <c r="E2826" i="2"/>
  <c r="E2825" i="2"/>
  <c r="E2824" i="2"/>
  <c r="E2823" i="2"/>
  <c r="E2822" i="2"/>
  <c r="E2821" i="2"/>
  <c r="E2820" i="2"/>
  <c r="E2819" i="2"/>
  <c r="E2818" i="2"/>
  <c r="E2817" i="2"/>
  <c r="E2816" i="2"/>
  <c r="E2815" i="2"/>
  <c r="E2814" i="2"/>
  <c r="E2813" i="2"/>
  <c r="E2812" i="2"/>
  <c r="E2811" i="2"/>
  <c r="E2810" i="2"/>
  <c r="E2809" i="2"/>
  <c r="E2808" i="2"/>
  <c r="E2807" i="2"/>
  <c r="E2806" i="2"/>
  <c r="E2805" i="2"/>
  <c r="E2804" i="2"/>
  <c r="E2803" i="2"/>
  <c r="E2802" i="2"/>
  <c r="E2801" i="2"/>
  <c r="E2800" i="2"/>
  <c r="E2799" i="2"/>
  <c r="E2798" i="2"/>
  <c r="E2797" i="2"/>
  <c r="E2796" i="2"/>
  <c r="E2795" i="2"/>
  <c r="E2794" i="2"/>
  <c r="E2793" i="2"/>
  <c r="E2792" i="2"/>
  <c r="E2791" i="2"/>
  <c r="E2790" i="2"/>
  <c r="E2789" i="2"/>
  <c r="E2788" i="2"/>
  <c r="E2787" i="2"/>
  <c r="E2786" i="2"/>
  <c r="E2785" i="2"/>
  <c r="E2784" i="2"/>
  <c r="E2783" i="2"/>
  <c r="E2782" i="2"/>
  <c r="E2781" i="2"/>
  <c r="E2780" i="2"/>
  <c r="E2779" i="2"/>
  <c r="E2778" i="2"/>
  <c r="E2777" i="2"/>
  <c r="E2776" i="2"/>
  <c r="E2775" i="2"/>
  <c r="E2774" i="2"/>
  <c r="E2773" i="2"/>
  <c r="E2772" i="2"/>
  <c r="E2771" i="2"/>
  <c r="E2770" i="2"/>
  <c r="E2769" i="2"/>
  <c r="E2768" i="2"/>
  <c r="E2767" i="2"/>
  <c r="E2766" i="2"/>
  <c r="E2765" i="2"/>
  <c r="E2764" i="2"/>
  <c r="E2763" i="2"/>
  <c r="E2762" i="2"/>
  <c r="E2761" i="2"/>
  <c r="E2760" i="2"/>
  <c r="E2759" i="2"/>
  <c r="E2758" i="2"/>
  <c r="E2757" i="2"/>
  <c r="E2756" i="2"/>
  <c r="E2755" i="2"/>
  <c r="E2754" i="2"/>
  <c r="E2753" i="2"/>
  <c r="E2752" i="2"/>
  <c r="E2751" i="2"/>
  <c r="E2750" i="2"/>
  <c r="E2749" i="2"/>
  <c r="E2748" i="2"/>
  <c r="E2747" i="2"/>
  <c r="E2746" i="2"/>
  <c r="E2745" i="2"/>
  <c r="E2744" i="2"/>
  <c r="E2743" i="2"/>
  <c r="E2742" i="2"/>
  <c r="E2741" i="2"/>
  <c r="E2740" i="2"/>
  <c r="E2739" i="2"/>
  <c r="E2738" i="2"/>
  <c r="E2737" i="2"/>
  <c r="E2736" i="2"/>
  <c r="E2735" i="2"/>
  <c r="E2734" i="2"/>
  <c r="E2733" i="2"/>
  <c r="E2732" i="2"/>
  <c r="E2731" i="2"/>
  <c r="E2730" i="2"/>
  <c r="E2729" i="2"/>
  <c r="E2728" i="2"/>
  <c r="E2727" i="2"/>
  <c r="E2726" i="2"/>
  <c r="E2725" i="2"/>
  <c r="E2724" i="2"/>
  <c r="E2723" i="2"/>
  <c r="E2722" i="2"/>
  <c r="E2721" i="2"/>
  <c r="E2720" i="2"/>
  <c r="E2719" i="2"/>
  <c r="E2718" i="2"/>
  <c r="E2717" i="2"/>
  <c r="E2716" i="2"/>
  <c r="E2715" i="2"/>
  <c r="E2714" i="2"/>
  <c r="E2713" i="2"/>
  <c r="E2712" i="2"/>
  <c r="E2711" i="2"/>
  <c r="E2710" i="2"/>
  <c r="E2709" i="2"/>
  <c r="E2708" i="2"/>
  <c r="E2707" i="2"/>
  <c r="E2706" i="2"/>
  <c r="E2705" i="2"/>
  <c r="E2704" i="2"/>
  <c r="E2703" i="2"/>
  <c r="E2702" i="2"/>
  <c r="E2701" i="2"/>
  <c r="E2700" i="2"/>
  <c r="E2699" i="2"/>
  <c r="E2698" i="2"/>
  <c r="E2697" i="2"/>
  <c r="E2696" i="2"/>
  <c r="E2695" i="2"/>
  <c r="E2694" i="2"/>
  <c r="E2693" i="2"/>
  <c r="E2692" i="2"/>
  <c r="E2691" i="2"/>
  <c r="E2690" i="2"/>
  <c r="E2689" i="2"/>
  <c r="E2688" i="2"/>
  <c r="E2687" i="2"/>
  <c r="E2686" i="2"/>
  <c r="E2685" i="2"/>
  <c r="E2684" i="2"/>
  <c r="E2683" i="2"/>
  <c r="E2682" i="2"/>
  <c r="E2681" i="2"/>
  <c r="E2680" i="2"/>
  <c r="E2679" i="2"/>
  <c r="E2678" i="2"/>
  <c r="E2677" i="2"/>
  <c r="E2676" i="2"/>
  <c r="E2675" i="2"/>
  <c r="E2674" i="2"/>
  <c r="E2673" i="2"/>
  <c r="E2672" i="2"/>
  <c r="E2671" i="2"/>
  <c r="E2670" i="2"/>
  <c r="E2669" i="2"/>
  <c r="E2668" i="2"/>
  <c r="E2667" i="2"/>
  <c r="E2666" i="2"/>
  <c r="E2665" i="2"/>
  <c r="E2664" i="2"/>
  <c r="E2663" i="2"/>
  <c r="E2662" i="2"/>
  <c r="E2661" i="2"/>
  <c r="E2660" i="2"/>
  <c r="E2659" i="2"/>
  <c r="E2658" i="2"/>
  <c r="E2657" i="2"/>
  <c r="E2656" i="2"/>
  <c r="E2655" i="2"/>
  <c r="E2654" i="2"/>
  <c r="E2653" i="2"/>
  <c r="E2652" i="2"/>
  <c r="E2651" i="2"/>
  <c r="E2650" i="2"/>
  <c r="E2649" i="2"/>
  <c r="E2648" i="2"/>
  <c r="E2647" i="2"/>
  <c r="E2646" i="2"/>
  <c r="E2645" i="2"/>
  <c r="E2644" i="2"/>
  <c r="E2643" i="2"/>
  <c r="E2642" i="2"/>
  <c r="E2641" i="2"/>
  <c r="E2640" i="2"/>
  <c r="E2639" i="2"/>
  <c r="E2638" i="2"/>
  <c r="E2637" i="2"/>
  <c r="E2636" i="2"/>
  <c r="E2635" i="2"/>
  <c r="E2634" i="2"/>
  <c r="E2633" i="2"/>
  <c r="E2632" i="2"/>
  <c r="E2631" i="2"/>
  <c r="E2630" i="2"/>
  <c r="E2629" i="2"/>
  <c r="E2628" i="2"/>
  <c r="E2627" i="2"/>
  <c r="E2626" i="2"/>
  <c r="E2625" i="2"/>
  <c r="E2624" i="2"/>
  <c r="E2623" i="2"/>
  <c r="E2622" i="2"/>
  <c r="E2621" i="2"/>
  <c r="E2620" i="2"/>
  <c r="E2619" i="2"/>
  <c r="E2618" i="2"/>
  <c r="E2617" i="2"/>
  <c r="E2616" i="2"/>
  <c r="E2615" i="2"/>
  <c r="E2614" i="2"/>
  <c r="E2613" i="2"/>
  <c r="E2612" i="2"/>
  <c r="E2611" i="2"/>
  <c r="E2610" i="2"/>
  <c r="E2609" i="2"/>
  <c r="E2608" i="2"/>
  <c r="E2607" i="2"/>
  <c r="E2606" i="2"/>
  <c r="E2605" i="2"/>
  <c r="E2604" i="2"/>
  <c r="E2603" i="2"/>
  <c r="E2602" i="2"/>
  <c r="E2601" i="2"/>
  <c r="E2600" i="2"/>
  <c r="E2599" i="2"/>
  <c r="E2598" i="2"/>
  <c r="E2597" i="2"/>
  <c r="E2596" i="2"/>
  <c r="E2595" i="2"/>
  <c r="E2594" i="2"/>
  <c r="E2593" i="2"/>
  <c r="E2592" i="2"/>
  <c r="E2591" i="2"/>
  <c r="E2590" i="2"/>
  <c r="E2589" i="2"/>
  <c r="E2588" i="2"/>
  <c r="E2587" i="2"/>
  <c r="E2586" i="2"/>
  <c r="E2585" i="2"/>
  <c r="E2584" i="2"/>
  <c r="E2583" i="2"/>
  <c r="E2582" i="2"/>
  <c r="E2581" i="2"/>
  <c r="E2580" i="2"/>
  <c r="E2579" i="2"/>
  <c r="E2578" i="2"/>
  <c r="E2577" i="2"/>
  <c r="E2576" i="2"/>
  <c r="E2575" i="2"/>
  <c r="E2574" i="2"/>
  <c r="E2573" i="2"/>
  <c r="E2572" i="2"/>
  <c r="E2571" i="2"/>
  <c r="E2570" i="2"/>
  <c r="E2569" i="2"/>
  <c r="E2568" i="2"/>
  <c r="E2567" i="2"/>
  <c r="E2566" i="2"/>
  <c r="E2565" i="2"/>
  <c r="E2564" i="2"/>
  <c r="E2563" i="2"/>
  <c r="E2562" i="2"/>
  <c r="E2561" i="2"/>
  <c r="E2560" i="2"/>
  <c r="E2559" i="2"/>
  <c r="E2558" i="2"/>
  <c r="E2557" i="2"/>
  <c r="E2556" i="2"/>
  <c r="E2555" i="2"/>
  <c r="E2554" i="2"/>
  <c r="E2553" i="2"/>
  <c r="E2552" i="2"/>
  <c r="E2551" i="2"/>
  <c r="E2550" i="2"/>
  <c r="E2549" i="2"/>
  <c r="E2548" i="2"/>
  <c r="E2547" i="2"/>
  <c r="E2546" i="2"/>
  <c r="E2545" i="2"/>
  <c r="E2544" i="2"/>
  <c r="E2543" i="2"/>
  <c r="E2542" i="2"/>
  <c r="E2541" i="2"/>
  <c r="E2540" i="2"/>
  <c r="E2539" i="2"/>
  <c r="E2538" i="2"/>
  <c r="E2537" i="2"/>
  <c r="E2536" i="2"/>
  <c r="E2535" i="2"/>
  <c r="E2534" i="2"/>
  <c r="E2533" i="2"/>
  <c r="E2532" i="2"/>
  <c r="E2531" i="2"/>
  <c r="E2530" i="2"/>
  <c r="E2529" i="2"/>
  <c r="E2528" i="2"/>
  <c r="E2527" i="2"/>
  <c r="E2526" i="2"/>
  <c r="E2525" i="2"/>
  <c r="E2524" i="2"/>
  <c r="E2523" i="2"/>
  <c r="E2522" i="2"/>
  <c r="E2521" i="2"/>
  <c r="E2520" i="2"/>
  <c r="E2519" i="2"/>
  <c r="E2518" i="2"/>
  <c r="E2517" i="2"/>
  <c r="E2516" i="2"/>
  <c r="E2515" i="2"/>
  <c r="E2514" i="2"/>
  <c r="E2513" i="2"/>
  <c r="E2512" i="2"/>
  <c r="E2511" i="2"/>
  <c r="E2510" i="2"/>
  <c r="E2509" i="2"/>
  <c r="E2508" i="2"/>
  <c r="E2507" i="2"/>
  <c r="E2506" i="2"/>
  <c r="E2505" i="2"/>
  <c r="E2504" i="2"/>
  <c r="E2503" i="2"/>
  <c r="E2502" i="2"/>
  <c r="E2501" i="2"/>
  <c r="E2500" i="2"/>
  <c r="E2499" i="2"/>
  <c r="E2498" i="2"/>
  <c r="E2497" i="2"/>
  <c r="E2496" i="2"/>
  <c r="E2495" i="2"/>
  <c r="E2494" i="2"/>
  <c r="E2493" i="2"/>
  <c r="E2492" i="2"/>
  <c r="E2491" i="2"/>
  <c r="E2490" i="2"/>
  <c r="E2489" i="2"/>
  <c r="E2488" i="2"/>
  <c r="E2487" i="2"/>
  <c r="E2486" i="2"/>
  <c r="E2485" i="2"/>
  <c r="E2484" i="2"/>
  <c r="E2483" i="2"/>
  <c r="E2482" i="2"/>
  <c r="E2481" i="2"/>
  <c r="E2480" i="2"/>
  <c r="E2479" i="2"/>
  <c r="E2478" i="2"/>
  <c r="E2477" i="2"/>
  <c r="E2476" i="2"/>
  <c r="E2475" i="2"/>
  <c r="E2474" i="2"/>
  <c r="E2473" i="2"/>
  <c r="E2472" i="2"/>
  <c r="E2471" i="2"/>
  <c r="E2470" i="2"/>
  <c r="E2469" i="2"/>
  <c r="E2468" i="2"/>
  <c r="E2467" i="2"/>
  <c r="E2466" i="2"/>
  <c r="E2465" i="2"/>
  <c r="E2464" i="2"/>
  <c r="E2463" i="2"/>
  <c r="E2462" i="2"/>
  <c r="E2461" i="2"/>
  <c r="E2460" i="2"/>
  <c r="E2459" i="2"/>
  <c r="E2458" i="2"/>
  <c r="E2457" i="2"/>
  <c r="E2456" i="2"/>
  <c r="E2455" i="2"/>
  <c r="E2454" i="2"/>
  <c r="E2453" i="2"/>
  <c r="E2452" i="2"/>
  <c r="E2451" i="2"/>
  <c r="E2450" i="2"/>
  <c r="E2449" i="2"/>
  <c r="E2448" i="2"/>
  <c r="E2447" i="2"/>
  <c r="E2446" i="2"/>
  <c r="E2445" i="2"/>
  <c r="E2444" i="2"/>
  <c r="E2443" i="2"/>
  <c r="E2442" i="2"/>
  <c r="E2441" i="2"/>
  <c r="E2440" i="2"/>
  <c r="E2439" i="2"/>
  <c r="E2438" i="2"/>
  <c r="E2437" i="2"/>
  <c r="E2436" i="2"/>
  <c r="E2435" i="2"/>
  <c r="E2434" i="2"/>
  <c r="E2433" i="2"/>
  <c r="E2432" i="2"/>
  <c r="E2431" i="2"/>
  <c r="E2430" i="2"/>
  <c r="E2429" i="2"/>
  <c r="E2428" i="2"/>
  <c r="E2427" i="2"/>
  <c r="E2426" i="2"/>
  <c r="E2425" i="2"/>
  <c r="E2424" i="2"/>
  <c r="E2423" i="2"/>
  <c r="E2422" i="2"/>
  <c r="E2421" i="2"/>
  <c r="E2420" i="2"/>
  <c r="E2419" i="2"/>
  <c r="E2418" i="2"/>
  <c r="E2417" i="2"/>
  <c r="E2416" i="2"/>
  <c r="E2415" i="2"/>
  <c r="E2414" i="2"/>
  <c r="E2413" i="2"/>
  <c r="E2412" i="2"/>
  <c r="E2411" i="2"/>
  <c r="E2410" i="2"/>
  <c r="E2409" i="2"/>
  <c r="E2408" i="2"/>
  <c r="E2407" i="2"/>
  <c r="E2406" i="2"/>
  <c r="E2405" i="2"/>
  <c r="E2404" i="2"/>
  <c r="E2403" i="2"/>
  <c r="E2402" i="2"/>
  <c r="E2401" i="2"/>
  <c r="E2400" i="2"/>
  <c r="E2399" i="2"/>
  <c r="E2398" i="2"/>
  <c r="E2397" i="2"/>
  <c r="E2396" i="2"/>
  <c r="E2395" i="2"/>
  <c r="E2394" i="2"/>
  <c r="E2393" i="2"/>
  <c r="E2392" i="2"/>
  <c r="E2391" i="2"/>
  <c r="E2390" i="2"/>
  <c r="E2389" i="2"/>
  <c r="E2388" i="2"/>
  <c r="E2387" i="2"/>
  <c r="E2386" i="2"/>
  <c r="E2385" i="2"/>
  <c r="E2384" i="2"/>
  <c r="E2383" i="2"/>
  <c r="E2382" i="2"/>
  <c r="E2381" i="2"/>
  <c r="E2380" i="2"/>
  <c r="E2379" i="2"/>
  <c r="E2378" i="2"/>
  <c r="E2377" i="2"/>
  <c r="E2376" i="2"/>
  <c r="E2375" i="2"/>
  <c r="E2374" i="2"/>
  <c r="E2373" i="2"/>
  <c r="E2372" i="2"/>
  <c r="E2371" i="2"/>
  <c r="E2370" i="2"/>
  <c r="E2369" i="2"/>
  <c r="E2368" i="2"/>
  <c r="E2367" i="2"/>
  <c r="E2366" i="2"/>
  <c r="E2365" i="2"/>
  <c r="E2364" i="2"/>
  <c r="E2363" i="2"/>
  <c r="E2362" i="2"/>
  <c r="E2361" i="2"/>
  <c r="E2360" i="2"/>
  <c r="E2359" i="2"/>
  <c r="E2358" i="2"/>
  <c r="E2357" i="2"/>
  <c r="E2356" i="2"/>
  <c r="E2355" i="2"/>
  <c r="E2354" i="2"/>
  <c r="E2353" i="2"/>
  <c r="E2352" i="2"/>
  <c r="E2351" i="2"/>
  <c r="E2350" i="2"/>
  <c r="E2349" i="2"/>
  <c r="E2348" i="2"/>
  <c r="E2347" i="2"/>
  <c r="E2346" i="2"/>
  <c r="E2345" i="2"/>
  <c r="E2344" i="2"/>
  <c r="E2343" i="2"/>
  <c r="E2342" i="2"/>
  <c r="E2341" i="2"/>
  <c r="E2340" i="2"/>
  <c r="E2339" i="2"/>
  <c r="E2338" i="2"/>
  <c r="E2337" i="2"/>
  <c r="E2336" i="2"/>
  <c r="E2335" i="2"/>
  <c r="E2334" i="2"/>
  <c r="E2333" i="2"/>
  <c r="E2332" i="2"/>
  <c r="E2331" i="2"/>
  <c r="E2330" i="2"/>
  <c r="E2329" i="2"/>
  <c r="E2328" i="2"/>
  <c r="E2327" i="2"/>
  <c r="E2326" i="2"/>
  <c r="E2325" i="2"/>
  <c r="E2324" i="2"/>
  <c r="E2323" i="2"/>
  <c r="E2322" i="2"/>
  <c r="E2321" i="2"/>
  <c r="E2320" i="2"/>
  <c r="E2319" i="2"/>
  <c r="E2318" i="2"/>
  <c r="E2317" i="2"/>
  <c r="E2316" i="2"/>
  <c r="E2315" i="2"/>
  <c r="E2314" i="2"/>
  <c r="E2313" i="2"/>
  <c r="E2312" i="2"/>
  <c r="E2311" i="2"/>
  <c r="E2310" i="2"/>
  <c r="E2309" i="2"/>
  <c r="E2308" i="2"/>
  <c r="E2307" i="2"/>
  <c r="E2306" i="2"/>
  <c r="E2305" i="2"/>
  <c r="E2304" i="2"/>
  <c r="E2303" i="2"/>
  <c r="E2302" i="2"/>
  <c r="E2301" i="2"/>
  <c r="E2300" i="2"/>
  <c r="E2299" i="2"/>
  <c r="E2298" i="2"/>
  <c r="E2297" i="2"/>
  <c r="E2296" i="2"/>
  <c r="E2295" i="2"/>
  <c r="E2294" i="2"/>
  <c r="E2293" i="2"/>
  <c r="E2292" i="2"/>
  <c r="E2291" i="2"/>
  <c r="E2290" i="2"/>
  <c r="E2289" i="2"/>
  <c r="E2288" i="2"/>
  <c r="E2287" i="2"/>
  <c r="E2286" i="2"/>
  <c r="E2285" i="2"/>
  <c r="E2284" i="2"/>
  <c r="E2283" i="2"/>
  <c r="E2282" i="2"/>
  <c r="E2281" i="2"/>
  <c r="E2280" i="2"/>
  <c r="E2279" i="2"/>
  <c r="E2278" i="2"/>
  <c r="E2277" i="2"/>
  <c r="E2276" i="2"/>
  <c r="E2275" i="2"/>
  <c r="E2274" i="2"/>
  <c r="E2273" i="2"/>
  <c r="E2272" i="2"/>
  <c r="E2271" i="2"/>
  <c r="E2270" i="2"/>
  <c r="E2269" i="2"/>
  <c r="E2268" i="2"/>
  <c r="E2267" i="2"/>
  <c r="E2266" i="2"/>
  <c r="E2265" i="2"/>
  <c r="E2264" i="2"/>
  <c r="E2263" i="2"/>
  <c r="E2262" i="2"/>
  <c r="E2261" i="2"/>
  <c r="E2260" i="2"/>
  <c r="E2259" i="2"/>
  <c r="E2258" i="2"/>
  <c r="E2257" i="2"/>
  <c r="E2256" i="2"/>
  <c r="E2255" i="2"/>
  <c r="E2254" i="2"/>
  <c r="E2253" i="2"/>
  <c r="E2252" i="2"/>
  <c r="E2251" i="2"/>
  <c r="E2250" i="2"/>
  <c r="E2249" i="2"/>
  <c r="E2248" i="2"/>
  <c r="E2247" i="2"/>
  <c r="E2246" i="2"/>
  <c r="E2245" i="2"/>
  <c r="E2244" i="2"/>
  <c r="E2243" i="2"/>
  <c r="E2242" i="2"/>
  <c r="E2241" i="2"/>
  <c r="E2240" i="2"/>
  <c r="E2239" i="2"/>
  <c r="E2238" i="2"/>
  <c r="E2237" i="2"/>
  <c r="E2236" i="2"/>
  <c r="E2235" i="2"/>
  <c r="E2234" i="2"/>
  <c r="E2233" i="2"/>
  <c r="E2232" i="2"/>
  <c r="E2231" i="2"/>
  <c r="E2230" i="2"/>
  <c r="E2229" i="2"/>
  <c r="E2228" i="2"/>
  <c r="E2227" i="2"/>
  <c r="E2226" i="2"/>
  <c r="E2225" i="2"/>
  <c r="E2224" i="2"/>
  <c r="E2223" i="2"/>
  <c r="E2222" i="2"/>
  <c r="E2221" i="2"/>
  <c r="E2220" i="2"/>
  <c r="E2219" i="2"/>
  <c r="E2218" i="2"/>
  <c r="E2217" i="2"/>
  <c r="E2216" i="2"/>
  <c r="E2215" i="2"/>
  <c r="E2214" i="2"/>
  <c r="E2213" i="2"/>
  <c r="E2212" i="2"/>
  <c r="E2211" i="2"/>
  <c r="E2210" i="2"/>
  <c r="E2209" i="2"/>
  <c r="E2208" i="2"/>
  <c r="E2207" i="2"/>
  <c r="E2206" i="2"/>
  <c r="E2205" i="2"/>
  <c r="E2204" i="2"/>
  <c r="E2203" i="2"/>
  <c r="E2202" i="2"/>
  <c r="E2201" i="2"/>
  <c r="E2200" i="2"/>
  <c r="E2199" i="2"/>
  <c r="E2198" i="2"/>
  <c r="E2197" i="2"/>
  <c r="E2196" i="2"/>
  <c r="E2195" i="2"/>
  <c r="E2194" i="2"/>
  <c r="E2193" i="2"/>
  <c r="E2192" i="2"/>
  <c r="E2191" i="2"/>
  <c r="E2190" i="2"/>
  <c r="E2189" i="2"/>
  <c r="E2188" i="2"/>
  <c r="E2187" i="2"/>
  <c r="E2186" i="2"/>
  <c r="E2185" i="2"/>
  <c r="E2184" i="2"/>
  <c r="E2183" i="2"/>
  <c r="E2182" i="2"/>
  <c r="E2181" i="2"/>
  <c r="E2180" i="2"/>
  <c r="E2179" i="2"/>
  <c r="E2178" i="2"/>
  <c r="E2177" i="2"/>
  <c r="E2176" i="2"/>
  <c r="E2175" i="2"/>
  <c r="E2174" i="2"/>
  <c r="E2173" i="2"/>
  <c r="E2172" i="2"/>
  <c r="E2171" i="2"/>
  <c r="E2170" i="2"/>
  <c r="E2169" i="2"/>
  <c r="E2168" i="2"/>
  <c r="E2167" i="2"/>
  <c r="E2166" i="2"/>
  <c r="E2165" i="2"/>
  <c r="E2164" i="2"/>
  <c r="E2163" i="2"/>
  <c r="E2162" i="2"/>
  <c r="E2161" i="2"/>
  <c r="E2160" i="2"/>
  <c r="E2159" i="2"/>
  <c r="E2158" i="2"/>
  <c r="E2157" i="2"/>
  <c r="E2156" i="2"/>
  <c r="E2155" i="2"/>
  <c r="E2154" i="2"/>
  <c r="E2153" i="2"/>
  <c r="E2152" i="2"/>
  <c r="E2151" i="2"/>
  <c r="E2150" i="2"/>
  <c r="E2149" i="2"/>
  <c r="E2148" i="2"/>
  <c r="E2147" i="2"/>
  <c r="E2146" i="2"/>
  <c r="E2145" i="2"/>
  <c r="E2144" i="2"/>
  <c r="E2143" i="2"/>
  <c r="E2142" i="2"/>
  <c r="E2141" i="2"/>
  <c r="E2140" i="2"/>
  <c r="E2139" i="2"/>
  <c r="E2138" i="2"/>
  <c r="E2137" i="2"/>
  <c r="E2136" i="2"/>
  <c r="E2135" i="2"/>
  <c r="E2134" i="2"/>
  <c r="E2133" i="2"/>
  <c r="E2132" i="2"/>
  <c r="E2131" i="2"/>
  <c r="E2130" i="2"/>
  <c r="E2129" i="2"/>
  <c r="E2128" i="2"/>
  <c r="E2127" i="2"/>
  <c r="E2126" i="2"/>
  <c r="E2125" i="2"/>
  <c r="E2124" i="2"/>
  <c r="E2123" i="2"/>
  <c r="E2122" i="2"/>
  <c r="E2121" i="2"/>
  <c r="E2120" i="2"/>
  <c r="E2119" i="2"/>
  <c r="E2118" i="2"/>
  <c r="E2117" i="2"/>
  <c r="E2116" i="2"/>
  <c r="E2115" i="2"/>
  <c r="E2114" i="2"/>
  <c r="E2113" i="2"/>
  <c r="E2112" i="2"/>
  <c r="E2111" i="2"/>
  <c r="E2110" i="2"/>
  <c r="E2109" i="2"/>
  <c r="E2108" i="2"/>
  <c r="E2107" i="2"/>
  <c r="E2106" i="2"/>
  <c r="E2105" i="2"/>
  <c r="E2104" i="2"/>
  <c r="E2103" i="2"/>
  <c r="E2102" i="2"/>
  <c r="E2101" i="2"/>
  <c r="E2100" i="2"/>
  <c r="E2099" i="2"/>
  <c r="E2098" i="2"/>
  <c r="E2097" i="2"/>
  <c r="E2096" i="2"/>
  <c r="E2095" i="2"/>
  <c r="E2094" i="2"/>
  <c r="E2093" i="2"/>
  <c r="E2092" i="2"/>
  <c r="E2091" i="2"/>
  <c r="E2090" i="2"/>
  <c r="E2089" i="2"/>
  <c r="E2088" i="2"/>
  <c r="E2087" i="2"/>
  <c r="E2086" i="2"/>
  <c r="E2085" i="2"/>
  <c r="E2084" i="2"/>
  <c r="E2083" i="2"/>
  <c r="E2082" i="2"/>
  <c r="E2081" i="2"/>
  <c r="E2080" i="2"/>
  <c r="E2079" i="2"/>
  <c r="E2078" i="2"/>
  <c r="E2077" i="2"/>
  <c r="E2076" i="2"/>
  <c r="E2075" i="2"/>
  <c r="E2074" i="2"/>
  <c r="E2073" i="2"/>
  <c r="E2072" i="2"/>
  <c r="E2071" i="2"/>
  <c r="E2070" i="2"/>
  <c r="E2069" i="2"/>
  <c r="E2068" i="2"/>
  <c r="E2067" i="2"/>
  <c r="E2066" i="2"/>
  <c r="E2065" i="2"/>
  <c r="E2064" i="2"/>
  <c r="E2063" i="2"/>
  <c r="E2062" i="2"/>
  <c r="E2061" i="2"/>
  <c r="E2060" i="2"/>
  <c r="E2059" i="2"/>
  <c r="E2058" i="2"/>
  <c r="E2057" i="2"/>
  <c r="E2056" i="2"/>
  <c r="E2055" i="2"/>
  <c r="E2054" i="2"/>
  <c r="E2053" i="2"/>
  <c r="E2052" i="2"/>
  <c r="E2051" i="2"/>
  <c r="E2050" i="2"/>
  <c r="E2049" i="2"/>
  <c r="E2048" i="2"/>
  <c r="E2047" i="2"/>
  <c r="E2046" i="2"/>
  <c r="E2045" i="2"/>
  <c r="E2044" i="2"/>
  <c r="E2043" i="2"/>
  <c r="E2042" i="2"/>
  <c r="E2041" i="2"/>
  <c r="E2040" i="2"/>
  <c r="E2039" i="2"/>
  <c r="E2038" i="2"/>
  <c r="E2037" i="2"/>
  <c r="E2036" i="2"/>
  <c r="E2035" i="2"/>
  <c r="E2034" i="2"/>
  <c r="E2033" i="2"/>
  <c r="E2032" i="2"/>
  <c r="E2031" i="2"/>
  <c r="E2030" i="2"/>
  <c r="E2029" i="2"/>
  <c r="E2028" i="2"/>
  <c r="E2027" i="2"/>
  <c r="E2026" i="2"/>
  <c r="E2025" i="2"/>
  <c r="E2024" i="2"/>
  <c r="E2023" i="2"/>
  <c r="E2022" i="2"/>
  <c r="E2021" i="2"/>
  <c r="E2020" i="2"/>
  <c r="E2019" i="2"/>
  <c r="E2018" i="2"/>
  <c r="E2017" i="2"/>
  <c r="E2016" i="2"/>
  <c r="E2015" i="2"/>
  <c r="E2014" i="2"/>
  <c r="E2013" i="2"/>
  <c r="E2012" i="2"/>
  <c r="E2011" i="2"/>
  <c r="E2010" i="2"/>
  <c r="E2009" i="2"/>
  <c r="E2008" i="2"/>
  <c r="E2007" i="2"/>
  <c r="E2006" i="2"/>
  <c r="E2005" i="2"/>
  <c r="E2004" i="2"/>
  <c r="E2003" i="2"/>
  <c r="E2002" i="2"/>
  <c r="E2001" i="2"/>
  <c r="E2000" i="2"/>
  <c r="E1999" i="2"/>
  <c r="E1998" i="2"/>
  <c r="E1997" i="2"/>
  <c r="E1996" i="2"/>
  <c r="E1995" i="2"/>
  <c r="E1994" i="2"/>
  <c r="E1993" i="2"/>
  <c r="E1992" i="2"/>
  <c r="E1991" i="2"/>
  <c r="E1990" i="2"/>
  <c r="E1989" i="2"/>
  <c r="E1988" i="2"/>
  <c r="E1987" i="2"/>
  <c r="E1986" i="2"/>
  <c r="E1985" i="2"/>
  <c r="E1984" i="2"/>
  <c r="E1983" i="2"/>
  <c r="E1982" i="2"/>
  <c r="E1981" i="2"/>
  <c r="E1980" i="2"/>
  <c r="E1979" i="2"/>
  <c r="E1978" i="2"/>
  <c r="E1977" i="2"/>
  <c r="E1976" i="2"/>
  <c r="E1975" i="2"/>
  <c r="E1974" i="2"/>
  <c r="E1973" i="2"/>
  <c r="E1972" i="2"/>
  <c r="E1971" i="2"/>
  <c r="E1970" i="2"/>
  <c r="E1969" i="2"/>
  <c r="E1968" i="2"/>
  <c r="E1967" i="2"/>
  <c r="E1966" i="2"/>
  <c r="E1965" i="2"/>
  <c r="E1964" i="2"/>
  <c r="E1963" i="2"/>
  <c r="E1962" i="2"/>
  <c r="E1961" i="2"/>
  <c r="E1960" i="2"/>
  <c r="E1959" i="2"/>
  <c r="E1958" i="2"/>
  <c r="E1957" i="2"/>
  <c r="E1956" i="2"/>
  <c r="E1955" i="2"/>
  <c r="E1954" i="2"/>
  <c r="E1953" i="2"/>
  <c r="E1952" i="2"/>
  <c r="E1951" i="2"/>
  <c r="E1950" i="2"/>
  <c r="E1949" i="2"/>
  <c r="E1948" i="2"/>
  <c r="E1947" i="2"/>
  <c r="E1946" i="2"/>
  <c r="E1945" i="2"/>
  <c r="E1944" i="2"/>
  <c r="E1943" i="2"/>
  <c r="E1942" i="2"/>
  <c r="E1941" i="2"/>
  <c r="E1940" i="2"/>
  <c r="E1939" i="2"/>
  <c r="E1938" i="2"/>
  <c r="E1937" i="2"/>
  <c r="E1936" i="2"/>
  <c r="E1935" i="2"/>
  <c r="E1934" i="2"/>
  <c r="E1933" i="2"/>
  <c r="E1932" i="2"/>
  <c r="E1931" i="2"/>
  <c r="E1930" i="2"/>
  <c r="E1929" i="2"/>
  <c r="E1928" i="2"/>
  <c r="E1927" i="2"/>
  <c r="E1926" i="2"/>
  <c r="E1925" i="2"/>
  <c r="E1924" i="2"/>
  <c r="E1923" i="2"/>
  <c r="E1922" i="2"/>
  <c r="E1921" i="2"/>
  <c r="E1920" i="2"/>
  <c r="E1919" i="2"/>
  <c r="E1918" i="2"/>
  <c r="E1917" i="2"/>
  <c r="E1916" i="2"/>
  <c r="E1915" i="2"/>
  <c r="E1914" i="2"/>
  <c r="E1913" i="2"/>
  <c r="E1912" i="2"/>
  <c r="E1911" i="2"/>
  <c r="E1910" i="2"/>
  <c r="E1909" i="2"/>
  <c r="E1908" i="2"/>
  <c r="E1907" i="2"/>
  <c r="E1906" i="2"/>
  <c r="E1905" i="2"/>
  <c r="E1904" i="2"/>
  <c r="E1903" i="2"/>
  <c r="E1902" i="2"/>
  <c r="E1901" i="2"/>
  <c r="E1900" i="2"/>
  <c r="E1899" i="2"/>
  <c r="E1898" i="2"/>
  <c r="E1897" i="2"/>
  <c r="E1896" i="2"/>
  <c r="E1895" i="2"/>
  <c r="E1894" i="2"/>
  <c r="E1893" i="2"/>
  <c r="E1892" i="2"/>
  <c r="E1891" i="2"/>
  <c r="E1890" i="2"/>
  <c r="E1889" i="2"/>
  <c r="E1888" i="2"/>
  <c r="E1887" i="2"/>
  <c r="E1886" i="2"/>
  <c r="E1885" i="2"/>
  <c r="E1884" i="2"/>
  <c r="E1883" i="2"/>
  <c r="E1882" i="2"/>
  <c r="E1881" i="2"/>
  <c r="E1880" i="2"/>
  <c r="E1879" i="2"/>
  <c r="E1878" i="2"/>
  <c r="E1877" i="2"/>
  <c r="E1876" i="2"/>
  <c r="E1875" i="2"/>
  <c r="E1874" i="2"/>
  <c r="E1873" i="2"/>
  <c r="E1872" i="2"/>
  <c r="E1871" i="2"/>
  <c r="E1870" i="2"/>
  <c r="E1869" i="2"/>
  <c r="E1868" i="2"/>
  <c r="E1867" i="2"/>
  <c r="E1866" i="2"/>
  <c r="E1865" i="2"/>
  <c r="E1864" i="2"/>
  <c r="E1863" i="2"/>
  <c r="E1862" i="2"/>
  <c r="E1861" i="2"/>
  <c r="E1860" i="2"/>
  <c r="E1859" i="2"/>
  <c r="E1858" i="2"/>
  <c r="E1857" i="2"/>
  <c r="E1856" i="2"/>
  <c r="E1855" i="2"/>
  <c r="E1854" i="2"/>
  <c r="E1853" i="2"/>
  <c r="E1852" i="2"/>
  <c r="E1851" i="2"/>
  <c r="E1850" i="2"/>
  <c r="E1849" i="2"/>
  <c r="E1848" i="2"/>
  <c r="E1847" i="2"/>
  <c r="E1846" i="2"/>
  <c r="E1845" i="2"/>
  <c r="E1844" i="2"/>
  <c r="E1843" i="2"/>
  <c r="E1842" i="2"/>
  <c r="E1841" i="2"/>
  <c r="E1840" i="2"/>
  <c r="E1839" i="2"/>
  <c r="E1838" i="2"/>
  <c r="E1837" i="2"/>
  <c r="E1836" i="2"/>
  <c r="E1835" i="2"/>
  <c r="E1834" i="2"/>
  <c r="E1833" i="2"/>
  <c r="E1832" i="2"/>
  <c r="E1831" i="2"/>
  <c r="E1830" i="2"/>
  <c r="E1829" i="2"/>
  <c r="E1828" i="2"/>
  <c r="E1827" i="2"/>
  <c r="E1826" i="2"/>
  <c r="E1825" i="2"/>
  <c r="E1824" i="2"/>
  <c r="E1823" i="2"/>
  <c r="E1822" i="2"/>
  <c r="E1821" i="2"/>
  <c r="E1820" i="2"/>
  <c r="E1819" i="2"/>
  <c r="E1818" i="2"/>
  <c r="E1817" i="2"/>
  <c r="E1816" i="2"/>
  <c r="E1815" i="2"/>
  <c r="E1814" i="2"/>
  <c r="E1813" i="2"/>
  <c r="E1812" i="2"/>
  <c r="E1811" i="2"/>
  <c r="E1810" i="2"/>
  <c r="E1809" i="2"/>
  <c r="E1808" i="2"/>
  <c r="E1807" i="2"/>
  <c r="E1806" i="2"/>
  <c r="E1805" i="2"/>
  <c r="E1804" i="2"/>
  <c r="E1803" i="2"/>
  <c r="E1802" i="2"/>
  <c r="E1801" i="2"/>
  <c r="E1800" i="2"/>
  <c r="E1799" i="2"/>
  <c r="E1798" i="2"/>
  <c r="E1797" i="2"/>
  <c r="E1796" i="2"/>
  <c r="E1795" i="2"/>
  <c r="E1794" i="2"/>
  <c r="E1793" i="2"/>
  <c r="E1792" i="2"/>
  <c r="E1791" i="2"/>
  <c r="E1790" i="2"/>
  <c r="E1789" i="2"/>
  <c r="E1788" i="2"/>
  <c r="E1787" i="2"/>
  <c r="E1786" i="2"/>
  <c r="E1785" i="2"/>
  <c r="E1784" i="2"/>
  <c r="E1783" i="2"/>
  <c r="E1782" i="2"/>
  <c r="E1781" i="2"/>
  <c r="E1780" i="2"/>
  <c r="E1779" i="2"/>
  <c r="E1778" i="2"/>
  <c r="E1777" i="2"/>
  <c r="E1776" i="2"/>
  <c r="E1775" i="2"/>
  <c r="E1774" i="2"/>
  <c r="E1773" i="2"/>
  <c r="E1772" i="2"/>
  <c r="E1771" i="2"/>
  <c r="E1770" i="2"/>
  <c r="E1769" i="2"/>
  <c r="E1768" i="2"/>
  <c r="E1767" i="2"/>
  <c r="E1766" i="2"/>
  <c r="E1765" i="2"/>
  <c r="E1764" i="2"/>
  <c r="E1763" i="2"/>
  <c r="E1762" i="2"/>
  <c r="E1761" i="2"/>
  <c r="E1760" i="2"/>
  <c r="E1759" i="2"/>
  <c r="E1758" i="2"/>
  <c r="E1757" i="2"/>
  <c r="E1756" i="2"/>
  <c r="E1755" i="2"/>
  <c r="E1754" i="2"/>
  <c r="E1753" i="2"/>
  <c r="E1752" i="2"/>
  <c r="E1751" i="2"/>
  <c r="E1750" i="2"/>
  <c r="E1749" i="2"/>
  <c r="E1748" i="2"/>
  <c r="E1747" i="2"/>
  <c r="E1746" i="2"/>
  <c r="E1745" i="2"/>
  <c r="E1744" i="2"/>
  <c r="E1743" i="2"/>
  <c r="E1742" i="2"/>
  <c r="E1741" i="2"/>
  <c r="E1740" i="2"/>
  <c r="E1739" i="2"/>
  <c r="E1738" i="2"/>
  <c r="E1737" i="2"/>
  <c r="E1736" i="2"/>
  <c r="E1735" i="2"/>
  <c r="E1734" i="2"/>
  <c r="E1733" i="2"/>
  <c r="E1732" i="2"/>
  <c r="E1731" i="2"/>
  <c r="E1730" i="2"/>
  <c r="E1729" i="2"/>
  <c r="E1728" i="2"/>
  <c r="E1727" i="2"/>
  <c r="E1726" i="2"/>
  <c r="E1725" i="2"/>
  <c r="E1724" i="2"/>
  <c r="E1723" i="2"/>
  <c r="E1722" i="2"/>
  <c r="E1721" i="2"/>
  <c r="E1720" i="2"/>
  <c r="E1719" i="2"/>
  <c r="E1718" i="2"/>
  <c r="E1717" i="2"/>
  <c r="E1716" i="2"/>
  <c r="E1715" i="2"/>
  <c r="E1714" i="2"/>
  <c r="E1713" i="2"/>
  <c r="E1712" i="2"/>
  <c r="E1711" i="2"/>
  <c r="E1710" i="2"/>
  <c r="E1709" i="2"/>
  <c r="E1708" i="2"/>
  <c r="E1707" i="2"/>
  <c r="E1706" i="2"/>
  <c r="E1705" i="2"/>
  <c r="E1704" i="2"/>
  <c r="E1703" i="2"/>
  <c r="E1702" i="2"/>
  <c r="E1701" i="2"/>
  <c r="E1700" i="2"/>
  <c r="E1699" i="2"/>
  <c r="E1698" i="2"/>
  <c r="E1697" i="2"/>
  <c r="E1696" i="2"/>
  <c r="E1695" i="2"/>
  <c r="E1694" i="2"/>
  <c r="E1693" i="2"/>
  <c r="E1692" i="2"/>
  <c r="E1691" i="2"/>
  <c r="E1690" i="2"/>
  <c r="E1689" i="2"/>
  <c r="E1688" i="2"/>
  <c r="E1687" i="2"/>
  <c r="E1686" i="2"/>
  <c r="E1685" i="2"/>
  <c r="E1684" i="2"/>
  <c r="E1683" i="2"/>
  <c r="E1682" i="2"/>
  <c r="E1681" i="2"/>
  <c r="E1680" i="2"/>
  <c r="E1679" i="2"/>
  <c r="E1678" i="2"/>
  <c r="E1677" i="2"/>
  <c r="E1676" i="2"/>
  <c r="E1675" i="2"/>
  <c r="E1674" i="2"/>
  <c r="E1673" i="2"/>
  <c r="E1672" i="2"/>
  <c r="E1671" i="2"/>
  <c r="E1670" i="2"/>
  <c r="E1669" i="2"/>
  <c r="E1668" i="2"/>
  <c r="E1667" i="2"/>
  <c r="E1666" i="2"/>
  <c r="E1665" i="2"/>
  <c r="E1664" i="2"/>
  <c r="E1663" i="2"/>
  <c r="E1662" i="2"/>
  <c r="E1661" i="2"/>
  <c r="E1660" i="2"/>
  <c r="E1659" i="2"/>
  <c r="E1658" i="2"/>
  <c r="E1657" i="2"/>
  <c r="E1656" i="2"/>
  <c r="E1655" i="2"/>
  <c r="E1654" i="2"/>
  <c r="E1653" i="2"/>
  <c r="E1652" i="2"/>
  <c r="E1651" i="2"/>
  <c r="E1650" i="2"/>
  <c r="E1649" i="2"/>
  <c r="E1648" i="2"/>
  <c r="E1647" i="2"/>
  <c r="E1646" i="2"/>
  <c r="E1645" i="2"/>
  <c r="E1644" i="2"/>
  <c r="E1643" i="2"/>
  <c r="E1642" i="2"/>
  <c r="E1641" i="2"/>
  <c r="E1640" i="2"/>
  <c r="E1639" i="2"/>
  <c r="E1638" i="2"/>
  <c r="E1637" i="2"/>
  <c r="E1636" i="2"/>
  <c r="E1635" i="2"/>
  <c r="E1634" i="2"/>
  <c r="E1633" i="2"/>
  <c r="E1632" i="2"/>
  <c r="E1631" i="2"/>
  <c r="E1630" i="2"/>
  <c r="E1629" i="2"/>
  <c r="E1628" i="2"/>
  <c r="E1627" i="2"/>
  <c r="E1626" i="2"/>
  <c r="E1625" i="2"/>
  <c r="E1624" i="2"/>
  <c r="E1623" i="2"/>
  <c r="E1622" i="2"/>
  <c r="E1621" i="2"/>
  <c r="E1620" i="2"/>
  <c r="E1619" i="2"/>
  <c r="E1618" i="2"/>
  <c r="E1617" i="2"/>
  <c r="E1616" i="2"/>
  <c r="E1615" i="2"/>
  <c r="E1614" i="2"/>
  <c r="E1613" i="2"/>
  <c r="E1612" i="2"/>
  <c r="E1611" i="2"/>
  <c r="E1610" i="2"/>
  <c r="E1609" i="2"/>
  <c r="E1608" i="2"/>
  <c r="E1607" i="2"/>
  <c r="E1606" i="2"/>
  <c r="E1605" i="2"/>
  <c r="E1604" i="2"/>
  <c r="E1603" i="2"/>
  <c r="E1602" i="2"/>
  <c r="E1601" i="2"/>
  <c r="E1600" i="2"/>
  <c r="E1599" i="2"/>
  <c r="E1598" i="2"/>
  <c r="E1597" i="2"/>
  <c r="E1596" i="2"/>
  <c r="E1595" i="2"/>
  <c r="E1594" i="2"/>
  <c r="E1593" i="2"/>
  <c r="E1592" i="2"/>
  <c r="E1591" i="2"/>
  <c r="E1590" i="2"/>
  <c r="E1589" i="2"/>
  <c r="E1588" i="2"/>
  <c r="E1587" i="2"/>
  <c r="E1586" i="2"/>
  <c r="E1585" i="2"/>
  <c r="E1584" i="2"/>
  <c r="E1583" i="2"/>
  <c r="E1582" i="2"/>
  <c r="E1581" i="2"/>
  <c r="E1580" i="2"/>
  <c r="E1579" i="2"/>
  <c r="E1578" i="2"/>
  <c r="E1577" i="2"/>
  <c r="E1576" i="2"/>
  <c r="E1575" i="2"/>
  <c r="E1574" i="2"/>
  <c r="E1573" i="2"/>
  <c r="E1572" i="2"/>
  <c r="E1571" i="2"/>
  <c r="E1570" i="2"/>
  <c r="E1569" i="2"/>
  <c r="E1568" i="2"/>
  <c r="E1567" i="2"/>
  <c r="E1566" i="2"/>
  <c r="E1565" i="2"/>
  <c r="E1564" i="2"/>
  <c r="E1563" i="2"/>
  <c r="E1562" i="2"/>
  <c r="E1561" i="2"/>
  <c r="E1560" i="2"/>
  <c r="E1559" i="2"/>
  <c r="E1558" i="2"/>
  <c r="E1557" i="2"/>
  <c r="E1556" i="2"/>
  <c r="E1555" i="2"/>
  <c r="E1554" i="2"/>
  <c r="E1553" i="2"/>
  <c r="E1552" i="2"/>
  <c r="E1551" i="2"/>
  <c r="E1550" i="2"/>
  <c r="E1549" i="2"/>
  <c r="E1548" i="2"/>
  <c r="E1547" i="2"/>
  <c r="E1546" i="2"/>
  <c r="E1545" i="2"/>
  <c r="E1544" i="2"/>
  <c r="E1543" i="2"/>
  <c r="E1542" i="2"/>
  <c r="E1541" i="2"/>
  <c r="E1540" i="2"/>
  <c r="E1539" i="2"/>
  <c r="E1538" i="2"/>
  <c r="E1537" i="2"/>
  <c r="E1536" i="2"/>
  <c r="E1535" i="2"/>
  <c r="E1534" i="2"/>
  <c r="E1533" i="2"/>
  <c r="E1532" i="2"/>
  <c r="E1531" i="2"/>
  <c r="E1530" i="2"/>
  <c r="E1529" i="2"/>
  <c r="E1528" i="2"/>
  <c r="E1527" i="2"/>
  <c r="E1526" i="2"/>
  <c r="E1525" i="2"/>
  <c r="E1524" i="2"/>
  <c r="E1523" i="2"/>
  <c r="E1522" i="2"/>
  <c r="E1521" i="2"/>
  <c r="E1520" i="2"/>
  <c r="E1519" i="2"/>
  <c r="E1518" i="2"/>
  <c r="E1517" i="2"/>
  <c r="E1516" i="2"/>
  <c r="E1515" i="2"/>
  <c r="E1514" i="2"/>
  <c r="E1513" i="2"/>
  <c r="E1512" i="2"/>
  <c r="E1511" i="2"/>
  <c r="E1510" i="2"/>
  <c r="E1509" i="2"/>
  <c r="E1508" i="2"/>
  <c r="E1507" i="2"/>
  <c r="E1506" i="2"/>
  <c r="E1505" i="2"/>
  <c r="E1504" i="2"/>
  <c r="E1503" i="2"/>
  <c r="E1502" i="2"/>
  <c r="E1501" i="2"/>
  <c r="E1500" i="2"/>
  <c r="E1499" i="2"/>
  <c r="E1498" i="2"/>
  <c r="E1497" i="2"/>
  <c r="E1496" i="2"/>
  <c r="E1495" i="2"/>
  <c r="E1494" i="2"/>
  <c r="E1493" i="2"/>
  <c r="E1492" i="2"/>
  <c r="E1491" i="2"/>
  <c r="E1490" i="2"/>
  <c r="E1489" i="2"/>
  <c r="E1488" i="2"/>
  <c r="E1487" i="2"/>
  <c r="E1486" i="2"/>
  <c r="E1485" i="2"/>
  <c r="E1484" i="2"/>
  <c r="E1483" i="2"/>
  <c r="E1482" i="2"/>
  <c r="E1481" i="2"/>
  <c r="E1480" i="2"/>
  <c r="E1479" i="2"/>
  <c r="E1478" i="2"/>
  <c r="E1477" i="2"/>
  <c r="E1476" i="2"/>
  <c r="E1475" i="2"/>
  <c r="E1474" i="2"/>
  <c r="E1473" i="2"/>
  <c r="E1472" i="2"/>
  <c r="E1471" i="2"/>
  <c r="E1470" i="2"/>
  <c r="E1469" i="2"/>
  <c r="E1468" i="2"/>
  <c r="E1467" i="2"/>
  <c r="E1466" i="2"/>
  <c r="E1465" i="2"/>
  <c r="E1464" i="2"/>
  <c r="E1463" i="2"/>
  <c r="E1462" i="2"/>
  <c r="E1461" i="2"/>
  <c r="E1460" i="2"/>
  <c r="E1459" i="2"/>
  <c r="E1458" i="2"/>
  <c r="E1457" i="2"/>
  <c r="E1456" i="2"/>
  <c r="E1455" i="2"/>
  <c r="E1454" i="2"/>
  <c r="E1453" i="2"/>
  <c r="E1452" i="2"/>
  <c r="E1451" i="2"/>
  <c r="E1450" i="2"/>
  <c r="E1449" i="2"/>
  <c r="E1448" i="2"/>
  <c r="E1447" i="2"/>
  <c r="E1446" i="2"/>
  <c r="E1445" i="2"/>
  <c r="E1444" i="2"/>
  <c r="E1443" i="2"/>
  <c r="E1442" i="2"/>
  <c r="E1441" i="2"/>
  <c r="E1440" i="2"/>
  <c r="E1439" i="2"/>
  <c r="E1438" i="2"/>
  <c r="E1437" i="2"/>
  <c r="E1436" i="2"/>
  <c r="E1435" i="2"/>
  <c r="E1434" i="2"/>
  <c r="E1433" i="2"/>
  <c r="E1432" i="2"/>
  <c r="E1431" i="2"/>
  <c r="E1430" i="2"/>
  <c r="E1429" i="2"/>
  <c r="E1428" i="2"/>
  <c r="E1427" i="2"/>
  <c r="E1426" i="2"/>
  <c r="E1425" i="2"/>
  <c r="E1424" i="2"/>
  <c r="E1423" i="2"/>
  <c r="E1422" i="2"/>
  <c r="E1421" i="2"/>
  <c r="E1420" i="2"/>
  <c r="E1419" i="2"/>
  <c r="E1418" i="2"/>
  <c r="E1417" i="2"/>
  <c r="E1416" i="2"/>
  <c r="E1415" i="2"/>
  <c r="E1414" i="2"/>
  <c r="E1413" i="2"/>
  <c r="E1412" i="2"/>
  <c r="E1411" i="2"/>
  <c r="E1410" i="2"/>
  <c r="E1409" i="2"/>
  <c r="E1408" i="2"/>
  <c r="E1407" i="2"/>
  <c r="E1406" i="2"/>
  <c r="E1405" i="2"/>
  <c r="E1404" i="2"/>
  <c r="E1403" i="2"/>
  <c r="E1402" i="2"/>
  <c r="E1401" i="2"/>
  <c r="E1400" i="2"/>
  <c r="E1399" i="2"/>
  <c r="E1398" i="2"/>
  <c r="E1397" i="2"/>
  <c r="E1396" i="2"/>
  <c r="E1395" i="2"/>
  <c r="E1394" i="2"/>
  <c r="E1393" i="2"/>
  <c r="E1392" i="2"/>
  <c r="E1391" i="2"/>
  <c r="E1390" i="2"/>
  <c r="E1389" i="2"/>
  <c r="E1388" i="2"/>
  <c r="E1387" i="2"/>
  <c r="E1386" i="2"/>
  <c r="E1385" i="2"/>
  <c r="E1384" i="2"/>
  <c r="E1383" i="2"/>
  <c r="E1382" i="2"/>
  <c r="E1381" i="2"/>
  <c r="E1380" i="2"/>
  <c r="E1379" i="2"/>
  <c r="E1378" i="2"/>
  <c r="E1377" i="2"/>
  <c r="E1376" i="2"/>
  <c r="E1375" i="2"/>
  <c r="E1374" i="2"/>
  <c r="E1373" i="2"/>
  <c r="E1372" i="2"/>
  <c r="E1371" i="2"/>
  <c r="E1370" i="2"/>
  <c r="E1369" i="2"/>
  <c r="E1368" i="2"/>
  <c r="E1367" i="2"/>
  <c r="E1366" i="2"/>
  <c r="E1365" i="2"/>
  <c r="E1364" i="2"/>
  <c r="E1363" i="2"/>
  <c r="E1362" i="2"/>
  <c r="E1361" i="2"/>
  <c r="E1360" i="2"/>
  <c r="E1359" i="2"/>
  <c r="E1358" i="2"/>
  <c r="E1357" i="2"/>
  <c r="E1356" i="2"/>
  <c r="E1355" i="2"/>
  <c r="E1354" i="2"/>
  <c r="E1353" i="2"/>
  <c r="E1352" i="2"/>
  <c r="E1351" i="2"/>
  <c r="E1350" i="2"/>
  <c r="E1349" i="2"/>
  <c r="E1348" i="2"/>
  <c r="E1347" i="2"/>
  <c r="E1346" i="2"/>
  <c r="E1345" i="2"/>
  <c r="E1344" i="2"/>
  <c r="E1343" i="2"/>
  <c r="E1342" i="2"/>
  <c r="E1341" i="2"/>
  <c r="E1340" i="2"/>
  <c r="E1339" i="2"/>
  <c r="E1338" i="2"/>
  <c r="E1337" i="2"/>
  <c r="E1336" i="2"/>
  <c r="E1335" i="2"/>
  <c r="E1334" i="2"/>
  <c r="E1333" i="2"/>
  <c r="E1332" i="2"/>
  <c r="E1331" i="2"/>
  <c r="E1330" i="2"/>
  <c r="E1329" i="2"/>
  <c r="E1328" i="2"/>
  <c r="E1327" i="2"/>
  <c r="E1326" i="2"/>
  <c r="E1325" i="2"/>
  <c r="E1324" i="2"/>
  <c r="E1323" i="2"/>
  <c r="E1322" i="2"/>
  <c r="E1321" i="2"/>
  <c r="E1320" i="2"/>
  <c r="E1319" i="2"/>
  <c r="E1318" i="2"/>
  <c r="E1317" i="2"/>
  <c r="E1316" i="2"/>
  <c r="E1315" i="2"/>
  <c r="E1314" i="2"/>
  <c r="E1313" i="2"/>
  <c r="E1312" i="2"/>
  <c r="E1311" i="2"/>
  <c r="E1310" i="2"/>
  <c r="E1309" i="2"/>
  <c r="E1308" i="2"/>
  <c r="E1307" i="2"/>
  <c r="E1306" i="2"/>
  <c r="E1305" i="2"/>
  <c r="E1304" i="2"/>
  <c r="E1303" i="2"/>
  <c r="E1302" i="2"/>
  <c r="E1301" i="2"/>
  <c r="E1300" i="2"/>
  <c r="E1299" i="2"/>
  <c r="E1298" i="2"/>
  <c r="E1297" i="2"/>
  <c r="E1296" i="2"/>
  <c r="E1295" i="2"/>
  <c r="E1294" i="2"/>
  <c r="E1293" i="2"/>
  <c r="E1292" i="2"/>
  <c r="E1291" i="2"/>
  <c r="E1290" i="2"/>
  <c r="E1289" i="2"/>
  <c r="E1288" i="2"/>
  <c r="E1287" i="2"/>
  <c r="E1286" i="2"/>
  <c r="E1285" i="2"/>
  <c r="E1284" i="2"/>
  <c r="E1283" i="2"/>
  <c r="E1282" i="2"/>
  <c r="E1281" i="2"/>
  <c r="E1280" i="2"/>
  <c r="E1279" i="2"/>
  <c r="E1278" i="2"/>
  <c r="E1277" i="2"/>
  <c r="E1276" i="2"/>
  <c r="E1275" i="2"/>
  <c r="E1274" i="2"/>
  <c r="E1273" i="2"/>
  <c r="E1272" i="2"/>
  <c r="E1271" i="2"/>
  <c r="E1270" i="2"/>
  <c r="E1269" i="2"/>
  <c r="E1268" i="2"/>
  <c r="E1267" i="2"/>
  <c r="E1266" i="2"/>
  <c r="E1265" i="2"/>
  <c r="E1264" i="2"/>
  <c r="E1263" i="2"/>
  <c r="E1262" i="2"/>
  <c r="E1261" i="2"/>
  <c r="E1260" i="2"/>
  <c r="E1259" i="2"/>
  <c r="E1258" i="2"/>
  <c r="E1257" i="2"/>
  <c r="E1256" i="2"/>
  <c r="E1255" i="2"/>
  <c r="E1254" i="2"/>
  <c r="E1253" i="2"/>
  <c r="E1252" i="2"/>
  <c r="E1251" i="2"/>
  <c r="E1250" i="2"/>
  <c r="E1249" i="2"/>
  <c r="E1248" i="2"/>
  <c r="E1247" i="2"/>
  <c r="E1246" i="2"/>
  <c r="E1245" i="2"/>
  <c r="E1244" i="2"/>
  <c r="E1243" i="2"/>
  <c r="E1242" i="2"/>
  <c r="E1241" i="2"/>
  <c r="E1240" i="2"/>
  <c r="E1239" i="2"/>
  <c r="E1238" i="2"/>
  <c r="E1237" i="2"/>
  <c r="E1236" i="2"/>
  <c r="E1235" i="2"/>
  <c r="E1234" i="2"/>
  <c r="E1233" i="2"/>
  <c r="E1232" i="2"/>
  <c r="E1231" i="2"/>
  <c r="E1230" i="2"/>
  <c r="E1229" i="2"/>
  <c r="E1228" i="2"/>
  <c r="E1227" i="2"/>
  <c r="E1226" i="2"/>
  <c r="E1225" i="2"/>
  <c r="E1224" i="2"/>
  <c r="E1223" i="2"/>
  <c r="E1222" i="2"/>
  <c r="E1221" i="2"/>
  <c r="E1220" i="2"/>
  <c r="E1219" i="2"/>
  <c r="E1218" i="2"/>
  <c r="E1217" i="2"/>
  <c r="E1216" i="2"/>
  <c r="E1215" i="2"/>
  <c r="E1214" i="2"/>
  <c r="E1213" i="2"/>
  <c r="E1212" i="2"/>
  <c r="E1211" i="2"/>
  <c r="E1210" i="2"/>
  <c r="E1209" i="2"/>
  <c r="E1208" i="2"/>
  <c r="E1207" i="2"/>
  <c r="E1206" i="2"/>
  <c r="E1205" i="2"/>
  <c r="E1204" i="2"/>
  <c r="E1203" i="2"/>
  <c r="E1202" i="2"/>
  <c r="E1201" i="2"/>
  <c r="E1200" i="2"/>
  <c r="E1199" i="2"/>
  <c r="E1198" i="2"/>
  <c r="E1197" i="2"/>
  <c r="E1196" i="2"/>
  <c r="E1195" i="2"/>
  <c r="E1194" i="2"/>
  <c r="E1193" i="2"/>
  <c r="E1192" i="2"/>
  <c r="E1191" i="2"/>
  <c r="E1190" i="2"/>
  <c r="E1189" i="2"/>
  <c r="E1188" i="2"/>
  <c r="E1187" i="2"/>
  <c r="E1186" i="2"/>
  <c r="E1185" i="2"/>
  <c r="E1184" i="2"/>
  <c r="E1183" i="2"/>
  <c r="E1182" i="2"/>
  <c r="E1181" i="2"/>
  <c r="E1180" i="2"/>
  <c r="E1179" i="2"/>
  <c r="E1178" i="2"/>
  <c r="E1177" i="2"/>
  <c r="E1176" i="2"/>
  <c r="E1175" i="2"/>
  <c r="E1174" i="2"/>
  <c r="E1173" i="2"/>
  <c r="E1172" i="2"/>
  <c r="E1171" i="2"/>
  <c r="E1170" i="2"/>
  <c r="E1169" i="2"/>
  <c r="E1168" i="2"/>
  <c r="E1167" i="2"/>
  <c r="E1166" i="2"/>
  <c r="E1165" i="2"/>
  <c r="E1164" i="2"/>
  <c r="E1163" i="2"/>
  <c r="E1162" i="2"/>
  <c r="E1161" i="2"/>
  <c r="E1160" i="2"/>
  <c r="E1159" i="2"/>
  <c r="E1158" i="2"/>
  <c r="E1157" i="2"/>
  <c r="E1156" i="2"/>
  <c r="E1155" i="2"/>
  <c r="E1154" i="2"/>
  <c r="E1153" i="2"/>
  <c r="E1152" i="2"/>
  <c r="E1151" i="2"/>
  <c r="E1150" i="2"/>
  <c r="E1149" i="2"/>
  <c r="E1148" i="2"/>
  <c r="E1147" i="2"/>
  <c r="E1146" i="2"/>
  <c r="E1145" i="2"/>
  <c r="E1144" i="2"/>
  <c r="E1143" i="2"/>
  <c r="E1142" i="2"/>
  <c r="E1141" i="2"/>
  <c r="E1140" i="2"/>
  <c r="E1139" i="2"/>
  <c r="E1138" i="2"/>
  <c r="E1137" i="2"/>
  <c r="E1136" i="2"/>
  <c r="E1135" i="2"/>
  <c r="E1134" i="2"/>
  <c r="E1133" i="2"/>
  <c r="E1132" i="2"/>
  <c r="E1131" i="2"/>
  <c r="E1130" i="2"/>
  <c r="E1129" i="2"/>
  <c r="E1128" i="2"/>
  <c r="E1127" i="2"/>
  <c r="E1126" i="2"/>
  <c r="E1125" i="2"/>
  <c r="E1124" i="2"/>
  <c r="E1123" i="2"/>
  <c r="E1122" i="2"/>
  <c r="E1121" i="2"/>
  <c r="E1120" i="2"/>
  <c r="E1119" i="2"/>
  <c r="E1118" i="2"/>
  <c r="E1117" i="2"/>
  <c r="E1116" i="2"/>
  <c r="E1115" i="2"/>
  <c r="E1114" i="2"/>
  <c r="E1113" i="2"/>
  <c r="E1112" i="2"/>
  <c r="E1111" i="2"/>
  <c r="E1110" i="2"/>
  <c r="E1109" i="2"/>
  <c r="E1108" i="2"/>
  <c r="E1107" i="2"/>
  <c r="E1106" i="2"/>
  <c r="E1105" i="2"/>
  <c r="E1104" i="2"/>
  <c r="E1103" i="2"/>
  <c r="E1102" i="2"/>
  <c r="E1101" i="2"/>
  <c r="E1100" i="2"/>
  <c r="E1099" i="2"/>
  <c r="E1098" i="2"/>
  <c r="E1097" i="2"/>
  <c r="E1096" i="2"/>
  <c r="E1095" i="2"/>
  <c r="E1094" i="2"/>
  <c r="E1093" i="2"/>
  <c r="E1092" i="2"/>
  <c r="E1091" i="2"/>
  <c r="E1090" i="2"/>
  <c r="E1089" i="2"/>
  <c r="E1088" i="2"/>
  <c r="E1087" i="2"/>
  <c r="E1086" i="2"/>
  <c r="E1085" i="2"/>
  <c r="E1084" i="2"/>
  <c r="E1083" i="2"/>
  <c r="E1082" i="2"/>
  <c r="E1081" i="2"/>
  <c r="E1080" i="2"/>
  <c r="E1079" i="2"/>
  <c r="E1078" i="2"/>
  <c r="E1077" i="2"/>
  <c r="E1076" i="2"/>
  <c r="E1075" i="2"/>
  <c r="E1074" i="2"/>
  <c r="E1073" i="2"/>
  <c r="E1072" i="2"/>
  <c r="E1071" i="2"/>
  <c r="E1070" i="2"/>
  <c r="E1069" i="2"/>
  <c r="E1068" i="2"/>
  <c r="E1067" i="2"/>
  <c r="E1066" i="2"/>
  <c r="E1065" i="2"/>
  <c r="E1064" i="2"/>
  <c r="E1063" i="2"/>
  <c r="E1062" i="2"/>
  <c r="E1061" i="2"/>
  <c r="E1060" i="2"/>
  <c r="E1059" i="2"/>
  <c r="E1058" i="2"/>
  <c r="E1057" i="2"/>
  <c r="E1056" i="2"/>
  <c r="E1055" i="2"/>
  <c r="E1054" i="2"/>
  <c r="E1053" i="2"/>
  <c r="E1052" i="2"/>
  <c r="E1051" i="2"/>
  <c r="E1050" i="2"/>
  <c r="E1049" i="2"/>
  <c r="E1048" i="2"/>
  <c r="E1047" i="2"/>
  <c r="E1046" i="2"/>
  <c r="E1045" i="2"/>
  <c r="E1044" i="2"/>
  <c r="E1043" i="2"/>
  <c r="E1042" i="2"/>
  <c r="E1041" i="2"/>
  <c r="E1040" i="2"/>
  <c r="E1039" i="2"/>
  <c r="E1038" i="2"/>
  <c r="E1037" i="2"/>
  <c r="E1036" i="2"/>
  <c r="E1035" i="2"/>
  <c r="E1034" i="2"/>
  <c r="E1033" i="2"/>
  <c r="E1032" i="2"/>
  <c r="E1031" i="2"/>
  <c r="E1030" i="2"/>
  <c r="E1029" i="2"/>
  <c r="E1028" i="2"/>
  <c r="E1027" i="2"/>
  <c r="E1026" i="2"/>
  <c r="E1025" i="2"/>
  <c r="E1024" i="2"/>
  <c r="E1023" i="2"/>
  <c r="E1022" i="2"/>
  <c r="E1021" i="2"/>
  <c r="E1020" i="2"/>
  <c r="E1019" i="2"/>
  <c r="E1018" i="2"/>
  <c r="E1017" i="2"/>
  <c r="E1016" i="2"/>
  <c r="E1015" i="2"/>
  <c r="E1014" i="2"/>
  <c r="E1013" i="2"/>
  <c r="E1012" i="2"/>
  <c r="E1011" i="2"/>
  <c r="E1010" i="2"/>
  <c r="E1009" i="2"/>
  <c r="E1008" i="2"/>
  <c r="E1007" i="2"/>
  <c r="E1006" i="2"/>
  <c r="E1005" i="2"/>
  <c r="E1004" i="2"/>
  <c r="E1003" i="2"/>
  <c r="E1002" i="2"/>
  <c r="E1001" i="2"/>
  <c r="E1000" i="2"/>
  <c r="E999" i="2"/>
  <c r="E998" i="2"/>
  <c r="E997" i="2"/>
  <c r="E996" i="2"/>
  <c r="E995" i="2"/>
  <c r="E994" i="2"/>
  <c r="E993" i="2"/>
  <c r="E992" i="2"/>
  <c r="E991" i="2"/>
  <c r="E990" i="2"/>
  <c r="E989" i="2"/>
  <c r="E988" i="2"/>
  <c r="E987" i="2"/>
  <c r="E986" i="2"/>
  <c r="E985" i="2"/>
  <c r="E984" i="2"/>
  <c r="E983" i="2"/>
  <c r="E982" i="2"/>
  <c r="E981" i="2"/>
  <c r="E980" i="2"/>
  <c r="E979" i="2"/>
  <c r="E978" i="2"/>
  <c r="E977" i="2"/>
  <c r="E976" i="2"/>
  <c r="E975" i="2"/>
  <c r="E974" i="2"/>
  <c r="E973" i="2"/>
  <c r="E972" i="2"/>
  <c r="E971" i="2"/>
  <c r="E970" i="2"/>
  <c r="E969" i="2"/>
  <c r="E968" i="2"/>
  <c r="E967" i="2"/>
  <c r="E966" i="2"/>
  <c r="E965" i="2"/>
  <c r="E964" i="2"/>
  <c r="E963" i="2"/>
  <c r="E962" i="2"/>
  <c r="E961" i="2"/>
  <c r="E960" i="2"/>
  <c r="E959" i="2"/>
  <c r="E958" i="2"/>
  <c r="E957" i="2"/>
  <c r="E956" i="2"/>
  <c r="E955" i="2"/>
  <c r="E954" i="2"/>
  <c r="E953" i="2"/>
  <c r="E952" i="2"/>
  <c r="E951" i="2"/>
  <c r="E950" i="2"/>
  <c r="E949" i="2"/>
  <c r="E948" i="2"/>
  <c r="E947" i="2"/>
  <c r="E946" i="2"/>
  <c r="E945" i="2"/>
  <c r="E944" i="2"/>
  <c r="E943" i="2"/>
  <c r="E942" i="2"/>
  <c r="E941" i="2"/>
  <c r="E940" i="2"/>
  <c r="E939" i="2"/>
  <c r="E938" i="2"/>
  <c r="E937" i="2"/>
  <c r="E936" i="2"/>
  <c r="E935" i="2"/>
  <c r="E934" i="2"/>
  <c r="E933" i="2"/>
  <c r="E932" i="2"/>
  <c r="E931" i="2"/>
  <c r="E930" i="2"/>
  <c r="E929" i="2"/>
  <c r="E928" i="2"/>
  <c r="E927" i="2"/>
  <c r="E926" i="2"/>
  <c r="E925" i="2"/>
  <c r="E924" i="2"/>
  <c r="E923" i="2"/>
  <c r="E922" i="2"/>
  <c r="E921" i="2"/>
  <c r="E920" i="2"/>
  <c r="E919" i="2"/>
  <c r="E918" i="2"/>
  <c r="E917" i="2"/>
  <c r="E916" i="2"/>
  <c r="E915" i="2"/>
  <c r="E914" i="2"/>
  <c r="E913" i="2"/>
  <c r="E912" i="2"/>
  <c r="E911" i="2"/>
  <c r="E910" i="2"/>
  <c r="E909" i="2"/>
  <c r="E908" i="2"/>
  <c r="E907" i="2"/>
  <c r="E906" i="2"/>
  <c r="E905" i="2"/>
  <c r="E904" i="2"/>
  <c r="E903" i="2"/>
  <c r="E902" i="2"/>
  <c r="E901" i="2"/>
  <c r="E900" i="2"/>
  <c r="E899" i="2"/>
  <c r="E898" i="2"/>
  <c r="E897" i="2"/>
  <c r="E896" i="2"/>
  <c r="E895" i="2"/>
  <c r="E894" i="2"/>
  <c r="E893" i="2"/>
  <c r="E892" i="2"/>
  <c r="E891" i="2"/>
  <c r="E890" i="2"/>
  <c r="E889" i="2"/>
  <c r="E888" i="2"/>
  <c r="E887" i="2"/>
  <c r="E886" i="2"/>
  <c r="E885" i="2"/>
  <c r="E884" i="2"/>
  <c r="E883" i="2"/>
  <c r="E882" i="2"/>
  <c r="E881" i="2"/>
  <c r="E880" i="2"/>
  <c r="E879" i="2"/>
  <c r="E878" i="2"/>
  <c r="E877" i="2"/>
  <c r="E876" i="2"/>
  <c r="E875" i="2"/>
  <c r="E874" i="2"/>
  <c r="E873" i="2"/>
  <c r="E872" i="2"/>
  <c r="E871" i="2"/>
  <c r="E870" i="2"/>
  <c r="E869" i="2"/>
  <c r="E868" i="2"/>
  <c r="E867" i="2"/>
  <c r="E866" i="2"/>
  <c r="E865" i="2"/>
  <c r="E864" i="2"/>
  <c r="E863" i="2"/>
  <c r="E862" i="2"/>
  <c r="E861" i="2"/>
  <c r="E860" i="2"/>
  <c r="E859" i="2"/>
  <c r="E858" i="2"/>
  <c r="E857" i="2"/>
  <c r="E856" i="2"/>
  <c r="E855" i="2"/>
  <c r="E854" i="2"/>
  <c r="E853" i="2"/>
  <c r="E852" i="2"/>
  <c r="E851" i="2"/>
  <c r="E850" i="2"/>
  <c r="E849" i="2"/>
  <c r="E848" i="2"/>
  <c r="E847" i="2"/>
  <c r="E846" i="2"/>
  <c r="E845" i="2"/>
  <c r="E844" i="2"/>
  <c r="E843" i="2"/>
  <c r="E842" i="2"/>
  <c r="E841" i="2"/>
  <c r="E840" i="2"/>
  <c r="E839" i="2"/>
  <c r="E838" i="2"/>
  <c r="E837" i="2"/>
  <c r="E836" i="2"/>
  <c r="E835" i="2"/>
  <c r="E834" i="2"/>
  <c r="E833" i="2"/>
  <c r="E832" i="2"/>
  <c r="E831" i="2"/>
  <c r="E830" i="2"/>
  <c r="E829" i="2"/>
  <c r="E828" i="2"/>
  <c r="E827" i="2"/>
  <c r="E826" i="2"/>
  <c r="E825" i="2"/>
  <c r="E824" i="2"/>
  <c r="E823" i="2"/>
  <c r="E822" i="2"/>
  <c r="E821" i="2"/>
  <c r="E820" i="2"/>
  <c r="E819" i="2"/>
  <c r="E818" i="2"/>
  <c r="E817" i="2"/>
  <c r="E816" i="2"/>
  <c r="E815" i="2"/>
  <c r="E814" i="2"/>
  <c r="E813" i="2"/>
  <c r="E812" i="2"/>
  <c r="E811" i="2"/>
  <c r="E810" i="2"/>
  <c r="E809" i="2"/>
  <c r="E808" i="2"/>
  <c r="E807" i="2"/>
  <c r="E806" i="2"/>
  <c r="E805" i="2"/>
  <c r="E804" i="2"/>
  <c r="E803" i="2"/>
  <c r="E802" i="2"/>
  <c r="E801" i="2"/>
  <c r="E800" i="2"/>
  <c r="E799" i="2"/>
  <c r="E798" i="2"/>
  <c r="E797" i="2"/>
  <c r="E796" i="2"/>
  <c r="E795" i="2"/>
  <c r="E794" i="2"/>
  <c r="E793" i="2"/>
  <c r="E792" i="2"/>
  <c r="E791" i="2"/>
  <c r="E790" i="2"/>
  <c r="E789" i="2"/>
  <c r="E788" i="2"/>
  <c r="E787" i="2"/>
  <c r="E786" i="2"/>
  <c r="E785" i="2"/>
  <c r="E784" i="2"/>
  <c r="E783" i="2"/>
  <c r="E782" i="2"/>
  <c r="E781" i="2"/>
  <c r="E780" i="2"/>
  <c r="E779" i="2"/>
  <c r="E778" i="2"/>
  <c r="E777" i="2"/>
  <c r="E776" i="2"/>
  <c r="E775" i="2"/>
  <c r="E774" i="2"/>
  <c r="E773" i="2"/>
  <c r="E772" i="2"/>
  <c r="E771" i="2"/>
  <c r="E770" i="2"/>
  <c r="E769" i="2"/>
  <c r="E768" i="2"/>
  <c r="E767" i="2"/>
  <c r="E766" i="2"/>
  <c r="E765" i="2"/>
  <c r="E764" i="2"/>
  <c r="E763" i="2"/>
  <c r="E762" i="2"/>
  <c r="E761" i="2"/>
  <c r="E760" i="2"/>
  <c r="E759" i="2"/>
  <c r="E758" i="2"/>
  <c r="E757" i="2"/>
  <c r="E756" i="2"/>
  <c r="E755" i="2"/>
  <c r="E754" i="2"/>
  <c r="E753" i="2"/>
  <c r="E752" i="2"/>
  <c r="E751" i="2"/>
  <c r="E750" i="2"/>
  <c r="E749" i="2"/>
  <c r="E748" i="2"/>
  <c r="E747" i="2"/>
  <c r="E746" i="2"/>
  <c r="E745" i="2"/>
  <c r="E744" i="2"/>
  <c r="E743" i="2"/>
  <c r="E742" i="2"/>
  <c r="E741" i="2"/>
  <c r="E740" i="2"/>
  <c r="E739" i="2"/>
  <c r="E738" i="2"/>
  <c r="E737" i="2"/>
  <c r="E736" i="2"/>
  <c r="E735" i="2"/>
  <c r="E734" i="2"/>
  <c r="E733" i="2"/>
  <c r="E732" i="2"/>
  <c r="E731" i="2"/>
  <c r="E730" i="2"/>
  <c r="E729" i="2"/>
  <c r="E728" i="2"/>
  <c r="E727" i="2"/>
  <c r="E726" i="2"/>
  <c r="E725" i="2"/>
  <c r="E724" i="2"/>
  <c r="E723" i="2"/>
  <c r="E722" i="2"/>
  <c r="E721" i="2"/>
  <c r="E720" i="2"/>
  <c r="E719" i="2"/>
  <c r="E718" i="2"/>
  <c r="E717" i="2"/>
  <c r="E716" i="2"/>
  <c r="E715" i="2"/>
  <c r="E714" i="2"/>
  <c r="E713" i="2"/>
  <c r="E712" i="2"/>
  <c r="E711" i="2"/>
  <c r="E710" i="2"/>
  <c r="E709" i="2"/>
  <c r="E708" i="2"/>
  <c r="E707" i="2"/>
  <c r="E706" i="2"/>
  <c r="E705" i="2"/>
  <c r="E704" i="2"/>
  <c r="E703" i="2"/>
  <c r="E702" i="2"/>
  <c r="E701" i="2"/>
  <c r="E700" i="2"/>
  <c r="E699" i="2"/>
  <c r="E698" i="2"/>
  <c r="E697" i="2"/>
  <c r="E696" i="2"/>
  <c r="E695" i="2"/>
  <c r="E694" i="2"/>
  <c r="E693" i="2"/>
  <c r="E692" i="2"/>
  <c r="E691" i="2"/>
  <c r="E690" i="2"/>
  <c r="E689" i="2"/>
  <c r="E688" i="2"/>
  <c r="E687" i="2"/>
  <c r="E686" i="2"/>
  <c r="E685" i="2"/>
  <c r="E684" i="2"/>
  <c r="E683" i="2"/>
  <c r="E682" i="2"/>
  <c r="E681" i="2"/>
  <c r="E680" i="2"/>
  <c r="E679" i="2"/>
  <c r="E678" i="2"/>
  <c r="E677" i="2"/>
  <c r="E676" i="2"/>
  <c r="E675" i="2"/>
  <c r="E674" i="2"/>
  <c r="E673" i="2"/>
  <c r="E672" i="2"/>
  <c r="E671" i="2"/>
  <c r="E670" i="2"/>
  <c r="E669" i="2"/>
  <c r="E668" i="2"/>
  <c r="E667" i="2"/>
  <c r="E666" i="2"/>
  <c r="E665" i="2"/>
  <c r="E664" i="2"/>
  <c r="E663" i="2"/>
  <c r="E662" i="2"/>
  <c r="E661" i="2"/>
  <c r="E660" i="2"/>
  <c r="E659" i="2"/>
  <c r="E658" i="2"/>
  <c r="E657" i="2"/>
  <c r="E656" i="2"/>
  <c r="E655" i="2"/>
  <c r="E654" i="2"/>
  <c r="E653" i="2"/>
  <c r="E652" i="2"/>
  <c r="E651" i="2"/>
  <c r="E650" i="2"/>
  <c r="E649" i="2"/>
  <c r="E648" i="2"/>
  <c r="E647" i="2"/>
  <c r="E646" i="2"/>
  <c r="E645" i="2"/>
  <c r="E644" i="2"/>
  <c r="E643" i="2"/>
  <c r="E642" i="2"/>
  <c r="E641" i="2"/>
  <c r="E640" i="2"/>
  <c r="E639" i="2"/>
  <c r="E638" i="2"/>
  <c r="E637" i="2"/>
  <c r="E636" i="2"/>
  <c r="E635" i="2"/>
  <c r="E634" i="2"/>
  <c r="E633" i="2"/>
  <c r="E632" i="2"/>
  <c r="E631" i="2"/>
  <c r="E630" i="2"/>
  <c r="E629" i="2"/>
  <c r="E628" i="2"/>
  <c r="E627" i="2"/>
  <c r="E626" i="2"/>
  <c r="E625" i="2"/>
  <c r="E624" i="2"/>
  <c r="E623" i="2"/>
  <c r="E622" i="2"/>
  <c r="E621" i="2"/>
  <c r="E620" i="2"/>
  <c r="E619" i="2"/>
  <c r="E618" i="2"/>
  <c r="E617" i="2"/>
  <c r="E616" i="2"/>
  <c r="E615" i="2"/>
  <c r="E614" i="2"/>
  <c r="E613" i="2"/>
  <c r="E612" i="2"/>
  <c r="E611" i="2"/>
  <c r="E610" i="2"/>
  <c r="E609" i="2"/>
  <c r="E608" i="2"/>
  <c r="E607" i="2"/>
  <c r="E606" i="2"/>
  <c r="E605" i="2"/>
  <c r="E604" i="2"/>
  <c r="E603" i="2"/>
  <c r="E602" i="2"/>
  <c r="E601" i="2"/>
  <c r="E600" i="2"/>
  <c r="E599" i="2"/>
  <c r="E598" i="2"/>
  <c r="E597" i="2"/>
  <c r="E596" i="2"/>
  <c r="E595" i="2"/>
  <c r="E594" i="2"/>
  <c r="E593" i="2"/>
  <c r="E592" i="2"/>
  <c r="E591" i="2"/>
  <c r="E590" i="2"/>
  <c r="E589" i="2"/>
  <c r="E588" i="2"/>
  <c r="E587" i="2"/>
  <c r="E586" i="2"/>
  <c r="E585" i="2"/>
  <c r="E584" i="2"/>
  <c r="E583" i="2"/>
  <c r="E582" i="2"/>
  <c r="E581" i="2"/>
  <c r="E580" i="2"/>
  <c r="E579" i="2"/>
  <c r="E578" i="2"/>
  <c r="E577" i="2"/>
  <c r="E576" i="2"/>
  <c r="E575" i="2"/>
  <c r="E574" i="2"/>
  <c r="E573" i="2"/>
  <c r="E572" i="2"/>
  <c r="E571" i="2"/>
  <c r="E570" i="2"/>
  <c r="E569" i="2"/>
  <c r="E568" i="2"/>
  <c r="E567" i="2"/>
  <c r="E566" i="2"/>
  <c r="E565" i="2"/>
  <c r="E564" i="2"/>
  <c r="E563" i="2"/>
  <c r="E562" i="2"/>
  <c r="E561" i="2"/>
  <c r="E560" i="2"/>
  <c r="E559" i="2"/>
  <c r="E558" i="2"/>
  <c r="E557" i="2"/>
  <c r="E556" i="2"/>
  <c r="E555" i="2"/>
  <c r="E554" i="2"/>
  <c r="E553" i="2"/>
  <c r="E552" i="2"/>
  <c r="E551" i="2"/>
  <c r="E550" i="2"/>
  <c r="E549" i="2"/>
  <c r="E548" i="2"/>
  <c r="E547" i="2"/>
  <c r="E546" i="2"/>
  <c r="E545" i="2"/>
  <c r="E544" i="2"/>
  <c r="E543" i="2"/>
  <c r="E542" i="2"/>
  <c r="E541" i="2"/>
  <c r="E540" i="2"/>
  <c r="E539" i="2"/>
  <c r="E538" i="2"/>
  <c r="E537" i="2"/>
  <c r="E536" i="2"/>
  <c r="E535" i="2"/>
  <c r="E534" i="2"/>
  <c r="E533" i="2"/>
  <c r="E532" i="2"/>
  <c r="E531" i="2"/>
  <c r="E530" i="2"/>
  <c r="E529" i="2"/>
  <c r="E528" i="2"/>
  <c r="E527" i="2"/>
  <c r="E526" i="2"/>
  <c r="E525" i="2"/>
  <c r="E524" i="2"/>
  <c r="E523" i="2"/>
  <c r="E522" i="2"/>
  <c r="E521" i="2"/>
  <c r="E520" i="2"/>
  <c r="E519" i="2"/>
  <c r="E518" i="2"/>
  <c r="E517" i="2"/>
  <c r="E516" i="2"/>
  <c r="E515" i="2"/>
  <c r="E514" i="2"/>
  <c r="E513" i="2"/>
  <c r="E512" i="2"/>
  <c r="E511" i="2"/>
  <c r="E510" i="2"/>
  <c r="E509" i="2"/>
  <c r="E508" i="2"/>
  <c r="E507" i="2"/>
  <c r="E506" i="2"/>
  <c r="E505" i="2"/>
  <c r="E504" i="2"/>
  <c r="E503" i="2"/>
  <c r="E502" i="2"/>
  <c r="E501" i="2"/>
  <c r="E500" i="2"/>
  <c r="E499" i="2"/>
  <c r="E498" i="2"/>
  <c r="E497" i="2"/>
  <c r="E496" i="2"/>
  <c r="E495" i="2"/>
  <c r="E494" i="2"/>
  <c r="E493" i="2"/>
  <c r="E492" i="2"/>
  <c r="E491" i="2"/>
  <c r="E490" i="2"/>
  <c r="E489" i="2"/>
  <c r="E488" i="2"/>
  <c r="E487" i="2"/>
  <c r="E486" i="2"/>
  <c r="E485" i="2"/>
  <c r="E484" i="2"/>
  <c r="E483" i="2"/>
  <c r="E482" i="2"/>
  <c r="E481" i="2"/>
  <c r="E480" i="2"/>
  <c r="E479" i="2"/>
  <c r="E478" i="2"/>
  <c r="E477" i="2"/>
  <c r="E476" i="2"/>
  <c r="E475" i="2"/>
  <c r="E474" i="2"/>
  <c r="E473" i="2"/>
  <c r="E472" i="2"/>
  <c r="E471" i="2"/>
  <c r="E470" i="2"/>
  <c r="E469" i="2"/>
  <c r="E468" i="2"/>
  <c r="E467" i="2"/>
  <c r="E466" i="2"/>
  <c r="E465" i="2"/>
  <c r="E464" i="2"/>
  <c r="E463" i="2"/>
  <c r="E462" i="2"/>
  <c r="E461" i="2"/>
  <c r="E460" i="2"/>
  <c r="E459" i="2"/>
  <c r="E458" i="2"/>
  <c r="E457" i="2"/>
  <c r="E456" i="2"/>
  <c r="E455" i="2"/>
  <c r="E454" i="2"/>
  <c r="E453" i="2"/>
  <c r="E452" i="2"/>
  <c r="E451" i="2"/>
  <c r="E450" i="2"/>
  <c r="E449" i="2"/>
  <c r="E448" i="2"/>
  <c r="E447" i="2"/>
  <c r="E446" i="2"/>
  <c r="E445" i="2"/>
  <c r="E444" i="2"/>
  <c r="E443" i="2"/>
  <c r="E442" i="2"/>
  <c r="E441" i="2"/>
  <c r="E440" i="2"/>
  <c r="E439" i="2"/>
  <c r="E438" i="2"/>
  <c r="E437" i="2"/>
  <c r="E436" i="2"/>
  <c r="E435" i="2"/>
  <c r="E434" i="2"/>
  <c r="E433" i="2"/>
  <c r="E432" i="2"/>
  <c r="E431" i="2"/>
  <c r="E430" i="2"/>
  <c r="E429" i="2"/>
  <c r="E428" i="2"/>
  <c r="E427" i="2"/>
  <c r="E426" i="2"/>
  <c r="E425" i="2"/>
  <c r="E424" i="2"/>
  <c r="E423" i="2"/>
  <c r="E422" i="2"/>
  <c r="E421" i="2"/>
  <c r="E420" i="2"/>
  <c r="E419" i="2"/>
  <c r="E418" i="2"/>
  <c r="E417" i="2"/>
  <c r="E416" i="2"/>
  <c r="E415" i="2"/>
  <c r="E414" i="2"/>
  <c r="E413" i="2"/>
  <c r="E412" i="2"/>
  <c r="E411" i="2"/>
  <c r="E410" i="2"/>
  <c r="E409" i="2"/>
  <c r="E408" i="2"/>
  <c r="E407" i="2"/>
  <c r="E406" i="2"/>
  <c r="E405" i="2"/>
  <c r="E404" i="2"/>
  <c r="E403" i="2"/>
  <c r="E402" i="2"/>
  <c r="E401" i="2"/>
  <c r="E400" i="2"/>
  <c r="E399" i="2"/>
  <c r="E398" i="2"/>
  <c r="E397" i="2"/>
  <c r="E396" i="2"/>
  <c r="E395" i="2"/>
  <c r="E394" i="2"/>
  <c r="E393" i="2"/>
  <c r="E392" i="2"/>
  <c r="E391" i="2"/>
  <c r="E390" i="2"/>
  <c r="E389" i="2"/>
  <c r="E388" i="2"/>
  <c r="E387" i="2"/>
  <c r="E386" i="2"/>
  <c r="E385" i="2"/>
  <c r="E384" i="2"/>
  <c r="E383" i="2"/>
  <c r="E382" i="2"/>
  <c r="E381" i="2"/>
  <c r="E380" i="2"/>
  <c r="E379" i="2"/>
  <c r="E378" i="2"/>
  <c r="E377" i="2"/>
  <c r="E376" i="2"/>
  <c r="E375" i="2"/>
  <c r="E374" i="2"/>
  <c r="E373" i="2"/>
  <c r="E372" i="2"/>
  <c r="E371" i="2"/>
  <c r="E370" i="2"/>
  <c r="E369" i="2"/>
  <c r="E368" i="2"/>
  <c r="E367" i="2"/>
  <c r="E366" i="2"/>
  <c r="E365" i="2"/>
  <c r="E364" i="2"/>
  <c r="E363" i="2"/>
  <c r="E362" i="2"/>
  <c r="E361" i="2"/>
  <c r="E360" i="2"/>
  <c r="E359" i="2"/>
  <c r="E358" i="2"/>
  <c r="E357" i="2"/>
  <c r="E356" i="2"/>
  <c r="E355" i="2"/>
  <c r="E354" i="2"/>
  <c r="E353" i="2"/>
  <c r="E352" i="2"/>
  <c r="E351" i="2"/>
  <c r="E350" i="2"/>
  <c r="E349" i="2"/>
  <c r="E348" i="2"/>
  <c r="E347" i="2"/>
  <c r="E346" i="2"/>
  <c r="E345" i="2"/>
  <c r="E344" i="2"/>
  <c r="E343" i="2"/>
  <c r="E342" i="2"/>
  <c r="E341" i="2"/>
  <c r="E340" i="2"/>
  <c r="E339" i="2"/>
  <c r="E338" i="2"/>
  <c r="E337" i="2"/>
  <c r="E336" i="2"/>
  <c r="E335" i="2"/>
  <c r="E334" i="2"/>
  <c r="E333" i="2"/>
  <c r="E332" i="2"/>
  <c r="E331" i="2"/>
  <c r="E330" i="2"/>
  <c r="E329" i="2"/>
  <c r="E328" i="2"/>
  <c r="E327" i="2"/>
  <c r="E326" i="2"/>
  <c r="E325" i="2"/>
  <c r="E324" i="2"/>
  <c r="E323" i="2"/>
  <c r="E322" i="2"/>
  <c r="E321" i="2"/>
  <c r="E320" i="2"/>
  <c r="E319" i="2"/>
  <c r="E318" i="2"/>
  <c r="E317" i="2"/>
  <c r="E316" i="2"/>
  <c r="E315" i="2"/>
  <c r="E314" i="2"/>
  <c r="E313" i="2"/>
  <c r="E312" i="2"/>
  <c r="E311" i="2"/>
  <c r="E310" i="2"/>
  <c r="E309" i="2"/>
  <c r="E308" i="2"/>
  <c r="E307" i="2"/>
  <c r="E306" i="2"/>
  <c r="E305" i="2"/>
  <c r="E304" i="2"/>
  <c r="E303" i="2"/>
  <c r="E302" i="2"/>
  <c r="E301" i="2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V3241" i="2" l="1"/>
  <c r="V3233" i="2"/>
  <c r="V3225" i="2"/>
  <c r="V3217" i="2"/>
  <c r="V3209" i="2"/>
  <c r="V3201" i="2"/>
  <c r="V3193" i="2"/>
  <c r="V3185" i="2"/>
  <c r="V3177" i="2"/>
  <c r="V3169" i="2"/>
  <c r="V3161" i="2"/>
  <c r="V3153" i="2"/>
  <c r="V3145" i="2"/>
  <c r="V3129" i="2"/>
  <c r="V3121" i="2"/>
  <c r="V3113" i="2"/>
  <c r="V3081" i="2"/>
  <c r="V3073" i="2"/>
  <c r="V3065" i="2"/>
  <c r="V3057" i="2"/>
  <c r="V3041" i="2"/>
  <c r="V3033" i="2"/>
  <c r="V3017" i="2"/>
  <c r="V2983" i="2"/>
  <c r="V2975" i="2"/>
  <c r="V2929" i="2"/>
  <c r="V2921" i="2"/>
  <c r="V2905" i="2"/>
  <c r="V2889" i="2"/>
  <c r="V2825" i="2"/>
  <c r="V2801" i="2"/>
  <c r="V2777" i="2"/>
  <c r="V2767" i="2"/>
  <c r="V2727" i="2"/>
  <c r="V2705" i="2"/>
  <c r="V2697" i="2"/>
  <c r="V2681" i="2"/>
  <c r="V2673" i="2"/>
  <c r="V2665" i="2"/>
  <c r="V2617" i="2"/>
  <c r="V2609" i="2"/>
  <c r="V2601" i="2"/>
  <c r="V2585" i="2"/>
  <c r="V2545" i="2"/>
  <c r="V2543" i="2"/>
  <c r="V2537" i="2"/>
  <c r="V2521" i="2"/>
  <c r="V2401" i="2"/>
  <c r="V2361" i="2"/>
  <c r="V2337" i="2"/>
  <c r="V2289" i="2"/>
  <c r="V2265" i="2"/>
  <c r="V2225" i="2"/>
  <c r="V2201" i="2"/>
  <c r="V2145" i="2"/>
  <c r="V2105" i="2"/>
  <c r="V2097" i="2"/>
  <c r="V1729" i="2"/>
  <c r="V1689" i="2"/>
  <c r="V1665" i="2"/>
  <c r="V1663" i="2"/>
  <c r="V1625" i="2"/>
  <c r="V1609" i="2"/>
  <c r="V1527" i="2"/>
  <c r="V1401" i="2"/>
  <c r="V1377" i="2"/>
  <c r="V2625" i="2"/>
  <c r="V2569" i="2"/>
  <c r="V2513" i="2"/>
  <c r="V2457" i="2"/>
  <c r="V2353" i="2"/>
  <c r="V2313" i="2"/>
  <c r="V2177" i="2"/>
  <c r="V2081" i="2"/>
  <c r="V2073" i="2"/>
  <c r="V2049" i="2"/>
  <c r="V2017" i="2"/>
  <c r="V2009" i="2"/>
  <c r="V2001" i="2"/>
  <c r="V2961" i="2"/>
  <c r="V2849" i="2"/>
  <c r="V2793" i="2"/>
  <c r="V2753" i="2"/>
  <c r="V2689" i="2"/>
  <c r="V2633" i="2"/>
  <c r="V2529" i="2"/>
  <c r="V2473" i="2"/>
  <c r="V2425" i="2"/>
  <c r="V2369" i="2"/>
  <c r="V2113" i="2"/>
  <c r="V3208" i="2"/>
  <c r="V3168" i="2"/>
  <c r="V3104" i="2"/>
  <c r="V3096" i="2"/>
  <c r="V3056" i="2"/>
  <c r="V3048" i="2"/>
  <c r="V3040" i="2"/>
  <c r="V3032" i="2"/>
  <c r="V3024" i="2"/>
  <c r="V3016" i="2"/>
  <c r="V3008" i="2"/>
  <c r="V3000" i="2"/>
  <c r="V2992" i="2"/>
  <c r="V2984" i="2"/>
  <c r="V2976" i="2"/>
  <c r="V2968" i="2"/>
  <c r="V2960" i="2"/>
  <c r="V3137" i="2"/>
  <c r="V2985" i="2"/>
  <c r="V2937" i="2"/>
  <c r="V2873" i="2"/>
  <c r="V2761" i="2"/>
  <c r="V2649" i="2"/>
  <c r="V2577" i="2"/>
  <c r="V2465" i="2"/>
  <c r="V2417" i="2"/>
  <c r="V2305" i="2"/>
  <c r="V2089" i="2"/>
  <c r="V3216" i="2"/>
  <c r="V3231" i="2"/>
  <c r="V3175" i="2"/>
  <c r="V3135" i="2"/>
  <c r="V3095" i="2"/>
  <c r="V3047" i="2"/>
  <c r="V2999" i="2"/>
  <c r="V2959" i="2"/>
  <c r="V2911" i="2"/>
  <c r="V2855" i="2"/>
  <c r="V2807" i="2"/>
  <c r="V2759" i="2"/>
  <c r="V2719" i="2"/>
  <c r="V2671" i="2"/>
  <c r="V2663" i="2"/>
  <c r="V2655" i="2"/>
  <c r="V2639" i="2"/>
  <c r="V2567" i="2"/>
  <c r="V3105" i="2"/>
  <c r="V3049" i="2"/>
  <c r="V2993" i="2"/>
  <c r="V2881" i="2"/>
  <c r="V2817" i="2"/>
  <c r="V2769" i="2"/>
  <c r="V2641" i="2"/>
  <c r="V2593" i="2"/>
  <c r="V2481" i="2"/>
  <c r="V2409" i="2"/>
  <c r="V2185" i="2"/>
  <c r="V3112" i="2"/>
  <c r="V3223" i="2"/>
  <c r="V3191" i="2"/>
  <c r="V3143" i="2"/>
  <c r="V3103" i="2"/>
  <c r="V3055" i="2"/>
  <c r="V3007" i="2"/>
  <c r="V2951" i="2"/>
  <c r="V2903" i="2"/>
  <c r="V2863" i="2"/>
  <c r="V2815" i="2"/>
  <c r="V2775" i="2"/>
  <c r="V2743" i="2"/>
  <c r="V2703" i="2"/>
  <c r="V2679" i="2"/>
  <c r="V2623" i="2"/>
  <c r="V2599" i="2"/>
  <c r="V2591" i="2"/>
  <c r="V2583" i="2"/>
  <c r="V2575" i="2"/>
  <c r="V3089" i="2"/>
  <c r="V2969" i="2"/>
  <c r="V2913" i="2"/>
  <c r="V2865" i="2"/>
  <c r="V2737" i="2"/>
  <c r="V2657" i="2"/>
  <c r="V2489" i="2"/>
  <c r="V2433" i="2"/>
  <c r="V2377" i="2"/>
  <c r="V2329" i="2"/>
  <c r="V2281" i="2"/>
  <c r="V2241" i="2"/>
  <c r="V2217" i="2"/>
  <c r="V2169" i="2"/>
  <c r="V2121" i="2"/>
  <c r="V2065" i="2"/>
  <c r="V3240" i="2"/>
  <c r="V3200" i="2"/>
  <c r="V3176" i="2"/>
  <c r="V3136" i="2"/>
  <c r="V3088" i="2"/>
  <c r="V3239" i="2"/>
  <c r="V3199" i="2"/>
  <c r="V3159" i="2"/>
  <c r="V3127" i="2"/>
  <c r="V3079" i="2"/>
  <c r="V3031" i="2"/>
  <c r="V2879" i="2"/>
  <c r="V2823" i="2"/>
  <c r="V2647" i="2"/>
  <c r="V3213" i="2"/>
  <c r="V3181" i="2"/>
  <c r="V3157" i="2"/>
  <c r="V3133" i="2"/>
  <c r="V3053" i="2"/>
  <c r="V3037" i="2"/>
  <c r="V3021" i="2"/>
  <c r="V3005" i="2"/>
  <c r="V3097" i="2"/>
  <c r="V2977" i="2"/>
  <c r="V2857" i="2"/>
  <c r="V2809" i="2"/>
  <c r="V2745" i="2"/>
  <c r="V2321" i="2"/>
  <c r="V2273" i="2"/>
  <c r="V2233" i="2"/>
  <c r="V2193" i="2"/>
  <c r="V2137" i="2"/>
  <c r="V2129" i="2"/>
  <c r="V2057" i="2"/>
  <c r="V3144" i="2"/>
  <c r="V3080" i="2"/>
  <c r="V3087" i="2"/>
  <c r="V3039" i="2"/>
  <c r="V2943" i="2"/>
  <c r="V2887" i="2"/>
  <c r="V2839" i="2"/>
  <c r="V2791" i="2"/>
  <c r="V2751" i="2"/>
  <c r="V2711" i="2"/>
  <c r="V2631" i="2"/>
  <c r="V3229" i="2"/>
  <c r="V3205" i="2"/>
  <c r="V3189" i="2"/>
  <c r="V3165" i="2"/>
  <c r="V3141" i="2"/>
  <c r="V3125" i="2"/>
  <c r="V3101" i="2"/>
  <c r="V3077" i="2"/>
  <c r="V3061" i="2"/>
  <c r="V3045" i="2"/>
  <c r="V3029" i="2"/>
  <c r="V2997" i="2"/>
  <c r="V3009" i="2"/>
  <c r="V2953" i="2"/>
  <c r="V2833" i="2"/>
  <c r="V2729" i="2"/>
  <c r="V2553" i="2"/>
  <c r="V2497" i="2"/>
  <c r="V2449" i="2"/>
  <c r="V2393" i="2"/>
  <c r="V2297" i="2"/>
  <c r="V2249" i="2"/>
  <c r="V2153" i="2"/>
  <c r="V2025" i="2"/>
  <c r="V3232" i="2"/>
  <c r="V3192" i="2"/>
  <c r="V3160" i="2"/>
  <c r="V3128" i="2"/>
  <c r="V3072" i="2"/>
  <c r="V3215" i="2"/>
  <c r="V3183" i="2"/>
  <c r="V3151" i="2"/>
  <c r="V3111" i="2"/>
  <c r="V3063" i="2"/>
  <c r="V3015" i="2"/>
  <c r="V2967" i="2"/>
  <c r="V2919" i="2"/>
  <c r="V2871" i="2"/>
  <c r="V2831" i="2"/>
  <c r="V2783" i="2"/>
  <c r="V2735" i="2"/>
  <c r="V2695" i="2"/>
  <c r="V2615" i="2"/>
  <c r="V3237" i="2"/>
  <c r="V3221" i="2"/>
  <c r="V3197" i="2"/>
  <c r="V3173" i="2"/>
  <c r="V3149" i="2"/>
  <c r="V3117" i="2"/>
  <c r="V3093" i="2"/>
  <c r="V3085" i="2"/>
  <c r="V3069" i="2"/>
  <c r="V3013" i="2"/>
  <c r="V3001" i="2"/>
  <c r="V2945" i="2"/>
  <c r="V2897" i="2"/>
  <c r="V2841" i="2"/>
  <c r="V2785" i="2"/>
  <c r="V2721" i="2"/>
  <c r="V2561" i="2"/>
  <c r="V2505" i="2"/>
  <c r="V2441" i="2"/>
  <c r="V2385" i="2"/>
  <c r="V2345" i="2"/>
  <c r="V2257" i="2"/>
  <c r="V2209" i="2"/>
  <c r="V2161" i="2"/>
  <c r="V2033" i="2"/>
  <c r="V3224" i="2"/>
  <c r="V3184" i="2"/>
  <c r="V3152" i="2"/>
  <c r="V3120" i="2"/>
  <c r="V3064" i="2"/>
  <c r="V3207" i="2"/>
  <c r="V3167" i="2"/>
  <c r="V3119" i="2"/>
  <c r="V3023" i="2"/>
  <c r="V2991" i="2"/>
  <c r="V2935" i="2"/>
  <c r="V2895" i="2"/>
  <c r="V2847" i="2"/>
  <c r="V2799" i="2"/>
  <c r="V2687" i="2"/>
  <c r="V2607" i="2"/>
  <c r="V3109" i="2"/>
  <c r="V1993" i="2"/>
  <c r="V1985" i="2"/>
  <c r="V1961" i="2"/>
  <c r="V1953" i="2"/>
  <c r="V1945" i="2"/>
  <c r="V1937" i="2"/>
  <c r="V1929" i="2"/>
  <c r="V1921" i="2"/>
  <c r="V1905" i="2"/>
  <c r="V1897" i="2"/>
  <c r="V1889" i="2"/>
  <c r="V1881" i="2"/>
  <c r="V1873" i="2"/>
  <c r="V1865" i="2"/>
  <c r="V1857" i="2"/>
  <c r="V1849" i="2"/>
  <c r="V1841" i="2"/>
  <c r="V1833" i="2"/>
  <c r="V1825" i="2"/>
  <c r="V1817" i="2"/>
  <c r="V1809" i="2"/>
  <c r="V1801" i="2"/>
  <c r="V1793" i="2"/>
  <c r="V1785" i="2"/>
  <c r="V1777" i="2"/>
  <c r="V1769" i="2"/>
  <c r="V1761" i="2"/>
  <c r="V1753" i="2"/>
  <c r="V1745" i="2"/>
  <c r="V1737" i="2"/>
  <c r="V1721" i="2"/>
  <c r="V1713" i="2"/>
  <c r="V1705" i="2"/>
  <c r="V1697" i="2"/>
  <c r="V1681" i="2"/>
  <c r="V1673" i="2"/>
  <c r="V1657" i="2"/>
  <c r="V1649" i="2"/>
  <c r="V1641" i="2"/>
  <c r="V1633" i="2"/>
  <c r="V1617" i="2"/>
  <c r="V1601" i="2"/>
  <c r="V1593" i="2"/>
  <c r="V1585" i="2"/>
  <c r="V1577" i="2"/>
  <c r="V1569" i="2"/>
  <c r="V1561" i="2"/>
  <c r="V1553" i="2"/>
  <c r="V1545" i="2"/>
  <c r="V1537" i="2"/>
  <c r="V1529" i="2"/>
  <c r="V1521" i="2"/>
  <c r="V1513" i="2"/>
  <c r="V1505" i="2"/>
  <c r="V1497" i="2"/>
  <c r="V1489" i="2"/>
  <c r="V1481" i="2"/>
  <c r="V1473" i="2"/>
  <c r="V1465" i="2"/>
  <c r="V1457" i="2"/>
  <c r="V1449" i="2"/>
  <c r="V1441" i="2"/>
  <c r="V1433" i="2"/>
  <c r="V1425" i="2"/>
  <c r="V1417" i="2"/>
  <c r="V1409" i="2"/>
  <c r="V1393" i="2"/>
  <c r="V1385" i="2"/>
  <c r="V1369" i="2"/>
  <c r="V1361" i="2"/>
  <c r="V1353" i="2"/>
  <c r="V1345" i="2"/>
  <c r="V1337" i="2"/>
  <c r="V1329" i="2"/>
  <c r="V1321" i="2"/>
  <c r="V1313" i="2"/>
  <c r="V1305" i="2"/>
  <c r="V1297" i="2"/>
  <c r="V1289" i="2"/>
  <c r="V1281" i="2"/>
  <c r="V1273" i="2"/>
  <c r="V1265" i="2"/>
  <c r="V1257" i="2"/>
  <c r="V1249" i="2"/>
  <c r="V1241" i="2"/>
  <c r="V1233" i="2"/>
  <c r="V1225" i="2"/>
  <c r="V1217" i="2"/>
  <c r="V1209" i="2"/>
  <c r="V1201" i="2"/>
  <c r="V1193" i="2"/>
  <c r="V1185" i="2"/>
  <c r="V1177" i="2"/>
  <c r="V1169" i="2"/>
  <c r="V1161" i="2"/>
  <c r="V1153" i="2"/>
  <c r="V1145" i="2"/>
  <c r="V1137" i="2"/>
  <c r="V1129" i="2"/>
  <c r="V1121" i="2"/>
  <c r="V1113" i="2"/>
  <c r="V1105" i="2"/>
  <c r="V1097" i="2"/>
  <c r="V1089" i="2"/>
  <c r="V1081" i="2"/>
  <c r="V1073" i="2"/>
  <c r="V1065" i="2"/>
  <c r="V1057" i="2"/>
  <c r="V1049" i="2"/>
  <c r="V1041" i="2"/>
  <c r="V1033" i="2"/>
  <c r="V1025" i="2"/>
  <c r="V1017" i="2"/>
  <c r="V1009" i="2"/>
  <c r="V1001" i="2"/>
  <c r="V993" i="2"/>
  <c r="V985" i="2"/>
  <c r="V977" i="2"/>
  <c r="V969" i="2"/>
  <c r="V961" i="2"/>
  <c r="V953" i="2"/>
  <c r="V945" i="2"/>
  <c r="V937" i="2"/>
  <c r="V2952" i="2"/>
  <c r="V2944" i="2"/>
  <c r="V2936" i="2"/>
  <c r="V2928" i="2"/>
  <c r="V2920" i="2"/>
  <c r="V2912" i="2"/>
  <c r="V2904" i="2"/>
  <c r="V2896" i="2"/>
  <c r="V2888" i="2"/>
  <c r="V2880" i="2"/>
  <c r="V2872" i="2"/>
  <c r="V2864" i="2"/>
  <c r="V2856" i="2"/>
  <c r="V2848" i="2"/>
  <c r="V2840" i="2"/>
  <c r="V2832" i="2"/>
  <c r="V2824" i="2"/>
  <c r="V2816" i="2"/>
  <c r="V2808" i="2"/>
  <c r="V2800" i="2"/>
  <c r="V2792" i="2"/>
  <c r="V2784" i="2"/>
  <c r="V2776" i="2"/>
  <c r="V2768" i="2"/>
  <c r="V2760" i="2"/>
  <c r="V2752" i="2"/>
  <c r="V2744" i="2"/>
  <c r="V2736" i="2"/>
  <c r="V2728" i="2"/>
  <c r="V2720" i="2"/>
  <c r="V2712" i="2"/>
  <c r="V2704" i="2"/>
  <c r="V2696" i="2"/>
  <c r="V2688" i="2"/>
  <c r="V2680" i="2"/>
  <c r="V2672" i="2"/>
  <c r="V2664" i="2"/>
  <c r="V2656" i="2"/>
  <c r="V2648" i="2"/>
  <c r="V2640" i="2"/>
  <c r="V2632" i="2"/>
  <c r="V2624" i="2"/>
  <c r="V2616" i="2"/>
  <c r="V2608" i="2"/>
  <c r="V2600" i="2"/>
  <c r="V2592" i="2"/>
  <c r="V2584" i="2"/>
  <c r="V2576" i="2"/>
  <c r="V2568" i="2"/>
  <c r="V2560" i="2"/>
  <c r="V2552" i="2"/>
  <c r="V2544" i="2"/>
  <c r="V2536" i="2"/>
  <c r="V2528" i="2"/>
  <c r="V2520" i="2"/>
  <c r="V2512" i="2"/>
  <c r="V2504" i="2"/>
  <c r="V2496" i="2"/>
  <c r="V2488" i="2"/>
  <c r="V2480" i="2"/>
  <c r="V2472" i="2"/>
  <c r="V2464" i="2"/>
  <c r="V2456" i="2"/>
  <c r="V2448" i="2"/>
  <c r="V2440" i="2"/>
  <c r="V2432" i="2"/>
  <c r="V2424" i="2"/>
  <c r="V2416" i="2"/>
  <c r="V2408" i="2"/>
  <c r="V2400" i="2"/>
  <c r="V2392" i="2"/>
  <c r="V2384" i="2"/>
  <c r="V2376" i="2"/>
  <c r="V2368" i="2"/>
  <c r="V2360" i="2"/>
  <c r="V2352" i="2"/>
  <c r="V2344" i="2"/>
  <c r="V2336" i="2"/>
  <c r="V2328" i="2"/>
  <c r="V2320" i="2"/>
  <c r="V2312" i="2"/>
  <c r="V2304" i="2"/>
  <c r="V2296" i="2"/>
  <c r="V2288" i="2"/>
  <c r="V2280" i="2"/>
  <c r="V2272" i="2"/>
  <c r="V2264" i="2"/>
  <c r="V2256" i="2"/>
  <c r="V2248" i="2"/>
  <c r="V2240" i="2"/>
  <c r="V2232" i="2"/>
  <c r="V2224" i="2"/>
  <c r="V2216" i="2"/>
  <c r="V2208" i="2"/>
  <c r="V2200" i="2"/>
  <c r="V2192" i="2"/>
  <c r="V2184" i="2"/>
  <c r="V2176" i="2"/>
  <c r="V2168" i="2"/>
  <c r="V2160" i="2"/>
  <c r="V2152" i="2"/>
  <c r="V2144" i="2"/>
  <c r="V2136" i="2"/>
  <c r="V2128" i="2"/>
  <c r="V2120" i="2"/>
  <c r="V2112" i="2"/>
  <c r="V2104" i="2"/>
  <c r="V2096" i="2"/>
  <c r="V2088" i="2"/>
  <c r="V2080" i="2"/>
  <c r="V2072" i="2"/>
  <c r="V2064" i="2"/>
  <c r="V2056" i="2"/>
  <c r="V2048" i="2"/>
  <c r="V2040" i="2"/>
  <c r="V2032" i="2"/>
  <c r="V2024" i="2"/>
  <c r="V2016" i="2"/>
  <c r="V2008" i="2"/>
  <c r="V2000" i="2"/>
  <c r="V1992" i="2"/>
  <c r="V1984" i="2"/>
  <c r="V1976" i="2"/>
  <c r="V1968" i="2"/>
  <c r="V1960" i="2"/>
  <c r="V1952" i="2"/>
  <c r="V1944" i="2"/>
  <c r="V1936" i="2"/>
  <c r="V1928" i="2"/>
  <c r="V1920" i="2"/>
  <c r="V1912" i="2"/>
  <c r="V1904" i="2"/>
  <c r="V1896" i="2"/>
  <c r="V1888" i="2"/>
  <c r="V1880" i="2"/>
  <c r="V1872" i="2"/>
  <c r="V1864" i="2"/>
  <c r="V1856" i="2"/>
  <c r="V1848" i="2"/>
  <c r="V1840" i="2"/>
  <c r="V1832" i="2"/>
  <c r="V1824" i="2"/>
  <c r="V1816" i="2"/>
  <c r="V1808" i="2"/>
  <c r="V1800" i="2"/>
  <c r="V1792" i="2"/>
  <c r="V1784" i="2"/>
  <c r="V1776" i="2"/>
  <c r="V1768" i="2"/>
  <c r="V1760" i="2"/>
  <c r="V1752" i="2"/>
  <c r="V1744" i="2"/>
  <c r="V1736" i="2"/>
  <c r="V1728" i="2"/>
  <c r="V1720" i="2"/>
  <c r="V1712" i="2"/>
  <c r="V1704" i="2"/>
  <c r="V1696" i="2"/>
  <c r="V1688" i="2"/>
  <c r="V1680" i="2"/>
  <c r="V1672" i="2"/>
  <c r="V1664" i="2"/>
  <c r="V1656" i="2"/>
  <c r="V1648" i="2"/>
  <c r="V1640" i="2"/>
  <c r="V1632" i="2"/>
  <c r="V1624" i="2"/>
  <c r="V1616" i="2"/>
  <c r="V1608" i="2"/>
  <c r="V1600" i="2"/>
  <c r="V2551" i="2"/>
  <c r="V2535" i="2"/>
  <c r="V2519" i="2"/>
  <c r="V2503" i="2"/>
  <c r="V2487" i="2"/>
  <c r="V2471" i="2"/>
  <c r="V2455" i="2"/>
  <c r="V2439" i="2"/>
  <c r="V2423" i="2"/>
  <c r="V2399" i="2"/>
  <c r="V2391" i="2"/>
  <c r="V2383" i="2"/>
  <c r="V2375" i="2"/>
  <c r="V2359" i="2"/>
  <c r="V2351" i="2"/>
  <c r="V2343" i="2"/>
  <c r="V2335" i="2"/>
  <c r="V2327" i="2"/>
  <c r="V2319" i="2"/>
  <c r="V2311" i="2"/>
  <c r="V2303" i="2"/>
  <c r="V2295" i="2"/>
  <c r="V2287" i="2"/>
  <c r="V2279" i="2"/>
  <c r="V2271" i="2"/>
  <c r="V2263" i="2"/>
  <c r="V2255" i="2"/>
  <c r="V2247" i="2"/>
  <c r="V2239" i="2"/>
  <c r="V2231" i="2"/>
  <c r="V2223" i="2"/>
  <c r="V2215" i="2"/>
  <c r="V2207" i="2"/>
  <c r="V2199" i="2"/>
  <c r="V2191" i="2"/>
  <c r="V2183" i="2"/>
  <c r="V2175" i="2"/>
  <c r="V2167" i="2"/>
  <c r="V2159" i="2"/>
  <c r="V2151" i="2"/>
  <c r="V2143" i="2"/>
  <c r="V2135" i="2"/>
  <c r="V2127" i="2"/>
  <c r="V2119" i="2"/>
  <c r="V2111" i="2"/>
  <c r="V2103" i="2"/>
  <c r="V2095" i="2"/>
  <c r="V2087" i="2"/>
  <c r="V2079" i="2"/>
  <c r="V2071" i="2"/>
  <c r="V2063" i="2"/>
  <c r="V2055" i="2"/>
  <c r="V2047" i="2"/>
  <c r="V2039" i="2"/>
  <c r="V2031" i="2"/>
  <c r="V2023" i="2"/>
  <c r="V2015" i="2"/>
  <c r="V2007" i="2"/>
  <c r="V1999" i="2"/>
  <c r="V1991" i="2"/>
  <c r="V1983" i="2"/>
  <c r="V1975" i="2"/>
  <c r="V1967" i="2"/>
  <c r="V1959" i="2"/>
  <c r="V1951" i="2"/>
  <c r="V1943" i="2"/>
  <c r="V1935" i="2"/>
  <c r="V1927" i="2"/>
  <c r="V1919" i="2"/>
  <c r="V1911" i="2"/>
  <c r="V1903" i="2"/>
  <c r="V1895" i="2"/>
  <c r="V1887" i="2"/>
  <c r="V1879" i="2"/>
  <c r="V1871" i="2"/>
  <c r="V1863" i="2"/>
  <c r="V1855" i="2"/>
  <c r="V1847" i="2"/>
  <c r="V1839" i="2"/>
  <c r="V1831" i="2"/>
  <c r="V1823" i="2"/>
  <c r="V1815" i="2"/>
  <c r="V1807" i="2"/>
  <c r="V1799" i="2"/>
  <c r="V1791" i="2"/>
  <c r="V1783" i="2"/>
  <c r="V1775" i="2"/>
  <c r="V1767" i="2"/>
  <c r="V1759" i="2"/>
  <c r="V1751" i="2"/>
  <c r="V1743" i="2"/>
  <c r="V1735" i="2"/>
  <c r="V1727" i="2"/>
  <c r="V1719" i="2"/>
  <c r="V1711" i="2"/>
  <c r="V1703" i="2"/>
  <c r="V1695" i="2"/>
  <c r="V1687" i="2"/>
  <c r="V1679" i="2"/>
  <c r="V1671" i="2"/>
  <c r="V1655" i="2"/>
  <c r="V1647" i="2"/>
  <c r="V1639" i="2"/>
  <c r="V1631" i="2"/>
  <c r="V1623" i="2"/>
  <c r="V1615" i="2"/>
  <c r="V1607" i="2"/>
  <c r="V1599" i="2"/>
  <c r="V1591" i="2"/>
  <c r="V1583" i="2"/>
  <c r="V1575" i="2"/>
  <c r="V1567" i="2"/>
  <c r="V1559" i="2"/>
  <c r="V1551" i="2"/>
  <c r="V1543" i="2"/>
  <c r="V1535" i="2"/>
  <c r="V1519" i="2"/>
  <c r="V1511" i="2"/>
  <c r="V1503" i="2"/>
  <c r="V1495" i="2"/>
  <c r="V1487" i="2"/>
  <c r="V1479" i="2"/>
  <c r="V1471" i="2"/>
  <c r="V1463" i="2"/>
  <c r="V1455" i="2"/>
  <c r="V1447" i="2"/>
  <c r="V1439" i="2"/>
  <c r="V1431" i="2"/>
  <c r="V1423" i="2"/>
  <c r="V1415" i="2"/>
  <c r="V1407" i="2"/>
  <c r="V1399" i="2"/>
  <c r="V1391" i="2"/>
  <c r="V1383" i="2"/>
  <c r="V1375" i="2"/>
  <c r="V1367" i="2"/>
  <c r="V1359" i="2"/>
  <c r="V1351" i="2"/>
  <c r="V1343" i="2"/>
  <c r="V1335" i="2"/>
  <c r="V1327" i="2"/>
  <c r="V1319" i="2"/>
  <c r="V1311" i="2"/>
  <c r="V1303" i="2"/>
  <c r="V1295" i="2"/>
  <c r="V1287" i="2"/>
  <c r="V1279" i="2"/>
  <c r="V1271" i="2"/>
  <c r="V1263" i="2"/>
  <c r="V1255" i="2"/>
  <c r="V1247" i="2"/>
  <c r="V1239" i="2"/>
  <c r="V1231" i="2"/>
  <c r="V1223" i="2"/>
  <c r="V1215" i="2"/>
  <c r="V1207" i="2"/>
  <c r="V1199" i="2"/>
  <c r="V1191" i="2"/>
  <c r="V1183" i="2"/>
  <c r="V1175" i="2"/>
  <c r="V1167" i="2"/>
  <c r="V1159" i="2"/>
  <c r="V1151" i="2"/>
  <c r="V1143" i="2"/>
  <c r="V1135" i="2"/>
  <c r="V1127" i="2"/>
  <c r="V1119" i="2"/>
  <c r="V2559" i="2"/>
  <c r="V2527" i="2"/>
  <c r="V2511" i="2"/>
  <c r="V2495" i="2"/>
  <c r="V2479" i="2"/>
  <c r="V2463" i="2"/>
  <c r="V2447" i="2"/>
  <c r="V2431" i="2"/>
  <c r="V2415" i="2"/>
  <c r="V2407" i="2"/>
  <c r="V2367" i="2"/>
  <c r="V3238" i="2"/>
  <c r="V3230" i="2"/>
  <c r="V3222" i="2"/>
  <c r="V3214" i="2"/>
  <c r="V3206" i="2"/>
  <c r="V3198" i="2"/>
  <c r="V3190" i="2"/>
  <c r="V3182" i="2"/>
  <c r="V3174" i="2"/>
  <c r="V3166" i="2"/>
  <c r="V3158" i="2"/>
  <c r="V3150" i="2"/>
  <c r="V3142" i="2"/>
  <c r="V3134" i="2"/>
  <c r="V3126" i="2"/>
  <c r="V3118" i="2"/>
  <c r="V3110" i="2"/>
  <c r="V3102" i="2"/>
  <c r="V3094" i="2"/>
  <c r="V3086" i="2"/>
  <c r="V3078" i="2"/>
  <c r="V3070" i="2"/>
  <c r="V3062" i="2"/>
  <c r="V3054" i="2"/>
  <c r="V3046" i="2"/>
  <c r="V3038" i="2"/>
  <c r="V3030" i="2"/>
  <c r="V3022" i="2"/>
  <c r="V3014" i="2"/>
  <c r="V3006" i="2"/>
  <c r="V2998" i="2"/>
  <c r="V2990" i="2"/>
  <c r="V2982" i="2"/>
  <c r="V2974" i="2"/>
  <c r="V2966" i="2"/>
  <c r="V2958" i="2"/>
  <c r="V2950" i="2"/>
  <c r="V2942" i="2"/>
  <c r="V2934" i="2"/>
  <c r="V2926" i="2"/>
  <c r="V2918" i="2"/>
  <c r="V2910" i="2"/>
  <c r="V2902" i="2"/>
  <c r="V2894" i="2"/>
  <c r="V2886" i="2"/>
  <c r="V2878" i="2"/>
  <c r="V2870" i="2"/>
  <c r="V2862" i="2"/>
  <c r="V2854" i="2"/>
  <c r="V2846" i="2"/>
  <c r="V2838" i="2"/>
  <c r="V2830" i="2"/>
  <c r="V2822" i="2"/>
  <c r="V2814" i="2"/>
  <c r="V2806" i="2"/>
  <c r="V2798" i="2"/>
  <c r="V2790" i="2"/>
  <c r="V2782" i="2"/>
  <c r="V2774" i="2"/>
  <c r="V2766" i="2"/>
  <c r="V2758" i="2"/>
  <c r="V2750" i="2"/>
  <c r="V2742" i="2"/>
  <c r="V2734" i="2"/>
  <c r="V2726" i="2"/>
  <c r="V2718" i="2"/>
  <c r="V2710" i="2"/>
  <c r="V2702" i="2"/>
  <c r="V2694" i="2"/>
  <c r="V2686" i="2"/>
  <c r="V2678" i="2"/>
  <c r="V2670" i="2"/>
  <c r="V2662" i="2"/>
  <c r="V2654" i="2"/>
  <c r="V2646" i="2"/>
  <c r="V2638" i="2"/>
  <c r="V2630" i="2"/>
  <c r="V2622" i="2"/>
  <c r="V2614" i="2"/>
  <c r="V2606" i="2"/>
  <c r="V2598" i="2"/>
  <c r="V2590" i="2"/>
  <c r="V2582" i="2"/>
  <c r="V2574" i="2"/>
  <c r="V2566" i="2"/>
  <c r="V2558" i="2"/>
  <c r="V2550" i="2"/>
  <c r="V2542" i="2"/>
  <c r="V2534" i="2"/>
  <c r="V2526" i="2"/>
  <c r="V2518" i="2"/>
  <c r="V2510" i="2"/>
  <c r="V2502" i="2"/>
  <c r="V2494" i="2"/>
  <c r="V2486" i="2"/>
  <c r="V2478" i="2"/>
  <c r="V2470" i="2"/>
  <c r="V2462" i="2"/>
  <c r="V2454" i="2"/>
  <c r="V2446" i="2"/>
  <c r="V2438" i="2"/>
  <c r="V2430" i="2"/>
  <c r="V2422" i="2"/>
  <c r="V2414" i="2"/>
  <c r="V2406" i="2"/>
  <c r="V2398" i="2"/>
  <c r="V2390" i="2"/>
  <c r="V2382" i="2"/>
  <c r="V2374" i="2"/>
  <c r="V2366" i="2"/>
  <c r="V2358" i="2"/>
  <c r="V2350" i="2"/>
  <c r="V2342" i="2"/>
  <c r="V2334" i="2"/>
  <c r="V2326" i="2"/>
  <c r="V2318" i="2"/>
  <c r="V2310" i="2"/>
  <c r="V2302" i="2"/>
  <c r="V2294" i="2"/>
  <c r="V2286" i="2"/>
  <c r="V2278" i="2"/>
  <c r="V2270" i="2"/>
  <c r="V2262" i="2"/>
  <c r="V2254" i="2"/>
  <c r="V2246" i="2"/>
  <c r="V2238" i="2"/>
  <c r="V2230" i="2"/>
  <c r="V2222" i="2"/>
  <c r="V2214" i="2"/>
  <c r="V2206" i="2"/>
  <c r="V2198" i="2"/>
  <c r="V2190" i="2"/>
  <c r="V2182" i="2"/>
  <c r="V2174" i="2"/>
  <c r="V2166" i="2"/>
  <c r="V2158" i="2"/>
  <c r="V2150" i="2"/>
  <c r="V2142" i="2"/>
  <c r="V2134" i="2"/>
  <c r="V2126" i="2"/>
  <c r="V2118" i="2"/>
  <c r="V2110" i="2"/>
  <c r="V2102" i="2"/>
  <c r="V2094" i="2"/>
  <c r="V2086" i="2"/>
  <c r="V2078" i="2"/>
  <c r="V2733" i="2"/>
  <c r="V2725" i="2"/>
  <c r="V2717" i="2"/>
  <c r="V2709" i="2"/>
  <c r="V2701" i="2"/>
  <c r="V2693" i="2"/>
  <c r="V2685" i="2"/>
  <c r="V2677" i="2"/>
  <c r="V2669" i="2"/>
  <c r="V2661" i="2"/>
  <c r="V2653" i="2"/>
  <c r="V2645" i="2"/>
  <c r="V2637" i="2"/>
  <c r="V2629" i="2"/>
  <c r="V2621" i="2"/>
  <c r="V2613" i="2"/>
  <c r="V2605" i="2"/>
  <c r="V2597" i="2"/>
  <c r="V2589" i="2"/>
  <c r="V2581" i="2"/>
  <c r="V2573" i="2"/>
  <c r="V2565" i="2"/>
  <c r="V2557" i="2"/>
  <c r="V2549" i="2"/>
  <c r="V2541" i="2"/>
  <c r="V2533" i="2"/>
  <c r="V2525" i="2"/>
  <c r="V2517" i="2"/>
  <c r="V2509" i="2"/>
  <c r="V2501" i="2"/>
  <c r="V2493" i="2"/>
  <c r="V2485" i="2"/>
  <c r="V2477" i="2"/>
  <c r="V2469" i="2"/>
  <c r="V2461" i="2"/>
  <c r="V2453" i="2"/>
  <c r="V2445" i="2"/>
  <c r="V2437" i="2"/>
  <c r="V2429" i="2"/>
  <c r="V2421" i="2"/>
  <c r="V2413" i="2"/>
  <c r="V2405" i="2"/>
  <c r="V2397" i="2"/>
  <c r="V2389" i="2"/>
  <c r="V2381" i="2"/>
  <c r="V2373" i="2"/>
  <c r="V2365" i="2"/>
  <c r="V2357" i="2"/>
  <c r="V2349" i="2"/>
  <c r="V2341" i="2"/>
  <c r="V2333" i="2"/>
  <c r="V2325" i="2"/>
  <c r="V2317" i="2"/>
  <c r="V2309" i="2"/>
  <c r="V2301" i="2"/>
  <c r="V2293" i="2"/>
  <c r="V2285" i="2"/>
  <c r="V2277" i="2"/>
  <c r="V2269" i="2"/>
  <c r="V2261" i="2"/>
  <c r="V2245" i="2"/>
  <c r="V2237" i="2"/>
  <c r="V2229" i="2"/>
  <c r="V2221" i="2"/>
  <c r="V2213" i="2"/>
  <c r="V2205" i="2"/>
  <c r="V2197" i="2"/>
  <c r="V2189" i="2"/>
  <c r="V2181" i="2"/>
  <c r="V2173" i="2"/>
  <c r="V2165" i="2"/>
  <c r="V2157" i="2"/>
  <c r="V2149" i="2"/>
  <c r="V2141" i="2"/>
  <c r="V2133" i="2"/>
  <c r="V2125" i="2"/>
  <c r="V2117" i="2"/>
  <c r="V2109" i="2"/>
  <c r="V2101" i="2"/>
  <c r="V2093" i="2"/>
  <c r="V2085" i="2"/>
  <c r="V2077" i="2"/>
  <c r="V2069" i="2"/>
  <c r="V2061" i="2"/>
  <c r="V2053" i="2"/>
  <c r="V2045" i="2"/>
  <c r="V2037" i="2"/>
  <c r="V2029" i="2"/>
  <c r="V2021" i="2"/>
  <c r="V2013" i="2"/>
  <c r="V2005" i="2"/>
  <c r="V1997" i="2"/>
  <c r="V1989" i="2"/>
  <c r="V1981" i="2"/>
  <c r="V1965" i="2"/>
  <c r="V1957" i="2"/>
  <c r="V1949" i="2"/>
  <c r="V1941" i="2"/>
  <c r="V1933" i="2"/>
  <c r="V1925" i="2"/>
  <c r="V1917" i="2"/>
  <c r="V1909" i="2"/>
  <c r="V1901" i="2"/>
  <c r="V1893" i="2"/>
  <c r="V1885" i="2"/>
  <c r="V1877" i="2"/>
  <c r="V1869" i="2"/>
  <c r="V1861" i="2"/>
  <c r="V1853" i="2"/>
  <c r="V1845" i="2"/>
  <c r="V1837" i="2"/>
  <c r="V1829" i="2"/>
  <c r="V1821" i="2"/>
  <c r="V1813" i="2"/>
  <c r="V1805" i="2"/>
  <c r="V1797" i="2"/>
  <c r="V1789" i="2"/>
  <c r="V1781" i="2"/>
  <c r="V1773" i="2"/>
  <c r="V1765" i="2"/>
  <c r="V1757" i="2"/>
  <c r="V1749" i="2"/>
  <c r="V1741" i="2"/>
  <c r="V1733" i="2"/>
  <c r="V1725" i="2"/>
  <c r="V1717" i="2"/>
  <c r="V1709" i="2"/>
  <c r="V1701" i="2"/>
  <c r="V1693" i="2"/>
  <c r="V2989" i="2"/>
  <c r="V2973" i="2"/>
  <c r="V2957" i="2"/>
  <c r="V2941" i="2"/>
  <c r="V2925" i="2"/>
  <c r="V2909" i="2"/>
  <c r="V2893" i="2"/>
  <c r="V2877" i="2"/>
  <c r="V2845" i="2"/>
  <c r="V2829" i="2"/>
  <c r="V2813" i="2"/>
  <c r="V2797" i="2"/>
  <c r="V2781" i="2"/>
  <c r="V2765" i="2"/>
  <c r="V2749" i="2"/>
  <c r="V3228" i="2"/>
  <c r="V3212" i="2"/>
  <c r="V3196" i="2"/>
  <c r="V3180" i="2"/>
  <c r="V3164" i="2"/>
  <c r="V3156" i="2"/>
  <c r="V3132" i="2"/>
  <c r="V3116" i="2"/>
  <c r="V3100" i="2"/>
  <c r="V3084" i="2"/>
  <c r="V3068" i="2"/>
  <c r="V3052" i="2"/>
  <c r="V3036" i="2"/>
  <c r="V3028" i="2"/>
  <c r="V3004" i="2"/>
  <c r="V2988" i="2"/>
  <c r="V2972" i="2"/>
  <c r="V2948" i="2"/>
  <c r="V2932" i="2"/>
  <c r="V2916" i="2"/>
  <c r="V2900" i="2"/>
  <c r="V2884" i="2"/>
  <c r="V2868" i="2"/>
  <c r="V2852" i="2"/>
  <c r="V2836" i="2"/>
  <c r="V2820" i="2"/>
  <c r="V2804" i="2"/>
  <c r="V2788" i="2"/>
  <c r="V2772" i="2"/>
  <c r="V2756" i="2"/>
  <c r="V2740" i="2"/>
  <c r="V2732" i="2"/>
  <c r="V2700" i="2"/>
  <c r="V2684" i="2"/>
  <c r="V2668" i="2"/>
  <c r="V2652" i="2"/>
  <c r="V2636" i="2"/>
  <c r="V2620" i="2"/>
  <c r="V2604" i="2"/>
  <c r="V2580" i="2"/>
  <c r="V2572" i="2"/>
  <c r="V2548" i="2"/>
  <c r="V2532" i="2"/>
  <c r="V2516" i="2"/>
  <c r="V2500" i="2"/>
  <c r="V2484" i="2"/>
  <c r="V2468" i="2"/>
  <c r="V2452" i="2"/>
  <c r="V2436" i="2"/>
  <c r="V2428" i="2"/>
  <c r="V2412" i="2"/>
  <c r="V2396" i="2"/>
  <c r="V2388" i="2"/>
  <c r="V2380" i="2"/>
  <c r="V2372" i="2"/>
  <c r="V2364" i="2"/>
  <c r="V2348" i="2"/>
  <c r="V2340" i="2"/>
  <c r="V2332" i="2"/>
  <c r="V2324" i="2"/>
  <c r="V2316" i="2"/>
  <c r="V2308" i="2"/>
  <c r="V2300" i="2"/>
  <c r="V2292" i="2"/>
  <c r="V2284" i="2"/>
  <c r="V2276" i="2"/>
  <c r="V2268" i="2"/>
  <c r="V2260" i="2"/>
  <c r="V2252" i="2"/>
  <c r="V2244" i="2"/>
  <c r="V2236" i="2"/>
  <c r="V2228" i="2"/>
  <c r="V2220" i="2"/>
  <c r="V2212" i="2"/>
  <c r="V2204" i="2"/>
  <c r="V2196" i="2"/>
  <c r="V2188" i="2"/>
  <c r="V2180" i="2"/>
  <c r="V2172" i="2"/>
  <c r="V2164" i="2"/>
  <c r="V2156" i="2"/>
  <c r="V2148" i="2"/>
  <c r="V2140" i="2"/>
  <c r="V2132" i="2"/>
  <c r="V2124" i="2"/>
  <c r="V2116" i="2"/>
  <c r="V2108" i="2"/>
  <c r="V2100" i="2"/>
  <c r="V2092" i="2"/>
  <c r="V2084" i="2"/>
  <c r="V2076" i="2"/>
  <c r="V2068" i="2"/>
  <c r="V2060" i="2"/>
  <c r="V2052" i="2"/>
  <c r="V2044" i="2"/>
  <c r="V2036" i="2"/>
  <c r="V2028" i="2"/>
  <c r="V2020" i="2"/>
  <c r="V2012" i="2"/>
  <c r="V2004" i="2"/>
  <c r="V1996" i="2"/>
  <c r="V1988" i="2"/>
  <c r="V1980" i="2"/>
  <c r="V1972" i="2"/>
  <c r="V1964" i="2"/>
  <c r="V1956" i="2"/>
  <c r="V1948" i="2"/>
  <c r="V1940" i="2"/>
  <c r="V1932" i="2"/>
  <c r="V1924" i="2"/>
  <c r="V1916" i="2"/>
  <c r="V1908" i="2"/>
  <c r="V1900" i="2"/>
  <c r="V1892" i="2"/>
  <c r="V1884" i="2"/>
  <c r="V1876" i="2"/>
  <c r="V1868" i="2"/>
  <c r="V1860" i="2"/>
  <c r="V1852" i="2"/>
  <c r="V1844" i="2"/>
  <c r="V1836" i="2"/>
  <c r="V1828" i="2"/>
  <c r="V1820" i="2"/>
  <c r="V1812" i="2"/>
  <c r="V1804" i="2"/>
  <c r="V1796" i="2"/>
  <c r="V1788" i="2"/>
  <c r="V1780" i="2"/>
  <c r="V1772" i="2"/>
  <c r="V1764" i="2"/>
  <c r="V1756" i="2"/>
  <c r="V1748" i="2"/>
  <c r="V1740" i="2"/>
  <c r="V1732" i="2"/>
  <c r="V1724" i="2"/>
  <c r="V1716" i="2"/>
  <c r="V1708" i="2"/>
  <c r="V1700" i="2"/>
  <c r="V1692" i="2"/>
  <c r="V1684" i="2"/>
  <c r="V1676" i="2"/>
  <c r="V1668" i="2"/>
  <c r="V1660" i="2"/>
  <c r="V1652" i="2"/>
  <c r="V1644" i="2"/>
  <c r="V2981" i="2"/>
  <c r="V2965" i="2"/>
  <c r="V2949" i="2"/>
  <c r="V2933" i="2"/>
  <c r="V2917" i="2"/>
  <c r="V2901" i="2"/>
  <c r="V2885" i="2"/>
  <c r="V2869" i="2"/>
  <c r="V2861" i="2"/>
  <c r="V2853" i="2"/>
  <c r="V2837" i="2"/>
  <c r="V2821" i="2"/>
  <c r="V2805" i="2"/>
  <c r="V2789" i="2"/>
  <c r="V2773" i="2"/>
  <c r="V2757" i="2"/>
  <c r="V2741" i="2"/>
  <c r="V3236" i="2"/>
  <c r="V3220" i="2"/>
  <c r="V3204" i="2"/>
  <c r="V3188" i="2"/>
  <c r="V3172" i="2"/>
  <c r="V3148" i="2"/>
  <c r="V3140" i="2"/>
  <c r="V3124" i="2"/>
  <c r="V3108" i="2"/>
  <c r="V3092" i="2"/>
  <c r="V3076" i="2"/>
  <c r="V3060" i="2"/>
  <c r="V3044" i="2"/>
  <c r="V3020" i="2"/>
  <c r="V3012" i="2"/>
  <c r="V2996" i="2"/>
  <c r="V2980" i="2"/>
  <c r="V2964" i="2"/>
  <c r="V2956" i="2"/>
  <c r="V2940" i="2"/>
  <c r="V2924" i="2"/>
  <c r="V2908" i="2"/>
  <c r="V2892" i="2"/>
  <c r="V2876" i="2"/>
  <c r="V2860" i="2"/>
  <c r="V2844" i="2"/>
  <c r="V2828" i="2"/>
  <c r="V2812" i="2"/>
  <c r="V2796" i="2"/>
  <c r="V2780" i="2"/>
  <c r="V2764" i="2"/>
  <c r="V2748" i="2"/>
  <c r="V2724" i="2"/>
  <c r="V2708" i="2"/>
  <c r="V2692" i="2"/>
  <c r="V2676" i="2"/>
  <c r="V2660" i="2"/>
  <c r="V2644" i="2"/>
  <c r="V2628" i="2"/>
  <c r="V2612" i="2"/>
  <c r="V2596" i="2"/>
  <c r="V2588" i="2"/>
  <c r="V2564" i="2"/>
  <c r="V2556" i="2"/>
  <c r="V2540" i="2"/>
  <c r="V2524" i="2"/>
  <c r="V2508" i="2"/>
  <c r="V2492" i="2"/>
  <c r="V2476" i="2"/>
  <c r="V2460" i="2"/>
  <c r="V2444" i="2"/>
  <c r="V2420" i="2"/>
  <c r="V2404" i="2"/>
  <c r="V2356" i="2"/>
  <c r="V3235" i="2"/>
  <c r="V3227" i="2"/>
  <c r="V3219" i="2"/>
  <c r="V3211" i="2"/>
  <c r="V3203" i="2"/>
  <c r="V3195" i="2"/>
  <c r="V3187" i="2"/>
  <c r="V3179" i="2"/>
  <c r="V3171" i="2"/>
  <c r="V3163" i="2"/>
  <c r="V3155" i="2"/>
  <c r="V3147" i="2"/>
  <c r="V3139" i="2"/>
  <c r="V3131" i="2"/>
  <c r="V3123" i="2"/>
  <c r="V3115" i="2"/>
  <c r="V3107" i="2"/>
  <c r="V3099" i="2"/>
  <c r="V3091" i="2"/>
  <c r="V3083" i="2"/>
  <c r="V3075" i="2"/>
  <c r="V3067" i="2"/>
  <c r="V3059" i="2"/>
  <c r="V3051" i="2"/>
  <c r="V3043" i="2"/>
  <c r="V3035" i="2"/>
  <c r="V3027" i="2"/>
  <c r="V3019" i="2"/>
  <c r="V3011" i="2"/>
  <c r="V3003" i="2"/>
  <c r="V2995" i="2"/>
  <c r="V2987" i="2"/>
  <c r="V2979" i="2"/>
  <c r="V2971" i="2"/>
  <c r="V2963" i="2"/>
  <c r="V2955" i="2"/>
  <c r="V2947" i="2"/>
  <c r="V2939" i="2"/>
  <c r="V2931" i="2"/>
  <c r="V2923" i="2"/>
  <c r="V2915" i="2"/>
  <c r="V2907" i="2"/>
  <c r="V2899" i="2"/>
  <c r="V2891" i="2"/>
  <c r="V2883" i="2"/>
  <c r="V2875" i="2"/>
  <c r="V2867" i="2"/>
  <c r="V2859" i="2"/>
  <c r="V2851" i="2"/>
  <c r="V2843" i="2"/>
  <c r="V2835" i="2"/>
  <c r="V2827" i="2"/>
  <c r="V2819" i="2"/>
  <c r="V2811" i="2"/>
  <c r="V2803" i="2"/>
  <c r="V2795" i="2"/>
  <c r="V2787" i="2"/>
  <c r="V2779" i="2"/>
  <c r="V2771" i="2"/>
  <c r="V2763" i="2"/>
  <c r="V2755" i="2"/>
  <c r="V2747" i="2"/>
  <c r="V2739" i="2"/>
  <c r="V2731" i="2"/>
  <c r="V2723" i="2"/>
  <c r="V2715" i="2"/>
  <c r="V2707" i="2"/>
  <c r="V2699" i="2"/>
  <c r="V2691" i="2"/>
  <c r="V2683" i="2"/>
  <c r="V2675" i="2"/>
  <c r="V2667" i="2"/>
  <c r="V2659" i="2"/>
  <c r="V2651" i="2"/>
  <c r="V2643" i="2"/>
  <c r="V2635" i="2"/>
  <c r="V2627" i="2"/>
  <c r="V2619" i="2"/>
  <c r="V2611" i="2"/>
  <c r="V2603" i="2"/>
  <c r="V2595" i="2"/>
  <c r="V2587" i="2"/>
  <c r="V3242" i="2"/>
  <c r="V3234" i="2"/>
  <c r="V3226" i="2"/>
  <c r="V3218" i="2"/>
  <c r="V3210" i="2"/>
  <c r="V3202" i="2"/>
  <c r="V3194" i="2"/>
  <c r="V3186" i="2"/>
  <c r="V3178" i="2"/>
  <c r="V3170" i="2"/>
  <c r="V3162" i="2"/>
  <c r="V3154" i="2"/>
  <c r="V3146" i="2"/>
  <c r="V3138" i="2"/>
  <c r="V3130" i="2"/>
  <c r="V3122" i="2"/>
  <c r="V3114" i="2"/>
  <c r="V3106" i="2"/>
  <c r="V3098" i="2"/>
  <c r="V3090" i="2"/>
  <c r="V3082" i="2"/>
  <c r="V3074" i="2"/>
  <c r="V3066" i="2"/>
  <c r="V3058" i="2"/>
  <c r="V3050" i="2"/>
  <c r="V3042" i="2"/>
  <c r="V3034" i="2"/>
  <c r="V3026" i="2"/>
  <c r="V3018" i="2"/>
  <c r="V3010" i="2"/>
  <c r="V3002" i="2"/>
  <c r="V2994" i="2"/>
  <c r="V2986" i="2"/>
  <c r="V2978" i="2"/>
  <c r="V2970" i="2"/>
  <c r="V2962" i="2"/>
  <c r="V2954" i="2"/>
  <c r="V2946" i="2"/>
  <c r="V2938" i="2"/>
  <c r="V2930" i="2"/>
  <c r="V2914" i="2"/>
  <c r="V2906" i="2"/>
  <c r="V2898" i="2"/>
  <c r="V2890" i="2"/>
  <c r="V2882" i="2"/>
  <c r="V2874" i="2"/>
  <c r="V2866" i="2"/>
  <c r="V2858" i="2"/>
  <c r="V2850" i="2"/>
  <c r="V2842" i="2"/>
  <c r="V2834" i="2"/>
  <c r="V2826" i="2"/>
  <c r="V2818" i="2"/>
  <c r="V2810" i="2"/>
  <c r="V2802" i="2"/>
  <c r="V2794" i="2"/>
  <c r="V2786" i="2"/>
  <c r="V2778" i="2"/>
  <c r="V2770" i="2"/>
  <c r="V2762" i="2"/>
  <c r="V2754" i="2"/>
  <c r="V2746" i="2"/>
  <c r="V2738" i="2"/>
  <c r="V2730" i="2"/>
  <c r="V2722" i="2"/>
  <c r="V2714" i="2"/>
  <c r="V2706" i="2"/>
  <c r="V2698" i="2"/>
  <c r="V2690" i="2"/>
  <c r="V2682" i="2"/>
  <c r="V2674" i="2"/>
  <c r="V2666" i="2"/>
  <c r="V2658" i="2"/>
  <c r="V2650" i="2"/>
  <c r="V2642" i="2"/>
  <c r="V2634" i="2"/>
  <c r="V2626" i="2"/>
  <c r="V2618" i="2"/>
  <c r="V2610" i="2"/>
  <c r="V2602" i="2"/>
  <c r="V2594" i="2"/>
  <c r="V2586" i="2"/>
  <c r="V2578" i="2"/>
  <c r="V2570" i="2"/>
  <c r="V2562" i="2"/>
  <c r="V2554" i="2"/>
  <c r="V2546" i="2"/>
  <c r="V2538" i="2"/>
  <c r="V2530" i="2"/>
  <c r="V2522" i="2"/>
  <c r="V2514" i="2"/>
  <c r="V2506" i="2"/>
  <c r="V2498" i="2"/>
  <c r="V2490" i="2"/>
  <c r="V2482" i="2"/>
  <c r="V2474" i="2"/>
  <c r="V2466" i="2"/>
  <c r="V2458" i="2"/>
  <c r="V2450" i="2"/>
  <c r="V2442" i="2"/>
  <c r="V2434" i="2"/>
  <c r="V2426" i="2"/>
  <c r="V2418" i="2"/>
  <c r="V2410" i="2"/>
  <c r="V2402" i="2"/>
  <c r="V2394" i="2"/>
  <c r="V2386" i="2"/>
  <c r="V2378" i="2"/>
  <c r="V2370" i="2"/>
  <c r="V2362" i="2"/>
  <c r="V2354" i="2"/>
  <c r="V2346" i="2"/>
  <c r="V2338" i="2"/>
  <c r="V2330" i="2"/>
  <c r="V2322" i="2"/>
  <c r="V2314" i="2"/>
  <c r="V2306" i="2"/>
  <c r="V2298" i="2"/>
  <c r="V2290" i="2"/>
  <c r="V2282" i="2"/>
  <c r="V2274" i="2"/>
  <c r="V2266" i="2"/>
  <c r="V2258" i="2"/>
  <c r="V2250" i="2"/>
  <c r="V2242" i="2"/>
  <c r="V2234" i="2"/>
  <c r="V2226" i="2"/>
  <c r="V2218" i="2"/>
  <c r="V2210" i="2"/>
  <c r="V2202" i="2"/>
  <c r="V2194" i="2"/>
  <c r="V2186" i="2"/>
  <c r="V2178" i="2"/>
  <c r="V2170" i="2"/>
  <c r="V2162" i="2"/>
  <c r="V2154" i="2"/>
  <c r="V2146" i="2"/>
  <c r="V2138" i="2"/>
  <c r="V2130" i="2"/>
  <c r="V2122" i="2"/>
  <c r="V2114" i="2"/>
  <c r="V2106" i="2"/>
  <c r="V2098" i="2"/>
  <c r="V2090" i="2"/>
  <c r="V929" i="2"/>
  <c r="V921" i="2"/>
  <c r="V913" i="2"/>
  <c r="V905" i="2"/>
  <c r="V897" i="2"/>
  <c r="V889" i="2"/>
  <c r="V881" i="2"/>
  <c r="V873" i="2"/>
  <c r="V865" i="2"/>
  <c r="V857" i="2"/>
  <c r="V849" i="2"/>
  <c r="V841" i="2"/>
  <c r="V833" i="2"/>
  <c r="V825" i="2"/>
  <c r="V817" i="2"/>
  <c r="V809" i="2"/>
  <c r="V801" i="2"/>
  <c r="V793" i="2"/>
  <c r="V785" i="2"/>
  <c r="V777" i="2"/>
  <c r="V769" i="2"/>
  <c r="V761" i="2"/>
  <c r="V753" i="2"/>
  <c r="V745" i="2"/>
  <c r="V737" i="2"/>
  <c r="V729" i="2"/>
  <c r="V721" i="2"/>
  <c r="V713" i="2"/>
  <c r="V705" i="2"/>
  <c r="V697" i="2"/>
  <c r="V689" i="2"/>
  <c r="V681" i="2"/>
  <c r="V673" i="2"/>
  <c r="V665" i="2"/>
  <c r="V657" i="2"/>
  <c r="V649" i="2"/>
  <c r="V641" i="2"/>
  <c r="V633" i="2"/>
  <c r="V625" i="2"/>
  <c r="V617" i="2"/>
  <c r="V609" i="2"/>
  <c r="V601" i="2"/>
  <c r="V593" i="2"/>
  <c r="V585" i="2"/>
  <c r="V577" i="2"/>
  <c r="V569" i="2"/>
  <c r="V561" i="2"/>
  <c r="V553" i="2"/>
  <c r="V545" i="2"/>
  <c r="V537" i="2"/>
  <c r="V529" i="2"/>
  <c r="V521" i="2"/>
  <c r="V513" i="2"/>
  <c r="V505" i="2"/>
  <c r="V497" i="2"/>
  <c r="V489" i="2"/>
  <c r="V481" i="2"/>
  <c r="V473" i="2"/>
  <c r="V465" i="2"/>
  <c r="V457" i="2"/>
  <c r="V449" i="2"/>
  <c r="V441" i="2"/>
  <c r="V433" i="2"/>
  <c r="V425" i="2"/>
  <c r="V417" i="2"/>
  <c r="V409" i="2"/>
  <c r="V401" i="2"/>
  <c r="V393" i="2"/>
  <c r="V385" i="2"/>
  <c r="V377" i="2"/>
  <c r="V369" i="2"/>
  <c r="V361" i="2"/>
  <c r="V353" i="2"/>
  <c r="V345" i="2"/>
  <c r="V337" i="2"/>
  <c r="V329" i="2"/>
  <c r="V321" i="2"/>
  <c r="V313" i="2"/>
  <c r="V305" i="2"/>
  <c r="V297" i="2"/>
  <c r="V289" i="2"/>
  <c r="V281" i="2"/>
  <c r="V273" i="2"/>
  <c r="V265" i="2"/>
  <c r="V257" i="2"/>
  <c r="V1592" i="2"/>
  <c r="V1584" i="2"/>
  <c r="V1576" i="2"/>
  <c r="V1568" i="2"/>
  <c r="V1560" i="2"/>
  <c r="V1552" i="2"/>
  <c r="V1544" i="2"/>
  <c r="V1536" i="2"/>
  <c r="V1528" i="2"/>
  <c r="V1520" i="2"/>
  <c r="V1512" i="2"/>
  <c r="V1504" i="2"/>
  <c r="V1496" i="2"/>
  <c r="V1488" i="2"/>
  <c r="V1480" i="2"/>
  <c r="V1472" i="2"/>
  <c r="V1464" i="2"/>
  <c r="V1456" i="2"/>
  <c r="V1448" i="2"/>
  <c r="V1440" i="2"/>
  <c r="V1432" i="2"/>
  <c r="V1424" i="2"/>
  <c r="V1416" i="2"/>
  <c r="V1408" i="2"/>
  <c r="V1400" i="2"/>
  <c r="V1392" i="2"/>
  <c r="V1384" i="2"/>
  <c r="V1376" i="2"/>
  <c r="V1368" i="2"/>
  <c r="V1360" i="2"/>
  <c r="V1352" i="2"/>
  <c r="V1344" i="2"/>
  <c r="V1336" i="2"/>
  <c r="V1328" i="2"/>
  <c r="V1320" i="2"/>
  <c r="V1312" i="2"/>
  <c r="V1304" i="2"/>
  <c r="V1296" i="2"/>
  <c r="V1288" i="2"/>
  <c r="V1280" i="2"/>
  <c r="V1272" i="2"/>
  <c r="V1264" i="2"/>
  <c r="V1256" i="2"/>
  <c r="V1248" i="2"/>
  <c r="V1240" i="2"/>
  <c r="V1232" i="2"/>
  <c r="V1224" i="2"/>
  <c r="V1216" i="2"/>
  <c r="V1208" i="2"/>
  <c r="V1200" i="2"/>
  <c r="V1192" i="2"/>
  <c r="V1184" i="2"/>
  <c r="V1176" i="2"/>
  <c r="V1168" i="2"/>
  <c r="V1160" i="2"/>
  <c r="V1152" i="2"/>
  <c r="V1144" i="2"/>
  <c r="V1136" i="2"/>
  <c r="V1128" i="2"/>
  <c r="V1120" i="2"/>
  <c r="V1112" i="2"/>
  <c r="V1104" i="2"/>
  <c r="V1096" i="2"/>
  <c r="V1088" i="2"/>
  <c r="V1080" i="2"/>
  <c r="V1072" i="2"/>
  <c r="V1064" i="2"/>
  <c r="V1056" i="2"/>
  <c r="V1048" i="2"/>
  <c r="V1040" i="2"/>
  <c r="V1032" i="2"/>
  <c r="V1024" i="2"/>
  <c r="V1016" i="2"/>
  <c r="V1008" i="2"/>
  <c r="V1000" i="2"/>
  <c r="V992" i="2"/>
  <c r="V984" i="2"/>
  <c r="V976" i="2"/>
  <c r="V968" i="2"/>
  <c r="V960" i="2"/>
  <c r="V952" i="2"/>
  <c r="V944" i="2"/>
  <c r="V936" i="2"/>
  <c r="V928" i="2"/>
  <c r="V920" i="2"/>
  <c r="V912" i="2"/>
  <c r="V904" i="2"/>
  <c r="V896" i="2"/>
  <c r="V888" i="2"/>
  <c r="V880" i="2"/>
  <c r="V872" i="2"/>
  <c r="V864" i="2"/>
  <c r="V856" i="2"/>
  <c r="V848" i="2"/>
  <c r="V840" i="2"/>
  <c r="V832" i="2"/>
  <c r="V824" i="2"/>
  <c r="V816" i="2"/>
  <c r="V808" i="2"/>
  <c r="V800" i="2"/>
  <c r="V792" i="2"/>
  <c r="V784" i="2"/>
  <c r="V776" i="2"/>
  <c r="V768" i="2"/>
  <c r="V760" i="2"/>
  <c r="V752" i="2"/>
  <c r="V744" i="2"/>
  <c r="V736" i="2"/>
  <c r="V728" i="2"/>
  <c r="V720" i="2"/>
  <c r="V712" i="2"/>
  <c r="V704" i="2"/>
  <c r="V696" i="2"/>
  <c r="V1111" i="2"/>
  <c r="V1103" i="2"/>
  <c r="V1095" i="2"/>
  <c r="V1087" i="2"/>
  <c r="V1079" i="2"/>
  <c r="V1071" i="2"/>
  <c r="V1063" i="2"/>
  <c r="V1055" i="2"/>
  <c r="V1047" i="2"/>
  <c r="V1039" i="2"/>
  <c r="V1031" i="2"/>
  <c r="V1023" i="2"/>
  <c r="V1015" i="2"/>
  <c r="V1007" i="2"/>
  <c r="V999" i="2"/>
  <c r="V991" i="2"/>
  <c r="V983" i="2"/>
  <c r="V975" i="2"/>
  <c r="V967" i="2"/>
  <c r="V959" i="2"/>
  <c r="V951" i="2"/>
  <c r="V943" i="2"/>
  <c r="V935" i="2"/>
  <c r="V927" i="2"/>
  <c r="V919" i="2"/>
  <c r="V911" i="2"/>
  <c r="V903" i="2"/>
  <c r="V895" i="2"/>
  <c r="V887" i="2"/>
  <c r="V879" i="2"/>
  <c r="V871" i="2"/>
  <c r="V863" i="2"/>
  <c r="V855" i="2"/>
  <c r="V847" i="2"/>
  <c r="V839" i="2"/>
  <c r="V831" i="2"/>
  <c r="V823" i="2"/>
  <c r="V815" i="2"/>
  <c r="V807" i="2"/>
  <c r="V799" i="2"/>
  <c r="V791" i="2"/>
  <c r="V783" i="2"/>
  <c r="V775" i="2"/>
  <c r="V767" i="2"/>
  <c r="V759" i="2"/>
  <c r="V751" i="2"/>
  <c r="V743" i="2"/>
  <c r="V735" i="2"/>
  <c r="V727" i="2"/>
  <c r="V719" i="2"/>
  <c r="V711" i="2"/>
  <c r="V703" i="2"/>
  <c r="V695" i="2"/>
  <c r="V687" i="2"/>
  <c r="V679" i="2"/>
  <c r="V671" i="2"/>
  <c r="V663" i="2"/>
  <c r="V655" i="2"/>
  <c r="V647" i="2"/>
  <c r="V639" i="2"/>
  <c r="V631" i="2"/>
  <c r="V623" i="2"/>
  <c r="V615" i="2"/>
  <c r="V607" i="2"/>
  <c r="V599" i="2"/>
  <c r="V591" i="2"/>
  <c r="V583" i="2"/>
  <c r="V575" i="2"/>
  <c r="V567" i="2"/>
  <c r="V559" i="2"/>
  <c r="V551" i="2"/>
  <c r="V543" i="2"/>
  <c r="V535" i="2"/>
  <c r="V527" i="2"/>
  <c r="V519" i="2"/>
  <c r="V511" i="2"/>
  <c r="V503" i="2"/>
  <c r="V495" i="2"/>
  <c r="V487" i="2"/>
  <c r="V479" i="2"/>
  <c r="V471" i="2"/>
  <c r="V463" i="2"/>
  <c r="V455" i="2"/>
  <c r="V447" i="2"/>
  <c r="V439" i="2"/>
  <c r="V431" i="2"/>
  <c r="V423" i="2"/>
  <c r="V415" i="2"/>
  <c r="V407" i="2"/>
  <c r="V399" i="2"/>
  <c r="V391" i="2"/>
  <c r="V383" i="2"/>
  <c r="V375" i="2"/>
  <c r="V367" i="2"/>
  <c r="V359" i="2"/>
  <c r="V351" i="2"/>
  <c r="V343" i="2"/>
  <c r="V335" i="2"/>
  <c r="V327" i="2"/>
  <c r="V319" i="2"/>
  <c r="V311" i="2"/>
  <c r="V303" i="2"/>
  <c r="V295" i="2"/>
  <c r="V287" i="2"/>
  <c r="V279" i="2"/>
  <c r="V271" i="2"/>
  <c r="V263" i="2"/>
  <c r="V2070" i="2"/>
  <c r="V2062" i="2"/>
  <c r="V2054" i="2"/>
  <c r="V2046" i="2"/>
  <c r="V2038" i="2"/>
  <c r="V2030" i="2"/>
  <c r="V2022" i="2"/>
  <c r="V2014" i="2"/>
  <c r="V2006" i="2"/>
  <c r="V1998" i="2"/>
  <c r="V1990" i="2"/>
  <c r="V1982" i="2"/>
  <c r="V1974" i="2"/>
  <c r="V1966" i="2"/>
  <c r="V1958" i="2"/>
  <c r="V1950" i="2"/>
  <c r="V1942" i="2"/>
  <c r="V1934" i="2"/>
  <c r="V1926" i="2"/>
  <c r="V1918" i="2"/>
  <c r="V1910" i="2"/>
  <c r="V1902" i="2"/>
  <c r="V1894" i="2"/>
  <c r="V1886" i="2"/>
  <c r="V1878" i="2"/>
  <c r="V1870" i="2"/>
  <c r="V1862" i="2"/>
  <c r="V1854" i="2"/>
  <c r="V1846" i="2"/>
  <c r="V1838" i="2"/>
  <c r="V1830" i="2"/>
  <c r="V1822" i="2"/>
  <c r="V1814" i="2"/>
  <c r="V1806" i="2"/>
  <c r="V1798" i="2"/>
  <c r="V1790" i="2"/>
  <c r="V1782" i="2"/>
  <c r="V1774" i="2"/>
  <c r="V1766" i="2"/>
  <c r="V1758" i="2"/>
  <c r="V1750" i="2"/>
  <c r="V1742" i="2"/>
  <c r="V1734" i="2"/>
  <c r="V1726" i="2"/>
  <c r="V1718" i="2"/>
  <c r="V1710" i="2"/>
  <c r="V1702" i="2"/>
  <c r="V1694" i="2"/>
  <c r="V1686" i="2"/>
  <c r="V1678" i="2"/>
  <c r="V1670" i="2"/>
  <c r="V1662" i="2"/>
  <c r="V1654" i="2"/>
  <c r="V1646" i="2"/>
  <c r="V1638" i="2"/>
  <c r="V1630" i="2"/>
  <c r="V1622" i="2"/>
  <c r="V1614" i="2"/>
  <c r="V1606" i="2"/>
  <c r="V1598" i="2"/>
  <c r="V1590" i="2"/>
  <c r="V1582" i="2"/>
  <c r="V1574" i="2"/>
  <c r="V1566" i="2"/>
  <c r="V1558" i="2"/>
  <c r="V1550" i="2"/>
  <c r="V1542" i="2"/>
  <c r="V1534" i="2"/>
  <c r="V1526" i="2"/>
  <c r="V1518" i="2"/>
  <c r="V1510" i="2"/>
  <c r="V1502" i="2"/>
  <c r="V1494" i="2"/>
  <c r="V1486" i="2"/>
  <c r="V1478" i="2"/>
  <c r="V1470" i="2"/>
  <c r="V1462" i="2"/>
  <c r="V1454" i="2"/>
  <c r="V1446" i="2"/>
  <c r="V1438" i="2"/>
  <c r="V1430" i="2"/>
  <c r="V1422" i="2"/>
  <c r="V1414" i="2"/>
  <c r="V1406" i="2"/>
  <c r="V1398" i="2"/>
  <c r="V1390" i="2"/>
  <c r="V1382" i="2"/>
  <c r="V1374" i="2"/>
  <c r="V1366" i="2"/>
  <c r="V1685" i="2"/>
  <c r="V1677" i="2"/>
  <c r="V1669" i="2"/>
  <c r="V1653" i="2"/>
  <c r="V1645" i="2"/>
  <c r="V1637" i="2"/>
  <c r="V1629" i="2"/>
  <c r="V1621" i="2"/>
  <c r="V1613" i="2"/>
  <c r="V1605" i="2"/>
  <c r="V1597" i="2"/>
  <c r="V1589" i="2"/>
  <c r="V1581" i="2"/>
  <c r="V1573" i="2"/>
  <c r="V1565" i="2"/>
  <c r="V1557" i="2"/>
  <c r="V1549" i="2"/>
  <c r="V1541" i="2"/>
  <c r="V1533" i="2"/>
  <c r="V1525" i="2"/>
  <c r="V1517" i="2"/>
  <c r="V1509" i="2"/>
  <c r="V1501" i="2"/>
  <c r="V1493" i="2"/>
  <c r="V1485" i="2"/>
  <c r="V1477" i="2"/>
  <c r="V1469" i="2"/>
  <c r="V1461" i="2"/>
  <c r="V1453" i="2"/>
  <c r="V1445" i="2"/>
  <c r="V1437" i="2"/>
  <c r="V1429" i="2"/>
  <c r="V1421" i="2"/>
  <c r="V1413" i="2"/>
  <c r="V1405" i="2"/>
  <c r="V1397" i="2"/>
  <c r="V1389" i="2"/>
  <c r="V1381" i="2"/>
  <c r="V1373" i="2"/>
  <c r="V1365" i="2"/>
  <c r="V1357" i="2"/>
  <c r="V1349" i="2"/>
  <c r="V1341" i="2"/>
  <c r="V1333" i="2"/>
  <c r="V1325" i="2"/>
  <c r="V1317" i="2"/>
  <c r="V1309" i="2"/>
  <c r="V1301" i="2"/>
  <c r="V1293" i="2"/>
  <c r="V1285" i="2"/>
  <c r="V1277" i="2"/>
  <c r="V1269" i="2"/>
  <c r="V1261" i="2"/>
  <c r="V1253" i="2"/>
  <c r="V1245" i="2"/>
  <c r="V1237" i="2"/>
  <c r="V1229" i="2"/>
  <c r="V1221" i="2"/>
  <c r="V1213" i="2"/>
  <c r="V1205" i="2"/>
  <c r="V1197" i="2"/>
  <c r="V1189" i="2"/>
  <c r="V1181" i="2"/>
  <c r="V1173" i="2"/>
  <c r="V1165" i="2"/>
  <c r="V1157" i="2"/>
  <c r="V1149" i="2"/>
  <c r="V1141" i="2"/>
  <c r="V1133" i="2"/>
  <c r="V1125" i="2"/>
  <c r="V1117" i="2"/>
  <c r="V1109" i="2"/>
  <c r="V1101" i="2"/>
  <c r="V1093" i="2"/>
  <c r="V1085" i="2"/>
  <c r="V1077" i="2"/>
  <c r="V1069" i="2"/>
  <c r="V1061" i="2"/>
  <c r="V1053" i="2"/>
  <c r="V1045" i="2"/>
  <c r="V1037" i="2"/>
  <c r="V1029" i="2"/>
  <c r="V1021" i="2"/>
  <c r="V1013" i="2"/>
  <c r="V1005" i="2"/>
  <c r="V997" i="2"/>
  <c r="V989" i="2"/>
  <c r="V981" i="2"/>
  <c r="V973" i="2"/>
  <c r="V965" i="2"/>
  <c r="V957" i="2"/>
  <c r="V949" i="2"/>
  <c r="V941" i="2"/>
  <c r="V933" i="2"/>
  <c r="V925" i="2"/>
  <c r="V917" i="2"/>
  <c r="V909" i="2"/>
  <c r="V901" i="2"/>
  <c r="V893" i="2"/>
  <c r="V885" i="2"/>
  <c r="V877" i="2"/>
  <c r="V869" i="2"/>
  <c r="V861" i="2"/>
  <c r="V853" i="2"/>
  <c r="V845" i="2"/>
  <c r="V837" i="2"/>
  <c r="V829" i="2"/>
  <c r="V821" i="2"/>
  <c r="V813" i="2"/>
  <c r="V805" i="2"/>
  <c r="V797" i="2"/>
  <c r="V1636" i="2"/>
  <c r="V1628" i="2"/>
  <c r="V1620" i="2"/>
  <c r="V1612" i="2"/>
  <c r="V1604" i="2"/>
  <c r="V1596" i="2"/>
  <c r="V1588" i="2"/>
  <c r="V1580" i="2"/>
  <c r="V1572" i="2"/>
  <c r="V1564" i="2"/>
  <c r="V1556" i="2"/>
  <c r="V1548" i="2"/>
  <c r="V1540" i="2"/>
  <c r="V1532" i="2"/>
  <c r="V1524" i="2"/>
  <c r="V1516" i="2"/>
  <c r="V1508" i="2"/>
  <c r="V1500" i="2"/>
  <c r="V1492" i="2"/>
  <c r="V1484" i="2"/>
  <c r="V1476" i="2"/>
  <c r="V1468" i="2"/>
  <c r="V1460" i="2"/>
  <c r="V1452" i="2"/>
  <c r="V1444" i="2"/>
  <c r="V1436" i="2"/>
  <c r="V1428" i="2"/>
  <c r="V1420" i="2"/>
  <c r="V1412" i="2"/>
  <c r="V1404" i="2"/>
  <c r="V1396" i="2"/>
  <c r="V1388" i="2"/>
  <c r="V1380" i="2"/>
  <c r="V1372" i="2"/>
  <c r="V1364" i="2"/>
  <c r="V1356" i="2"/>
  <c r="V1348" i="2"/>
  <c r="V1340" i="2"/>
  <c r="V1332" i="2"/>
  <c r="V1324" i="2"/>
  <c r="V1316" i="2"/>
  <c r="V1308" i="2"/>
  <c r="V1300" i="2"/>
  <c r="V1292" i="2"/>
  <c r="V1284" i="2"/>
  <c r="V1276" i="2"/>
  <c r="V1268" i="2"/>
  <c r="V1260" i="2"/>
  <c r="V1252" i="2"/>
  <c r="V1244" i="2"/>
  <c r="V1236" i="2"/>
  <c r="V1228" i="2"/>
  <c r="V1220" i="2"/>
  <c r="V1212" i="2"/>
  <c r="V1204" i="2"/>
  <c r="V1196" i="2"/>
  <c r="V1188" i="2"/>
  <c r="V1180" i="2"/>
  <c r="V1172" i="2"/>
  <c r="V1164" i="2"/>
  <c r="V1156" i="2"/>
  <c r="V1148" i="2"/>
  <c r="V1140" i="2"/>
  <c r="V2579" i="2"/>
  <c r="V2571" i="2"/>
  <c r="V2563" i="2"/>
  <c r="V2555" i="2"/>
  <c r="V2547" i="2"/>
  <c r="V2539" i="2"/>
  <c r="V2531" i="2"/>
  <c r="V2523" i="2"/>
  <c r="V2515" i="2"/>
  <c r="V2507" i="2"/>
  <c r="V2499" i="2"/>
  <c r="V2491" i="2"/>
  <c r="V2483" i="2"/>
  <c r="V2475" i="2"/>
  <c r="V2467" i="2"/>
  <c r="V2459" i="2"/>
  <c r="V2451" i="2"/>
  <c r="V2443" i="2"/>
  <c r="V2435" i="2"/>
  <c r="V2427" i="2"/>
  <c r="V2419" i="2"/>
  <c r="V2411" i="2"/>
  <c r="V2403" i="2"/>
  <c r="V2395" i="2"/>
  <c r="V2387" i="2"/>
  <c r="V2379" i="2"/>
  <c r="V2371" i="2"/>
  <c r="V2363" i="2"/>
  <c r="V2355" i="2"/>
  <c r="V2347" i="2"/>
  <c r="V2339" i="2"/>
  <c r="V2331" i="2"/>
  <c r="V2323" i="2"/>
  <c r="V2315" i="2"/>
  <c r="V2307" i="2"/>
  <c r="V2299" i="2"/>
  <c r="V2291" i="2"/>
  <c r="V2283" i="2"/>
  <c r="V2275" i="2"/>
  <c r="V2267" i="2"/>
  <c r="V2259" i="2"/>
  <c r="V2251" i="2"/>
  <c r="V2243" i="2"/>
  <c r="V2235" i="2"/>
  <c r="V2227" i="2"/>
  <c r="V2219" i="2"/>
  <c r="V2211" i="2"/>
  <c r="V2203" i="2"/>
  <c r="V2195" i="2"/>
  <c r="V2187" i="2"/>
  <c r="V2179" i="2"/>
  <c r="V2171" i="2"/>
  <c r="V2163" i="2"/>
  <c r="V2155" i="2"/>
  <c r="V2147" i="2"/>
  <c r="V2139" i="2"/>
  <c r="V2131" i="2"/>
  <c r="V2123" i="2"/>
  <c r="V2115" i="2"/>
  <c r="V2107" i="2"/>
  <c r="V2099" i="2"/>
  <c r="V2091" i="2"/>
  <c r="V2083" i="2"/>
  <c r="V2075" i="2"/>
  <c r="V2067" i="2"/>
  <c r="V2059" i="2"/>
  <c r="V2051" i="2"/>
  <c r="V2043" i="2"/>
  <c r="V2035" i="2"/>
  <c r="V2027" i="2"/>
  <c r="V2019" i="2"/>
  <c r="V2011" i="2"/>
  <c r="V2003" i="2"/>
  <c r="V1995" i="2"/>
  <c r="V1987" i="2"/>
  <c r="V1979" i="2"/>
  <c r="V1971" i="2"/>
  <c r="V1963" i="2"/>
  <c r="V1955" i="2"/>
  <c r="V1947" i="2"/>
  <c r="V1939" i="2"/>
  <c r="V1931" i="2"/>
  <c r="V1923" i="2"/>
  <c r="V1915" i="2"/>
  <c r="V1907" i="2"/>
  <c r="V1899" i="2"/>
  <c r="V1891" i="2"/>
  <c r="V1883" i="2"/>
  <c r="V1875" i="2"/>
  <c r="V1867" i="2"/>
  <c r="V1859" i="2"/>
  <c r="V1851" i="2"/>
  <c r="V1843" i="2"/>
  <c r="V1835" i="2"/>
  <c r="V1827" i="2"/>
  <c r="V1819" i="2"/>
  <c r="V1811" i="2"/>
  <c r="V1803" i="2"/>
  <c r="V1795" i="2"/>
  <c r="V1787" i="2"/>
  <c r="V1779" i="2"/>
  <c r="V1771" i="2"/>
  <c r="V1763" i="2"/>
  <c r="V1755" i="2"/>
  <c r="V1747" i="2"/>
  <c r="V1739" i="2"/>
  <c r="V1731" i="2"/>
  <c r="V1723" i="2"/>
  <c r="V1715" i="2"/>
  <c r="V1707" i="2"/>
  <c r="V2082" i="2"/>
  <c r="V2074" i="2"/>
  <c r="V2066" i="2"/>
  <c r="V2058" i="2"/>
  <c r="V2050" i="2"/>
  <c r="V2042" i="2"/>
  <c r="V2034" i="2"/>
  <c r="V2026" i="2"/>
  <c r="V2018" i="2"/>
  <c r="V2010" i="2"/>
  <c r="V2002" i="2"/>
  <c r="V1994" i="2"/>
  <c r="V1986" i="2"/>
  <c r="V1978" i="2"/>
  <c r="V1970" i="2"/>
  <c r="V1962" i="2"/>
  <c r="V1954" i="2"/>
  <c r="V1946" i="2"/>
  <c r="V1938" i="2"/>
  <c r="V1930" i="2"/>
  <c r="V1922" i="2"/>
  <c r="V1914" i="2"/>
  <c r="V1906" i="2"/>
  <c r="V1898" i="2"/>
  <c r="V1890" i="2"/>
  <c r="V1882" i="2"/>
  <c r="V1874" i="2"/>
  <c r="V1866" i="2"/>
  <c r="V1858" i="2"/>
  <c r="V1850" i="2"/>
  <c r="V1842" i="2"/>
  <c r="V1834" i="2"/>
  <c r="V1826" i="2"/>
  <c r="V1818" i="2"/>
  <c r="V1810" i="2"/>
  <c r="V1802" i="2"/>
  <c r="V1794" i="2"/>
  <c r="V1786" i="2"/>
  <c r="V1778" i="2"/>
  <c r="V1770" i="2"/>
  <c r="V1762" i="2"/>
  <c r="V1754" i="2"/>
  <c r="V1746" i="2"/>
  <c r="V1738" i="2"/>
  <c r="V1730" i="2"/>
  <c r="V1722" i="2"/>
  <c r="V1714" i="2"/>
  <c r="V1706" i="2"/>
  <c r="V1698" i="2"/>
  <c r="V1690" i="2"/>
  <c r="V1682" i="2"/>
  <c r="V1674" i="2"/>
  <c r="V1666" i="2"/>
  <c r="V1658" i="2"/>
  <c r="V1650" i="2"/>
  <c r="V1642" i="2"/>
  <c r="V1634" i="2"/>
  <c r="V1626" i="2"/>
  <c r="V1618" i="2"/>
  <c r="V1610" i="2"/>
  <c r="V1602" i="2"/>
  <c r="V1594" i="2"/>
  <c r="V1586" i="2"/>
  <c r="V1578" i="2"/>
  <c r="V1570" i="2"/>
  <c r="V1562" i="2"/>
  <c r="V1554" i="2"/>
  <c r="V1546" i="2"/>
  <c r="V1538" i="2"/>
  <c r="V1530" i="2"/>
  <c r="V1522" i="2"/>
  <c r="V1514" i="2"/>
  <c r="V1506" i="2"/>
  <c r="V1498" i="2"/>
  <c r="V1490" i="2"/>
  <c r="V1482" i="2"/>
  <c r="V1474" i="2"/>
  <c r="V1466" i="2"/>
  <c r="V1458" i="2"/>
  <c r="V1450" i="2"/>
  <c r="V1442" i="2"/>
  <c r="V1434" i="2"/>
  <c r="V1426" i="2"/>
  <c r="V1418" i="2"/>
  <c r="V1410" i="2"/>
  <c r="V1402" i="2"/>
  <c r="V1394" i="2"/>
  <c r="V1386" i="2"/>
  <c r="V1378" i="2"/>
  <c r="V1370" i="2"/>
  <c r="V1362" i="2"/>
  <c r="V1354" i="2"/>
  <c r="V1346" i="2"/>
  <c r="V249" i="2"/>
  <c r="V241" i="2"/>
  <c r="V233" i="2"/>
  <c r="V225" i="2"/>
  <c r="V217" i="2"/>
  <c r="V209" i="2"/>
  <c r="V201" i="2"/>
  <c r="V193" i="2"/>
  <c r="V185" i="2"/>
  <c r="V177" i="2"/>
  <c r="V169" i="2"/>
  <c r="V161" i="2"/>
  <c r="V153" i="2"/>
  <c r="V145" i="2"/>
  <c r="V137" i="2"/>
  <c r="V129" i="2"/>
  <c r="V121" i="2"/>
  <c r="V113" i="2"/>
  <c r="V105" i="2"/>
  <c r="V97" i="2"/>
  <c r="V89" i="2"/>
  <c r="V81" i="2"/>
  <c r="V73" i="2"/>
  <c r="V65" i="2"/>
  <c r="V57" i="2"/>
  <c r="V49" i="2"/>
  <c r="V41" i="2"/>
  <c r="V33" i="2"/>
  <c r="V25" i="2"/>
  <c r="V17" i="2"/>
  <c r="V9" i="2"/>
  <c r="V688" i="2"/>
  <c r="V680" i="2"/>
  <c r="V672" i="2"/>
  <c r="V664" i="2"/>
  <c r="V656" i="2"/>
  <c r="V648" i="2"/>
  <c r="V640" i="2"/>
  <c r="V632" i="2"/>
  <c r="V624" i="2"/>
  <c r="V616" i="2"/>
  <c r="V608" i="2"/>
  <c r="V600" i="2"/>
  <c r="V592" i="2"/>
  <c r="V584" i="2"/>
  <c r="V576" i="2"/>
  <c r="V568" i="2"/>
  <c r="V560" i="2"/>
  <c r="V552" i="2"/>
  <c r="V544" i="2"/>
  <c r="V536" i="2"/>
  <c r="V528" i="2"/>
  <c r="V520" i="2"/>
  <c r="V512" i="2"/>
  <c r="V504" i="2"/>
  <c r="V496" i="2"/>
  <c r="V488" i="2"/>
  <c r="V480" i="2"/>
  <c r="V472" i="2"/>
  <c r="V464" i="2"/>
  <c r="V456" i="2"/>
  <c r="V448" i="2"/>
  <c r="V440" i="2"/>
  <c r="V432" i="2"/>
  <c r="V424" i="2"/>
  <c r="V416" i="2"/>
  <c r="V408" i="2"/>
  <c r="V400" i="2"/>
  <c r="V392" i="2"/>
  <c r="V384" i="2"/>
  <c r="V376" i="2"/>
  <c r="V368" i="2"/>
  <c r="V360" i="2"/>
  <c r="V352" i="2"/>
  <c r="V344" i="2"/>
  <c r="V336" i="2"/>
  <c r="V328" i="2"/>
  <c r="V320" i="2"/>
  <c r="V312" i="2"/>
  <c r="V304" i="2"/>
  <c r="V296" i="2"/>
  <c r="V288" i="2"/>
  <c r="V280" i="2"/>
  <c r="V272" i="2"/>
  <c r="V264" i="2"/>
  <c r="V256" i="2"/>
  <c r="V248" i="2"/>
  <c r="V240" i="2"/>
  <c r="V232" i="2"/>
  <c r="V224" i="2"/>
  <c r="V216" i="2"/>
  <c r="V208" i="2"/>
  <c r="V200" i="2"/>
  <c r="V192" i="2"/>
  <c r="V184" i="2"/>
  <c r="V176" i="2"/>
  <c r="V168" i="2"/>
  <c r="V160" i="2"/>
  <c r="V152" i="2"/>
  <c r="V144" i="2"/>
  <c r="V136" i="2"/>
  <c r="V128" i="2"/>
  <c r="V120" i="2"/>
  <c r="V112" i="2"/>
  <c r="V104" i="2"/>
  <c r="V96" i="2"/>
  <c r="V88" i="2"/>
  <c r="V80" i="2"/>
  <c r="V72" i="2"/>
  <c r="V64" i="2"/>
  <c r="V56" i="2"/>
  <c r="V48" i="2"/>
  <c r="V40" i="2"/>
  <c r="V32" i="2"/>
  <c r="V24" i="2"/>
  <c r="V16" i="2"/>
  <c r="V8" i="2"/>
  <c r="V255" i="2"/>
  <c r="V247" i="2"/>
  <c r="V239" i="2"/>
  <c r="V231" i="2"/>
  <c r="V223" i="2"/>
  <c r="V215" i="2"/>
  <c r="V207" i="2"/>
  <c r="V199" i="2"/>
  <c r="V191" i="2"/>
  <c r="V183" i="2"/>
  <c r="V175" i="2"/>
  <c r="V167" i="2"/>
  <c r="V159" i="2"/>
  <c r="V151" i="2"/>
  <c r="V143" i="2"/>
  <c r="V135" i="2"/>
  <c r="V127" i="2"/>
  <c r="V119" i="2"/>
  <c r="V111" i="2"/>
  <c r="V103" i="2"/>
  <c r="V95" i="2"/>
  <c r="V87" i="2"/>
  <c r="V79" i="2"/>
  <c r="V71" i="2"/>
  <c r="V63" i="2"/>
  <c r="V55" i="2"/>
  <c r="V47" i="2"/>
  <c r="V39" i="2"/>
  <c r="V31" i="2"/>
  <c r="V23" i="2"/>
  <c r="V15" i="2"/>
  <c r="V7" i="2"/>
  <c r="V1358" i="2"/>
  <c r="V1350" i="2"/>
  <c r="V1342" i="2"/>
  <c r="V1334" i="2"/>
  <c r="V1326" i="2"/>
  <c r="V1318" i="2"/>
  <c r="V1310" i="2"/>
  <c r="V1302" i="2"/>
  <c r="V1294" i="2"/>
  <c r="V1286" i="2"/>
  <c r="V1278" i="2"/>
  <c r="V1270" i="2"/>
  <c r="V1262" i="2"/>
  <c r="V1254" i="2"/>
  <c r="V1246" i="2"/>
  <c r="V1238" i="2"/>
  <c r="V1230" i="2"/>
  <c r="V1222" i="2"/>
  <c r="V1214" i="2"/>
  <c r="V1206" i="2"/>
  <c r="V1198" i="2"/>
  <c r="V1190" i="2"/>
  <c r="V1182" i="2"/>
  <c r="V1174" i="2"/>
  <c r="V1166" i="2"/>
  <c r="V1158" i="2"/>
  <c r="V1150" i="2"/>
  <c r="V1142" i="2"/>
  <c r="V1134" i="2"/>
  <c r="V1126" i="2"/>
  <c r="V1118" i="2"/>
  <c r="V1110" i="2"/>
  <c r="V1102" i="2"/>
  <c r="V1094" i="2"/>
  <c r="V1086" i="2"/>
  <c r="V1078" i="2"/>
  <c r="V1070" i="2"/>
  <c r="V1062" i="2"/>
  <c r="V1054" i="2"/>
  <c r="V1046" i="2"/>
  <c r="V1038" i="2"/>
  <c r="V1030" i="2"/>
  <c r="V1022" i="2"/>
  <c r="V1014" i="2"/>
  <c r="V1006" i="2"/>
  <c r="V998" i="2"/>
  <c r="V990" i="2"/>
  <c r="V982" i="2"/>
  <c r="V974" i="2"/>
  <c r="V966" i="2"/>
  <c r="V958" i="2"/>
  <c r="V950" i="2"/>
  <c r="V942" i="2"/>
  <c r="V934" i="2"/>
  <c r="V926" i="2"/>
  <c r="V918" i="2"/>
  <c r="V910" i="2"/>
  <c r="V902" i="2"/>
  <c r="V894" i="2"/>
  <c r="V886" i="2"/>
  <c r="V878" i="2"/>
  <c r="V870" i="2"/>
  <c r="V862" i="2"/>
  <c r="V854" i="2"/>
  <c r="V846" i="2"/>
  <c r="V838" i="2"/>
  <c r="V830" i="2"/>
  <c r="V822" i="2"/>
  <c r="V814" i="2"/>
  <c r="V806" i="2"/>
  <c r="V798" i="2"/>
  <c r="V790" i="2"/>
  <c r="V782" i="2"/>
  <c r="V774" i="2"/>
  <c r="V766" i="2"/>
  <c r="V758" i="2"/>
  <c r="V750" i="2"/>
  <c r="V742" i="2"/>
  <c r="V734" i="2"/>
  <c r="V726" i="2"/>
  <c r="V718" i="2"/>
  <c r="V710" i="2"/>
  <c r="V702" i="2"/>
  <c r="V694" i="2"/>
  <c r="V686" i="2"/>
  <c r="V678" i="2"/>
  <c r="V670" i="2"/>
  <c r="V662" i="2"/>
  <c r="V654" i="2"/>
  <c r="V646" i="2"/>
  <c r="V638" i="2"/>
  <c r="V630" i="2"/>
  <c r="V622" i="2"/>
  <c r="V614" i="2"/>
  <c r="V606" i="2"/>
  <c r="V598" i="2"/>
  <c r="V590" i="2"/>
  <c r="V582" i="2"/>
  <c r="V574" i="2"/>
  <c r="V566" i="2"/>
  <c r="V558" i="2"/>
  <c r="V550" i="2"/>
  <c r="V542" i="2"/>
  <c r="V534" i="2"/>
  <c r="V526" i="2"/>
  <c r="V518" i="2"/>
  <c r="V510" i="2"/>
  <c r="V502" i="2"/>
  <c r="V494" i="2"/>
  <c r="V486" i="2"/>
  <c r="V478" i="2"/>
  <c r="V470" i="2"/>
  <c r="V462" i="2"/>
  <c r="V454" i="2"/>
  <c r="V446" i="2"/>
  <c r="V438" i="2"/>
  <c r="V430" i="2"/>
  <c r="V422" i="2"/>
  <c r="V414" i="2"/>
  <c r="V406" i="2"/>
  <c r="V398" i="2"/>
  <c r="V390" i="2"/>
  <c r="V382" i="2"/>
  <c r="V374" i="2"/>
  <c r="V366" i="2"/>
  <c r="V358" i="2"/>
  <c r="V350" i="2"/>
  <c r="V342" i="2"/>
  <c r="V334" i="2"/>
  <c r="V326" i="2"/>
  <c r="V318" i="2"/>
  <c r="V310" i="2"/>
  <c r="V302" i="2"/>
  <c r="V294" i="2"/>
  <c r="V286" i="2"/>
  <c r="V278" i="2"/>
  <c r="V270" i="2"/>
  <c r="V262" i="2"/>
  <c r="V254" i="2"/>
  <c r="V246" i="2"/>
  <c r="V238" i="2"/>
  <c r="V230" i="2"/>
  <c r="V222" i="2"/>
  <c r="V214" i="2"/>
  <c r="V206" i="2"/>
  <c r="V198" i="2"/>
  <c r="V190" i="2"/>
  <c r="V182" i="2"/>
  <c r="V174" i="2"/>
  <c r="V166" i="2"/>
  <c r="V158" i="2"/>
  <c r="V150" i="2"/>
  <c r="V142" i="2"/>
  <c r="V134" i="2"/>
  <c r="V126" i="2"/>
  <c r="V118" i="2"/>
  <c r="V110" i="2"/>
  <c r="V102" i="2"/>
  <c r="V94" i="2"/>
  <c r="V86" i="2"/>
  <c r="V78" i="2"/>
  <c r="V70" i="2"/>
  <c r="V62" i="2"/>
  <c r="V54" i="2"/>
  <c r="V46" i="2"/>
  <c r="V38" i="2"/>
  <c r="V30" i="2"/>
  <c r="V22" i="2"/>
  <c r="V14" i="2"/>
  <c r="V6" i="2"/>
  <c r="V789" i="2"/>
  <c r="V781" i="2"/>
  <c r="V773" i="2"/>
  <c r="V765" i="2"/>
  <c r="V757" i="2"/>
  <c r="V749" i="2"/>
  <c r="V741" i="2"/>
  <c r="V733" i="2"/>
  <c r="V725" i="2"/>
  <c r="V717" i="2"/>
  <c r="V709" i="2"/>
  <c r="V701" i="2"/>
  <c r="V693" i="2"/>
  <c r="V685" i="2"/>
  <c r="V677" i="2"/>
  <c r="V669" i="2"/>
  <c r="V661" i="2"/>
  <c r="V653" i="2"/>
  <c r="V645" i="2"/>
  <c r="V637" i="2"/>
  <c r="V629" i="2"/>
  <c r="V621" i="2"/>
  <c r="V613" i="2"/>
  <c r="V605" i="2"/>
  <c r="V597" i="2"/>
  <c r="V589" i="2"/>
  <c r="V581" i="2"/>
  <c r="V573" i="2"/>
  <c r="V565" i="2"/>
  <c r="V557" i="2"/>
  <c r="V549" i="2"/>
  <c r="V541" i="2"/>
  <c r="V533" i="2"/>
  <c r="V525" i="2"/>
  <c r="V517" i="2"/>
  <c r="V509" i="2"/>
  <c r="V501" i="2"/>
  <c r="V493" i="2"/>
  <c r="V485" i="2"/>
  <c r="V477" i="2"/>
  <c r="V469" i="2"/>
  <c r="V461" i="2"/>
  <c r="V453" i="2"/>
  <c r="V445" i="2"/>
  <c r="V437" i="2"/>
  <c r="V429" i="2"/>
  <c r="V421" i="2"/>
  <c r="V413" i="2"/>
  <c r="V405" i="2"/>
  <c r="V397" i="2"/>
  <c r="V389" i="2"/>
  <c r="V381" i="2"/>
  <c r="V373" i="2"/>
  <c r="V365" i="2"/>
  <c r="V357" i="2"/>
  <c r="V349" i="2"/>
  <c r="V341" i="2"/>
  <c r="V333" i="2"/>
  <c r="V325" i="2"/>
  <c r="V317" i="2"/>
  <c r="V309" i="2"/>
  <c r="V301" i="2"/>
  <c r="V293" i="2"/>
  <c r="V285" i="2"/>
  <c r="V277" i="2"/>
  <c r="V269" i="2"/>
  <c r="V261" i="2"/>
  <c r="V253" i="2"/>
  <c r="V245" i="2"/>
  <c r="V237" i="2"/>
  <c r="V229" i="2"/>
  <c r="V221" i="2"/>
  <c r="V213" i="2"/>
  <c r="V205" i="2"/>
  <c r="V197" i="2"/>
  <c r="V189" i="2"/>
  <c r="V181" i="2"/>
  <c r="V173" i="2"/>
  <c r="V165" i="2"/>
  <c r="V157" i="2"/>
  <c r="V149" i="2"/>
  <c r="V141" i="2"/>
  <c r="V133" i="2"/>
  <c r="V125" i="2"/>
  <c r="V117" i="2"/>
  <c r="V109" i="2"/>
  <c r="V101" i="2"/>
  <c r="V93" i="2"/>
  <c r="V85" i="2"/>
  <c r="V77" i="2"/>
  <c r="V69" i="2"/>
  <c r="V61" i="2"/>
  <c r="V53" i="2"/>
  <c r="V45" i="2"/>
  <c r="V37" i="2"/>
  <c r="V29" i="2"/>
  <c r="V21" i="2"/>
  <c r="V13" i="2"/>
  <c r="V5" i="2"/>
  <c r="V1132" i="2"/>
  <c r="V1124" i="2"/>
  <c r="V1116" i="2"/>
  <c r="V1108" i="2"/>
  <c r="V1100" i="2"/>
  <c r="V1092" i="2"/>
  <c r="V1084" i="2"/>
  <c r="V1076" i="2"/>
  <c r="V1068" i="2"/>
  <c r="V1060" i="2"/>
  <c r="V1052" i="2"/>
  <c r="V1044" i="2"/>
  <c r="V1036" i="2"/>
  <c r="V1028" i="2"/>
  <c r="V1020" i="2"/>
  <c r="V1012" i="2"/>
  <c r="V1004" i="2"/>
  <c r="V996" i="2"/>
  <c r="V988" i="2"/>
  <c r="V980" i="2"/>
  <c r="V972" i="2"/>
  <c r="V964" i="2"/>
  <c r="V956" i="2"/>
  <c r="V948" i="2"/>
  <c r="V940" i="2"/>
  <c r="V932" i="2"/>
  <c r="V924" i="2"/>
  <c r="V916" i="2"/>
  <c r="V908" i="2"/>
  <c r="V900" i="2"/>
  <c r="V892" i="2"/>
  <c r="V884" i="2"/>
  <c r="V876" i="2"/>
  <c r="V868" i="2"/>
  <c r="V860" i="2"/>
  <c r="V852" i="2"/>
  <c r="V844" i="2"/>
  <c r="V836" i="2"/>
  <c r="V828" i="2"/>
  <c r="V820" i="2"/>
  <c r="V812" i="2"/>
  <c r="V804" i="2"/>
  <c r="V796" i="2"/>
  <c r="V788" i="2"/>
  <c r="V780" i="2"/>
  <c r="V772" i="2"/>
  <c r="V764" i="2"/>
  <c r="V756" i="2"/>
  <c r="V748" i="2"/>
  <c r="V740" i="2"/>
  <c r="V732" i="2"/>
  <c r="V724" i="2"/>
  <c r="V716" i="2"/>
  <c r="V708" i="2"/>
  <c r="V700" i="2"/>
  <c r="V692" i="2"/>
  <c r="V684" i="2"/>
  <c r="V676" i="2"/>
  <c r="V668" i="2"/>
  <c r="V660" i="2"/>
  <c r="V652" i="2"/>
  <c r="V644" i="2"/>
  <c r="V636" i="2"/>
  <c r="V628" i="2"/>
  <c r="V620" i="2"/>
  <c r="V612" i="2"/>
  <c r="V604" i="2"/>
  <c r="V596" i="2"/>
  <c r="V588" i="2"/>
  <c r="V580" i="2"/>
  <c r="V572" i="2"/>
  <c r="V564" i="2"/>
  <c r="V556" i="2"/>
  <c r="V548" i="2"/>
  <c r="V540" i="2"/>
  <c r="V532" i="2"/>
  <c r="V524" i="2"/>
  <c r="V516" i="2"/>
  <c r="V508" i="2"/>
  <c r="V500" i="2"/>
  <c r="V492" i="2"/>
  <c r="V484" i="2"/>
  <c r="V476" i="2"/>
  <c r="V468" i="2"/>
  <c r="V460" i="2"/>
  <c r="V452" i="2"/>
  <c r="V444" i="2"/>
  <c r="V436" i="2"/>
  <c r="V428" i="2"/>
  <c r="V420" i="2"/>
  <c r="V412" i="2"/>
  <c r="V404" i="2"/>
  <c r="V396" i="2"/>
  <c r="V388" i="2"/>
  <c r="V380" i="2"/>
  <c r="V372" i="2"/>
  <c r="V364" i="2"/>
  <c r="V356" i="2"/>
  <c r="V348" i="2"/>
  <c r="V340" i="2"/>
  <c r="V332" i="2"/>
  <c r="V324" i="2"/>
  <c r="V316" i="2"/>
  <c r="V308" i="2"/>
  <c r="V300" i="2"/>
  <c r="V292" i="2"/>
  <c r="V284" i="2"/>
  <c r="V276" i="2"/>
  <c r="V268" i="2"/>
  <c r="V260" i="2"/>
  <c r="V252" i="2"/>
  <c r="V244" i="2"/>
  <c r="V236" i="2"/>
  <c r="V228" i="2"/>
  <c r="V220" i="2"/>
  <c r="V212" i="2"/>
  <c r="V204" i="2"/>
  <c r="V196" i="2"/>
  <c r="V188" i="2"/>
  <c r="V180" i="2"/>
  <c r="V172" i="2"/>
  <c r="V164" i="2"/>
  <c r="V156" i="2"/>
  <c r="V148" i="2"/>
  <c r="V140" i="2"/>
  <c r="V132" i="2"/>
  <c r="V124" i="2"/>
  <c r="V116" i="2"/>
  <c r="V108" i="2"/>
  <c r="V100" i="2"/>
  <c r="V92" i="2"/>
  <c r="V84" i="2"/>
  <c r="V76" i="2"/>
  <c r="V68" i="2"/>
  <c r="V60" i="2"/>
  <c r="V52" i="2"/>
  <c r="V44" i="2"/>
  <c r="V36" i="2"/>
  <c r="V28" i="2"/>
  <c r="V20" i="2"/>
  <c r="V12" i="2"/>
  <c r="V4" i="2"/>
  <c r="V1699" i="2"/>
  <c r="V1691" i="2"/>
  <c r="V1683" i="2"/>
  <c r="V1675" i="2"/>
  <c r="V1667" i="2"/>
  <c r="V1659" i="2"/>
  <c r="V1651" i="2"/>
  <c r="V1643" i="2"/>
  <c r="V1635" i="2"/>
  <c r="V1627" i="2"/>
  <c r="V1619" i="2"/>
  <c r="V1611" i="2"/>
  <c r="V1603" i="2"/>
  <c r="V1595" i="2"/>
  <c r="V1587" i="2"/>
  <c r="V1579" i="2"/>
  <c r="V1571" i="2"/>
  <c r="V1563" i="2"/>
  <c r="V1555" i="2"/>
  <c r="V1547" i="2"/>
  <c r="V1539" i="2"/>
  <c r="V1531" i="2"/>
  <c r="V1523" i="2"/>
  <c r="V1515" i="2"/>
  <c r="V1507" i="2"/>
  <c r="V1499" i="2"/>
  <c r="V1491" i="2"/>
  <c r="V1483" i="2"/>
  <c r="V1475" i="2"/>
  <c r="V1467" i="2"/>
  <c r="V1459" i="2"/>
  <c r="V1451" i="2"/>
  <c r="V1443" i="2"/>
  <c r="V1435" i="2"/>
  <c r="V1427" i="2"/>
  <c r="V1419" i="2"/>
  <c r="V1411" i="2"/>
  <c r="V1403" i="2"/>
  <c r="V1395" i="2"/>
  <c r="V1387" i="2"/>
  <c r="V1379" i="2"/>
  <c r="V1371" i="2"/>
  <c r="V1363" i="2"/>
  <c r="V1355" i="2"/>
  <c r="V1347" i="2"/>
  <c r="V1339" i="2"/>
  <c r="V1331" i="2"/>
  <c r="V1323" i="2"/>
  <c r="V1315" i="2"/>
  <c r="V1307" i="2"/>
  <c r="V1299" i="2"/>
  <c r="V1291" i="2"/>
  <c r="V1283" i="2"/>
  <c r="V1275" i="2"/>
  <c r="V1267" i="2"/>
  <c r="V1259" i="2"/>
  <c r="V1251" i="2"/>
  <c r="V1243" i="2"/>
  <c r="V1235" i="2"/>
  <c r="V1227" i="2"/>
  <c r="V1219" i="2"/>
  <c r="V1211" i="2"/>
  <c r="V1203" i="2"/>
  <c r="V1195" i="2"/>
  <c r="V1187" i="2"/>
  <c r="V1179" i="2"/>
  <c r="V1171" i="2"/>
  <c r="V1163" i="2"/>
  <c r="V1155" i="2"/>
  <c r="V1147" i="2"/>
  <c r="V1139" i="2"/>
  <c r="V1131" i="2"/>
  <c r="V1123" i="2"/>
  <c r="V1115" i="2"/>
  <c r="V1107" i="2"/>
  <c r="V1099" i="2"/>
  <c r="V1091" i="2"/>
  <c r="V1083" i="2"/>
  <c r="V1075" i="2"/>
  <c r="V1067" i="2"/>
  <c r="V1059" i="2"/>
  <c r="V1051" i="2"/>
  <c r="V1043" i="2"/>
  <c r="V1035" i="2"/>
  <c r="V1027" i="2"/>
  <c r="V1019" i="2"/>
  <c r="V1011" i="2"/>
  <c r="V1003" i="2"/>
  <c r="V995" i="2"/>
  <c r="V987" i="2"/>
  <c r="V979" i="2"/>
  <c r="V971" i="2"/>
  <c r="V963" i="2"/>
  <c r="V955" i="2"/>
  <c r="V947" i="2"/>
  <c r="V939" i="2"/>
  <c r="V931" i="2"/>
  <c r="V923" i="2"/>
  <c r="V915" i="2"/>
  <c r="V907" i="2"/>
  <c r="V899" i="2"/>
  <c r="V891" i="2"/>
  <c r="V883" i="2"/>
  <c r="V875" i="2"/>
  <c r="V867" i="2"/>
  <c r="V859" i="2"/>
  <c r="V851" i="2"/>
  <c r="V843" i="2"/>
  <c r="V835" i="2"/>
  <c r="V827" i="2"/>
  <c r="V819" i="2"/>
  <c r="V811" i="2"/>
  <c r="V803" i="2"/>
  <c r="V795" i="2"/>
  <c r="V787" i="2"/>
  <c r="V779" i="2"/>
  <c r="V771" i="2"/>
  <c r="V763" i="2"/>
  <c r="V755" i="2"/>
  <c r="V747" i="2"/>
  <c r="V739" i="2"/>
  <c r="V731" i="2"/>
  <c r="V723" i="2"/>
  <c r="V715" i="2"/>
  <c r="V707" i="2"/>
  <c r="V699" i="2"/>
  <c r="V691" i="2"/>
  <c r="V683" i="2"/>
  <c r="V675" i="2"/>
  <c r="V667" i="2"/>
  <c r="V659" i="2"/>
  <c r="V651" i="2"/>
  <c r="V643" i="2"/>
  <c r="V635" i="2"/>
  <c r="V627" i="2"/>
  <c r="V619" i="2"/>
  <c r="V611" i="2"/>
  <c r="V603" i="2"/>
  <c r="V595" i="2"/>
  <c r="V587" i="2"/>
  <c r="V579" i="2"/>
  <c r="V571" i="2"/>
  <c r="V563" i="2"/>
  <c r="V555" i="2"/>
  <c r="V547" i="2"/>
  <c r="V539" i="2"/>
  <c r="V531" i="2"/>
  <c r="V523" i="2"/>
  <c r="V515" i="2"/>
  <c r="V507" i="2"/>
  <c r="V499" i="2"/>
  <c r="V491" i="2"/>
  <c r="V483" i="2"/>
  <c r="V475" i="2"/>
  <c r="V467" i="2"/>
  <c r="V459" i="2"/>
  <c r="V451" i="2"/>
  <c r="V443" i="2"/>
  <c r="V435" i="2"/>
  <c r="V427" i="2"/>
  <c r="V419" i="2"/>
  <c r="V411" i="2"/>
  <c r="V403" i="2"/>
  <c r="V395" i="2"/>
  <c r="V387" i="2"/>
  <c r="V379" i="2"/>
  <c r="V371" i="2"/>
  <c r="V363" i="2"/>
  <c r="V355" i="2"/>
  <c r="V347" i="2"/>
  <c r="V339" i="2"/>
  <c r="V331" i="2"/>
  <c r="V323" i="2"/>
  <c r="V315" i="2"/>
  <c r="V307" i="2"/>
  <c r="V299" i="2"/>
  <c r="V291" i="2"/>
  <c r="V283" i="2"/>
  <c r="V275" i="2"/>
  <c r="V267" i="2"/>
  <c r="V259" i="2"/>
  <c r="V251" i="2"/>
  <c r="V243" i="2"/>
  <c r="V235" i="2"/>
  <c r="V227" i="2"/>
  <c r="V219" i="2"/>
  <c r="V211" i="2"/>
  <c r="V203" i="2"/>
  <c r="V195" i="2"/>
  <c r="V187" i="2"/>
  <c r="V179" i="2"/>
  <c r="V171" i="2"/>
  <c r="V163" i="2"/>
  <c r="V155" i="2"/>
  <c r="V147" i="2"/>
  <c r="V139" i="2"/>
  <c r="V131" i="2"/>
  <c r="V123" i="2"/>
  <c r="V115" i="2"/>
  <c r="V107" i="2"/>
  <c r="V99" i="2"/>
  <c r="V91" i="2"/>
  <c r="V83" i="2"/>
  <c r="V75" i="2"/>
  <c r="V67" i="2"/>
  <c r="V59" i="2"/>
  <c r="V51" i="2"/>
  <c r="V43" i="2"/>
  <c r="V35" i="2"/>
  <c r="V27" i="2"/>
  <c r="V19" i="2"/>
  <c r="V11" i="2"/>
  <c r="V3" i="2"/>
  <c r="V1338" i="2"/>
  <c r="V1330" i="2"/>
  <c r="V1322" i="2"/>
  <c r="V1314" i="2"/>
  <c r="V1306" i="2"/>
  <c r="V1298" i="2"/>
  <c r="V1290" i="2"/>
  <c r="V1282" i="2"/>
  <c r="V1274" i="2"/>
  <c r="V1266" i="2"/>
  <c r="V1258" i="2"/>
  <c r="V1250" i="2"/>
  <c r="V1242" i="2"/>
  <c r="V1234" i="2"/>
  <c r="V1226" i="2"/>
  <c r="V1218" i="2"/>
  <c r="V1210" i="2"/>
  <c r="V1202" i="2"/>
  <c r="V1194" i="2"/>
  <c r="V1186" i="2"/>
  <c r="V1178" i="2"/>
  <c r="V1170" i="2"/>
  <c r="V1162" i="2"/>
  <c r="V1154" i="2"/>
  <c r="V1146" i="2"/>
  <c r="V1138" i="2"/>
  <c r="V1130" i="2"/>
  <c r="V1122" i="2"/>
  <c r="V1114" i="2"/>
  <c r="V1106" i="2"/>
  <c r="V1098" i="2"/>
  <c r="V1090" i="2"/>
  <c r="V1082" i="2"/>
  <c r="V1074" i="2"/>
  <c r="V1066" i="2"/>
  <c r="V1058" i="2"/>
  <c r="V1050" i="2"/>
  <c r="V1042" i="2"/>
  <c r="V1034" i="2"/>
  <c r="V1026" i="2"/>
  <c r="V1018" i="2"/>
  <c r="V1010" i="2"/>
  <c r="V1002" i="2"/>
  <c r="V994" i="2"/>
  <c r="V986" i="2"/>
  <c r="V978" i="2"/>
  <c r="V970" i="2"/>
  <c r="V962" i="2"/>
  <c r="V954" i="2"/>
  <c r="V946" i="2"/>
  <c r="V938" i="2"/>
  <c r="V930" i="2"/>
  <c r="V922" i="2"/>
  <c r="V914" i="2"/>
  <c r="V906" i="2"/>
  <c r="V898" i="2"/>
  <c r="V890" i="2"/>
  <c r="V882" i="2"/>
  <c r="V874" i="2"/>
  <c r="V866" i="2"/>
  <c r="V858" i="2"/>
  <c r="V850" i="2"/>
  <c r="V842" i="2"/>
  <c r="V834" i="2"/>
  <c r="V826" i="2"/>
  <c r="V818" i="2"/>
  <c r="V810" i="2"/>
  <c r="V802" i="2"/>
  <c r="V794" i="2"/>
  <c r="V786" i="2"/>
  <c r="V778" i="2"/>
  <c r="V770" i="2"/>
  <c r="V762" i="2"/>
  <c r="V754" i="2"/>
  <c r="V746" i="2"/>
  <c r="V738" i="2"/>
  <c r="V730" i="2"/>
  <c r="V722" i="2"/>
  <c r="V714" i="2"/>
  <c r="V706" i="2"/>
  <c r="V698" i="2"/>
  <c r="V690" i="2"/>
  <c r="V682" i="2"/>
  <c r="V674" i="2"/>
  <c r="V666" i="2"/>
  <c r="V658" i="2"/>
  <c r="V650" i="2"/>
  <c r="V642" i="2"/>
  <c r="V634" i="2"/>
  <c r="V626" i="2"/>
  <c r="V618" i="2"/>
  <c r="V610" i="2"/>
  <c r="V602" i="2"/>
  <c r="V594" i="2"/>
  <c r="V586" i="2"/>
  <c r="V578" i="2"/>
  <c r="V570" i="2"/>
  <c r="V562" i="2"/>
  <c r="V554" i="2"/>
  <c r="V546" i="2"/>
  <c r="V538" i="2"/>
  <c r="V530" i="2"/>
  <c r="V522" i="2"/>
  <c r="V514" i="2"/>
  <c r="V506" i="2"/>
  <c r="V498" i="2"/>
  <c r="V490" i="2"/>
  <c r="V482" i="2"/>
  <c r="V474" i="2"/>
  <c r="V466" i="2"/>
  <c r="V458" i="2"/>
  <c r="V450" i="2"/>
  <c r="V442" i="2"/>
  <c r="V434" i="2"/>
  <c r="V426" i="2"/>
  <c r="V418" i="2"/>
  <c r="V410" i="2"/>
  <c r="V402" i="2"/>
  <c r="V394" i="2"/>
  <c r="V386" i="2"/>
  <c r="V378" i="2"/>
  <c r="V370" i="2"/>
  <c r="V362" i="2"/>
  <c r="V354" i="2"/>
  <c r="V346" i="2"/>
  <c r="V338" i="2"/>
  <c r="V330" i="2"/>
  <c r="V322" i="2"/>
  <c r="V314" i="2"/>
  <c r="V306" i="2"/>
  <c r="V298" i="2"/>
  <c r="V290" i="2"/>
  <c r="V282" i="2"/>
  <c r="V274" i="2"/>
  <c r="V266" i="2"/>
  <c r="V258" i="2"/>
  <c r="V250" i="2"/>
  <c r="V242" i="2"/>
  <c r="V234" i="2"/>
  <c r="V226" i="2"/>
  <c r="V218" i="2"/>
  <c r="V210" i="2"/>
  <c r="V202" i="2"/>
  <c r="V194" i="2"/>
  <c r="V186" i="2"/>
  <c r="V178" i="2"/>
  <c r="V170" i="2"/>
  <c r="V162" i="2"/>
  <c r="V154" i="2"/>
  <c r="V146" i="2"/>
  <c r="V138" i="2"/>
  <c r="V130" i="2"/>
  <c r="V122" i="2"/>
  <c r="V114" i="2"/>
  <c r="V106" i="2"/>
  <c r="V98" i="2"/>
  <c r="V90" i="2"/>
  <c r="V82" i="2"/>
  <c r="V74" i="2"/>
  <c r="V66" i="2"/>
  <c r="V58" i="2"/>
  <c r="V50" i="2"/>
  <c r="V42" i="2"/>
  <c r="V34" i="2"/>
  <c r="V26" i="2"/>
  <c r="V18" i="2"/>
  <c r="V10" i="2"/>
  <c r="T2" i="2"/>
  <c r="V2" i="2"/>
  <c r="P3" i="2" a="1"/>
  <c r="P3" i="2" s="1"/>
  <c r="P4" i="2" a="1"/>
  <c r="P4" i="2" s="1"/>
  <c r="P5" i="2" a="1"/>
  <c r="P5" i="2" s="1"/>
  <c r="P6" i="2" a="1"/>
  <c r="P6" i="2" s="1"/>
  <c r="P7" i="2" a="1"/>
  <c r="P7" i="2" s="1"/>
  <c r="P8" i="2" a="1"/>
  <c r="P8" i="2" s="1"/>
  <c r="P9" i="2" a="1"/>
  <c r="P9" i="2" s="1"/>
  <c r="P10" i="2" a="1"/>
  <c r="P10" i="2" s="1"/>
  <c r="P11" i="2" a="1"/>
  <c r="P11" i="2" s="1"/>
  <c r="P12" i="2" a="1"/>
  <c r="P12" i="2" s="1"/>
  <c r="P13" i="2" a="1"/>
  <c r="P13" i="2" s="1"/>
  <c r="P14" i="2" a="1"/>
  <c r="P14" i="2" s="1"/>
  <c r="P15" i="2" a="1"/>
  <c r="P15" i="2" s="1"/>
  <c r="P16" i="2" a="1"/>
  <c r="P16" i="2" s="1"/>
  <c r="P17" i="2" a="1"/>
  <c r="P17" i="2" s="1"/>
  <c r="P18" i="2" a="1"/>
  <c r="P18" i="2" s="1"/>
  <c r="P19" i="2" a="1"/>
  <c r="P19" i="2" s="1"/>
  <c r="P20" i="2" a="1"/>
  <c r="P20" i="2" s="1"/>
  <c r="P21" i="2" a="1"/>
  <c r="P21" i="2" s="1"/>
  <c r="P22" i="2" a="1"/>
  <c r="P22" i="2" s="1"/>
  <c r="P23" i="2" a="1"/>
  <c r="P23" i="2" s="1"/>
  <c r="P24" i="2" a="1"/>
  <c r="P24" i="2" s="1"/>
  <c r="P25" i="2" a="1"/>
  <c r="P25" i="2" s="1"/>
  <c r="P26" i="2" a="1"/>
  <c r="P26" i="2" s="1"/>
  <c r="P27" i="2" a="1"/>
  <c r="P27" i="2" s="1"/>
  <c r="P28" i="2" a="1"/>
  <c r="P28" i="2" s="1"/>
  <c r="P29" i="2" a="1"/>
  <c r="P29" i="2" s="1"/>
  <c r="P30" i="2" a="1"/>
  <c r="P30" i="2" s="1"/>
  <c r="P31" i="2" a="1"/>
  <c r="P31" i="2" s="1"/>
  <c r="P32" i="2" a="1"/>
  <c r="P32" i="2" s="1"/>
  <c r="P33" i="2" a="1"/>
  <c r="P33" i="2" s="1"/>
  <c r="P34" i="2" a="1"/>
  <c r="P34" i="2" s="1"/>
  <c r="P35" i="2" a="1"/>
  <c r="P35" i="2" s="1"/>
  <c r="P36" i="2" a="1"/>
  <c r="P36" i="2" s="1"/>
  <c r="P37" i="2" a="1"/>
  <c r="P37" i="2" s="1"/>
  <c r="P38" i="2" a="1"/>
  <c r="P38" i="2" s="1"/>
  <c r="P39" i="2" a="1"/>
  <c r="P39" i="2" s="1"/>
  <c r="P40" i="2" a="1"/>
  <c r="P40" i="2" s="1"/>
  <c r="P41" i="2" a="1"/>
  <c r="P41" i="2" s="1"/>
  <c r="P42" i="2" a="1"/>
  <c r="P42" i="2" s="1"/>
  <c r="P43" i="2" a="1"/>
  <c r="P43" i="2" s="1"/>
  <c r="P44" i="2" a="1"/>
  <c r="P44" i="2" s="1"/>
  <c r="P45" i="2" a="1"/>
  <c r="P45" i="2" s="1"/>
  <c r="P46" i="2" a="1"/>
  <c r="P46" i="2" s="1"/>
  <c r="P47" i="2" a="1"/>
  <c r="P47" i="2" s="1"/>
  <c r="P48" i="2" a="1"/>
  <c r="P48" i="2" s="1"/>
  <c r="P49" i="2" a="1"/>
  <c r="P49" i="2" s="1"/>
  <c r="P50" i="2" a="1"/>
  <c r="P50" i="2" s="1"/>
  <c r="P51" i="2" a="1"/>
  <c r="P51" i="2" s="1"/>
  <c r="P52" i="2" a="1"/>
  <c r="P52" i="2" s="1"/>
  <c r="P53" i="2" a="1"/>
  <c r="P53" i="2" s="1"/>
  <c r="P54" i="2" a="1"/>
  <c r="P54" i="2" s="1"/>
  <c r="P55" i="2" a="1"/>
  <c r="P55" i="2" s="1"/>
  <c r="P56" i="2" a="1"/>
  <c r="P56" i="2" s="1"/>
  <c r="P57" i="2" a="1"/>
  <c r="P57" i="2" s="1"/>
  <c r="P58" i="2" a="1"/>
  <c r="P58" i="2" s="1"/>
  <c r="P59" i="2" a="1"/>
  <c r="P59" i="2" s="1"/>
  <c r="P60" i="2" a="1"/>
  <c r="P60" i="2" s="1"/>
  <c r="P61" i="2" a="1"/>
  <c r="P61" i="2" s="1"/>
  <c r="P62" i="2" a="1"/>
  <c r="P62" i="2" s="1"/>
  <c r="P63" i="2" a="1"/>
  <c r="P63" i="2" s="1"/>
  <c r="P64" i="2" a="1"/>
  <c r="P64" i="2" s="1"/>
  <c r="P65" i="2" a="1"/>
  <c r="P65" i="2" s="1"/>
  <c r="P66" i="2" a="1"/>
  <c r="P66" i="2" s="1"/>
  <c r="P67" i="2" a="1"/>
  <c r="P67" i="2" s="1"/>
  <c r="P68" i="2" a="1"/>
  <c r="P68" i="2" s="1"/>
  <c r="P69" i="2" a="1"/>
  <c r="P69" i="2" s="1"/>
  <c r="P70" i="2" a="1"/>
  <c r="P70" i="2" s="1"/>
  <c r="P71" i="2" a="1"/>
  <c r="P71" i="2" s="1"/>
  <c r="P72" i="2" a="1"/>
  <c r="P72" i="2" s="1"/>
  <c r="P73" i="2" a="1"/>
  <c r="P73" i="2" s="1"/>
  <c r="P74" i="2" a="1"/>
  <c r="P74" i="2" s="1"/>
  <c r="P75" i="2" a="1"/>
  <c r="P75" i="2" s="1"/>
  <c r="P76" i="2" a="1"/>
  <c r="P76" i="2" s="1"/>
  <c r="P77" i="2" a="1"/>
  <c r="P77" i="2" s="1"/>
  <c r="P78" i="2" a="1"/>
  <c r="P78" i="2" s="1"/>
  <c r="P79" i="2" a="1"/>
  <c r="P79" i="2" s="1"/>
  <c r="P80" i="2" a="1"/>
  <c r="P80" i="2" s="1"/>
  <c r="P81" i="2" a="1"/>
  <c r="P81" i="2" s="1"/>
  <c r="P82" i="2" a="1"/>
  <c r="P82" i="2" s="1"/>
  <c r="P83" i="2" a="1"/>
  <c r="P83" i="2" s="1"/>
  <c r="P84" i="2" a="1"/>
  <c r="P84" i="2" s="1"/>
  <c r="P85" i="2" a="1"/>
  <c r="P85" i="2" s="1"/>
  <c r="P86" i="2" a="1"/>
  <c r="P86" i="2" s="1"/>
  <c r="P87" i="2" a="1"/>
  <c r="P87" i="2" s="1"/>
  <c r="P88" i="2" a="1"/>
  <c r="P88" i="2" s="1"/>
  <c r="P89" i="2" a="1"/>
  <c r="P89" i="2" s="1"/>
  <c r="P90" i="2" a="1"/>
  <c r="P90" i="2" s="1"/>
  <c r="P91" i="2" a="1"/>
  <c r="P91" i="2" s="1"/>
  <c r="P92" i="2" a="1"/>
  <c r="P92" i="2" s="1"/>
  <c r="P93" i="2" a="1"/>
  <c r="P93" i="2" s="1"/>
  <c r="P94" i="2" a="1"/>
  <c r="P94" i="2" s="1"/>
  <c r="P95" i="2" a="1"/>
  <c r="P95" i="2" s="1"/>
  <c r="P96" i="2" a="1"/>
  <c r="P96" i="2" s="1"/>
  <c r="P97" i="2" a="1"/>
  <c r="P97" i="2" s="1"/>
  <c r="P98" i="2" a="1"/>
  <c r="P98" i="2" s="1"/>
  <c r="P99" i="2" a="1"/>
  <c r="P99" i="2" s="1"/>
  <c r="P100" i="2" a="1"/>
  <c r="P100" i="2" s="1"/>
  <c r="P101" i="2" a="1"/>
  <c r="P101" i="2" s="1"/>
  <c r="P102" i="2" a="1"/>
  <c r="P102" i="2" s="1"/>
  <c r="P103" i="2" a="1"/>
  <c r="P103" i="2" s="1"/>
  <c r="P104" i="2" a="1"/>
  <c r="P104" i="2" s="1"/>
  <c r="P105" i="2" a="1"/>
  <c r="P105" i="2" s="1"/>
  <c r="P106" i="2" a="1"/>
  <c r="P106" i="2" s="1"/>
  <c r="P107" i="2" a="1"/>
  <c r="P107" i="2" s="1"/>
  <c r="P108" i="2" a="1"/>
  <c r="P108" i="2" s="1"/>
  <c r="P109" i="2" a="1"/>
  <c r="P109" i="2" s="1"/>
  <c r="P110" i="2" a="1"/>
  <c r="P110" i="2" s="1"/>
  <c r="P111" i="2" a="1"/>
  <c r="P111" i="2" s="1"/>
  <c r="P112" i="2" a="1"/>
  <c r="P112" i="2" s="1"/>
  <c r="P113" i="2" a="1"/>
  <c r="P113" i="2" s="1"/>
  <c r="P114" i="2" a="1"/>
  <c r="P114" i="2" s="1"/>
  <c r="P115" i="2" a="1"/>
  <c r="P115" i="2" s="1"/>
  <c r="P116" i="2" a="1"/>
  <c r="P116" i="2" s="1"/>
  <c r="P117" i="2" a="1"/>
  <c r="P117" i="2" s="1"/>
  <c r="P118" i="2" a="1"/>
  <c r="P118" i="2" s="1"/>
  <c r="P119" i="2" a="1"/>
  <c r="P119" i="2" s="1"/>
  <c r="P120" i="2" a="1"/>
  <c r="P120" i="2" s="1"/>
  <c r="P121" i="2" a="1"/>
  <c r="P121" i="2" s="1"/>
  <c r="P122" i="2" a="1"/>
  <c r="P122" i="2" s="1"/>
  <c r="P123" i="2" a="1"/>
  <c r="P123" i="2" s="1"/>
  <c r="P124" i="2" a="1"/>
  <c r="P124" i="2" s="1"/>
  <c r="P125" i="2" a="1"/>
  <c r="P125" i="2" s="1"/>
  <c r="P126" i="2" a="1"/>
  <c r="P126" i="2" s="1"/>
  <c r="P127" i="2" a="1"/>
  <c r="P127" i="2" s="1"/>
  <c r="P128" i="2" a="1"/>
  <c r="P128" i="2" s="1"/>
  <c r="P129" i="2" a="1"/>
  <c r="P129" i="2" s="1"/>
  <c r="P130" i="2" a="1"/>
  <c r="P130" i="2" s="1"/>
  <c r="P131" i="2" a="1"/>
  <c r="P131" i="2" s="1"/>
  <c r="P132" i="2" a="1"/>
  <c r="P132" i="2" s="1"/>
  <c r="P133" i="2" a="1"/>
  <c r="P133" i="2" s="1"/>
  <c r="P134" i="2" a="1"/>
  <c r="P134" i="2" s="1"/>
  <c r="P135" i="2" a="1"/>
  <c r="P135" i="2" s="1"/>
  <c r="P136" i="2" a="1"/>
  <c r="P136" i="2" s="1"/>
  <c r="P137" i="2" a="1"/>
  <c r="P137" i="2" s="1"/>
  <c r="P138" i="2" a="1"/>
  <c r="P138" i="2" s="1"/>
  <c r="P139" i="2" a="1"/>
  <c r="P139" i="2" s="1"/>
  <c r="P140" i="2" a="1"/>
  <c r="P140" i="2" s="1"/>
  <c r="P141" i="2" a="1"/>
  <c r="P141" i="2" s="1"/>
  <c r="P142" i="2" a="1"/>
  <c r="P142" i="2" s="1"/>
  <c r="P143" i="2" a="1"/>
  <c r="P143" i="2" s="1"/>
  <c r="P144" i="2" a="1"/>
  <c r="P144" i="2" s="1"/>
  <c r="P145" i="2" a="1"/>
  <c r="P145" i="2" s="1"/>
  <c r="P146" i="2" a="1"/>
  <c r="P146" i="2" s="1"/>
  <c r="P147" i="2" a="1"/>
  <c r="P147" i="2" s="1"/>
  <c r="P148" i="2" a="1"/>
  <c r="P148" i="2" s="1"/>
  <c r="P149" i="2" a="1"/>
  <c r="P149" i="2" s="1"/>
  <c r="P150" i="2" a="1"/>
  <c r="P150" i="2" s="1"/>
  <c r="P151" i="2" a="1"/>
  <c r="P151" i="2" s="1"/>
  <c r="P152" i="2" a="1"/>
  <c r="P152" i="2" s="1"/>
  <c r="P153" i="2" a="1"/>
  <c r="P153" i="2" s="1"/>
  <c r="P154" i="2" a="1"/>
  <c r="P154" i="2" s="1"/>
  <c r="P155" i="2" a="1"/>
  <c r="P155" i="2" s="1"/>
  <c r="P156" i="2" a="1"/>
  <c r="P156" i="2" s="1"/>
  <c r="P157" i="2" a="1"/>
  <c r="P157" i="2" s="1"/>
  <c r="P158" i="2" a="1"/>
  <c r="P158" i="2" s="1"/>
  <c r="P159" i="2" a="1"/>
  <c r="P159" i="2" s="1"/>
  <c r="P160" i="2" a="1"/>
  <c r="P160" i="2" s="1"/>
  <c r="P161" i="2" a="1"/>
  <c r="P161" i="2" s="1"/>
  <c r="P162" i="2" a="1"/>
  <c r="P162" i="2" s="1"/>
  <c r="P163" i="2" a="1"/>
  <c r="P163" i="2" s="1"/>
  <c r="P164" i="2" a="1"/>
  <c r="P164" i="2" s="1"/>
  <c r="P165" i="2" a="1"/>
  <c r="P165" i="2" s="1"/>
  <c r="P166" i="2" a="1"/>
  <c r="P166" i="2" s="1"/>
  <c r="P167" i="2" a="1"/>
  <c r="P167" i="2" s="1"/>
  <c r="P168" i="2" a="1"/>
  <c r="P168" i="2" s="1"/>
  <c r="P169" i="2" a="1"/>
  <c r="P169" i="2" s="1"/>
  <c r="P170" i="2" a="1"/>
  <c r="P170" i="2" s="1"/>
  <c r="P171" i="2" a="1"/>
  <c r="P171" i="2" s="1"/>
  <c r="P172" i="2" a="1"/>
  <c r="P172" i="2" s="1"/>
  <c r="P173" i="2" a="1"/>
  <c r="P173" i="2" s="1"/>
  <c r="P174" i="2" a="1"/>
  <c r="P174" i="2" s="1"/>
  <c r="P175" i="2" a="1"/>
  <c r="P175" i="2" s="1"/>
  <c r="P176" i="2" a="1"/>
  <c r="P176" i="2" s="1"/>
  <c r="P177" i="2" a="1"/>
  <c r="P177" i="2" s="1"/>
  <c r="P178" i="2" a="1"/>
  <c r="P178" i="2" s="1"/>
  <c r="P179" i="2" a="1"/>
  <c r="P179" i="2" s="1"/>
  <c r="P180" i="2" a="1"/>
  <c r="P180" i="2" s="1"/>
  <c r="P181" i="2" a="1"/>
  <c r="P181" i="2" s="1"/>
  <c r="P182" i="2" a="1"/>
  <c r="P182" i="2" s="1"/>
  <c r="P183" i="2" a="1"/>
  <c r="P183" i="2" s="1"/>
  <c r="P184" i="2" a="1"/>
  <c r="P184" i="2" s="1"/>
  <c r="P185" i="2" a="1"/>
  <c r="P185" i="2" s="1"/>
  <c r="P186" i="2" a="1"/>
  <c r="P186" i="2" s="1"/>
  <c r="P187" i="2" a="1"/>
  <c r="P187" i="2" s="1"/>
  <c r="P188" i="2" a="1"/>
  <c r="P188" i="2" s="1"/>
  <c r="P189" i="2" a="1"/>
  <c r="P189" i="2" s="1"/>
  <c r="P190" i="2" a="1"/>
  <c r="P190" i="2" s="1"/>
  <c r="P191" i="2" a="1"/>
  <c r="P191" i="2" s="1"/>
  <c r="P192" i="2" a="1"/>
  <c r="P192" i="2" s="1"/>
  <c r="P193" i="2" a="1"/>
  <c r="P193" i="2" s="1"/>
  <c r="P194" i="2" a="1"/>
  <c r="P194" i="2" s="1"/>
  <c r="P195" i="2" a="1"/>
  <c r="P195" i="2" s="1"/>
  <c r="P196" i="2" a="1"/>
  <c r="P196" i="2" s="1"/>
  <c r="P197" i="2" a="1"/>
  <c r="P197" i="2" s="1"/>
  <c r="P198" i="2" a="1"/>
  <c r="P198" i="2" s="1"/>
  <c r="P199" i="2" a="1"/>
  <c r="P199" i="2" s="1"/>
  <c r="P200" i="2" a="1"/>
  <c r="P200" i="2" s="1"/>
  <c r="P201" i="2" a="1"/>
  <c r="P201" i="2" s="1"/>
  <c r="P202" i="2" a="1"/>
  <c r="P202" i="2" s="1"/>
  <c r="P203" i="2" a="1"/>
  <c r="P203" i="2" s="1"/>
  <c r="P204" i="2" a="1"/>
  <c r="P204" i="2" s="1"/>
  <c r="P205" i="2" a="1"/>
  <c r="P205" i="2" s="1"/>
  <c r="P206" i="2" a="1"/>
  <c r="P206" i="2" s="1"/>
  <c r="P207" i="2" a="1"/>
  <c r="P207" i="2" s="1"/>
  <c r="P208" i="2" a="1"/>
  <c r="P208" i="2" s="1"/>
  <c r="P209" i="2" a="1"/>
  <c r="P209" i="2" s="1"/>
  <c r="P210" i="2" a="1"/>
  <c r="P210" i="2" s="1"/>
  <c r="P211" i="2" a="1"/>
  <c r="P211" i="2" s="1"/>
  <c r="P212" i="2" a="1"/>
  <c r="P212" i="2" s="1"/>
  <c r="P213" i="2" a="1"/>
  <c r="P213" i="2" s="1"/>
  <c r="P214" i="2" a="1"/>
  <c r="P214" i="2" s="1"/>
  <c r="P215" i="2" a="1"/>
  <c r="P215" i="2" s="1"/>
  <c r="P216" i="2" a="1"/>
  <c r="P216" i="2" s="1"/>
  <c r="P217" i="2" a="1"/>
  <c r="P217" i="2" s="1"/>
  <c r="P218" i="2" a="1"/>
  <c r="P218" i="2" s="1"/>
  <c r="P219" i="2" a="1"/>
  <c r="P219" i="2" s="1"/>
  <c r="P220" i="2" a="1"/>
  <c r="P220" i="2" s="1"/>
  <c r="P221" i="2" a="1"/>
  <c r="P221" i="2" s="1"/>
  <c r="P222" i="2" a="1"/>
  <c r="P222" i="2" s="1"/>
  <c r="P223" i="2" a="1"/>
  <c r="P223" i="2" s="1"/>
  <c r="P224" i="2" a="1"/>
  <c r="P224" i="2" s="1"/>
  <c r="P225" i="2" a="1"/>
  <c r="P225" i="2" s="1"/>
  <c r="P226" i="2" a="1"/>
  <c r="P226" i="2" s="1"/>
  <c r="P227" i="2" a="1"/>
  <c r="P227" i="2" s="1"/>
  <c r="P228" i="2" a="1"/>
  <c r="P228" i="2" s="1"/>
  <c r="P229" i="2" a="1"/>
  <c r="P229" i="2" s="1"/>
  <c r="P230" i="2" a="1"/>
  <c r="P230" i="2" s="1"/>
  <c r="P231" i="2" a="1"/>
  <c r="P231" i="2" s="1"/>
  <c r="P232" i="2" a="1"/>
  <c r="P232" i="2" s="1"/>
  <c r="P233" i="2" a="1"/>
  <c r="P233" i="2" s="1"/>
  <c r="P234" i="2" a="1"/>
  <c r="P234" i="2" s="1"/>
  <c r="P235" i="2" a="1"/>
  <c r="P235" i="2" s="1"/>
  <c r="P236" i="2" a="1"/>
  <c r="P236" i="2" s="1"/>
  <c r="P237" i="2" a="1"/>
  <c r="P237" i="2" s="1"/>
  <c r="P238" i="2" a="1"/>
  <c r="P238" i="2" s="1"/>
  <c r="P239" i="2" a="1"/>
  <c r="P239" i="2" s="1"/>
  <c r="P240" i="2" a="1"/>
  <c r="P240" i="2" s="1"/>
  <c r="P241" i="2" a="1"/>
  <c r="P241" i="2" s="1"/>
  <c r="P242" i="2" a="1"/>
  <c r="P242" i="2" s="1"/>
  <c r="P243" i="2" a="1"/>
  <c r="P243" i="2" s="1"/>
  <c r="P244" i="2" a="1"/>
  <c r="P244" i="2" s="1"/>
  <c r="P245" i="2" a="1"/>
  <c r="P245" i="2" s="1"/>
  <c r="P246" i="2" a="1"/>
  <c r="P246" i="2" s="1"/>
  <c r="P247" i="2" a="1"/>
  <c r="P247" i="2" s="1"/>
  <c r="P248" i="2" a="1"/>
  <c r="P248" i="2" s="1"/>
  <c r="P249" i="2" a="1"/>
  <c r="P249" i="2" s="1"/>
  <c r="P250" i="2" a="1"/>
  <c r="P250" i="2" s="1"/>
  <c r="P251" i="2" a="1"/>
  <c r="P251" i="2" s="1"/>
  <c r="P252" i="2" a="1"/>
  <c r="P252" i="2" s="1"/>
  <c r="P253" i="2" a="1"/>
  <c r="P253" i="2" s="1"/>
  <c r="P254" i="2" a="1"/>
  <c r="P254" i="2" s="1"/>
  <c r="P255" i="2" a="1"/>
  <c r="P255" i="2" s="1"/>
  <c r="P256" i="2" a="1"/>
  <c r="P256" i="2" s="1"/>
  <c r="P257" i="2" a="1"/>
  <c r="P257" i="2" s="1"/>
  <c r="P258" i="2" a="1"/>
  <c r="P258" i="2" s="1"/>
  <c r="P259" i="2" a="1"/>
  <c r="P259" i="2" s="1"/>
  <c r="P260" i="2" a="1"/>
  <c r="P260" i="2" s="1"/>
  <c r="P261" i="2" a="1"/>
  <c r="P261" i="2" s="1"/>
  <c r="P262" i="2" a="1"/>
  <c r="P262" i="2" s="1"/>
  <c r="P263" i="2" a="1"/>
  <c r="P263" i="2" s="1"/>
  <c r="P264" i="2" a="1"/>
  <c r="P264" i="2" s="1"/>
  <c r="P265" i="2" a="1"/>
  <c r="P265" i="2" s="1"/>
  <c r="P266" i="2" a="1"/>
  <c r="P266" i="2" s="1"/>
  <c r="P267" i="2" a="1"/>
  <c r="P267" i="2" s="1"/>
  <c r="P268" i="2" a="1"/>
  <c r="P268" i="2" s="1"/>
  <c r="P269" i="2" a="1"/>
  <c r="P269" i="2" s="1"/>
  <c r="P270" i="2" a="1"/>
  <c r="P270" i="2" s="1"/>
  <c r="P271" i="2" a="1"/>
  <c r="P271" i="2" s="1"/>
  <c r="P272" i="2" a="1"/>
  <c r="P272" i="2" s="1"/>
  <c r="P273" i="2" a="1"/>
  <c r="P273" i="2" s="1"/>
  <c r="P274" i="2" a="1"/>
  <c r="P274" i="2" s="1"/>
  <c r="P275" i="2" a="1"/>
  <c r="P275" i="2" s="1"/>
  <c r="P276" i="2" a="1"/>
  <c r="P276" i="2" s="1"/>
  <c r="P277" i="2" a="1"/>
  <c r="P277" i="2" s="1"/>
  <c r="P278" i="2" a="1"/>
  <c r="P278" i="2" s="1"/>
  <c r="P279" i="2" a="1"/>
  <c r="P279" i="2" s="1"/>
  <c r="P280" i="2" a="1"/>
  <c r="P280" i="2" s="1"/>
  <c r="P281" i="2" a="1"/>
  <c r="P281" i="2" s="1"/>
  <c r="P282" i="2" a="1"/>
  <c r="P282" i="2" s="1"/>
  <c r="P283" i="2" a="1"/>
  <c r="P283" i="2" s="1"/>
  <c r="P284" i="2" a="1"/>
  <c r="P284" i="2" s="1"/>
  <c r="P285" i="2" a="1"/>
  <c r="P285" i="2" s="1"/>
  <c r="P286" i="2" a="1"/>
  <c r="P286" i="2" s="1"/>
  <c r="P287" i="2" a="1"/>
  <c r="P287" i="2" s="1"/>
  <c r="P288" i="2" a="1"/>
  <c r="P288" i="2" s="1"/>
  <c r="P289" i="2" a="1"/>
  <c r="P289" i="2" s="1"/>
  <c r="P290" i="2" a="1"/>
  <c r="P290" i="2" s="1"/>
  <c r="P291" i="2" a="1"/>
  <c r="P291" i="2" s="1"/>
  <c r="P292" i="2" a="1"/>
  <c r="P292" i="2" s="1"/>
  <c r="P293" i="2" a="1"/>
  <c r="P293" i="2" s="1"/>
  <c r="P294" i="2" a="1"/>
  <c r="P294" i="2" s="1"/>
  <c r="P295" i="2" a="1"/>
  <c r="P295" i="2" s="1"/>
  <c r="P296" i="2" a="1"/>
  <c r="P296" i="2" s="1"/>
  <c r="P297" i="2" a="1"/>
  <c r="P297" i="2" s="1"/>
  <c r="P298" i="2" a="1"/>
  <c r="P298" i="2" s="1"/>
  <c r="P299" i="2" a="1"/>
  <c r="P299" i="2" s="1"/>
  <c r="P300" i="2" a="1"/>
  <c r="P300" i="2" s="1"/>
  <c r="P301" i="2" a="1"/>
  <c r="P301" i="2" s="1"/>
  <c r="P302" i="2" a="1"/>
  <c r="P302" i="2" s="1"/>
  <c r="P303" i="2" a="1"/>
  <c r="P303" i="2" s="1"/>
  <c r="P304" i="2" a="1"/>
  <c r="P304" i="2" s="1"/>
  <c r="P305" i="2" a="1"/>
  <c r="P305" i="2" s="1"/>
  <c r="P306" i="2" a="1"/>
  <c r="P306" i="2" s="1"/>
  <c r="P307" i="2" a="1"/>
  <c r="P307" i="2" s="1"/>
  <c r="P308" i="2" a="1"/>
  <c r="P308" i="2" s="1"/>
  <c r="P309" i="2" a="1"/>
  <c r="P309" i="2" s="1"/>
  <c r="P310" i="2" a="1"/>
  <c r="P310" i="2" s="1"/>
  <c r="P311" i="2" a="1"/>
  <c r="P311" i="2" s="1"/>
  <c r="P312" i="2" a="1"/>
  <c r="P312" i="2" s="1"/>
  <c r="P313" i="2" a="1"/>
  <c r="P313" i="2" s="1"/>
  <c r="P314" i="2" a="1"/>
  <c r="P314" i="2" s="1"/>
  <c r="P315" i="2" a="1"/>
  <c r="P315" i="2" s="1"/>
  <c r="P316" i="2" a="1"/>
  <c r="P316" i="2" s="1"/>
  <c r="P317" i="2" a="1"/>
  <c r="P317" i="2" s="1"/>
  <c r="P318" i="2" a="1"/>
  <c r="P318" i="2" s="1"/>
  <c r="P319" i="2" a="1"/>
  <c r="P319" i="2" s="1"/>
  <c r="P320" i="2" a="1"/>
  <c r="P320" i="2" s="1"/>
  <c r="P321" i="2" a="1"/>
  <c r="P321" i="2" s="1"/>
  <c r="P322" i="2" a="1"/>
  <c r="P322" i="2" s="1"/>
  <c r="P323" i="2" a="1"/>
  <c r="P323" i="2" s="1"/>
  <c r="P324" i="2" a="1"/>
  <c r="P324" i="2" s="1"/>
  <c r="P325" i="2" a="1"/>
  <c r="P325" i="2" s="1"/>
  <c r="P326" i="2" a="1"/>
  <c r="P326" i="2" s="1"/>
  <c r="P327" i="2" a="1"/>
  <c r="P327" i="2" s="1"/>
  <c r="P328" i="2" a="1"/>
  <c r="P328" i="2" s="1"/>
  <c r="P329" i="2" a="1"/>
  <c r="P329" i="2" s="1"/>
  <c r="P330" i="2" a="1"/>
  <c r="P330" i="2" s="1"/>
  <c r="P331" i="2" a="1"/>
  <c r="P331" i="2" s="1"/>
  <c r="P332" i="2" a="1"/>
  <c r="P332" i="2" s="1"/>
  <c r="P333" i="2" a="1"/>
  <c r="P333" i="2" s="1"/>
  <c r="P334" i="2" a="1"/>
  <c r="P334" i="2" s="1"/>
  <c r="P335" i="2" a="1"/>
  <c r="P335" i="2" s="1"/>
  <c r="P336" i="2" a="1"/>
  <c r="P336" i="2" s="1"/>
  <c r="P337" i="2" a="1"/>
  <c r="P337" i="2" s="1"/>
  <c r="P338" i="2" a="1"/>
  <c r="P338" i="2" s="1"/>
  <c r="P339" i="2" a="1"/>
  <c r="P339" i="2" s="1"/>
  <c r="P340" i="2" a="1"/>
  <c r="P340" i="2" s="1"/>
  <c r="P341" i="2" a="1"/>
  <c r="P341" i="2" s="1"/>
  <c r="P342" i="2" a="1"/>
  <c r="P342" i="2" s="1"/>
  <c r="P343" i="2" a="1"/>
  <c r="P343" i="2" s="1"/>
  <c r="P344" i="2" a="1"/>
  <c r="P344" i="2" s="1"/>
  <c r="P345" i="2" a="1"/>
  <c r="P345" i="2" s="1"/>
  <c r="P346" i="2" a="1"/>
  <c r="P346" i="2" s="1"/>
  <c r="P347" i="2" a="1"/>
  <c r="P347" i="2" s="1"/>
  <c r="P348" i="2" a="1"/>
  <c r="P348" i="2" s="1"/>
  <c r="P349" i="2" a="1"/>
  <c r="P349" i="2" s="1"/>
  <c r="P350" i="2" a="1"/>
  <c r="P350" i="2" s="1"/>
  <c r="P351" i="2" a="1"/>
  <c r="P351" i="2" s="1"/>
  <c r="P352" i="2" a="1"/>
  <c r="P352" i="2" s="1"/>
  <c r="P353" i="2" a="1"/>
  <c r="P353" i="2" s="1"/>
  <c r="P354" i="2" a="1"/>
  <c r="P354" i="2" s="1"/>
  <c r="P355" i="2" a="1"/>
  <c r="P355" i="2" s="1"/>
  <c r="P356" i="2" a="1"/>
  <c r="P356" i="2" s="1"/>
  <c r="P357" i="2" a="1"/>
  <c r="P357" i="2" s="1"/>
  <c r="P358" i="2" a="1"/>
  <c r="P358" i="2" s="1"/>
  <c r="P359" i="2" a="1"/>
  <c r="P359" i="2" s="1"/>
  <c r="P360" i="2" a="1"/>
  <c r="P360" i="2" s="1"/>
  <c r="P361" i="2" a="1"/>
  <c r="P361" i="2" s="1"/>
  <c r="P362" i="2" a="1"/>
  <c r="P362" i="2" s="1"/>
  <c r="P363" i="2" a="1"/>
  <c r="P363" i="2" s="1"/>
  <c r="P364" i="2" a="1"/>
  <c r="P364" i="2" s="1"/>
  <c r="P365" i="2" a="1"/>
  <c r="P365" i="2" s="1"/>
  <c r="P366" i="2" a="1"/>
  <c r="P366" i="2" s="1"/>
  <c r="P367" i="2" a="1"/>
  <c r="P367" i="2" s="1"/>
  <c r="P368" i="2" a="1"/>
  <c r="P368" i="2" s="1"/>
  <c r="P369" i="2" a="1"/>
  <c r="P369" i="2" s="1"/>
  <c r="P370" i="2" a="1"/>
  <c r="P370" i="2" s="1"/>
  <c r="P371" i="2" a="1"/>
  <c r="P371" i="2" s="1"/>
  <c r="P372" i="2" a="1"/>
  <c r="P372" i="2" s="1"/>
  <c r="P373" i="2" a="1"/>
  <c r="P373" i="2" s="1"/>
  <c r="P374" i="2" a="1"/>
  <c r="P374" i="2" s="1"/>
  <c r="P375" i="2" a="1"/>
  <c r="P375" i="2" s="1"/>
  <c r="P376" i="2" a="1"/>
  <c r="P376" i="2" s="1"/>
  <c r="P377" i="2" a="1"/>
  <c r="P377" i="2" s="1"/>
  <c r="P378" i="2" a="1"/>
  <c r="P378" i="2" s="1"/>
  <c r="P379" i="2" a="1"/>
  <c r="P379" i="2" s="1"/>
  <c r="P380" i="2" a="1"/>
  <c r="P380" i="2" s="1"/>
  <c r="P381" i="2" a="1"/>
  <c r="P381" i="2" s="1"/>
  <c r="P382" i="2" a="1"/>
  <c r="P382" i="2" s="1"/>
  <c r="P383" i="2" a="1"/>
  <c r="P383" i="2" s="1"/>
  <c r="P384" i="2" a="1"/>
  <c r="P384" i="2" s="1"/>
  <c r="P385" i="2" a="1"/>
  <c r="P385" i="2" s="1"/>
  <c r="P386" i="2" a="1"/>
  <c r="P386" i="2" s="1"/>
  <c r="P387" i="2" a="1"/>
  <c r="P387" i="2" s="1"/>
  <c r="P388" i="2" a="1"/>
  <c r="P388" i="2" s="1"/>
  <c r="P389" i="2" a="1"/>
  <c r="P389" i="2" s="1"/>
  <c r="P390" i="2" a="1"/>
  <c r="P390" i="2" s="1"/>
  <c r="P391" i="2" a="1"/>
  <c r="P391" i="2" s="1"/>
  <c r="P392" i="2" a="1"/>
  <c r="P392" i="2" s="1"/>
  <c r="P393" i="2" a="1"/>
  <c r="P393" i="2" s="1"/>
  <c r="P394" i="2" a="1"/>
  <c r="P394" i="2" s="1"/>
  <c r="P395" i="2" a="1"/>
  <c r="P395" i="2" s="1"/>
  <c r="P396" i="2" a="1"/>
  <c r="P396" i="2" s="1"/>
  <c r="P397" i="2" a="1"/>
  <c r="P397" i="2" s="1"/>
  <c r="P398" i="2" a="1"/>
  <c r="P398" i="2" s="1"/>
  <c r="P399" i="2" a="1"/>
  <c r="P399" i="2" s="1"/>
  <c r="P400" i="2" a="1"/>
  <c r="P400" i="2" s="1"/>
  <c r="P401" i="2" a="1"/>
  <c r="P401" i="2" s="1"/>
  <c r="P402" i="2" a="1"/>
  <c r="P402" i="2" s="1"/>
  <c r="P403" i="2" a="1"/>
  <c r="P403" i="2" s="1"/>
  <c r="P404" i="2" a="1"/>
  <c r="P404" i="2" s="1"/>
  <c r="P405" i="2" a="1"/>
  <c r="P405" i="2" s="1"/>
  <c r="P406" i="2" a="1"/>
  <c r="P406" i="2" s="1"/>
  <c r="P407" i="2" a="1"/>
  <c r="P407" i="2" s="1"/>
  <c r="P408" i="2" a="1"/>
  <c r="P408" i="2" s="1"/>
  <c r="P409" i="2" a="1"/>
  <c r="P409" i="2" s="1"/>
  <c r="P410" i="2" a="1"/>
  <c r="P410" i="2" s="1"/>
  <c r="P411" i="2" a="1"/>
  <c r="P411" i="2" s="1"/>
  <c r="P412" i="2" a="1"/>
  <c r="P412" i="2" s="1"/>
  <c r="P413" i="2" a="1"/>
  <c r="P413" i="2" s="1"/>
  <c r="P414" i="2" a="1"/>
  <c r="P414" i="2" s="1"/>
  <c r="P415" i="2" a="1"/>
  <c r="P415" i="2" s="1"/>
  <c r="P416" i="2" a="1"/>
  <c r="P416" i="2" s="1"/>
  <c r="P417" i="2" a="1"/>
  <c r="P417" i="2" s="1"/>
  <c r="P418" i="2" a="1"/>
  <c r="P418" i="2" s="1"/>
  <c r="P419" i="2" a="1"/>
  <c r="P419" i="2" s="1"/>
  <c r="P420" i="2" a="1"/>
  <c r="P420" i="2" s="1"/>
  <c r="P421" i="2" a="1"/>
  <c r="P421" i="2" s="1"/>
  <c r="P422" i="2" a="1"/>
  <c r="P422" i="2" s="1"/>
  <c r="P423" i="2" a="1"/>
  <c r="P423" i="2" s="1"/>
  <c r="P424" i="2" a="1"/>
  <c r="P424" i="2" s="1"/>
  <c r="P425" i="2" a="1"/>
  <c r="P425" i="2" s="1"/>
  <c r="P426" i="2" a="1"/>
  <c r="P426" i="2" s="1"/>
  <c r="P427" i="2" a="1"/>
  <c r="P427" i="2" s="1"/>
  <c r="P428" i="2" a="1"/>
  <c r="P428" i="2" s="1"/>
  <c r="P429" i="2" a="1"/>
  <c r="P429" i="2" s="1"/>
  <c r="P430" i="2" a="1"/>
  <c r="P430" i="2" s="1"/>
  <c r="P431" i="2" a="1"/>
  <c r="P431" i="2" s="1"/>
  <c r="P432" i="2" a="1"/>
  <c r="P432" i="2" s="1"/>
  <c r="P433" i="2" a="1"/>
  <c r="P433" i="2" s="1"/>
  <c r="P434" i="2" a="1"/>
  <c r="P434" i="2" s="1"/>
  <c r="P435" i="2" a="1"/>
  <c r="P435" i="2" s="1"/>
  <c r="P436" i="2" a="1"/>
  <c r="P436" i="2" s="1"/>
  <c r="P437" i="2" a="1"/>
  <c r="P437" i="2" s="1"/>
  <c r="P438" i="2" a="1"/>
  <c r="P438" i="2" s="1"/>
  <c r="P439" i="2" a="1"/>
  <c r="P439" i="2" s="1"/>
  <c r="P440" i="2" a="1"/>
  <c r="P440" i="2" s="1"/>
  <c r="P441" i="2" a="1"/>
  <c r="P441" i="2" s="1"/>
  <c r="P442" i="2" a="1"/>
  <c r="P442" i="2" s="1"/>
  <c r="P443" i="2" a="1"/>
  <c r="P443" i="2" s="1"/>
  <c r="P444" i="2" a="1"/>
  <c r="P444" i="2" s="1"/>
  <c r="P445" i="2" a="1"/>
  <c r="P445" i="2" s="1"/>
  <c r="P446" i="2" a="1"/>
  <c r="P446" i="2" s="1"/>
  <c r="P447" i="2" a="1"/>
  <c r="P447" i="2" s="1"/>
  <c r="P448" i="2" a="1"/>
  <c r="P448" i="2" s="1"/>
  <c r="P449" i="2" a="1"/>
  <c r="P449" i="2" s="1"/>
  <c r="P450" i="2" a="1"/>
  <c r="P450" i="2" s="1"/>
  <c r="P451" i="2" a="1"/>
  <c r="P451" i="2" s="1"/>
  <c r="P452" i="2" a="1"/>
  <c r="P452" i="2" s="1"/>
  <c r="P453" i="2" a="1"/>
  <c r="P453" i="2" s="1"/>
  <c r="P454" i="2" a="1"/>
  <c r="P454" i="2" s="1"/>
  <c r="P455" i="2" a="1"/>
  <c r="P455" i="2" s="1"/>
  <c r="P456" i="2" a="1"/>
  <c r="P456" i="2" s="1"/>
  <c r="P457" i="2" a="1"/>
  <c r="P457" i="2" s="1"/>
  <c r="P458" i="2" a="1"/>
  <c r="P458" i="2" s="1"/>
  <c r="P459" i="2" a="1"/>
  <c r="P459" i="2" s="1"/>
  <c r="P460" i="2" a="1"/>
  <c r="P460" i="2" s="1"/>
  <c r="P461" i="2" a="1"/>
  <c r="P461" i="2" s="1"/>
  <c r="P462" i="2" a="1"/>
  <c r="P462" i="2" s="1"/>
  <c r="P463" i="2" a="1"/>
  <c r="P463" i="2" s="1"/>
  <c r="P464" i="2" a="1"/>
  <c r="P464" i="2" s="1"/>
  <c r="P465" i="2" a="1"/>
  <c r="P465" i="2" s="1"/>
  <c r="P466" i="2" a="1"/>
  <c r="P466" i="2" s="1"/>
  <c r="P467" i="2" a="1"/>
  <c r="P467" i="2" s="1"/>
  <c r="P468" i="2" a="1"/>
  <c r="P468" i="2" s="1"/>
  <c r="P469" i="2" a="1"/>
  <c r="P469" i="2" s="1"/>
  <c r="P470" i="2" a="1"/>
  <c r="P470" i="2" s="1"/>
  <c r="P471" i="2" a="1"/>
  <c r="P471" i="2" s="1"/>
  <c r="P472" i="2" a="1"/>
  <c r="P472" i="2" s="1"/>
  <c r="P473" i="2" a="1"/>
  <c r="P473" i="2" s="1"/>
  <c r="P474" i="2" a="1"/>
  <c r="P474" i="2" s="1"/>
  <c r="P475" i="2" a="1"/>
  <c r="P475" i="2" s="1"/>
  <c r="P476" i="2" a="1"/>
  <c r="P476" i="2" s="1"/>
  <c r="P477" i="2" a="1"/>
  <c r="P477" i="2" s="1"/>
  <c r="P478" i="2" a="1"/>
  <c r="P478" i="2" s="1"/>
  <c r="P479" i="2" a="1"/>
  <c r="P479" i="2" s="1"/>
  <c r="P480" i="2" a="1"/>
  <c r="P480" i="2" s="1"/>
  <c r="P481" i="2" a="1"/>
  <c r="P481" i="2" s="1"/>
  <c r="P482" i="2" a="1"/>
  <c r="P482" i="2" s="1"/>
  <c r="P483" i="2" a="1"/>
  <c r="P483" i="2" s="1"/>
  <c r="P484" i="2" a="1"/>
  <c r="P484" i="2" s="1"/>
  <c r="P485" i="2" a="1"/>
  <c r="P485" i="2" s="1"/>
  <c r="P486" i="2" a="1"/>
  <c r="P486" i="2" s="1"/>
  <c r="P487" i="2" a="1"/>
  <c r="P487" i="2" s="1"/>
  <c r="P488" i="2" a="1"/>
  <c r="P488" i="2" s="1"/>
  <c r="P489" i="2" a="1"/>
  <c r="P489" i="2" s="1"/>
  <c r="P490" i="2" a="1"/>
  <c r="P490" i="2" s="1"/>
  <c r="P491" i="2" a="1"/>
  <c r="P491" i="2" s="1"/>
  <c r="P492" i="2" a="1"/>
  <c r="P492" i="2" s="1"/>
  <c r="P493" i="2" a="1"/>
  <c r="P493" i="2" s="1"/>
  <c r="P494" i="2" a="1"/>
  <c r="P494" i="2" s="1"/>
  <c r="P495" i="2" a="1"/>
  <c r="P495" i="2" s="1"/>
  <c r="P496" i="2" a="1"/>
  <c r="P496" i="2" s="1"/>
  <c r="P497" i="2" a="1"/>
  <c r="P497" i="2" s="1"/>
  <c r="P498" i="2" a="1"/>
  <c r="P498" i="2" s="1"/>
  <c r="P499" i="2" a="1"/>
  <c r="P499" i="2" s="1"/>
  <c r="P500" i="2" a="1"/>
  <c r="P500" i="2" s="1"/>
  <c r="P501" i="2" a="1"/>
  <c r="P501" i="2" s="1"/>
  <c r="P502" i="2" a="1"/>
  <c r="P502" i="2" s="1"/>
  <c r="P503" i="2" a="1"/>
  <c r="P503" i="2" s="1"/>
  <c r="P504" i="2" a="1"/>
  <c r="P504" i="2" s="1"/>
  <c r="P505" i="2" a="1"/>
  <c r="P505" i="2" s="1"/>
  <c r="P506" i="2" a="1"/>
  <c r="P506" i="2" s="1"/>
  <c r="P507" i="2" a="1"/>
  <c r="P507" i="2" s="1"/>
  <c r="P508" i="2" a="1"/>
  <c r="P508" i="2" s="1"/>
  <c r="P509" i="2" a="1"/>
  <c r="P509" i="2" s="1"/>
  <c r="P510" i="2" a="1"/>
  <c r="P510" i="2" s="1"/>
  <c r="P511" i="2" a="1"/>
  <c r="P511" i="2" s="1"/>
  <c r="P512" i="2" a="1"/>
  <c r="P512" i="2" s="1"/>
  <c r="P513" i="2" a="1"/>
  <c r="P513" i="2" s="1"/>
  <c r="P514" i="2" a="1"/>
  <c r="P514" i="2" s="1"/>
  <c r="P515" i="2" a="1"/>
  <c r="P515" i="2" s="1"/>
  <c r="P516" i="2" a="1"/>
  <c r="P516" i="2" s="1"/>
  <c r="P517" i="2" a="1"/>
  <c r="P517" i="2" s="1"/>
  <c r="P518" i="2" a="1"/>
  <c r="P518" i="2" s="1"/>
  <c r="P519" i="2" a="1"/>
  <c r="P519" i="2" s="1"/>
  <c r="P520" i="2" a="1"/>
  <c r="P520" i="2" s="1"/>
  <c r="P521" i="2" a="1"/>
  <c r="P521" i="2" s="1"/>
  <c r="P522" i="2" a="1"/>
  <c r="P522" i="2" s="1"/>
  <c r="P523" i="2" a="1"/>
  <c r="P523" i="2" s="1"/>
  <c r="P524" i="2" a="1"/>
  <c r="P524" i="2" s="1"/>
  <c r="P525" i="2" a="1"/>
  <c r="P525" i="2" s="1"/>
  <c r="P526" i="2" a="1"/>
  <c r="P526" i="2" s="1"/>
  <c r="P527" i="2" a="1"/>
  <c r="P527" i="2" s="1"/>
  <c r="P528" i="2" a="1"/>
  <c r="P528" i="2" s="1"/>
  <c r="P529" i="2" a="1"/>
  <c r="P529" i="2" s="1"/>
  <c r="P530" i="2" a="1"/>
  <c r="P530" i="2" s="1"/>
  <c r="P531" i="2" a="1"/>
  <c r="P531" i="2" s="1"/>
  <c r="P532" i="2" a="1"/>
  <c r="P532" i="2" s="1"/>
  <c r="P533" i="2" a="1"/>
  <c r="P533" i="2" s="1"/>
  <c r="P534" i="2" a="1"/>
  <c r="P534" i="2" s="1"/>
  <c r="P535" i="2" a="1"/>
  <c r="P535" i="2" s="1"/>
  <c r="P536" i="2" a="1"/>
  <c r="P536" i="2" s="1"/>
  <c r="P537" i="2" a="1"/>
  <c r="P537" i="2" s="1"/>
  <c r="P538" i="2" a="1"/>
  <c r="P538" i="2" s="1"/>
  <c r="P539" i="2" a="1"/>
  <c r="P539" i="2" s="1"/>
  <c r="P540" i="2" a="1"/>
  <c r="P540" i="2" s="1"/>
  <c r="P541" i="2" a="1"/>
  <c r="P541" i="2" s="1"/>
  <c r="P542" i="2" a="1"/>
  <c r="P542" i="2" s="1"/>
  <c r="P543" i="2" a="1"/>
  <c r="P543" i="2" s="1"/>
  <c r="P544" i="2" a="1"/>
  <c r="P544" i="2" s="1"/>
  <c r="P545" i="2" a="1"/>
  <c r="P545" i="2" s="1"/>
  <c r="P546" i="2" a="1"/>
  <c r="P546" i="2" s="1"/>
  <c r="P547" i="2" a="1"/>
  <c r="P547" i="2" s="1"/>
  <c r="P548" i="2" a="1"/>
  <c r="P548" i="2" s="1"/>
  <c r="P549" i="2" a="1"/>
  <c r="P549" i="2" s="1"/>
  <c r="P550" i="2" a="1"/>
  <c r="P550" i="2" s="1"/>
  <c r="P551" i="2" a="1"/>
  <c r="P551" i="2" s="1"/>
  <c r="P552" i="2" a="1"/>
  <c r="P552" i="2" s="1"/>
  <c r="P553" i="2" a="1"/>
  <c r="P553" i="2" s="1"/>
  <c r="P554" i="2" a="1"/>
  <c r="P554" i="2" s="1"/>
  <c r="P555" i="2" a="1"/>
  <c r="P555" i="2" s="1"/>
  <c r="P556" i="2" a="1"/>
  <c r="P556" i="2" s="1"/>
  <c r="P557" i="2" a="1"/>
  <c r="P557" i="2" s="1"/>
  <c r="P558" i="2" a="1"/>
  <c r="P558" i="2" s="1"/>
  <c r="P559" i="2" a="1"/>
  <c r="P559" i="2" s="1"/>
  <c r="P560" i="2" a="1"/>
  <c r="P560" i="2" s="1"/>
  <c r="P561" i="2" a="1"/>
  <c r="P561" i="2" s="1"/>
  <c r="P562" i="2" a="1"/>
  <c r="P562" i="2" s="1"/>
  <c r="P563" i="2" a="1"/>
  <c r="P563" i="2" s="1"/>
  <c r="P564" i="2" a="1"/>
  <c r="P564" i="2" s="1"/>
  <c r="P565" i="2" a="1"/>
  <c r="P565" i="2" s="1"/>
  <c r="P566" i="2" a="1"/>
  <c r="P566" i="2" s="1"/>
  <c r="P567" i="2" a="1"/>
  <c r="P567" i="2" s="1"/>
  <c r="P568" i="2" a="1"/>
  <c r="P568" i="2" s="1"/>
  <c r="P569" i="2" a="1"/>
  <c r="P569" i="2" s="1"/>
  <c r="P570" i="2" a="1"/>
  <c r="P570" i="2" s="1"/>
  <c r="P571" i="2" a="1"/>
  <c r="P571" i="2" s="1"/>
  <c r="P572" i="2" a="1"/>
  <c r="P572" i="2" s="1"/>
  <c r="P573" i="2" a="1"/>
  <c r="P573" i="2" s="1"/>
  <c r="P574" i="2" a="1"/>
  <c r="P574" i="2" s="1"/>
  <c r="P575" i="2" a="1"/>
  <c r="P575" i="2" s="1"/>
  <c r="P576" i="2" a="1"/>
  <c r="P576" i="2" s="1"/>
  <c r="P577" i="2" a="1"/>
  <c r="P577" i="2" s="1"/>
  <c r="P578" i="2" a="1"/>
  <c r="P578" i="2" s="1"/>
  <c r="P579" i="2" a="1"/>
  <c r="P579" i="2" s="1"/>
  <c r="P580" i="2" a="1"/>
  <c r="P580" i="2" s="1"/>
  <c r="P581" i="2" a="1"/>
  <c r="P581" i="2" s="1"/>
  <c r="P582" i="2" a="1"/>
  <c r="P582" i="2" s="1"/>
  <c r="P583" i="2" a="1"/>
  <c r="P583" i="2" s="1"/>
  <c r="P584" i="2" a="1"/>
  <c r="P584" i="2" s="1"/>
  <c r="P585" i="2" a="1"/>
  <c r="P585" i="2" s="1"/>
  <c r="P586" i="2" a="1"/>
  <c r="P586" i="2" s="1"/>
  <c r="P587" i="2" a="1"/>
  <c r="P587" i="2" s="1"/>
  <c r="P588" i="2" a="1"/>
  <c r="P588" i="2" s="1"/>
  <c r="P589" i="2" a="1"/>
  <c r="P589" i="2" s="1"/>
  <c r="P590" i="2" a="1"/>
  <c r="P590" i="2" s="1"/>
  <c r="P591" i="2" a="1"/>
  <c r="P591" i="2" s="1"/>
  <c r="P592" i="2" a="1"/>
  <c r="P592" i="2" s="1"/>
  <c r="P593" i="2" a="1"/>
  <c r="P593" i="2" s="1"/>
  <c r="P594" i="2" a="1"/>
  <c r="P594" i="2" s="1"/>
  <c r="P595" i="2" a="1"/>
  <c r="P595" i="2" s="1"/>
  <c r="P596" i="2" a="1"/>
  <c r="P596" i="2" s="1"/>
  <c r="P597" i="2" a="1"/>
  <c r="P597" i="2" s="1"/>
  <c r="P598" i="2" a="1"/>
  <c r="P598" i="2" s="1"/>
  <c r="P599" i="2" a="1"/>
  <c r="P599" i="2" s="1"/>
  <c r="P600" i="2" a="1"/>
  <c r="P600" i="2" s="1"/>
  <c r="P601" i="2" a="1"/>
  <c r="P601" i="2" s="1"/>
  <c r="P602" i="2" a="1"/>
  <c r="P602" i="2" s="1"/>
  <c r="P603" i="2" a="1"/>
  <c r="P603" i="2" s="1"/>
  <c r="P604" i="2" a="1"/>
  <c r="P604" i="2" s="1"/>
  <c r="P605" i="2" a="1"/>
  <c r="P605" i="2" s="1"/>
  <c r="P606" i="2" a="1"/>
  <c r="P606" i="2" s="1"/>
  <c r="P607" i="2" a="1"/>
  <c r="P607" i="2" s="1"/>
  <c r="P608" i="2" a="1"/>
  <c r="P608" i="2" s="1"/>
  <c r="P609" i="2" a="1"/>
  <c r="P609" i="2" s="1"/>
  <c r="P610" i="2" a="1"/>
  <c r="P610" i="2" s="1"/>
  <c r="P611" i="2" a="1"/>
  <c r="P611" i="2" s="1"/>
  <c r="P612" i="2" a="1"/>
  <c r="P612" i="2" s="1"/>
  <c r="P613" i="2" a="1"/>
  <c r="P613" i="2" s="1"/>
  <c r="P614" i="2" a="1"/>
  <c r="P614" i="2" s="1"/>
  <c r="P615" i="2" a="1"/>
  <c r="P615" i="2" s="1"/>
  <c r="P616" i="2" a="1"/>
  <c r="P616" i="2" s="1"/>
  <c r="P617" i="2" a="1"/>
  <c r="P617" i="2" s="1"/>
  <c r="P618" i="2" a="1"/>
  <c r="P618" i="2" s="1"/>
  <c r="P619" i="2" a="1"/>
  <c r="P619" i="2" s="1"/>
  <c r="P620" i="2" a="1"/>
  <c r="P620" i="2" s="1"/>
  <c r="P621" i="2" a="1"/>
  <c r="P621" i="2" s="1"/>
  <c r="P622" i="2" a="1"/>
  <c r="P622" i="2" s="1"/>
  <c r="P623" i="2" a="1"/>
  <c r="P623" i="2" s="1"/>
  <c r="P624" i="2" a="1"/>
  <c r="P624" i="2" s="1"/>
  <c r="P625" i="2" a="1"/>
  <c r="P625" i="2" s="1"/>
  <c r="P626" i="2" a="1"/>
  <c r="P626" i="2" s="1"/>
  <c r="P627" i="2" a="1"/>
  <c r="P627" i="2" s="1"/>
  <c r="P628" i="2" a="1"/>
  <c r="P628" i="2" s="1"/>
  <c r="P629" i="2" a="1"/>
  <c r="P629" i="2" s="1"/>
  <c r="P630" i="2" a="1"/>
  <c r="P630" i="2" s="1"/>
  <c r="P631" i="2" a="1"/>
  <c r="P631" i="2" s="1"/>
  <c r="P632" i="2" a="1"/>
  <c r="P632" i="2" s="1"/>
  <c r="P633" i="2" a="1"/>
  <c r="P633" i="2" s="1"/>
  <c r="P634" i="2" a="1"/>
  <c r="P634" i="2" s="1"/>
  <c r="P635" i="2" a="1"/>
  <c r="P635" i="2" s="1"/>
  <c r="P636" i="2" a="1"/>
  <c r="P636" i="2" s="1"/>
  <c r="P637" i="2" a="1"/>
  <c r="P637" i="2" s="1"/>
  <c r="P638" i="2" a="1"/>
  <c r="P638" i="2" s="1"/>
  <c r="P639" i="2" a="1"/>
  <c r="P639" i="2" s="1"/>
  <c r="P640" i="2" a="1"/>
  <c r="P640" i="2" s="1"/>
  <c r="P641" i="2" a="1"/>
  <c r="P641" i="2" s="1"/>
  <c r="P642" i="2" a="1"/>
  <c r="P642" i="2" s="1"/>
  <c r="P643" i="2" a="1"/>
  <c r="P643" i="2" s="1"/>
  <c r="P644" i="2" a="1"/>
  <c r="P644" i="2" s="1"/>
  <c r="P645" i="2" a="1"/>
  <c r="P645" i="2" s="1"/>
  <c r="P646" i="2" a="1"/>
  <c r="P646" i="2" s="1"/>
  <c r="P647" i="2" a="1"/>
  <c r="P647" i="2" s="1"/>
  <c r="P648" i="2" a="1"/>
  <c r="P648" i="2" s="1"/>
  <c r="P649" i="2" a="1"/>
  <c r="P649" i="2" s="1"/>
  <c r="P650" i="2" a="1"/>
  <c r="P650" i="2" s="1"/>
  <c r="P651" i="2" a="1"/>
  <c r="P651" i="2" s="1"/>
  <c r="P652" i="2" a="1"/>
  <c r="P652" i="2" s="1"/>
  <c r="P653" i="2" a="1"/>
  <c r="P653" i="2" s="1"/>
  <c r="P654" i="2" a="1"/>
  <c r="P654" i="2" s="1"/>
  <c r="P655" i="2" a="1"/>
  <c r="P655" i="2" s="1"/>
  <c r="P656" i="2" a="1"/>
  <c r="P656" i="2" s="1"/>
  <c r="P657" i="2" a="1"/>
  <c r="P657" i="2" s="1"/>
  <c r="P658" i="2" a="1"/>
  <c r="P658" i="2" s="1"/>
  <c r="P659" i="2" a="1"/>
  <c r="P659" i="2" s="1"/>
  <c r="P660" i="2" a="1"/>
  <c r="P660" i="2" s="1"/>
  <c r="P661" i="2" a="1"/>
  <c r="P661" i="2" s="1"/>
  <c r="P662" i="2" a="1"/>
  <c r="P662" i="2" s="1"/>
  <c r="P663" i="2" a="1"/>
  <c r="P663" i="2" s="1"/>
  <c r="P664" i="2" a="1"/>
  <c r="P664" i="2" s="1"/>
  <c r="P665" i="2" a="1"/>
  <c r="P665" i="2" s="1"/>
  <c r="P666" i="2" a="1"/>
  <c r="P666" i="2" s="1"/>
  <c r="P667" i="2" a="1"/>
  <c r="P667" i="2" s="1"/>
  <c r="P668" i="2" a="1"/>
  <c r="P668" i="2" s="1"/>
  <c r="P669" i="2" a="1"/>
  <c r="P669" i="2" s="1"/>
  <c r="P670" i="2" a="1"/>
  <c r="P670" i="2" s="1"/>
  <c r="P671" i="2" a="1"/>
  <c r="P671" i="2" s="1"/>
  <c r="P672" i="2" a="1"/>
  <c r="P672" i="2" s="1"/>
  <c r="P673" i="2" a="1"/>
  <c r="P673" i="2" s="1"/>
  <c r="P674" i="2" a="1"/>
  <c r="P674" i="2" s="1"/>
  <c r="P675" i="2" a="1"/>
  <c r="P675" i="2" s="1"/>
  <c r="P676" i="2" a="1"/>
  <c r="P676" i="2" s="1"/>
  <c r="P677" i="2" a="1"/>
  <c r="P677" i="2" s="1"/>
  <c r="P678" i="2" a="1"/>
  <c r="P678" i="2" s="1"/>
  <c r="P679" i="2" a="1"/>
  <c r="P679" i="2" s="1"/>
  <c r="P680" i="2" a="1"/>
  <c r="P680" i="2" s="1"/>
  <c r="P681" i="2" a="1"/>
  <c r="P681" i="2" s="1"/>
  <c r="P682" i="2" a="1"/>
  <c r="P682" i="2" s="1"/>
  <c r="P683" i="2" a="1"/>
  <c r="P683" i="2" s="1"/>
  <c r="P684" i="2" a="1"/>
  <c r="P684" i="2" s="1"/>
  <c r="P685" i="2" a="1"/>
  <c r="P685" i="2" s="1"/>
  <c r="P686" i="2" a="1"/>
  <c r="P686" i="2" s="1"/>
  <c r="P687" i="2" a="1"/>
  <c r="P687" i="2" s="1"/>
  <c r="P688" i="2" a="1"/>
  <c r="P688" i="2" s="1"/>
  <c r="P689" i="2" a="1"/>
  <c r="P689" i="2" s="1"/>
  <c r="P690" i="2" a="1"/>
  <c r="P690" i="2" s="1"/>
  <c r="P691" i="2" a="1"/>
  <c r="P691" i="2" s="1"/>
  <c r="P692" i="2" a="1"/>
  <c r="P692" i="2" s="1"/>
  <c r="P693" i="2" a="1"/>
  <c r="P693" i="2" s="1"/>
  <c r="P694" i="2" a="1"/>
  <c r="P694" i="2" s="1"/>
  <c r="P695" i="2" a="1"/>
  <c r="P695" i="2" s="1"/>
  <c r="P696" i="2" a="1"/>
  <c r="P696" i="2" s="1"/>
  <c r="P697" i="2" a="1"/>
  <c r="P697" i="2" s="1"/>
  <c r="P698" i="2" a="1"/>
  <c r="P698" i="2" s="1"/>
  <c r="P699" i="2" a="1"/>
  <c r="P699" i="2" s="1"/>
  <c r="P700" i="2" a="1"/>
  <c r="P700" i="2" s="1"/>
  <c r="P701" i="2" a="1"/>
  <c r="P701" i="2" s="1"/>
  <c r="P702" i="2" a="1"/>
  <c r="P702" i="2" s="1"/>
  <c r="P703" i="2" a="1"/>
  <c r="P703" i="2" s="1"/>
  <c r="P704" i="2" a="1"/>
  <c r="P704" i="2" s="1"/>
  <c r="P705" i="2" a="1"/>
  <c r="P705" i="2" s="1"/>
  <c r="P706" i="2" a="1"/>
  <c r="P706" i="2" s="1"/>
  <c r="P707" i="2" a="1"/>
  <c r="P707" i="2" s="1"/>
  <c r="P708" i="2" a="1"/>
  <c r="P708" i="2" s="1"/>
  <c r="P709" i="2" a="1"/>
  <c r="P709" i="2" s="1"/>
  <c r="P710" i="2" a="1"/>
  <c r="P710" i="2" s="1"/>
  <c r="P711" i="2" a="1"/>
  <c r="P711" i="2" s="1"/>
  <c r="P712" i="2" a="1"/>
  <c r="P712" i="2" s="1"/>
  <c r="P713" i="2" a="1"/>
  <c r="P713" i="2" s="1"/>
  <c r="P714" i="2" a="1"/>
  <c r="P714" i="2" s="1"/>
  <c r="P715" i="2" a="1"/>
  <c r="P715" i="2" s="1"/>
  <c r="P716" i="2" a="1"/>
  <c r="P716" i="2" s="1"/>
  <c r="P717" i="2" a="1"/>
  <c r="P717" i="2" s="1"/>
  <c r="P718" i="2" a="1"/>
  <c r="P718" i="2" s="1"/>
  <c r="P719" i="2" a="1"/>
  <c r="P719" i="2" s="1"/>
  <c r="P720" i="2" a="1"/>
  <c r="P720" i="2" s="1"/>
  <c r="P721" i="2" a="1"/>
  <c r="P721" i="2" s="1"/>
  <c r="P722" i="2" a="1"/>
  <c r="P722" i="2" s="1"/>
  <c r="P723" i="2" a="1"/>
  <c r="P723" i="2" s="1"/>
  <c r="P724" i="2" a="1"/>
  <c r="P724" i="2" s="1"/>
  <c r="P725" i="2" a="1"/>
  <c r="P725" i="2" s="1"/>
  <c r="P726" i="2" a="1"/>
  <c r="P726" i="2" s="1"/>
  <c r="P727" i="2" a="1"/>
  <c r="P727" i="2" s="1"/>
  <c r="P728" i="2" a="1"/>
  <c r="P728" i="2" s="1"/>
  <c r="P729" i="2" a="1"/>
  <c r="P729" i="2" s="1"/>
  <c r="P730" i="2" a="1"/>
  <c r="P730" i="2" s="1"/>
  <c r="P731" i="2" a="1"/>
  <c r="P731" i="2" s="1"/>
  <c r="P732" i="2" a="1"/>
  <c r="P732" i="2" s="1"/>
  <c r="P733" i="2" a="1"/>
  <c r="P733" i="2" s="1"/>
  <c r="P734" i="2" a="1"/>
  <c r="P734" i="2" s="1"/>
  <c r="P735" i="2" a="1"/>
  <c r="P735" i="2" s="1"/>
  <c r="P736" i="2" a="1"/>
  <c r="P736" i="2" s="1"/>
  <c r="P737" i="2" a="1"/>
  <c r="P737" i="2" s="1"/>
  <c r="P738" i="2" a="1"/>
  <c r="P738" i="2" s="1"/>
  <c r="P739" i="2" a="1"/>
  <c r="P739" i="2" s="1"/>
  <c r="P740" i="2" a="1"/>
  <c r="P740" i="2" s="1"/>
  <c r="P741" i="2" a="1"/>
  <c r="P741" i="2" s="1"/>
  <c r="P742" i="2" a="1"/>
  <c r="P742" i="2" s="1"/>
  <c r="P743" i="2" a="1"/>
  <c r="P743" i="2" s="1"/>
  <c r="P744" i="2" a="1"/>
  <c r="P744" i="2" s="1"/>
  <c r="P745" i="2" a="1"/>
  <c r="P745" i="2" s="1"/>
  <c r="P746" i="2" a="1"/>
  <c r="P746" i="2" s="1"/>
  <c r="P747" i="2" a="1"/>
  <c r="P747" i="2" s="1"/>
  <c r="P748" i="2" a="1"/>
  <c r="P748" i="2" s="1"/>
  <c r="P749" i="2" a="1"/>
  <c r="P749" i="2" s="1"/>
  <c r="P750" i="2" a="1"/>
  <c r="P750" i="2" s="1"/>
  <c r="P751" i="2" a="1"/>
  <c r="P751" i="2" s="1"/>
  <c r="P752" i="2" a="1"/>
  <c r="P752" i="2" s="1"/>
  <c r="P753" i="2" a="1"/>
  <c r="P753" i="2" s="1"/>
  <c r="P754" i="2" a="1"/>
  <c r="P754" i="2" s="1"/>
  <c r="P755" i="2" a="1"/>
  <c r="P755" i="2" s="1"/>
  <c r="P756" i="2" a="1"/>
  <c r="P756" i="2" s="1"/>
  <c r="P757" i="2" a="1"/>
  <c r="P757" i="2" s="1"/>
  <c r="P758" i="2" a="1"/>
  <c r="P758" i="2" s="1"/>
  <c r="P759" i="2" a="1"/>
  <c r="P759" i="2" s="1"/>
  <c r="P760" i="2" a="1"/>
  <c r="P760" i="2" s="1"/>
  <c r="P761" i="2" a="1"/>
  <c r="P761" i="2" s="1"/>
  <c r="P762" i="2" a="1"/>
  <c r="P762" i="2" s="1"/>
  <c r="P763" i="2" a="1"/>
  <c r="P763" i="2" s="1"/>
  <c r="P764" i="2" a="1"/>
  <c r="P764" i="2" s="1"/>
  <c r="P765" i="2" a="1"/>
  <c r="P765" i="2" s="1"/>
  <c r="P766" i="2" a="1"/>
  <c r="P766" i="2" s="1"/>
  <c r="P767" i="2" a="1"/>
  <c r="P767" i="2" s="1"/>
  <c r="P768" i="2" a="1"/>
  <c r="P768" i="2" s="1"/>
  <c r="P769" i="2" a="1"/>
  <c r="P769" i="2" s="1"/>
  <c r="P770" i="2" a="1"/>
  <c r="P770" i="2" s="1"/>
  <c r="P771" i="2" a="1"/>
  <c r="P771" i="2" s="1"/>
  <c r="P772" i="2" a="1"/>
  <c r="P772" i="2" s="1"/>
  <c r="P773" i="2" a="1"/>
  <c r="P773" i="2" s="1"/>
  <c r="P774" i="2" a="1"/>
  <c r="P774" i="2" s="1"/>
  <c r="P775" i="2" a="1"/>
  <c r="P775" i="2" s="1"/>
  <c r="P776" i="2" a="1"/>
  <c r="P776" i="2" s="1"/>
  <c r="P777" i="2" a="1"/>
  <c r="P777" i="2" s="1"/>
  <c r="P778" i="2" a="1"/>
  <c r="P778" i="2" s="1"/>
  <c r="P779" i="2" a="1"/>
  <c r="P779" i="2" s="1"/>
  <c r="P780" i="2" a="1"/>
  <c r="P780" i="2" s="1"/>
  <c r="P781" i="2" a="1"/>
  <c r="P781" i="2" s="1"/>
  <c r="P782" i="2" a="1"/>
  <c r="P782" i="2" s="1"/>
  <c r="P783" i="2" a="1"/>
  <c r="P783" i="2" s="1"/>
  <c r="P784" i="2" a="1"/>
  <c r="P784" i="2" s="1"/>
  <c r="P785" i="2" a="1"/>
  <c r="P785" i="2" s="1"/>
  <c r="P786" i="2" a="1"/>
  <c r="P786" i="2" s="1"/>
  <c r="P787" i="2" a="1"/>
  <c r="P787" i="2" s="1"/>
  <c r="P788" i="2" a="1"/>
  <c r="P788" i="2" s="1"/>
  <c r="P789" i="2" a="1"/>
  <c r="P789" i="2" s="1"/>
  <c r="P790" i="2" a="1"/>
  <c r="P790" i="2" s="1"/>
  <c r="P791" i="2" a="1"/>
  <c r="P791" i="2" s="1"/>
  <c r="P792" i="2" a="1"/>
  <c r="P792" i="2" s="1"/>
  <c r="P793" i="2" a="1"/>
  <c r="P793" i="2" s="1"/>
  <c r="P794" i="2" a="1"/>
  <c r="P794" i="2" s="1"/>
  <c r="P795" i="2" a="1"/>
  <c r="P795" i="2" s="1"/>
  <c r="P796" i="2" a="1"/>
  <c r="P796" i="2" s="1"/>
  <c r="P797" i="2" a="1"/>
  <c r="P797" i="2" s="1"/>
  <c r="P798" i="2" a="1"/>
  <c r="P798" i="2" s="1"/>
  <c r="P799" i="2" a="1"/>
  <c r="P799" i="2" s="1"/>
  <c r="P800" i="2" a="1"/>
  <c r="P800" i="2" s="1"/>
  <c r="P801" i="2" a="1"/>
  <c r="P801" i="2" s="1"/>
  <c r="P802" i="2" a="1"/>
  <c r="P802" i="2" s="1"/>
  <c r="P803" i="2" a="1"/>
  <c r="P803" i="2" s="1"/>
  <c r="P804" i="2" a="1"/>
  <c r="P804" i="2" s="1"/>
  <c r="P805" i="2" a="1"/>
  <c r="P805" i="2" s="1"/>
  <c r="P806" i="2" a="1"/>
  <c r="P806" i="2" s="1"/>
  <c r="P807" i="2" a="1"/>
  <c r="P807" i="2" s="1"/>
  <c r="P808" i="2" a="1"/>
  <c r="P808" i="2" s="1"/>
  <c r="P809" i="2" a="1"/>
  <c r="P809" i="2" s="1"/>
  <c r="P810" i="2" a="1"/>
  <c r="P810" i="2" s="1"/>
  <c r="P811" i="2" a="1"/>
  <c r="P811" i="2" s="1"/>
  <c r="P812" i="2" a="1"/>
  <c r="P812" i="2" s="1"/>
  <c r="P813" i="2" a="1"/>
  <c r="P813" i="2" s="1"/>
  <c r="P814" i="2" a="1"/>
  <c r="P814" i="2" s="1"/>
  <c r="P815" i="2" a="1"/>
  <c r="P815" i="2" s="1"/>
  <c r="P816" i="2" a="1"/>
  <c r="P816" i="2" s="1"/>
  <c r="P817" i="2" a="1"/>
  <c r="P817" i="2" s="1"/>
  <c r="P818" i="2" a="1"/>
  <c r="P818" i="2" s="1"/>
  <c r="P819" i="2" a="1"/>
  <c r="P819" i="2" s="1"/>
  <c r="P820" i="2" a="1"/>
  <c r="P820" i="2" s="1"/>
  <c r="P821" i="2" a="1"/>
  <c r="P821" i="2" s="1"/>
  <c r="P822" i="2" a="1"/>
  <c r="P822" i="2" s="1"/>
  <c r="P823" i="2" a="1"/>
  <c r="P823" i="2" s="1"/>
  <c r="P824" i="2" a="1"/>
  <c r="P824" i="2" s="1"/>
  <c r="P825" i="2" a="1"/>
  <c r="P825" i="2" s="1"/>
  <c r="P826" i="2" a="1"/>
  <c r="P826" i="2" s="1"/>
  <c r="P827" i="2" a="1"/>
  <c r="P827" i="2" s="1"/>
  <c r="P828" i="2" a="1"/>
  <c r="P828" i="2" s="1"/>
  <c r="P829" i="2" a="1"/>
  <c r="P829" i="2" s="1"/>
  <c r="P830" i="2" a="1"/>
  <c r="P830" i="2" s="1"/>
  <c r="P831" i="2" a="1"/>
  <c r="P831" i="2" s="1"/>
  <c r="P832" i="2" a="1"/>
  <c r="P832" i="2" s="1"/>
  <c r="P833" i="2" a="1"/>
  <c r="P833" i="2" s="1"/>
  <c r="P834" i="2" a="1"/>
  <c r="P834" i="2" s="1"/>
  <c r="P835" i="2" a="1"/>
  <c r="P835" i="2" s="1"/>
  <c r="P836" i="2" a="1"/>
  <c r="P836" i="2" s="1"/>
  <c r="P837" i="2" a="1"/>
  <c r="P837" i="2" s="1"/>
  <c r="P838" i="2" a="1"/>
  <c r="P838" i="2" s="1"/>
  <c r="P839" i="2" a="1"/>
  <c r="P839" i="2" s="1"/>
  <c r="P840" i="2" a="1"/>
  <c r="P840" i="2" s="1"/>
  <c r="P841" i="2" a="1"/>
  <c r="P841" i="2" s="1"/>
  <c r="P842" i="2" a="1"/>
  <c r="P842" i="2" s="1"/>
  <c r="P843" i="2" a="1"/>
  <c r="P843" i="2" s="1"/>
  <c r="P844" i="2" a="1"/>
  <c r="P844" i="2" s="1"/>
  <c r="P845" i="2" a="1"/>
  <c r="P845" i="2" s="1"/>
  <c r="P846" i="2" a="1"/>
  <c r="P846" i="2" s="1"/>
  <c r="P847" i="2" a="1"/>
  <c r="P847" i="2" s="1"/>
  <c r="P848" i="2" a="1"/>
  <c r="P848" i="2" s="1"/>
  <c r="P849" i="2" a="1"/>
  <c r="P849" i="2" s="1"/>
  <c r="P850" i="2" a="1"/>
  <c r="P850" i="2" s="1"/>
  <c r="P851" i="2" a="1"/>
  <c r="P851" i="2" s="1"/>
  <c r="P852" i="2" a="1"/>
  <c r="P852" i="2" s="1"/>
  <c r="P853" i="2" a="1"/>
  <c r="P853" i="2" s="1"/>
  <c r="P854" i="2" a="1"/>
  <c r="P854" i="2" s="1"/>
  <c r="P855" i="2" a="1"/>
  <c r="P855" i="2" s="1"/>
  <c r="P856" i="2" a="1"/>
  <c r="P856" i="2" s="1"/>
  <c r="P857" i="2" a="1"/>
  <c r="P857" i="2" s="1"/>
  <c r="P858" i="2" a="1"/>
  <c r="P858" i="2" s="1"/>
  <c r="P859" i="2" a="1"/>
  <c r="P859" i="2" s="1"/>
  <c r="P860" i="2" a="1"/>
  <c r="P860" i="2" s="1"/>
  <c r="P861" i="2" a="1"/>
  <c r="P861" i="2" s="1"/>
  <c r="P862" i="2" a="1"/>
  <c r="P862" i="2" s="1"/>
  <c r="P863" i="2" a="1"/>
  <c r="P863" i="2" s="1"/>
  <c r="P864" i="2" a="1"/>
  <c r="P864" i="2" s="1"/>
  <c r="P865" i="2" a="1"/>
  <c r="P865" i="2" s="1"/>
  <c r="P866" i="2" a="1"/>
  <c r="P866" i="2" s="1"/>
  <c r="P867" i="2" a="1"/>
  <c r="P867" i="2" s="1"/>
  <c r="P868" i="2" a="1"/>
  <c r="P868" i="2" s="1"/>
  <c r="P869" i="2" a="1"/>
  <c r="P869" i="2" s="1"/>
  <c r="P870" i="2" a="1"/>
  <c r="P870" i="2" s="1"/>
  <c r="P871" i="2" a="1"/>
  <c r="P871" i="2" s="1"/>
  <c r="P872" i="2" a="1"/>
  <c r="P872" i="2" s="1"/>
  <c r="P873" i="2" a="1"/>
  <c r="P873" i="2" s="1"/>
  <c r="P874" i="2" a="1"/>
  <c r="P874" i="2" s="1"/>
  <c r="P875" i="2" a="1"/>
  <c r="P875" i="2" s="1"/>
  <c r="P876" i="2" a="1"/>
  <c r="P876" i="2" s="1"/>
  <c r="P877" i="2" a="1"/>
  <c r="P877" i="2" s="1"/>
  <c r="P878" i="2" a="1"/>
  <c r="P878" i="2" s="1"/>
  <c r="P879" i="2" a="1"/>
  <c r="P879" i="2" s="1"/>
  <c r="P880" i="2" a="1"/>
  <c r="P880" i="2" s="1"/>
  <c r="P881" i="2" a="1"/>
  <c r="P881" i="2" s="1"/>
  <c r="P882" i="2" a="1"/>
  <c r="P882" i="2" s="1"/>
  <c r="P883" i="2" a="1"/>
  <c r="P883" i="2" s="1"/>
  <c r="P884" i="2" a="1"/>
  <c r="P884" i="2" s="1"/>
  <c r="P885" i="2" a="1"/>
  <c r="P885" i="2" s="1"/>
  <c r="P886" i="2" a="1"/>
  <c r="P886" i="2" s="1"/>
  <c r="P887" i="2" a="1"/>
  <c r="P887" i="2" s="1"/>
  <c r="P888" i="2" a="1"/>
  <c r="P888" i="2" s="1"/>
  <c r="P889" i="2" a="1"/>
  <c r="P889" i="2" s="1"/>
  <c r="P890" i="2" a="1"/>
  <c r="P890" i="2" s="1"/>
  <c r="P891" i="2" a="1"/>
  <c r="P891" i="2" s="1"/>
  <c r="P892" i="2" a="1"/>
  <c r="P892" i="2" s="1"/>
  <c r="P893" i="2" a="1"/>
  <c r="P893" i="2" s="1"/>
  <c r="P894" i="2" a="1"/>
  <c r="P894" i="2" s="1"/>
  <c r="P895" i="2" a="1"/>
  <c r="P895" i="2" s="1"/>
  <c r="P896" i="2" a="1"/>
  <c r="P896" i="2" s="1"/>
  <c r="P897" i="2" a="1"/>
  <c r="P897" i="2" s="1"/>
  <c r="P898" i="2" a="1"/>
  <c r="P898" i="2" s="1"/>
  <c r="P899" i="2" a="1"/>
  <c r="P899" i="2" s="1"/>
  <c r="P900" i="2" a="1"/>
  <c r="P900" i="2" s="1"/>
  <c r="P901" i="2" a="1"/>
  <c r="P901" i="2" s="1"/>
  <c r="P902" i="2" a="1"/>
  <c r="P902" i="2" s="1"/>
  <c r="P903" i="2" a="1"/>
  <c r="P903" i="2" s="1"/>
  <c r="P904" i="2" a="1"/>
  <c r="P904" i="2" s="1"/>
  <c r="P905" i="2" a="1"/>
  <c r="P905" i="2" s="1"/>
  <c r="P906" i="2" a="1"/>
  <c r="P906" i="2" s="1"/>
  <c r="P907" i="2" a="1"/>
  <c r="P907" i="2" s="1"/>
  <c r="P908" i="2" a="1"/>
  <c r="P908" i="2" s="1"/>
  <c r="P909" i="2" a="1"/>
  <c r="P909" i="2" s="1"/>
  <c r="P910" i="2" a="1"/>
  <c r="P910" i="2" s="1"/>
  <c r="P911" i="2" a="1"/>
  <c r="P911" i="2" s="1"/>
  <c r="P912" i="2" a="1"/>
  <c r="P912" i="2" s="1"/>
  <c r="P913" i="2" a="1"/>
  <c r="P913" i="2" s="1"/>
  <c r="P914" i="2" a="1"/>
  <c r="P914" i="2" s="1"/>
  <c r="P915" i="2" a="1"/>
  <c r="P915" i="2" s="1"/>
  <c r="P916" i="2" a="1"/>
  <c r="P916" i="2" s="1"/>
  <c r="P917" i="2" a="1"/>
  <c r="P917" i="2" s="1"/>
  <c r="P918" i="2" a="1"/>
  <c r="P918" i="2" s="1"/>
  <c r="P919" i="2" a="1"/>
  <c r="P919" i="2" s="1"/>
  <c r="P920" i="2" a="1"/>
  <c r="P920" i="2" s="1"/>
  <c r="P921" i="2" a="1"/>
  <c r="P921" i="2" s="1"/>
  <c r="P922" i="2" a="1"/>
  <c r="P922" i="2" s="1"/>
  <c r="P923" i="2" a="1"/>
  <c r="P923" i="2" s="1"/>
  <c r="P924" i="2" a="1"/>
  <c r="P924" i="2" s="1"/>
  <c r="P925" i="2" a="1"/>
  <c r="P925" i="2" s="1"/>
  <c r="P926" i="2" a="1"/>
  <c r="P926" i="2" s="1"/>
  <c r="P927" i="2" a="1"/>
  <c r="P927" i="2" s="1"/>
  <c r="P928" i="2" a="1"/>
  <c r="P928" i="2" s="1"/>
  <c r="P929" i="2" a="1"/>
  <c r="P929" i="2" s="1"/>
  <c r="P930" i="2" a="1"/>
  <c r="P930" i="2" s="1"/>
  <c r="P931" i="2" a="1"/>
  <c r="P931" i="2" s="1"/>
  <c r="P932" i="2" a="1"/>
  <c r="P932" i="2" s="1"/>
  <c r="P933" i="2" a="1"/>
  <c r="P933" i="2" s="1"/>
  <c r="P934" i="2" a="1"/>
  <c r="P934" i="2" s="1"/>
  <c r="P935" i="2" a="1"/>
  <c r="P935" i="2" s="1"/>
  <c r="P936" i="2" a="1"/>
  <c r="P936" i="2" s="1"/>
  <c r="P937" i="2" a="1"/>
  <c r="P937" i="2" s="1"/>
  <c r="P938" i="2" a="1"/>
  <c r="P938" i="2" s="1"/>
  <c r="P939" i="2" a="1"/>
  <c r="P939" i="2" s="1"/>
  <c r="P940" i="2" a="1"/>
  <c r="P940" i="2" s="1"/>
  <c r="P941" i="2" a="1"/>
  <c r="P941" i="2" s="1"/>
  <c r="P942" i="2" a="1"/>
  <c r="P942" i="2" s="1"/>
  <c r="P943" i="2" a="1"/>
  <c r="P943" i="2" s="1"/>
  <c r="P944" i="2" a="1"/>
  <c r="P944" i="2" s="1"/>
  <c r="P945" i="2" a="1"/>
  <c r="P945" i="2" s="1"/>
  <c r="P946" i="2" a="1"/>
  <c r="P946" i="2" s="1"/>
  <c r="P947" i="2" a="1"/>
  <c r="P947" i="2" s="1"/>
  <c r="P948" i="2" a="1"/>
  <c r="P948" i="2" s="1"/>
  <c r="P949" i="2" a="1"/>
  <c r="P949" i="2" s="1"/>
  <c r="P950" i="2" a="1"/>
  <c r="P950" i="2" s="1"/>
  <c r="P951" i="2" a="1"/>
  <c r="P951" i="2" s="1"/>
  <c r="P952" i="2" a="1"/>
  <c r="P952" i="2" s="1"/>
  <c r="P953" i="2" a="1"/>
  <c r="P953" i="2" s="1"/>
  <c r="P954" i="2" a="1"/>
  <c r="P954" i="2" s="1"/>
  <c r="P955" i="2" a="1"/>
  <c r="P955" i="2" s="1"/>
  <c r="P956" i="2" a="1"/>
  <c r="P956" i="2" s="1"/>
  <c r="P957" i="2" a="1"/>
  <c r="P957" i="2" s="1"/>
  <c r="P958" i="2" a="1"/>
  <c r="P958" i="2" s="1"/>
  <c r="P959" i="2" a="1"/>
  <c r="P959" i="2" s="1"/>
  <c r="P960" i="2" a="1"/>
  <c r="P960" i="2" s="1"/>
  <c r="P961" i="2" a="1"/>
  <c r="P961" i="2" s="1"/>
  <c r="P962" i="2" a="1"/>
  <c r="P962" i="2" s="1"/>
  <c r="P963" i="2" a="1"/>
  <c r="P963" i="2" s="1"/>
  <c r="P964" i="2" a="1"/>
  <c r="P964" i="2" s="1"/>
  <c r="P965" i="2" a="1"/>
  <c r="P965" i="2" s="1"/>
  <c r="P966" i="2" a="1"/>
  <c r="P966" i="2" s="1"/>
  <c r="P967" i="2" a="1"/>
  <c r="P967" i="2" s="1"/>
  <c r="P968" i="2" a="1"/>
  <c r="P968" i="2" s="1"/>
  <c r="P969" i="2" a="1"/>
  <c r="P969" i="2" s="1"/>
  <c r="P970" i="2" a="1"/>
  <c r="P970" i="2" s="1"/>
  <c r="P971" i="2" a="1"/>
  <c r="P971" i="2" s="1"/>
  <c r="P972" i="2" a="1"/>
  <c r="P972" i="2" s="1"/>
  <c r="P973" i="2" a="1"/>
  <c r="P973" i="2" s="1"/>
  <c r="P974" i="2" a="1"/>
  <c r="P974" i="2" s="1"/>
  <c r="P975" i="2" a="1"/>
  <c r="P975" i="2" s="1"/>
  <c r="P976" i="2" a="1"/>
  <c r="P976" i="2" s="1"/>
  <c r="P977" i="2" a="1"/>
  <c r="P977" i="2" s="1"/>
  <c r="P978" i="2" a="1"/>
  <c r="P978" i="2" s="1"/>
  <c r="P979" i="2" a="1"/>
  <c r="P979" i="2" s="1"/>
  <c r="P980" i="2" a="1"/>
  <c r="P980" i="2" s="1"/>
  <c r="P981" i="2" a="1"/>
  <c r="P981" i="2" s="1"/>
  <c r="P982" i="2" a="1"/>
  <c r="P982" i="2" s="1"/>
  <c r="P983" i="2" a="1"/>
  <c r="P983" i="2" s="1"/>
  <c r="P984" i="2" a="1"/>
  <c r="P984" i="2" s="1"/>
  <c r="P985" i="2" a="1"/>
  <c r="P985" i="2" s="1"/>
  <c r="P986" i="2" a="1"/>
  <c r="P986" i="2" s="1"/>
  <c r="P987" i="2" a="1"/>
  <c r="P987" i="2" s="1"/>
  <c r="P988" i="2" a="1"/>
  <c r="P988" i="2" s="1"/>
  <c r="P989" i="2" a="1"/>
  <c r="P989" i="2" s="1"/>
  <c r="P990" i="2" a="1"/>
  <c r="P990" i="2" s="1"/>
  <c r="P991" i="2" a="1"/>
  <c r="P991" i="2" s="1"/>
  <c r="P992" i="2" a="1"/>
  <c r="P992" i="2" s="1"/>
  <c r="P993" i="2" a="1"/>
  <c r="P993" i="2" s="1"/>
  <c r="P994" i="2" a="1"/>
  <c r="P994" i="2" s="1"/>
  <c r="P995" i="2" a="1"/>
  <c r="P995" i="2" s="1"/>
  <c r="P996" i="2" a="1"/>
  <c r="P996" i="2" s="1"/>
  <c r="P997" i="2" a="1"/>
  <c r="P997" i="2" s="1"/>
  <c r="P998" i="2" a="1"/>
  <c r="P998" i="2" s="1"/>
  <c r="P999" i="2" a="1"/>
  <c r="P999" i="2" s="1"/>
  <c r="P1000" i="2" a="1"/>
  <c r="P1000" i="2" s="1"/>
  <c r="P1001" i="2" a="1"/>
  <c r="P1001" i="2" s="1"/>
  <c r="P1002" i="2" a="1"/>
  <c r="P1002" i="2" s="1"/>
  <c r="P1003" i="2" a="1"/>
  <c r="P1003" i="2" s="1"/>
  <c r="P1004" i="2" a="1"/>
  <c r="P1004" i="2" s="1"/>
  <c r="P1005" i="2" a="1"/>
  <c r="P1005" i="2" s="1"/>
  <c r="P1006" i="2" a="1"/>
  <c r="P1006" i="2" s="1"/>
  <c r="P1007" i="2" a="1"/>
  <c r="P1007" i="2" s="1"/>
  <c r="P1008" i="2" a="1"/>
  <c r="P1008" i="2" s="1"/>
  <c r="P1009" i="2" a="1"/>
  <c r="P1009" i="2" s="1"/>
  <c r="P1010" i="2" a="1"/>
  <c r="P1010" i="2" s="1"/>
  <c r="P1011" i="2" a="1"/>
  <c r="P1011" i="2" s="1"/>
  <c r="P1012" i="2" a="1"/>
  <c r="P1012" i="2" s="1"/>
  <c r="P1013" i="2" a="1"/>
  <c r="P1013" i="2" s="1"/>
  <c r="P1014" i="2" a="1"/>
  <c r="P1014" i="2" s="1"/>
  <c r="P1015" i="2" a="1"/>
  <c r="P1015" i="2" s="1"/>
  <c r="P1016" i="2" a="1"/>
  <c r="P1016" i="2" s="1"/>
  <c r="P1017" i="2" a="1"/>
  <c r="P1017" i="2" s="1"/>
  <c r="P1018" i="2" a="1"/>
  <c r="P1018" i="2" s="1"/>
  <c r="P1019" i="2" a="1"/>
  <c r="P1019" i="2" s="1"/>
  <c r="P1020" i="2" a="1"/>
  <c r="P1020" i="2" s="1"/>
  <c r="P1021" i="2" a="1"/>
  <c r="P1021" i="2" s="1"/>
  <c r="P1022" i="2" a="1"/>
  <c r="P1022" i="2" s="1"/>
  <c r="P1023" i="2" a="1"/>
  <c r="P1023" i="2" s="1"/>
  <c r="P1024" i="2" a="1"/>
  <c r="P1024" i="2" s="1"/>
  <c r="P1025" i="2" a="1"/>
  <c r="P1025" i="2" s="1"/>
  <c r="P1026" i="2" a="1"/>
  <c r="P1026" i="2" s="1"/>
  <c r="P1027" i="2" a="1"/>
  <c r="P1027" i="2" s="1"/>
  <c r="P1028" i="2" a="1"/>
  <c r="P1028" i="2" s="1"/>
  <c r="P1029" i="2" a="1"/>
  <c r="P1029" i="2" s="1"/>
  <c r="P1030" i="2" a="1"/>
  <c r="P1030" i="2" s="1"/>
  <c r="P1031" i="2" a="1"/>
  <c r="P1031" i="2" s="1"/>
  <c r="P1032" i="2" a="1"/>
  <c r="P1032" i="2" s="1"/>
  <c r="P1033" i="2" a="1"/>
  <c r="P1033" i="2" s="1"/>
  <c r="P1034" i="2" a="1"/>
  <c r="P1034" i="2" s="1"/>
  <c r="P1035" i="2" a="1"/>
  <c r="P1035" i="2" s="1"/>
  <c r="P1036" i="2" a="1"/>
  <c r="P1036" i="2" s="1"/>
  <c r="P1037" i="2" a="1"/>
  <c r="P1037" i="2" s="1"/>
  <c r="P1038" i="2" a="1"/>
  <c r="P1038" i="2" s="1"/>
  <c r="P1039" i="2" a="1"/>
  <c r="P1039" i="2" s="1"/>
  <c r="P1040" i="2" a="1"/>
  <c r="P1040" i="2" s="1"/>
  <c r="P1041" i="2" a="1"/>
  <c r="P1041" i="2" s="1"/>
  <c r="P1042" i="2" a="1"/>
  <c r="P1042" i="2" s="1"/>
  <c r="P1043" i="2" a="1"/>
  <c r="P1043" i="2" s="1"/>
  <c r="P1044" i="2" a="1"/>
  <c r="P1044" i="2" s="1"/>
  <c r="P1045" i="2" a="1"/>
  <c r="P1045" i="2" s="1"/>
  <c r="P1046" i="2" a="1"/>
  <c r="P1046" i="2" s="1"/>
  <c r="P1047" i="2" a="1"/>
  <c r="P1047" i="2" s="1"/>
  <c r="P1048" i="2" a="1"/>
  <c r="P1048" i="2" s="1"/>
  <c r="P1049" i="2" a="1"/>
  <c r="P1049" i="2" s="1"/>
  <c r="P1050" i="2" a="1"/>
  <c r="P1050" i="2" s="1"/>
  <c r="P1051" i="2" a="1"/>
  <c r="P1051" i="2" s="1"/>
  <c r="P1052" i="2" a="1"/>
  <c r="P1052" i="2" s="1"/>
  <c r="P1053" i="2" a="1"/>
  <c r="P1053" i="2" s="1"/>
  <c r="P1054" i="2" a="1"/>
  <c r="P1054" i="2" s="1"/>
  <c r="P1055" i="2" a="1"/>
  <c r="P1055" i="2" s="1"/>
  <c r="P1056" i="2" a="1"/>
  <c r="P1056" i="2" s="1"/>
  <c r="P1057" i="2" a="1"/>
  <c r="P1057" i="2" s="1"/>
  <c r="P1058" i="2" a="1"/>
  <c r="P1058" i="2" s="1"/>
  <c r="P1059" i="2" a="1"/>
  <c r="P1059" i="2" s="1"/>
  <c r="P1060" i="2" a="1"/>
  <c r="P1060" i="2" s="1"/>
  <c r="P1061" i="2" a="1"/>
  <c r="P1061" i="2" s="1"/>
  <c r="P1062" i="2" a="1"/>
  <c r="P1062" i="2" s="1"/>
  <c r="P1063" i="2" a="1"/>
  <c r="P1063" i="2" s="1"/>
  <c r="P1064" i="2" a="1"/>
  <c r="P1064" i="2" s="1"/>
  <c r="P1065" i="2" a="1"/>
  <c r="P1065" i="2" s="1"/>
  <c r="P1066" i="2" a="1"/>
  <c r="P1066" i="2" s="1"/>
  <c r="P1067" i="2" a="1"/>
  <c r="P1067" i="2" s="1"/>
  <c r="P1068" i="2" a="1"/>
  <c r="P1068" i="2" s="1"/>
  <c r="P1069" i="2" a="1"/>
  <c r="P1069" i="2" s="1"/>
  <c r="P1070" i="2" a="1"/>
  <c r="P1070" i="2" s="1"/>
  <c r="P1071" i="2" a="1"/>
  <c r="P1071" i="2" s="1"/>
  <c r="P1072" i="2" a="1"/>
  <c r="P1072" i="2" s="1"/>
  <c r="P1073" i="2" a="1"/>
  <c r="P1073" i="2" s="1"/>
  <c r="P1074" i="2" a="1"/>
  <c r="P1074" i="2" s="1"/>
  <c r="P1075" i="2" a="1"/>
  <c r="P1075" i="2" s="1"/>
  <c r="P1076" i="2" a="1"/>
  <c r="P1076" i="2" s="1"/>
  <c r="P1077" i="2" a="1"/>
  <c r="P1077" i="2" s="1"/>
  <c r="P1078" i="2" a="1"/>
  <c r="P1078" i="2" s="1"/>
  <c r="P1079" i="2" a="1"/>
  <c r="P1079" i="2" s="1"/>
  <c r="P1080" i="2" a="1"/>
  <c r="P1080" i="2" s="1"/>
  <c r="P1081" i="2" a="1"/>
  <c r="P1081" i="2" s="1"/>
  <c r="P1082" i="2" a="1"/>
  <c r="P1082" i="2" s="1"/>
  <c r="P1083" i="2" a="1"/>
  <c r="P1083" i="2" s="1"/>
  <c r="P1084" i="2" a="1"/>
  <c r="P1084" i="2" s="1"/>
  <c r="P1085" i="2" a="1"/>
  <c r="P1085" i="2" s="1"/>
  <c r="P1086" i="2" a="1"/>
  <c r="P1086" i="2" s="1"/>
  <c r="P1087" i="2" a="1"/>
  <c r="P1087" i="2" s="1"/>
  <c r="P1088" i="2" a="1"/>
  <c r="P1088" i="2" s="1"/>
  <c r="P1089" i="2" a="1"/>
  <c r="P1089" i="2" s="1"/>
  <c r="P1090" i="2" a="1"/>
  <c r="P1090" i="2" s="1"/>
  <c r="P1091" i="2" a="1"/>
  <c r="P1091" i="2" s="1"/>
  <c r="P1092" i="2" a="1"/>
  <c r="P1092" i="2" s="1"/>
  <c r="P1093" i="2" a="1"/>
  <c r="P1093" i="2" s="1"/>
  <c r="P1094" i="2" a="1"/>
  <c r="P1094" i="2" s="1"/>
  <c r="P1095" i="2" a="1"/>
  <c r="P1095" i="2" s="1"/>
  <c r="P1096" i="2" a="1"/>
  <c r="P1096" i="2" s="1"/>
  <c r="P1097" i="2" a="1"/>
  <c r="P1097" i="2" s="1"/>
  <c r="P1098" i="2" a="1"/>
  <c r="P1098" i="2" s="1"/>
  <c r="P1099" i="2" a="1"/>
  <c r="P1099" i="2" s="1"/>
  <c r="P1100" i="2" a="1"/>
  <c r="P1100" i="2" s="1"/>
  <c r="P1101" i="2" a="1"/>
  <c r="P1101" i="2" s="1"/>
  <c r="P1102" i="2" a="1"/>
  <c r="P1102" i="2" s="1"/>
  <c r="P1103" i="2" a="1"/>
  <c r="P1103" i="2" s="1"/>
  <c r="P1104" i="2" a="1"/>
  <c r="P1104" i="2" s="1"/>
  <c r="P1105" i="2" a="1"/>
  <c r="P1105" i="2" s="1"/>
  <c r="P1106" i="2" a="1"/>
  <c r="P1106" i="2" s="1"/>
  <c r="P1107" i="2" a="1"/>
  <c r="P1107" i="2" s="1"/>
  <c r="P1108" i="2" a="1"/>
  <c r="P1108" i="2" s="1"/>
  <c r="P1109" i="2" a="1"/>
  <c r="P1109" i="2" s="1"/>
  <c r="P1110" i="2" a="1"/>
  <c r="P1110" i="2" s="1"/>
  <c r="P1111" i="2" a="1"/>
  <c r="P1111" i="2" s="1"/>
  <c r="P1112" i="2" a="1"/>
  <c r="P1112" i="2" s="1"/>
  <c r="P1113" i="2" a="1"/>
  <c r="P1113" i="2" s="1"/>
  <c r="P1114" i="2" a="1"/>
  <c r="P1114" i="2" s="1"/>
  <c r="P1115" i="2" a="1"/>
  <c r="P1115" i="2" s="1"/>
  <c r="P1116" i="2" a="1"/>
  <c r="P1116" i="2" s="1"/>
  <c r="P1117" i="2" a="1"/>
  <c r="P1117" i="2" s="1"/>
  <c r="P1118" i="2" a="1"/>
  <c r="P1118" i="2" s="1"/>
  <c r="P1119" i="2" a="1"/>
  <c r="P1119" i="2" s="1"/>
  <c r="P1120" i="2" a="1"/>
  <c r="P1120" i="2" s="1"/>
  <c r="P1121" i="2" a="1"/>
  <c r="P1121" i="2" s="1"/>
  <c r="P1122" i="2" a="1"/>
  <c r="P1122" i="2" s="1"/>
  <c r="P1123" i="2" a="1"/>
  <c r="P1123" i="2" s="1"/>
  <c r="P1124" i="2" a="1"/>
  <c r="P1124" i="2" s="1"/>
  <c r="P1125" i="2" a="1"/>
  <c r="P1125" i="2" s="1"/>
  <c r="P1126" i="2" a="1"/>
  <c r="P1126" i="2" s="1"/>
  <c r="P1127" i="2" a="1"/>
  <c r="P1127" i="2" s="1"/>
  <c r="P1128" i="2" a="1"/>
  <c r="P1128" i="2" s="1"/>
  <c r="P1129" i="2" a="1"/>
  <c r="P1129" i="2" s="1"/>
  <c r="P1130" i="2" a="1"/>
  <c r="P1130" i="2" s="1"/>
  <c r="P1131" i="2" a="1"/>
  <c r="P1131" i="2" s="1"/>
  <c r="P1132" i="2" a="1"/>
  <c r="P1132" i="2" s="1"/>
  <c r="P1133" i="2" a="1"/>
  <c r="P1133" i="2" s="1"/>
  <c r="P1134" i="2" a="1"/>
  <c r="P1134" i="2" s="1"/>
  <c r="P1135" i="2" a="1"/>
  <c r="P1135" i="2" s="1"/>
  <c r="P1136" i="2" a="1"/>
  <c r="P1136" i="2" s="1"/>
  <c r="P1137" i="2" a="1"/>
  <c r="P1137" i="2" s="1"/>
  <c r="P1138" i="2" a="1"/>
  <c r="P1138" i="2" s="1"/>
  <c r="P1139" i="2" a="1"/>
  <c r="P1139" i="2" s="1"/>
  <c r="P1140" i="2" a="1"/>
  <c r="P1140" i="2" s="1"/>
  <c r="P1141" i="2" a="1"/>
  <c r="P1141" i="2" s="1"/>
  <c r="P1142" i="2" a="1"/>
  <c r="P1142" i="2" s="1"/>
  <c r="P1143" i="2" a="1"/>
  <c r="P1143" i="2" s="1"/>
  <c r="P1144" i="2" a="1"/>
  <c r="P1144" i="2" s="1"/>
  <c r="P1145" i="2" a="1"/>
  <c r="P1145" i="2" s="1"/>
  <c r="P1146" i="2" a="1"/>
  <c r="P1146" i="2" s="1"/>
  <c r="P1147" i="2" a="1"/>
  <c r="P1147" i="2" s="1"/>
  <c r="P1148" i="2" a="1"/>
  <c r="P1148" i="2" s="1"/>
  <c r="P1149" i="2" a="1"/>
  <c r="P1149" i="2" s="1"/>
  <c r="P1150" i="2" a="1"/>
  <c r="P1150" i="2" s="1"/>
  <c r="P1151" i="2" a="1"/>
  <c r="P1151" i="2" s="1"/>
  <c r="P1152" i="2" a="1"/>
  <c r="P1152" i="2" s="1"/>
  <c r="P1153" i="2" a="1"/>
  <c r="P1153" i="2" s="1"/>
  <c r="P1154" i="2" a="1"/>
  <c r="P1154" i="2" s="1"/>
  <c r="P1155" i="2" a="1"/>
  <c r="P1155" i="2" s="1"/>
  <c r="P1156" i="2" a="1"/>
  <c r="P1156" i="2" s="1"/>
  <c r="P1157" i="2" a="1"/>
  <c r="P1157" i="2" s="1"/>
  <c r="P1158" i="2" a="1"/>
  <c r="P1158" i="2" s="1"/>
  <c r="P1159" i="2" a="1"/>
  <c r="P1159" i="2" s="1"/>
  <c r="P1160" i="2" a="1"/>
  <c r="P1160" i="2" s="1"/>
  <c r="P1161" i="2" a="1"/>
  <c r="P1161" i="2" s="1"/>
  <c r="P1162" i="2" a="1"/>
  <c r="P1162" i="2" s="1"/>
  <c r="P1163" i="2" a="1"/>
  <c r="P1163" i="2" s="1"/>
  <c r="P1164" i="2" a="1"/>
  <c r="P1164" i="2" s="1"/>
  <c r="P1165" i="2" a="1"/>
  <c r="P1165" i="2" s="1"/>
  <c r="P1166" i="2" a="1"/>
  <c r="P1166" i="2" s="1"/>
  <c r="P1167" i="2" a="1"/>
  <c r="P1167" i="2" s="1"/>
  <c r="P1168" i="2" a="1"/>
  <c r="P1168" i="2" s="1"/>
  <c r="P1169" i="2" a="1"/>
  <c r="P1169" i="2" s="1"/>
  <c r="P1170" i="2" a="1"/>
  <c r="P1170" i="2" s="1"/>
  <c r="P1171" i="2" a="1"/>
  <c r="P1171" i="2" s="1"/>
  <c r="P1172" i="2" a="1"/>
  <c r="P1172" i="2" s="1"/>
  <c r="P1173" i="2" a="1"/>
  <c r="P1173" i="2" s="1"/>
  <c r="P1174" i="2" a="1"/>
  <c r="P1174" i="2" s="1"/>
  <c r="P1175" i="2" a="1"/>
  <c r="P1175" i="2" s="1"/>
  <c r="P1176" i="2" a="1"/>
  <c r="P1176" i="2" s="1"/>
  <c r="P1177" i="2" a="1"/>
  <c r="P1177" i="2" s="1"/>
  <c r="P1178" i="2" a="1"/>
  <c r="P1178" i="2" s="1"/>
  <c r="P1179" i="2" a="1"/>
  <c r="P1179" i="2" s="1"/>
  <c r="P1180" i="2" a="1"/>
  <c r="P1180" i="2" s="1"/>
  <c r="P1181" i="2" a="1"/>
  <c r="P1181" i="2" s="1"/>
  <c r="P1182" i="2" a="1"/>
  <c r="P1182" i="2" s="1"/>
  <c r="P1183" i="2" a="1"/>
  <c r="P1183" i="2" s="1"/>
  <c r="P1184" i="2" a="1"/>
  <c r="P1184" i="2" s="1"/>
  <c r="P1185" i="2" a="1"/>
  <c r="P1185" i="2" s="1"/>
  <c r="P1186" i="2" a="1"/>
  <c r="P1186" i="2" s="1"/>
  <c r="P1187" i="2" a="1"/>
  <c r="P1187" i="2" s="1"/>
  <c r="P1188" i="2" a="1"/>
  <c r="P1188" i="2" s="1"/>
  <c r="P1189" i="2" a="1"/>
  <c r="P1189" i="2" s="1"/>
  <c r="P1190" i="2" a="1"/>
  <c r="P1190" i="2" s="1"/>
  <c r="P1191" i="2" a="1"/>
  <c r="P1191" i="2" s="1"/>
  <c r="P1192" i="2" a="1"/>
  <c r="P1192" i="2" s="1"/>
  <c r="P1193" i="2" a="1"/>
  <c r="P1193" i="2" s="1"/>
  <c r="P1194" i="2" a="1"/>
  <c r="P1194" i="2" s="1"/>
  <c r="P1195" i="2" a="1"/>
  <c r="P1195" i="2" s="1"/>
  <c r="P1196" i="2" a="1"/>
  <c r="P1196" i="2" s="1"/>
  <c r="P1197" i="2" a="1"/>
  <c r="P1197" i="2" s="1"/>
  <c r="P1198" i="2" a="1"/>
  <c r="P1198" i="2" s="1"/>
  <c r="P1199" i="2" a="1"/>
  <c r="P1199" i="2" s="1"/>
  <c r="P1200" i="2" a="1"/>
  <c r="P1200" i="2" s="1"/>
  <c r="P1201" i="2" a="1"/>
  <c r="P1201" i="2" s="1"/>
  <c r="P1202" i="2" a="1"/>
  <c r="P1202" i="2" s="1"/>
  <c r="P1203" i="2" a="1"/>
  <c r="P1203" i="2" s="1"/>
  <c r="P1204" i="2" a="1"/>
  <c r="P1204" i="2" s="1"/>
  <c r="P1205" i="2" a="1"/>
  <c r="P1205" i="2" s="1"/>
  <c r="P1206" i="2" a="1"/>
  <c r="P1206" i="2" s="1"/>
  <c r="P1207" i="2" a="1"/>
  <c r="P1207" i="2" s="1"/>
  <c r="P1208" i="2" a="1"/>
  <c r="P1208" i="2" s="1"/>
  <c r="P1209" i="2" a="1"/>
  <c r="P1209" i="2" s="1"/>
  <c r="P1210" i="2" a="1"/>
  <c r="P1210" i="2" s="1"/>
  <c r="P1211" i="2" a="1"/>
  <c r="P1211" i="2" s="1"/>
  <c r="P1212" i="2" a="1"/>
  <c r="P1212" i="2" s="1"/>
  <c r="P1213" i="2" a="1"/>
  <c r="P1213" i="2" s="1"/>
  <c r="P1214" i="2" a="1"/>
  <c r="P1214" i="2" s="1"/>
  <c r="P1215" i="2" a="1"/>
  <c r="P1215" i="2" s="1"/>
  <c r="P1216" i="2" a="1"/>
  <c r="P1216" i="2" s="1"/>
  <c r="P1217" i="2" a="1"/>
  <c r="P1217" i="2" s="1"/>
  <c r="P1218" i="2" a="1"/>
  <c r="P1218" i="2" s="1"/>
  <c r="P1219" i="2" a="1"/>
  <c r="P1219" i="2" s="1"/>
  <c r="P1220" i="2" a="1"/>
  <c r="P1220" i="2" s="1"/>
  <c r="P1221" i="2" a="1"/>
  <c r="P1221" i="2" s="1"/>
  <c r="P1222" i="2" a="1"/>
  <c r="P1222" i="2" s="1"/>
  <c r="P1223" i="2" a="1"/>
  <c r="P1223" i="2" s="1"/>
  <c r="P1224" i="2" a="1"/>
  <c r="P1224" i="2" s="1"/>
  <c r="P1225" i="2" a="1"/>
  <c r="P1225" i="2" s="1"/>
  <c r="P1226" i="2" a="1"/>
  <c r="P1226" i="2" s="1"/>
  <c r="P1227" i="2" a="1"/>
  <c r="P1227" i="2" s="1"/>
  <c r="P1228" i="2" a="1"/>
  <c r="P1228" i="2" s="1"/>
  <c r="P1229" i="2" a="1"/>
  <c r="P1229" i="2" s="1"/>
  <c r="P1230" i="2" a="1"/>
  <c r="P1230" i="2" s="1"/>
  <c r="P1231" i="2" a="1"/>
  <c r="P1231" i="2" s="1"/>
  <c r="P1232" i="2" a="1"/>
  <c r="P1232" i="2" s="1"/>
  <c r="P1233" i="2" a="1"/>
  <c r="P1233" i="2" s="1"/>
  <c r="P1234" i="2" a="1"/>
  <c r="P1234" i="2" s="1"/>
  <c r="P1235" i="2" a="1"/>
  <c r="P1235" i="2" s="1"/>
  <c r="P1236" i="2" a="1"/>
  <c r="P1236" i="2" s="1"/>
  <c r="P1237" i="2" a="1"/>
  <c r="P1237" i="2" s="1"/>
  <c r="P1238" i="2" a="1"/>
  <c r="P1238" i="2" s="1"/>
  <c r="P1239" i="2" a="1"/>
  <c r="P1239" i="2" s="1"/>
  <c r="P1240" i="2" a="1"/>
  <c r="P1240" i="2" s="1"/>
  <c r="P1241" i="2" a="1"/>
  <c r="P1241" i="2" s="1"/>
  <c r="P1242" i="2" a="1"/>
  <c r="P1242" i="2" s="1"/>
  <c r="P1243" i="2" a="1"/>
  <c r="P1243" i="2" s="1"/>
  <c r="P1244" i="2" a="1"/>
  <c r="P1244" i="2" s="1"/>
  <c r="P1245" i="2" a="1"/>
  <c r="P1245" i="2" s="1"/>
  <c r="P1246" i="2" a="1"/>
  <c r="P1246" i="2" s="1"/>
  <c r="P1247" i="2" a="1"/>
  <c r="P1247" i="2" s="1"/>
  <c r="P1248" i="2" a="1"/>
  <c r="P1248" i="2" s="1"/>
  <c r="P1249" i="2" a="1"/>
  <c r="P1249" i="2" s="1"/>
  <c r="P1250" i="2" a="1"/>
  <c r="P1250" i="2" s="1"/>
  <c r="P1251" i="2" a="1"/>
  <c r="P1251" i="2" s="1"/>
  <c r="P1252" i="2" a="1"/>
  <c r="P1252" i="2" s="1"/>
  <c r="P1253" i="2" a="1"/>
  <c r="P1253" i="2" s="1"/>
  <c r="P1254" i="2" a="1"/>
  <c r="P1254" i="2" s="1"/>
  <c r="P1255" i="2" a="1"/>
  <c r="P1255" i="2" s="1"/>
  <c r="P1256" i="2" a="1"/>
  <c r="P1256" i="2" s="1"/>
  <c r="P1257" i="2" a="1"/>
  <c r="P1257" i="2" s="1"/>
  <c r="P1258" i="2" a="1"/>
  <c r="P1258" i="2" s="1"/>
  <c r="P1259" i="2" a="1"/>
  <c r="P1259" i="2" s="1"/>
  <c r="P1260" i="2" a="1"/>
  <c r="P1260" i="2" s="1"/>
  <c r="P1261" i="2" a="1"/>
  <c r="P1261" i="2" s="1"/>
  <c r="P1262" i="2" a="1"/>
  <c r="P1262" i="2" s="1"/>
  <c r="P1263" i="2" a="1"/>
  <c r="P1263" i="2" s="1"/>
  <c r="P1264" i="2" a="1"/>
  <c r="P1264" i="2" s="1"/>
  <c r="P1265" i="2" a="1"/>
  <c r="P1265" i="2" s="1"/>
  <c r="P1266" i="2" a="1"/>
  <c r="P1266" i="2" s="1"/>
  <c r="P1267" i="2" a="1"/>
  <c r="P1267" i="2" s="1"/>
  <c r="P1268" i="2" a="1"/>
  <c r="P1268" i="2" s="1"/>
  <c r="P1269" i="2" a="1"/>
  <c r="P1269" i="2" s="1"/>
  <c r="P1270" i="2" a="1"/>
  <c r="P1270" i="2" s="1"/>
  <c r="P1271" i="2" a="1"/>
  <c r="P1271" i="2" s="1"/>
  <c r="P1272" i="2" a="1"/>
  <c r="P1272" i="2" s="1"/>
  <c r="P1273" i="2" a="1"/>
  <c r="P1273" i="2" s="1"/>
  <c r="P1274" i="2" a="1"/>
  <c r="P1274" i="2" s="1"/>
  <c r="P1275" i="2" a="1"/>
  <c r="P1275" i="2" s="1"/>
  <c r="P1276" i="2" a="1"/>
  <c r="P1276" i="2" s="1"/>
  <c r="P1277" i="2" a="1"/>
  <c r="P1277" i="2" s="1"/>
  <c r="P1278" i="2" a="1"/>
  <c r="P1278" i="2" s="1"/>
  <c r="P1279" i="2" a="1"/>
  <c r="P1279" i="2" s="1"/>
  <c r="P1280" i="2" a="1"/>
  <c r="P1280" i="2" s="1"/>
  <c r="P1281" i="2" a="1"/>
  <c r="P1281" i="2" s="1"/>
  <c r="P1282" i="2" a="1"/>
  <c r="P1282" i="2" s="1"/>
  <c r="P1283" i="2" a="1"/>
  <c r="P1283" i="2" s="1"/>
  <c r="P1284" i="2" a="1"/>
  <c r="P1284" i="2" s="1"/>
  <c r="P1285" i="2" a="1"/>
  <c r="P1285" i="2" s="1"/>
  <c r="P1286" i="2" a="1"/>
  <c r="P1286" i="2" s="1"/>
  <c r="P1287" i="2" a="1"/>
  <c r="P1287" i="2" s="1"/>
  <c r="P1288" i="2" a="1"/>
  <c r="P1288" i="2" s="1"/>
  <c r="P1289" i="2" a="1"/>
  <c r="P1289" i="2" s="1"/>
  <c r="P1290" i="2" a="1"/>
  <c r="P1290" i="2" s="1"/>
  <c r="P1291" i="2" a="1"/>
  <c r="P1291" i="2" s="1"/>
  <c r="P1292" i="2" a="1"/>
  <c r="P1292" i="2" s="1"/>
  <c r="P1293" i="2" a="1"/>
  <c r="P1293" i="2" s="1"/>
  <c r="P1294" i="2" a="1"/>
  <c r="P1294" i="2" s="1"/>
  <c r="P1295" i="2" a="1"/>
  <c r="P1295" i="2" s="1"/>
  <c r="P1296" i="2" a="1"/>
  <c r="P1296" i="2" s="1"/>
  <c r="P1297" i="2" a="1"/>
  <c r="P1297" i="2" s="1"/>
  <c r="P1298" i="2" a="1"/>
  <c r="P1298" i="2" s="1"/>
  <c r="P1299" i="2" a="1"/>
  <c r="P1299" i="2" s="1"/>
  <c r="P1300" i="2" a="1"/>
  <c r="P1300" i="2" s="1"/>
  <c r="P1301" i="2" a="1"/>
  <c r="P1301" i="2" s="1"/>
  <c r="P1302" i="2" a="1"/>
  <c r="P1302" i="2" s="1"/>
  <c r="P1303" i="2" a="1"/>
  <c r="P1303" i="2" s="1"/>
  <c r="P1304" i="2" a="1"/>
  <c r="P1304" i="2" s="1"/>
  <c r="P1305" i="2" a="1"/>
  <c r="P1305" i="2" s="1"/>
  <c r="P1306" i="2" a="1"/>
  <c r="P1306" i="2" s="1"/>
  <c r="P1307" i="2" a="1"/>
  <c r="P1307" i="2" s="1"/>
  <c r="P1308" i="2" a="1"/>
  <c r="P1308" i="2" s="1"/>
  <c r="P1309" i="2" a="1"/>
  <c r="P1309" i="2" s="1"/>
  <c r="P1310" i="2" a="1"/>
  <c r="P1310" i="2" s="1"/>
  <c r="P1311" i="2" a="1"/>
  <c r="P1311" i="2" s="1"/>
  <c r="P1312" i="2" a="1"/>
  <c r="P1312" i="2" s="1"/>
  <c r="P1313" i="2" a="1"/>
  <c r="P1313" i="2" s="1"/>
  <c r="P1314" i="2" a="1"/>
  <c r="P1314" i="2" s="1"/>
  <c r="P1315" i="2" a="1"/>
  <c r="P1315" i="2" s="1"/>
  <c r="P1316" i="2" a="1"/>
  <c r="P1316" i="2" s="1"/>
  <c r="P1317" i="2" a="1"/>
  <c r="P1317" i="2" s="1"/>
  <c r="P1318" i="2" a="1"/>
  <c r="P1318" i="2" s="1"/>
  <c r="P1319" i="2" a="1"/>
  <c r="P1319" i="2" s="1"/>
  <c r="P1320" i="2" a="1"/>
  <c r="P1320" i="2" s="1"/>
  <c r="P1321" i="2" a="1"/>
  <c r="P1321" i="2" s="1"/>
  <c r="P1322" i="2" a="1"/>
  <c r="P1322" i="2" s="1"/>
  <c r="P1323" i="2" a="1"/>
  <c r="P1323" i="2" s="1"/>
  <c r="P1324" i="2" a="1"/>
  <c r="P1324" i="2" s="1"/>
  <c r="P1325" i="2" a="1"/>
  <c r="P1325" i="2" s="1"/>
  <c r="P1326" i="2" a="1"/>
  <c r="P1326" i="2" s="1"/>
  <c r="P1327" i="2" a="1"/>
  <c r="P1327" i="2" s="1"/>
  <c r="P1328" i="2" a="1"/>
  <c r="P1328" i="2" s="1"/>
  <c r="P1329" i="2" a="1"/>
  <c r="P1329" i="2" s="1"/>
  <c r="P1330" i="2" a="1"/>
  <c r="P1330" i="2" s="1"/>
  <c r="P1331" i="2" a="1"/>
  <c r="P1331" i="2" s="1"/>
  <c r="P1332" i="2" a="1"/>
  <c r="P1332" i="2" s="1"/>
  <c r="P1333" i="2" a="1"/>
  <c r="P1333" i="2" s="1"/>
  <c r="P1334" i="2" a="1"/>
  <c r="P1334" i="2" s="1"/>
  <c r="P1335" i="2" a="1"/>
  <c r="P1335" i="2" s="1"/>
  <c r="P1336" i="2" a="1"/>
  <c r="P1336" i="2" s="1"/>
  <c r="P1337" i="2" a="1"/>
  <c r="P1337" i="2" s="1"/>
  <c r="P1338" i="2" a="1"/>
  <c r="P1338" i="2" s="1"/>
  <c r="P1339" i="2" a="1"/>
  <c r="P1339" i="2" s="1"/>
  <c r="P1340" i="2" a="1"/>
  <c r="P1340" i="2" s="1"/>
  <c r="P1341" i="2" a="1"/>
  <c r="P1341" i="2" s="1"/>
  <c r="P1342" i="2" a="1"/>
  <c r="P1342" i="2" s="1"/>
  <c r="P1343" i="2" a="1"/>
  <c r="P1343" i="2" s="1"/>
  <c r="P1344" i="2" a="1"/>
  <c r="P1344" i="2" s="1"/>
  <c r="P1345" i="2" a="1"/>
  <c r="P1345" i="2" s="1"/>
  <c r="P1346" i="2" a="1"/>
  <c r="P1346" i="2" s="1"/>
  <c r="P1347" i="2" a="1"/>
  <c r="P1347" i="2" s="1"/>
  <c r="P1348" i="2" a="1"/>
  <c r="P1348" i="2" s="1"/>
  <c r="P1349" i="2" a="1"/>
  <c r="P1349" i="2" s="1"/>
  <c r="P1350" i="2" a="1"/>
  <c r="P1350" i="2" s="1"/>
  <c r="P1351" i="2" a="1"/>
  <c r="P1351" i="2" s="1"/>
  <c r="P1352" i="2" a="1"/>
  <c r="P1352" i="2" s="1"/>
  <c r="P1353" i="2" a="1"/>
  <c r="P1353" i="2" s="1"/>
  <c r="P1354" i="2" a="1"/>
  <c r="P1354" i="2" s="1"/>
  <c r="P1355" i="2" a="1"/>
  <c r="P1355" i="2" s="1"/>
  <c r="P1356" i="2" a="1"/>
  <c r="P1356" i="2" s="1"/>
  <c r="P1357" i="2" a="1"/>
  <c r="P1357" i="2" s="1"/>
  <c r="P1358" i="2" a="1"/>
  <c r="P1358" i="2" s="1"/>
  <c r="P1359" i="2" a="1"/>
  <c r="P1359" i="2" s="1"/>
  <c r="P1360" i="2" a="1"/>
  <c r="P1360" i="2" s="1"/>
  <c r="P1361" i="2" a="1"/>
  <c r="P1361" i="2" s="1"/>
  <c r="P1362" i="2" a="1"/>
  <c r="P1362" i="2" s="1"/>
  <c r="P1363" i="2" a="1"/>
  <c r="P1363" i="2" s="1"/>
  <c r="P1364" i="2" a="1"/>
  <c r="P1364" i="2" s="1"/>
  <c r="P1365" i="2" a="1"/>
  <c r="P1365" i="2" s="1"/>
  <c r="P1366" i="2" a="1"/>
  <c r="P1366" i="2" s="1"/>
  <c r="P1367" i="2" a="1"/>
  <c r="P1367" i="2" s="1"/>
  <c r="P1368" i="2" a="1"/>
  <c r="P1368" i="2" s="1"/>
  <c r="P1369" i="2" a="1"/>
  <c r="P1369" i="2" s="1"/>
  <c r="P1370" i="2" a="1"/>
  <c r="P1370" i="2" s="1"/>
  <c r="P1371" i="2" a="1"/>
  <c r="P1371" i="2" s="1"/>
  <c r="P1372" i="2" a="1"/>
  <c r="P1372" i="2" s="1"/>
  <c r="P1373" i="2" a="1"/>
  <c r="P1373" i="2" s="1"/>
  <c r="P1374" i="2" a="1"/>
  <c r="P1374" i="2" s="1"/>
  <c r="P1375" i="2" a="1"/>
  <c r="P1375" i="2" s="1"/>
  <c r="P1376" i="2" a="1"/>
  <c r="P1376" i="2" s="1"/>
  <c r="P1377" i="2" a="1"/>
  <c r="P1377" i="2" s="1"/>
  <c r="P1378" i="2" a="1"/>
  <c r="P1378" i="2" s="1"/>
  <c r="P1379" i="2" a="1"/>
  <c r="P1379" i="2" s="1"/>
  <c r="P1380" i="2" a="1"/>
  <c r="P1380" i="2" s="1"/>
  <c r="P1381" i="2" a="1"/>
  <c r="P1381" i="2" s="1"/>
  <c r="P1382" i="2" a="1"/>
  <c r="P1382" i="2" s="1"/>
  <c r="P1383" i="2" a="1"/>
  <c r="P1383" i="2" s="1"/>
  <c r="P1384" i="2" a="1"/>
  <c r="P1384" i="2" s="1"/>
  <c r="P1385" i="2" a="1"/>
  <c r="P1385" i="2" s="1"/>
  <c r="P1386" i="2" a="1"/>
  <c r="P1386" i="2" s="1"/>
  <c r="P1387" i="2" a="1"/>
  <c r="P1387" i="2" s="1"/>
  <c r="P1388" i="2" a="1"/>
  <c r="P1388" i="2" s="1"/>
  <c r="P1389" i="2" a="1"/>
  <c r="P1389" i="2" s="1"/>
  <c r="P1390" i="2" a="1"/>
  <c r="P1390" i="2" s="1"/>
  <c r="P1391" i="2" a="1"/>
  <c r="P1391" i="2" s="1"/>
  <c r="P1392" i="2" a="1"/>
  <c r="P1392" i="2" s="1"/>
  <c r="P1393" i="2" a="1"/>
  <c r="P1393" i="2" s="1"/>
  <c r="P1394" i="2" a="1"/>
  <c r="P1394" i="2" s="1"/>
  <c r="P1395" i="2" a="1"/>
  <c r="P1395" i="2" s="1"/>
  <c r="P1396" i="2" a="1"/>
  <c r="P1396" i="2" s="1"/>
  <c r="P1397" i="2" a="1"/>
  <c r="P1397" i="2" s="1"/>
  <c r="P1398" i="2" a="1"/>
  <c r="P1398" i="2" s="1"/>
  <c r="P1399" i="2" a="1"/>
  <c r="P1399" i="2" s="1"/>
  <c r="P1400" i="2" a="1"/>
  <c r="P1400" i="2" s="1"/>
  <c r="P1401" i="2" a="1"/>
  <c r="P1401" i="2" s="1"/>
  <c r="P1402" i="2" a="1"/>
  <c r="P1402" i="2" s="1"/>
  <c r="P1403" i="2" a="1"/>
  <c r="P1403" i="2" s="1"/>
  <c r="P1404" i="2" a="1"/>
  <c r="P1404" i="2" s="1"/>
  <c r="P1405" i="2" a="1"/>
  <c r="P1405" i="2" s="1"/>
  <c r="P1406" i="2" a="1"/>
  <c r="P1406" i="2" s="1"/>
  <c r="P1407" i="2" a="1"/>
  <c r="P1407" i="2" s="1"/>
  <c r="P1408" i="2" a="1"/>
  <c r="P1408" i="2" s="1"/>
  <c r="P1409" i="2" a="1"/>
  <c r="P1409" i="2" s="1"/>
  <c r="P1410" i="2" a="1"/>
  <c r="P1410" i="2" s="1"/>
  <c r="P1411" i="2" a="1"/>
  <c r="P1411" i="2" s="1"/>
  <c r="P1412" i="2" a="1"/>
  <c r="P1412" i="2" s="1"/>
  <c r="P1413" i="2" a="1"/>
  <c r="P1413" i="2" s="1"/>
  <c r="P1414" i="2" a="1"/>
  <c r="P1414" i="2" s="1"/>
  <c r="P1415" i="2" a="1"/>
  <c r="P1415" i="2" s="1"/>
  <c r="P1416" i="2" a="1"/>
  <c r="P1416" i="2" s="1"/>
  <c r="P1417" i="2" a="1"/>
  <c r="P1417" i="2" s="1"/>
  <c r="P1418" i="2" a="1"/>
  <c r="P1418" i="2" s="1"/>
  <c r="P1419" i="2" a="1"/>
  <c r="P1419" i="2" s="1"/>
  <c r="P1420" i="2" a="1"/>
  <c r="P1420" i="2" s="1"/>
  <c r="P1421" i="2" a="1"/>
  <c r="P1421" i="2" s="1"/>
  <c r="P1422" i="2" a="1"/>
  <c r="P1422" i="2" s="1"/>
  <c r="P1423" i="2" a="1"/>
  <c r="P1423" i="2" s="1"/>
  <c r="P1424" i="2" a="1"/>
  <c r="P1424" i="2" s="1"/>
  <c r="P1425" i="2" a="1"/>
  <c r="P1425" i="2" s="1"/>
  <c r="P1426" i="2" a="1"/>
  <c r="P1426" i="2" s="1"/>
  <c r="P1427" i="2" a="1"/>
  <c r="P1427" i="2" s="1"/>
  <c r="P1428" i="2" a="1"/>
  <c r="P1428" i="2" s="1"/>
  <c r="P1429" i="2" a="1"/>
  <c r="P1429" i="2" s="1"/>
  <c r="P1430" i="2" a="1"/>
  <c r="P1430" i="2" s="1"/>
  <c r="P1431" i="2" a="1"/>
  <c r="P1431" i="2" s="1"/>
  <c r="P1432" i="2" a="1"/>
  <c r="P1432" i="2" s="1"/>
  <c r="P1433" i="2" a="1"/>
  <c r="P1433" i="2" s="1"/>
  <c r="P1434" i="2" a="1"/>
  <c r="P1434" i="2" s="1"/>
  <c r="P1435" i="2" a="1"/>
  <c r="P1435" i="2" s="1"/>
  <c r="P1436" i="2" a="1"/>
  <c r="P1436" i="2" s="1"/>
  <c r="P1437" i="2" a="1"/>
  <c r="P1437" i="2" s="1"/>
  <c r="P1438" i="2" a="1"/>
  <c r="P1438" i="2" s="1"/>
  <c r="P1439" i="2" a="1"/>
  <c r="P1439" i="2" s="1"/>
  <c r="P1440" i="2" a="1"/>
  <c r="P1440" i="2" s="1"/>
  <c r="P1441" i="2" a="1"/>
  <c r="P1441" i="2" s="1"/>
  <c r="P1442" i="2" a="1"/>
  <c r="P1442" i="2" s="1"/>
  <c r="P1443" i="2" a="1"/>
  <c r="P1443" i="2" s="1"/>
  <c r="P1444" i="2" a="1"/>
  <c r="P1444" i="2" s="1"/>
  <c r="P1445" i="2" a="1"/>
  <c r="P1445" i="2" s="1"/>
  <c r="P1446" i="2" a="1"/>
  <c r="P1446" i="2" s="1"/>
  <c r="P1447" i="2" a="1"/>
  <c r="P1447" i="2" s="1"/>
  <c r="P1448" i="2" a="1"/>
  <c r="P1448" i="2" s="1"/>
  <c r="P1449" i="2" a="1"/>
  <c r="P1449" i="2" s="1"/>
  <c r="P1450" i="2" a="1"/>
  <c r="P1450" i="2" s="1"/>
  <c r="P1451" i="2" a="1"/>
  <c r="P1451" i="2" s="1"/>
  <c r="P1452" i="2" a="1"/>
  <c r="P1452" i="2" s="1"/>
  <c r="P1453" i="2" a="1"/>
  <c r="P1453" i="2" s="1"/>
  <c r="P1454" i="2" a="1"/>
  <c r="P1454" i="2" s="1"/>
  <c r="P1455" i="2" a="1"/>
  <c r="P1455" i="2" s="1"/>
  <c r="P1456" i="2" a="1"/>
  <c r="P1456" i="2" s="1"/>
  <c r="P1457" i="2" a="1"/>
  <c r="P1457" i="2" s="1"/>
  <c r="P1458" i="2" a="1"/>
  <c r="P1458" i="2" s="1"/>
  <c r="P1459" i="2" a="1"/>
  <c r="P1459" i="2" s="1"/>
  <c r="P1460" i="2" a="1"/>
  <c r="P1460" i="2" s="1"/>
  <c r="P1461" i="2" a="1"/>
  <c r="P1461" i="2" s="1"/>
  <c r="P1462" i="2" a="1"/>
  <c r="P1462" i="2" s="1"/>
  <c r="P1463" i="2" a="1"/>
  <c r="P1463" i="2" s="1"/>
  <c r="P1464" i="2" a="1"/>
  <c r="P1464" i="2" s="1"/>
  <c r="P1465" i="2" a="1"/>
  <c r="P1465" i="2" s="1"/>
  <c r="P1466" i="2" a="1"/>
  <c r="P1466" i="2" s="1"/>
  <c r="P1467" i="2" a="1"/>
  <c r="P1467" i="2" s="1"/>
  <c r="P1468" i="2" a="1"/>
  <c r="P1468" i="2" s="1"/>
  <c r="P1469" i="2" a="1"/>
  <c r="P1469" i="2" s="1"/>
  <c r="P1470" i="2" a="1"/>
  <c r="P1470" i="2" s="1"/>
  <c r="P1471" i="2" a="1"/>
  <c r="P1471" i="2" s="1"/>
  <c r="P1472" i="2" a="1"/>
  <c r="P1472" i="2" s="1"/>
  <c r="P1473" i="2" a="1"/>
  <c r="P1473" i="2" s="1"/>
  <c r="P1474" i="2" a="1"/>
  <c r="P1474" i="2" s="1"/>
  <c r="P1475" i="2" a="1"/>
  <c r="P1475" i="2" s="1"/>
  <c r="P1476" i="2" a="1"/>
  <c r="P1476" i="2" s="1"/>
  <c r="P1477" i="2" a="1"/>
  <c r="P1477" i="2" s="1"/>
  <c r="P1478" i="2" a="1"/>
  <c r="P1478" i="2" s="1"/>
  <c r="P1479" i="2" a="1"/>
  <c r="P1479" i="2" s="1"/>
  <c r="P1480" i="2" a="1"/>
  <c r="P1480" i="2" s="1"/>
  <c r="P1481" i="2" a="1"/>
  <c r="P1481" i="2" s="1"/>
  <c r="P1482" i="2" a="1"/>
  <c r="P1482" i="2" s="1"/>
  <c r="P1483" i="2" a="1"/>
  <c r="P1483" i="2" s="1"/>
  <c r="P1484" i="2" a="1"/>
  <c r="P1484" i="2" s="1"/>
  <c r="P1485" i="2" a="1"/>
  <c r="P1485" i="2" s="1"/>
  <c r="P1486" i="2" a="1"/>
  <c r="P1486" i="2" s="1"/>
  <c r="P1487" i="2" a="1"/>
  <c r="P1487" i="2" s="1"/>
  <c r="P1488" i="2" a="1"/>
  <c r="P1488" i="2" s="1"/>
  <c r="P1489" i="2" a="1"/>
  <c r="P1489" i="2" s="1"/>
  <c r="P1490" i="2" a="1"/>
  <c r="P1490" i="2" s="1"/>
  <c r="P1491" i="2" a="1"/>
  <c r="P1491" i="2" s="1"/>
  <c r="P1492" i="2" a="1"/>
  <c r="P1492" i="2" s="1"/>
  <c r="P1493" i="2" a="1"/>
  <c r="P1493" i="2" s="1"/>
  <c r="P1494" i="2" a="1"/>
  <c r="P1494" i="2" s="1"/>
  <c r="P1495" i="2" a="1"/>
  <c r="P1495" i="2" s="1"/>
  <c r="P1496" i="2" a="1"/>
  <c r="P1496" i="2" s="1"/>
  <c r="P1497" i="2" a="1"/>
  <c r="P1497" i="2" s="1"/>
  <c r="P1498" i="2" a="1"/>
  <c r="P1498" i="2" s="1"/>
  <c r="P1499" i="2" a="1"/>
  <c r="P1499" i="2" s="1"/>
  <c r="P1500" i="2" a="1"/>
  <c r="P1500" i="2" s="1"/>
  <c r="P1501" i="2" a="1"/>
  <c r="P1501" i="2" s="1"/>
  <c r="P1502" i="2" a="1"/>
  <c r="P1502" i="2" s="1"/>
  <c r="P1503" i="2" a="1"/>
  <c r="P1503" i="2" s="1"/>
  <c r="P1504" i="2" a="1"/>
  <c r="P1504" i="2" s="1"/>
  <c r="P1505" i="2" a="1"/>
  <c r="P1505" i="2" s="1"/>
  <c r="P1506" i="2" a="1"/>
  <c r="P1506" i="2" s="1"/>
  <c r="P1507" i="2" a="1"/>
  <c r="P1507" i="2" s="1"/>
  <c r="P1508" i="2" a="1"/>
  <c r="P1508" i="2" s="1"/>
  <c r="P1509" i="2" a="1"/>
  <c r="P1509" i="2" s="1"/>
  <c r="P1510" i="2" a="1"/>
  <c r="P1510" i="2" s="1"/>
  <c r="P1511" i="2" a="1"/>
  <c r="P1511" i="2" s="1"/>
  <c r="P1512" i="2" a="1"/>
  <c r="P1512" i="2" s="1"/>
  <c r="P1513" i="2" a="1"/>
  <c r="P1513" i="2" s="1"/>
  <c r="P1514" i="2" a="1"/>
  <c r="P1514" i="2" s="1"/>
  <c r="P1515" i="2" a="1"/>
  <c r="P1515" i="2" s="1"/>
  <c r="P1516" i="2" a="1"/>
  <c r="P1516" i="2" s="1"/>
  <c r="P1517" i="2" a="1"/>
  <c r="P1517" i="2" s="1"/>
  <c r="P1518" i="2" a="1"/>
  <c r="P1518" i="2" s="1"/>
  <c r="P1519" i="2" a="1"/>
  <c r="P1519" i="2" s="1"/>
  <c r="P1520" i="2" a="1"/>
  <c r="P1520" i="2" s="1"/>
  <c r="P1521" i="2" a="1"/>
  <c r="P1521" i="2" s="1"/>
  <c r="P1522" i="2" a="1"/>
  <c r="P1522" i="2" s="1"/>
  <c r="P1523" i="2" a="1"/>
  <c r="P1523" i="2" s="1"/>
  <c r="P1524" i="2" a="1"/>
  <c r="P1524" i="2" s="1"/>
  <c r="P1525" i="2" a="1"/>
  <c r="P1525" i="2" s="1"/>
  <c r="P1526" i="2" a="1"/>
  <c r="P1526" i="2" s="1"/>
  <c r="P1527" i="2" a="1"/>
  <c r="P1527" i="2" s="1"/>
  <c r="P1528" i="2" a="1"/>
  <c r="P1528" i="2" s="1"/>
  <c r="P1529" i="2" a="1"/>
  <c r="P1529" i="2" s="1"/>
  <c r="P1530" i="2" a="1"/>
  <c r="P1530" i="2" s="1"/>
  <c r="P1531" i="2" a="1"/>
  <c r="P1531" i="2" s="1"/>
  <c r="P1532" i="2" a="1"/>
  <c r="P1532" i="2" s="1"/>
  <c r="P1533" i="2" a="1"/>
  <c r="P1533" i="2" s="1"/>
  <c r="P1534" i="2" a="1"/>
  <c r="P1534" i="2" s="1"/>
  <c r="P1535" i="2" a="1"/>
  <c r="P1535" i="2" s="1"/>
  <c r="P1536" i="2" a="1"/>
  <c r="P1536" i="2" s="1"/>
  <c r="P1537" i="2" a="1"/>
  <c r="P1537" i="2" s="1"/>
  <c r="P1538" i="2" a="1"/>
  <c r="P1538" i="2" s="1"/>
  <c r="P1539" i="2" a="1"/>
  <c r="P1539" i="2" s="1"/>
  <c r="P1540" i="2" a="1"/>
  <c r="P1540" i="2" s="1"/>
  <c r="P1541" i="2" a="1"/>
  <c r="P1541" i="2" s="1"/>
  <c r="P1542" i="2" a="1"/>
  <c r="P1542" i="2" s="1"/>
  <c r="P1543" i="2" a="1"/>
  <c r="P1543" i="2" s="1"/>
  <c r="P1544" i="2" a="1"/>
  <c r="P1544" i="2" s="1"/>
  <c r="P1545" i="2" a="1"/>
  <c r="P1545" i="2" s="1"/>
  <c r="P1546" i="2" a="1"/>
  <c r="P1546" i="2" s="1"/>
  <c r="P1547" i="2" a="1"/>
  <c r="P1547" i="2" s="1"/>
  <c r="P1548" i="2" a="1"/>
  <c r="P1548" i="2" s="1"/>
  <c r="P1549" i="2" a="1"/>
  <c r="P1549" i="2" s="1"/>
  <c r="P1550" i="2" a="1"/>
  <c r="P1550" i="2" s="1"/>
  <c r="P1551" i="2" a="1"/>
  <c r="P1551" i="2" s="1"/>
  <c r="P1552" i="2" a="1"/>
  <c r="P1552" i="2" s="1"/>
  <c r="P1553" i="2" a="1"/>
  <c r="P1553" i="2" s="1"/>
  <c r="P1554" i="2" a="1"/>
  <c r="P1554" i="2" s="1"/>
  <c r="P1555" i="2" a="1"/>
  <c r="P1555" i="2" s="1"/>
  <c r="P1556" i="2" a="1"/>
  <c r="P1556" i="2" s="1"/>
  <c r="P1557" i="2" a="1"/>
  <c r="P1557" i="2" s="1"/>
  <c r="P1558" i="2" a="1"/>
  <c r="P1558" i="2" s="1"/>
  <c r="P1559" i="2" a="1"/>
  <c r="P1559" i="2" s="1"/>
  <c r="P1560" i="2" a="1"/>
  <c r="P1560" i="2" s="1"/>
  <c r="P1561" i="2" a="1"/>
  <c r="P1561" i="2" s="1"/>
  <c r="P1562" i="2" a="1"/>
  <c r="P1562" i="2" s="1"/>
  <c r="P1563" i="2" a="1"/>
  <c r="P1563" i="2" s="1"/>
  <c r="P1564" i="2" a="1"/>
  <c r="P1564" i="2" s="1"/>
  <c r="P1565" i="2" a="1"/>
  <c r="P1565" i="2" s="1"/>
  <c r="P1566" i="2" a="1"/>
  <c r="P1566" i="2" s="1"/>
  <c r="P1567" i="2" a="1"/>
  <c r="P1567" i="2" s="1"/>
  <c r="P1568" i="2" a="1"/>
  <c r="P1568" i="2" s="1"/>
  <c r="P1569" i="2" a="1"/>
  <c r="P1569" i="2" s="1"/>
  <c r="P1570" i="2" a="1"/>
  <c r="P1570" i="2" s="1"/>
  <c r="P1571" i="2" a="1"/>
  <c r="P1571" i="2" s="1"/>
  <c r="P1572" i="2" a="1"/>
  <c r="P1572" i="2" s="1"/>
  <c r="P1573" i="2" a="1"/>
  <c r="P1573" i="2" s="1"/>
  <c r="P1574" i="2" a="1"/>
  <c r="P1574" i="2" s="1"/>
  <c r="P1575" i="2" a="1"/>
  <c r="P1575" i="2" s="1"/>
  <c r="P1576" i="2" a="1"/>
  <c r="P1576" i="2" s="1"/>
  <c r="P1577" i="2" a="1"/>
  <c r="P1577" i="2" s="1"/>
  <c r="P1578" i="2" a="1"/>
  <c r="P1578" i="2" s="1"/>
  <c r="P1579" i="2" a="1"/>
  <c r="P1579" i="2" s="1"/>
  <c r="P1580" i="2" a="1"/>
  <c r="P1580" i="2" s="1"/>
  <c r="P1581" i="2" a="1"/>
  <c r="P1581" i="2" s="1"/>
  <c r="P1582" i="2" a="1"/>
  <c r="P1582" i="2" s="1"/>
  <c r="P1583" i="2" a="1"/>
  <c r="P1583" i="2" s="1"/>
  <c r="P1584" i="2" a="1"/>
  <c r="P1584" i="2" s="1"/>
  <c r="P1585" i="2" a="1"/>
  <c r="P1585" i="2" s="1"/>
  <c r="P1586" i="2" a="1"/>
  <c r="P1586" i="2" s="1"/>
  <c r="P1587" i="2" a="1"/>
  <c r="P1587" i="2" s="1"/>
  <c r="P1588" i="2" a="1"/>
  <c r="P1588" i="2" s="1"/>
  <c r="P1589" i="2" a="1"/>
  <c r="P1589" i="2" s="1"/>
  <c r="P1590" i="2" a="1"/>
  <c r="P1590" i="2" s="1"/>
  <c r="P1591" i="2" a="1"/>
  <c r="P1591" i="2" s="1"/>
  <c r="P1592" i="2" a="1"/>
  <c r="P1592" i="2" s="1"/>
  <c r="P1593" i="2" a="1"/>
  <c r="P1593" i="2" s="1"/>
  <c r="P1594" i="2" a="1"/>
  <c r="P1594" i="2" s="1"/>
  <c r="P1595" i="2" a="1"/>
  <c r="P1595" i="2" s="1"/>
  <c r="P1596" i="2" a="1"/>
  <c r="P1596" i="2" s="1"/>
  <c r="P1597" i="2" a="1"/>
  <c r="P1597" i="2" s="1"/>
  <c r="P1598" i="2" a="1"/>
  <c r="P1598" i="2" s="1"/>
  <c r="P1599" i="2" a="1"/>
  <c r="P1599" i="2" s="1"/>
  <c r="P1600" i="2" a="1"/>
  <c r="P1600" i="2" s="1"/>
  <c r="P1601" i="2" a="1"/>
  <c r="P1601" i="2" s="1"/>
  <c r="P1602" i="2" a="1"/>
  <c r="P1602" i="2" s="1"/>
  <c r="P1603" i="2" a="1"/>
  <c r="P1603" i="2" s="1"/>
  <c r="P1604" i="2" a="1"/>
  <c r="P1604" i="2" s="1"/>
  <c r="P1605" i="2" a="1"/>
  <c r="P1605" i="2" s="1"/>
  <c r="P1606" i="2" a="1"/>
  <c r="P1606" i="2" s="1"/>
  <c r="P1607" i="2" a="1"/>
  <c r="P1607" i="2" s="1"/>
  <c r="P1608" i="2" a="1"/>
  <c r="P1608" i="2" s="1"/>
  <c r="P1609" i="2" a="1"/>
  <c r="P1609" i="2" s="1"/>
  <c r="P1610" i="2" a="1"/>
  <c r="P1610" i="2" s="1"/>
  <c r="P1611" i="2" a="1"/>
  <c r="P1611" i="2" s="1"/>
  <c r="P1612" i="2" a="1"/>
  <c r="P1612" i="2" s="1"/>
  <c r="P1613" i="2" a="1"/>
  <c r="P1613" i="2" s="1"/>
  <c r="P1614" i="2" a="1"/>
  <c r="P1614" i="2" s="1"/>
  <c r="P1615" i="2" a="1"/>
  <c r="P1615" i="2" s="1"/>
  <c r="P1616" i="2" a="1"/>
  <c r="P1616" i="2" s="1"/>
  <c r="P1617" i="2" a="1"/>
  <c r="P1617" i="2" s="1"/>
  <c r="P1618" i="2" a="1"/>
  <c r="P1618" i="2" s="1"/>
  <c r="P1619" i="2" a="1"/>
  <c r="P1619" i="2" s="1"/>
  <c r="P1620" i="2" a="1"/>
  <c r="P1620" i="2" s="1"/>
  <c r="P1621" i="2" a="1"/>
  <c r="P1621" i="2" s="1"/>
  <c r="P1622" i="2" a="1"/>
  <c r="P1622" i="2" s="1"/>
  <c r="P1623" i="2" a="1"/>
  <c r="P1623" i="2" s="1"/>
  <c r="P1624" i="2" a="1"/>
  <c r="P1624" i="2" s="1"/>
  <c r="P1625" i="2" a="1"/>
  <c r="P1625" i="2" s="1"/>
  <c r="P1626" i="2" a="1"/>
  <c r="P1626" i="2" s="1"/>
  <c r="P1627" i="2" a="1"/>
  <c r="P1627" i="2" s="1"/>
  <c r="P1628" i="2" a="1"/>
  <c r="P1628" i="2" s="1"/>
  <c r="P1629" i="2" a="1"/>
  <c r="P1629" i="2" s="1"/>
  <c r="P1630" i="2" a="1"/>
  <c r="P1630" i="2" s="1"/>
  <c r="P1631" i="2" a="1"/>
  <c r="P1631" i="2" s="1"/>
  <c r="P1632" i="2" a="1"/>
  <c r="P1632" i="2" s="1"/>
  <c r="P1633" i="2" a="1"/>
  <c r="P1633" i="2" s="1"/>
  <c r="P1634" i="2" a="1"/>
  <c r="P1634" i="2" s="1"/>
  <c r="P1635" i="2" a="1"/>
  <c r="P1635" i="2" s="1"/>
  <c r="P1636" i="2" a="1"/>
  <c r="P1636" i="2" s="1"/>
  <c r="P1637" i="2" a="1"/>
  <c r="P1637" i="2" s="1"/>
  <c r="P1638" i="2" a="1"/>
  <c r="P1638" i="2" s="1"/>
  <c r="P1639" i="2" a="1"/>
  <c r="P1639" i="2" s="1"/>
  <c r="P1640" i="2" a="1"/>
  <c r="P1640" i="2" s="1"/>
  <c r="P1641" i="2" a="1"/>
  <c r="P1641" i="2" s="1"/>
  <c r="P1642" i="2" a="1"/>
  <c r="P1642" i="2" s="1"/>
  <c r="P1643" i="2" a="1"/>
  <c r="P1643" i="2" s="1"/>
  <c r="P1644" i="2" a="1"/>
  <c r="P1644" i="2" s="1"/>
  <c r="P1645" i="2" a="1"/>
  <c r="P1645" i="2" s="1"/>
  <c r="P1646" i="2" a="1"/>
  <c r="P1646" i="2" s="1"/>
  <c r="P1647" i="2" a="1"/>
  <c r="P1647" i="2" s="1"/>
  <c r="P1648" i="2" a="1"/>
  <c r="P1648" i="2" s="1"/>
  <c r="P1649" i="2" a="1"/>
  <c r="P1649" i="2" s="1"/>
  <c r="P1650" i="2" a="1"/>
  <c r="P1650" i="2" s="1"/>
  <c r="P1651" i="2" a="1"/>
  <c r="P1651" i="2" s="1"/>
  <c r="P1652" i="2" a="1"/>
  <c r="P1652" i="2" s="1"/>
  <c r="P1653" i="2" a="1"/>
  <c r="P1653" i="2" s="1"/>
  <c r="P1654" i="2" a="1"/>
  <c r="P1654" i="2" s="1"/>
  <c r="P1655" i="2" a="1"/>
  <c r="P1655" i="2" s="1"/>
  <c r="P1656" i="2" a="1"/>
  <c r="P1656" i="2" s="1"/>
  <c r="P1657" i="2" a="1"/>
  <c r="P1657" i="2" s="1"/>
  <c r="P1658" i="2" a="1"/>
  <c r="P1658" i="2" s="1"/>
  <c r="P1659" i="2" a="1"/>
  <c r="P1659" i="2" s="1"/>
  <c r="P1660" i="2" a="1"/>
  <c r="P1660" i="2" s="1"/>
  <c r="P1661" i="2" a="1"/>
  <c r="P1661" i="2" s="1"/>
  <c r="P1662" i="2" a="1"/>
  <c r="P1662" i="2" s="1"/>
  <c r="P1663" i="2" a="1"/>
  <c r="P1663" i="2" s="1"/>
  <c r="P1664" i="2" a="1"/>
  <c r="P1664" i="2" s="1"/>
  <c r="P1665" i="2" a="1"/>
  <c r="P1665" i="2" s="1"/>
  <c r="P1666" i="2" a="1"/>
  <c r="P1666" i="2" s="1"/>
  <c r="P1667" i="2" a="1"/>
  <c r="P1667" i="2" s="1"/>
  <c r="P1668" i="2" a="1"/>
  <c r="P1668" i="2" s="1"/>
  <c r="P1669" i="2" a="1"/>
  <c r="P1669" i="2" s="1"/>
  <c r="P1670" i="2" a="1"/>
  <c r="P1670" i="2" s="1"/>
  <c r="P1671" i="2" a="1"/>
  <c r="P1671" i="2" s="1"/>
  <c r="P1672" i="2" a="1"/>
  <c r="P1672" i="2" s="1"/>
  <c r="P1673" i="2" a="1"/>
  <c r="P1673" i="2" s="1"/>
  <c r="P1674" i="2" a="1"/>
  <c r="P1674" i="2" s="1"/>
  <c r="P1675" i="2" a="1"/>
  <c r="P1675" i="2" s="1"/>
  <c r="P1676" i="2" a="1"/>
  <c r="P1676" i="2" s="1"/>
  <c r="P1677" i="2" a="1"/>
  <c r="P1677" i="2" s="1"/>
  <c r="P1678" i="2" a="1"/>
  <c r="P1678" i="2" s="1"/>
  <c r="P1679" i="2" a="1"/>
  <c r="P1679" i="2" s="1"/>
  <c r="P1680" i="2" a="1"/>
  <c r="P1680" i="2" s="1"/>
  <c r="P1681" i="2" a="1"/>
  <c r="P1681" i="2" s="1"/>
  <c r="P1682" i="2" a="1"/>
  <c r="P1682" i="2" s="1"/>
  <c r="P1683" i="2" a="1"/>
  <c r="P1683" i="2" s="1"/>
  <c r="P1684" i="2" a="1"/>
  <c r="P1684" i="2" s="1"/>
  <c r="P1685" i="2" a="1"/>
  <c r="P1685" i="2" s="1"/>
  <c r="P1686" i="2" a="1"/>
  <c r="P1686" i="2" s="1"/>
  <c r="P1687" i="2" a="1"/>
  <c r="P1687" i="2" s="1"/>
  <c r="P1688" i="2" a="1"/>
  <c r="P1688" i="2" s="1"/>
  <c r="P1689" i="2" a="1"/>
  <c r="P1689" i="2" s="1"/>
  <c r="P1690" i="2" a="1"/>
  <c r="P1690" i="2" s="1"/>
  <c r="P1691" i="2" a="1"/>
  <c r="P1691" i="2" s="1"/>
  <c r="P1692" i="2" a="1"/>
  <c r="P1692" i="2" s="1"/>
  <c r="P1693" i="2" a="1"/>
  <c r="P1693" i="2" s="1"/>
  <c r="P1694" i="2" a="1"/>
  <c r="P1694" i="2" s="1"/>
  <c r="P1695" i="2" a="1"/>
  <c r="P1695" i="2" s="1"/>
  <c r="P1696" i="2" a="1"/>
  <c r="P1696" i="2" s="1"/>
  <c r="P1697" i="2" a="1"/>
  <c r="P1697" i="2" s="1"/>
  <c r="P1698" i="2" a="1"/>
  <c r="P1698" i="2" s="1"/>
  <c r="P1699" i="2" a="1"/>
  <c r="P1699" i="2" s="1"/>
  <c r="P1700" i="2" a="1"/>
  <c r="P1700" i="2" s="1"/>
  <c r="P1701" i="2" a="1"/>
  <c r="P1701" i="2" s="1"/>
  <c r="P1702" i="2" a="1"/>
  <c r="P1702" i="2" s="1"/>
  <c r="P1703" i="2" a="1"/>
  <c r="P1703" i="2" s="1"/>
  <c r="P1704" i="2" a="1"/>
  <c r="P1704" i="2" s="1"/>
  <c r="P1705" i="2" a="1"/>
  <c r="P1705" i="2" s="1"/>
  <c r="P1706" i="2" a="1"/>
  <c r="P1706" i="2" s="1"/>
  <c r="P1707" i="2" a="1"/>
  <c r="P1707" i="2" s="1"/>
  <c r="P1708" i="2" a="1"/>
  <c r="P1708" i="2" s="1"/>
  <c r="P1709" i="2" a="1"/>
  <c r="P1709" i="2" s="1"/>
  <c r="P1710" i="2" a="1"/>
  <c r="P1710" i="2" s="1"/>
  <c r="P1711" i="2" a="1"/>
  <c r="P1711" i="2" s="1"/>
  <c r="P1712" i="2" a="1"/>
  <c r="P1712" i="2" s="1"/>
  <c r="P1713" i="2" a="1"/>
  <c r="P1713" i="2" s="1"/>
  <c r="P1714" i="2" a="1"/>
  <c r="P1714" i="2" s="1"/>
  <c r="P1715" i="2" a="1"/>
  <c r="P1715" i="2" s="1"/>
  <c r="P1716" i="2" a="1"/>
  <c r="P1716" i="2" s="1"/>
  <c r="P1717" i="2" a="1"/>
  <c r="P1717" i="2" s="1"/>
  <c r="P1718" i="2" a="1"/>
  <c r="P1718" i="2" s="1"/>
  <c r="P1719" i="2" a="1"/>
  <c r="P1719" i="2" s="1"/>
  <c r="P1720" i="2" a="1"/>
  <c r="P1720" i="2" s="1"/>
  <c r="P1721" i="2" a="1"/>
  <c r="P1721" i="2" s="1"/>
  <c r="P1722" i="2" a="1"/>
  <c r="P1722" i="2" s="1"/>
  <c r="P1723" i="2" a="1"/>
  <c r="P1723" i="2" s="1"/>
  <c r="P1724" i="2" a="1"/>
  <c r="P1724" i="2" s="1"/>
  <c r="P1725" i="2" a="1"/>
  <c r="P1725" i="2" s="1"/>
  <c r="P1726" i="2" a="1"/>
  <c r="P1726" i="2" s="1"/>
  <c r="P1727" i="2" a="1"/>
  <c r="P1727" i="2" s="1"/>
  <c r="P1728" i="2" a="1"/>
  <c r="P1728" i="2" s="1"/>
  <c r="P1729" i="2" a="1"/>
  <c r="P1729" i="2" s="1"/>
  <c r="P1730" i="2" a="1"/>
  <c r="P1730" i="2" s="1"/>
  <c r="P1731" i="2" a="1"/>
  <c r="P1731" i="2" s="1"/>
  <c r="P1732" i="2" a="1"/>
  <c r="P1732" i="2" s="1"/>
  <c r="P1733" i="2" a="1"/>
  <c r="P1733" i="2" s="1"/>
  <c r="P1734" i="2" a="1"/>
  <c r="P1734" i="2" s="1"/>
  <c r="P1735" i="2" a="1"/>
  <c r="P1735" i="2" s="1"/>
  <c r="P1736" i="2" a="1"/>
  <c r="P1736" i="2" s="1"/>
  <c r="P1737" i="2" a="1"/>
  <c r="P1737" i="2" s="1"/>
  <c r="P1738" i="2" a="1"/>
  <c r="P1738" i="2" s="1"/>
  <c r="P1739" i="2" a="1"/>
  <c r="P1739" i="2" s="1"/>
  <c r="P1740" i="2" a="1"/>
  <c r="P1740" i="2" s="1"/>
  <c r="P1741" i="2" a="1"/>
  <c r="P1741" i="2" s="1"/>
  <c r="P1742" i="2" a="1"/>
  <c r="P1742" i="2" s="1"/>
  <c r="P1743" i="2" a="1"/>
  <c r="P1743" i="2" s="1"/>
  <c r="P1744" i="2" a="1"/>
  <c r="P1744" i="2" s="1"/>
  <c r="P1745" i="2" a="1"/>
  <c r="P1745" i="2" s="1"/>
  <c r="P1746" i="2" a="1"/>
  <c r="P1746" i="2" s="1"/>
  <c r="P1747" i="2" a="1"/>
  <c r="P1747" i="2" s="1"/>
  <c r="P1748" i="2" a="1"/>
  <c r="P1748" i="2" s="1"/>
  <c r="P1749" i="2" a="1"/>
  <c r="P1749" i="2" s="1"/>
  <c r="P1750" i="2" a="1"/>
  <c r="P1750" i="2" s="1"/>
  <c r="P1751" i="2" a="1"/>
  <c r="P1751" i="2" s="1"/>
  <c r="P1752" i="2" a="1"/>
  <c r="P1752" i="2" s="1"/>
  <c r="P1753" i="2" a="1"/>
  <c r="P1753" i="2" s="1"/>
  <c r="P1754" i="2" a="1"/>
  <c r="P1754" i="2" s="1"/>
  <c r="P1755" i="2" a="1"/>
  <c r="P1755" i="2" s="1"/>
  <c r="P1756" i="2" a="1"/>
  <c r="P1756" i="2" s="1"/>
  <c r="P1757" i="2" a="1"/>
  <c r="P1757" i="2" s="1"/>
  <c r="P1758" i="2" a="1"/>
  <c r="P1758" i="2" s="1"/>
  <c r="P1759" i="2" a="1"/>
  <c r="P1759" i="2" s="1"/>
  <c r="P1760" i="2" a="1"/>
  <c r="P1760" i="2" s="1"/>
  <c r="P1761" i="2" a="1"/>
  <c r="P1761" i="2" s="1"/>
  <c r="P1762" i="2" a="1"/>
  <c r="P1762" i="2" s="1"/>
  <c r="P1763" i="2" a="1"/>
  <c r="P1763" i="2" s="1"/>
  <c r="P1764" i="2" a="1"/>
  <c r="P1764" i="2" s="1"/>
  <c r="P1765" i="2" a="1"/>
  <c r="P1765" i="2" s="1"/>
  <c r="P1766" i="2" a="1"/>
  <c r="P1766" i="2" s="1"/>
  <c r="P1767" i="2" a="1"/>
  <c r="P1767" i="2" s="1"/>
  <c r="P1768" i="2" a="1"/>
  <c r="P1768" i="2" s="1"/>
  <c r="P1769" i="2" a="1"/>
  <c r="P1769" i="2" s="1"/>
  <c r="P1770" i="2" a="1"/>
  <c r="P1770" i="2" s="1"/>
  <c r="P1771" i="2" a="1"/>
  <c r="P1771" i="2" s="1"/>
  <c r="P1772" i="2" a="1"/>
  <c r="P1772" i="2" s="1"/>
  <c r="P1773" i="2" a="1"/>
  <c r="P1773" i="2" s="1"/>
  <c r="P1774" i="2" a="1"/>
  <c r="P1774" i="2" s="1"/>
  <c r="P1775" i="2" a="1"/>
  <c r="P1775" i="2" s="1"/>
  <c r="P1776" i="2" a="1"/>
  <c r="P1776" i="2" s="1"/>
  <c r="P1777" i="2" a="1"/>
  <c r="P1777" i="2" s="1"/>
  <c r="P1778" i="2" a="1"/>
  <c r="P1778" i="2" s="1"/>
  <c r="P1779" i="2" a="1"/>
  <c r="P1779" i="2" s="1"/>
  <c r="P1780" i="2" a="1"/>
  <c r="P1780" i="2" s="1"/>
  <c r="P1781" i="2" a="1"/>
  <c r="P1781" i="2" s="1"/>
  <c r="P1782" i="2" a="1"/>
  <c r="P1782" i="2" s="1"/>
  <c r="P1783" i="2" a="1"/>
  <c r="P1783" i="2" s="1"/>
  <c r="P1784" i="2" a="1"/>
  <c r="P1784" i="2" s="1"/>
  <c r="P1785" i="2" a="1"/>
  <c r="P1785" i="2" s="1"/>
  <c r="P1786" i="2" a="1"/>
  <c r="P1786" i="2" s="1"/>
  <c r="P1787" i="2" a="1"/>
  <c r="P1787" i="2" s="1"/>
  <c r="P1788" i="2" a="1"/>
  <c r="P1788" i="2" s="1"/>
  <c r="P1789" i="2" a="1"/>
  <c r="P1789" i="2" s="1"/>
  <c r="P1790" i="2" a="1"/>
  <c r="P1790" i="2" s="1"/>
  <c r="P1791" i="2" a="1"/>
  <c r="P1791" i="2" s="1"/>
  <c r="P1792" i="2" a="1"/>
  <c r="P1792" i="2" s="1"/>
  <c r="P1793" i="2" a="1"/>
  <c r="P1793" i="2" s="1"/>
  <c r="P1794" i="2" a="1"/>
  <c r="P1794" i="2" s="1"/>
  <c r="P1795" i="2" a="1"/>
  <c r="P1795" i="2" s="1"/>
  <c r="P1796" i="2" a="1"/>
  <c r="P1796" i="2" s="1"/>
  <c r="P1797" i="2" a="1"/>
  <c r="P1797" i="2" s="1"/>
  <c r="P1798" i="2" a="1"/>
  <c r="P1798" i="2" s="1"/>
  <c r="P1799" i="2" a="1"/>
  <c r="P1799" i="2" s="1"/>
  <c r="P1800" i="2" a="1"/>
  <c r="P1800" i="2" s="1"/>
  <c r="P1801" i="2" a="1"/>
  <c r="P1801" i="2" s="1"/>
  <c r="P1802" i="2" a="1"/>
  <c r="P1802" i="2" s="1"/>
  <c r="P1803" i="2" a="1"/>
  <c r="P1803" i="2" s="1"/>
  <c r="P1804" i="2" a="1"/>
  <c r="P1804" i="2" s="1"/>
  <c r="P1805" i="2" a="1"/>
  <c r="P1805" i="2" s="1"/>
  <c r="P1806" i="2" a="1"/>
  <c r="P1806" i="2" s="1"/>
  <c r="P1807" i="2" a="1"/>
  <c r="P1807" i="2" s="1"/>
  <c r="P1808" i="2" a="1"/>
  <c r="P1808" i="2" s="1"/>
  <c r="P1809" i="2" a="1"/>
  <c r="P1809" i="2" s="1"/>
  <c r="P1810" i="2" a="1"/>
  <c r="P1810" i="2" s="1"/>
  <c r="P1811" i="2" a="1"/>
  <c r="P1811" i="2" s="1"/>
  <c r="P1812" i="2" a="1"/>
  <c r="P1812" i="2" s="1"/>
  <c r="P1813" i="2" a="1"/>
  <c r="P1813" i="2" s="1"/>
  <c r="P1814" i="2" a="1"/>
  <c r="P1814" i="2" s="1"/>
  <c r="P1815" i="2" a="1"/>
  <c r="P1815" i="2" s="1"/>
  <c r="P1816" i="2" a="1"/>
  <c r="P1816" i="2" s="1"/>
  <c r="P1817" i="2" a="1"/>
  <c r="P1817" i="2" s="1"/>
  <c r="P1818" i="2" a="1"/>
  <c r="P1818" i="2" s="1"/>
  <c r="P1819" i="2" a="1"/>
  <c r="P1819" i="2" s="1"/>
  <c r="P1820" i="2" a="1"/>
  <c r="P1820" i="2" s="1"/>
  <c r="P1821" i="2" a="1"/>
  <c r="P1821" i="2" s="1"/>
  <c r="P1822" i="2" a="1"/>
  <c r="P1822" i="2" s="1"/>
  <c r="P1823" i="2" a="1"/>
  <c r="P1823" i="2" s="1"/>
  <c r="P1824" i="2" a="1"/>
  <c r="P1824" i="2" s="1"/>
  <c r="P1825" i="2" a="1"/>
  <c r="P1825" i="2" s="1"/>
  <c r="P1826" i="2" a="1"/>
  <c r="P1826" i="2" s="1"/>
  <c r="P1827" i="2" a="1"/>
  <c r="P1827" i="2" s="1"/>
  <c r="P1828" i="2" a="1"/>
  <c r="P1828" i="2" s="1"/>
  <c r="P1829" i="2" a="1"/>
  <c r="P1829" i="2" s="1"/>
  <c r="P1830" i="2" a="1"/>
  <c r="P1830" i="2" s="1"/>
  <c r="P1831" i="2" a="1"/>
  <c r="P1831" i="2" s="1"/>
  <c r="P1832" i="2" a="1"/>
  <c r="P1832" i="2" s="1"/>
  <c r="P1833" i="2" a="1"/>
  <c r="P1833" i="2" s="1"/>
  <c r="P1834" i="2" a="1"/>
  <c r="P1834" i="2" s="1"/>
  <c r="P1835" i="2" a="1"/>
  <c r="P1835" i="2" s="1"/>
  <c r="P1836" i="2" a="1"/>
  <c r="P1836" i="2" s="1"/>
  <c r="P1837" i="2" a="1"/>
  <c r="P1837" i="2" s="1"/>
  <c r="P1838" i="2" a="1"/>
  <c r="P1838" i="2" s="1"/>
  <c r="P1839" i="2" a="1"/>
  <c r="P1839" i="2" s="1"/>
  <c r="P1840" i="2" a="1"/>
  <c r="P1840" i="2" s="1"/>
  <c r="P1841" i="2" a="1"/>
  <c r="P1841" i="2" s="1"/>
  <c r="P1842" i="2" a="1"/>
  <c r="P1842" i="2" s="1"/>
  <c r="P1843" i="2" a="1"/>
  <c r="P1843" i="2" s="1"/>
  <c r="P1844" i="2" a="1"/>
  <c r="P1844" i="2" s="1"/>
  <c r="P1845" i="2" a="1"/>
  <c r="P1845" i="2" s="1"/>
  <c r="P1846" i="2" a="1"/>
  <c r="P1846" i="2" s="1"/>
  <c r="P1847" i="2" a="1"/>
  <c r="P1847" i="2" s="1"/>
  <c r="P1848" i="2" a="1"/>
  <c r="P1848" i="2" s="1"/>
  <c r="P1849" i="2" a="1"/>
  <c r="P1849" i="2" s="1"/>
  <c r="P1850" i="2" a="1"/>
  <c r="P1850" i="2" s="1"/>
  <c r="P1851" i="2" a="1"/>
  <c r="P1851" i="2" s="1"/>
  <c r="P1852" i="2" a="1"/>
  <c r="P1852" i="2" s="1"/>
  <c r="P1853" i="2" a="1"/>
  <c r="P1853" i="2" s="1"/>
  <c r="P1854" i="2" a="1"/>
  <c r="P1854" i="2" s="1"/>
  <c r="P1855" i="2" a="1"/>
  <c r="P1855" i="2" s="1"/>
  <c r="P1856" i="2" a="1"/>
  <c r="P1856" i="2" s="1"/>
  <c r="P1857" i="2" a="1"/>
  <c r="P1857" i="2" s="1"/>
  <c r="P1858" i="2" a="1"/>
  <c r="P1858" i="2" s="1"/>
  <c r="P1859" i="2" a="1"/>
  <c r="P1859" i="2" s="1"/>
  <c r="P1860" i="2" a="1"/>
  <c r="P1860" i="2" s="1"/>
  <c r="P1861" i="2" a="1"/>
  <c r="P1861" i="2" s="1"/>
  <c r="P1862" i="2" a="1"/>
  <c r="P1862" i="2" s="1"/>
  <c r="P1863" i="2" a="1"/>
  <c r="P1863" i="2" s="1"/>
  <c r="P1864" i="2" a="1"/>
  <c r="P1864" i="2" s="1"/>
  <c r="P1865" i="2" a="1"/>
  <c r="P1865" i="2" s="1"/>
  <c r="P1866" i="2" a="1"/>
  <c r="P1866" i="2" s="1"/>
  <c r="P1867" i="2" a="1"/>
  <c r="P1867" i="2" s="1"/>
  <c r="P1868" i="2" a="1"/>
  <c r="P1868" i="2" s="1"/>
  <c r="P1869" i="2" a="1"/>
  <c r="P1869" i="2" s="1"/>
  <c r="P1870" i="2" a="1"/>
  <c r="P1870" i="2" s="1"/>
  <c r="P1871" i="2" a="1"/>
  <c r="P1871" i="2" s="1"/>
  <c r="P1872" i="2" a="1"/>
  <c r="P1872" i="2" s="1"/>
  <c r="P1873" i="2" a="1"/>
  <c r="P1873" i="2" s="1"/>
  <c r="P1874" i="2" a="1"/>
  <c r="P1874" i="2" s="1"/>
  <c r="P1875" i="2" a="1"/>
  <c r="P1875" i="2" s="1"/>
  <c r="P1876" i="2" a="1"/>
  <c r="P1876" i="2" s="1"/>
  <c r="P1877" i="2" a="1"/>
  <c r="P1877" i="2" s="1"/>
  <c r="P1878" i="2" a="1"/>
  <c r="P1878" i="2" s="1"/>
  <c r="P1879" i="2" a="1"/>
  <c r="P1879" i="2" s="1"/>
  <c r="P1880" i="2" a="1"/>
  <c r="P1880" i="2" s="1"/>
  <c r="P1881" i="2" a="1"/>
  <c r="P1881" i="2" s="1"/>
  <c r="P1882" i="2" a="1"/>
  <c r="P1882" i="2" s="1"/>
  <c r="P1883" i="2" a="1"/>
  <c r="P1883" i="2" s="1"/>
  <c r="P1884" i="2" a="1"/>
  <c r="P1884" i="2" s="1"/>
  <c r="P1885" i="2" a="1"/>
  <c r="P1885" i="2" s="1"/>
  <c r="P1886" i="2" a="1"/>
  <c r="P1886" i="2" s="1"/>
  <c r="P1887" i="2" a="1"/>
  <c r="P1887" i="2" s="1"/>
  <c r="P1888" i="2" a="1"/>
  <c r="P1888" i="2" s="1"/>
  <c r="P1889" i="2" a="1"/>
  <c r="P1889" i="2" s="1"/>
  <c r="P1890" i="2" a="1"/>
  <c r="P1890" i="2" s="1"/>
  <c r="P1891" i="2" a="1"/>
  <c r="P1891" i="2" s="1"/>
  <c r="P1892" i="2" a="1"/>
  <c r="P1892" i="2" s="1"/>
  <c r="P1893" i="2" a="1"/>
  <c r="P1893" i="2" s="1"/>
  <c r="P1894" i="2" a="1"/>
  <c r="P1894" i="2" s="1"/>
  <c r="P1895" i="2" a="1"/>
  <c r="P1895" i="2" s="1"/>
  <c r="P1896" i="2" a="1"/>
  <c r="P1896" i="2" s="1"/>
  <c r="P1897" i="2" a="1"/>
  <c r="P1897" i="2" s="1"/>
  <c r="P1898" i="2" a="1"/>
  <c r="P1898" i="2" s="1"/>
  <c r="P1899" i="2" a="1"/>
  <c r="P1899" i="2" s="1"/>
  <c r="P1900" i="2" a="1"/>
  <c r="P1900" i="2" s="1"/>
  <c r="P1901" i="2" a="1"/>
  <c r="P1901" i="2" s="1"/>
  <c r="P1902" i="2" a="1"/>
  <c r="P1902" i="2" s="1"/>
  <c r="P1903" i="2" a="1"/>
  <c r="P1903" i="2" s="1"/>
  <c r="P1904" i="2" a="1"/>
  <c r="P1904" i="2" s="1"/>
  <c r="P1905" i="2" a="1"/>
  <c r="P1905" i="2" s="1"/>
  <c r="P1906" i="2" a="1"/>
  <c r="P1906" i="2" s="1"/>
  <c r="P1907" i="2" a="1"/>
  <c r="P1907" i="2" s="1"/>
  <c r="P1908" i="2" a="1"/>
  <c r="P1908" i="2" s="1"/>
  <c r="P1909" i="2" a="1"/>
  <c r="P1909" i="2" s="1"/>
  <c r="P1910" i="2" a="1"/>
  <c r="P1910" i="2" s="1"/>
  <c r="P1911" i="2" a="1"/>
  <c r="P1911" i="2" s="1"/>
  <c r="P1912" i="2" a="1"/>
  <c r="P1912" i="2" s="1"/>
  <c r="P1913" i="2" a="1"/>
  <c r="P1913" i="2" s="1"/>
  <c r="P1914" i="2" a="1"/>
  <c r="P1914" i="2" s="1"/>
  <c r="P1915" i="2" a="1"/>
  <c r="P1915" i="2" s="1"/>
  <c r="P1916" i="2" a="1"/>
  <c r="P1916" i="2" s="1"/>
  <c r="P1917" i="2" a="1"/>
  <c r="P1917" i="2" s="1"/>
  <c r="P1918" i="2" a="1"/>
  <c r="P1918" i="2" s="1"/>
  <c r="P1919" i="2" a="1"/>
  <c r="P1919" i="2" s="1"/>
  <c r="P1920" i="2" a="1"/>
  <c r="P1920" i="2" s="1"/>
  <c r="P1921" i="2" a="1"/>
  <c r="P1921" i="2" s="1"/>
  <c r="P1922" i="2" a="1"/>
  <c r="P1922" i="2" s="1"/>
  <c r="P1923" i="2" a="1"/>
  <c r="P1923" i="2" s="1"/>
  <c r="P1924" i="2" a="1"/>
  <c r="P1924" i="2" s="1"/>
  <c r="P1925" i="2" a="1"/>
  <c r="P1925" i="2" s="1"/>
  <c r="P1926" i="2" a="1"/>
  <c r="P1926" i="2" s="1"/>
  <c r="P1927" i="2" a="1"/>
  <c r="P1927" i="2" s="1"/>
  <c r="P1928" i="2" a="1"/>
  <c r="P1928" i="2" s="1"/>
  <c r="P1929" i="2" a="1"/>
  <c r="P1929" i="2" s="1"/>
  <c r="P1930" i="2" a="1"/>
  <c r="P1930" i="2" s="1"/>
  <c r="P1931" i="2" a="1"/>
  <c r="P1931" i="2" s="1"/>
  <c r="P1932" i="2" a="1"/>
  <c r="P1932" i="2" s="1"/>
  <c r="P1933" i="2" a="1"/>
  <c r="P1933" i="2" s="1"/>
  <c r="P1934" i="2" a="1"/>
  <c r="P1934" i="2" s="1"/>
  <c r="P1935" i="2" a="1"/>
  <c r="P1935" i="2" s="1"/>
  <c r="P1936" i="2" a="1"/>
  <c r="P1936" i="2" s="1"/>
  <c r="P1937" i="2" a="1"/>
  <c r="P1937" i="2" s="1"/>
  <c r="P1938" i="2" a="1"/>
  <c r="P1938" i="2" s="1"/>
  <c r="P1939" i="2" a="1"/>
  <c r="P1939" i="2" s="1"/>
  <c r="P1940" i="2" a="1"/>
  <c r="P1940" i="2" s="1"/>
  <c r="P1941" i="2" a="1"/>
  <c r="P1941" i="2" s="1"/>
  <c r="P1942" i="2" a="1"/>
  <c r="P1942" i="2" s="1"/>
  <c r="P1943" i="2" a="1"/>
  <c r="P1943" i="2" s="1"/>
  <c r="P1944" i="2" a="1"/>
  <c r="P1944" i="2" s="1"/>
  <c r="P1945" i="2" a="1"/>
  <c r="P1945" i="2" s="1"/>
  <c r="P1946" i="2" a="1"/>
  <c r="P1946" i="2" s="1"/>
  <c r="P1947" i="2" a="1"/>
  <c r="P1947" i="2" s="1"/>
  <c r="P1948" i="2" a="1"/>
  <c r="P1948" i="2" s="1"/>
  <c r="P1949" i="2" a="1"/>
  <c r="P1949" i="2" s="1"/>
  <c r="P1950" i="2" a="1"/>
  <c r="P1950" i="2" s="1"/>
  <c r="P1951" i="2" a="1"/>
  <c r="P1951" i="2" s="1"/>
  <c r="P1952" i="2" a="1"/>
  <c r="P1952" i="2" s="1"/>
  <c r="P1953" i="2" a="1"/>
  <c r="P1953" i="2" s="1"/>
  <c r="P1954" i="2" a="1"/>
  <c r="P1954" i="2" s="1"/>
  <c r="P1955" i="2" a="1"/>
  <c r="P1955" i="2" s="1"/>
  <c r="P1956" i="2" a="1"/>
  <c r="P1956" i="2" s="1"/>
  <c r="P1957" i="2" a="1"/>
  <c r="P1957" i="2" s="1"/>
  <c r="P1958" i="2" a="1"/>
  <c r="P1958" i="2" s="1"/>
  <c r="P1959" i="2" a="1"/>
  <c r="P1959" i="2" s="1"/>
  <c r="P1960" i="2" a="1"/>
  <c r="P1960" i="2" s="1"/>
  <c r="P1961" i="2" a="1"/>
  <c r="P1961" i="2" s="1"/>
  <c r="P1962" i="2" a="1"/>
  <c r="P1962" i="2" s="1"/>
  <c r="P1963" i="2" a="1"/>
  <c r="P1963" i="2" s="1"/>
  <c r="P1964" i="2" a="1"/>
  <c r="P1964" i="2" s="1"/>
  <c r="P1965" i="2" a="1"/>
  <c r="P1965" i="2" s="1"/>
  <c r="P1966" i="2" a="1"/>
  <c r="P1966" i="2" s="1"/>
  <c r="P1967" i="2" a="1"/>
  <c r="P1967" i="2" s="1"/>
  <c r="P1968" i="2" a="1"/>
  <c r="P1968" i="2" s="1"/>
  <c r="P1969" i="2" a="1"/>
  <c r="P1969" i="2" s="1"/>
  <c r="P1970" i="2" a="1"/>
  <c r="P1970" i="2" s="1"/>
  <c r="P1971" i="2" a="1"/>
  <c r="P1971" i="2" s="1"/>
  <c r="P1972" i="2" a="1"/>
  <c r="P1972" i="2" s="1"/>
  <c r="P1973" i="2" a="1"/>
  <c r="P1973" i="2" s="1"/>
  <c r="P1974" i="2" a="1"/>
  <c r="P1974" i="2" s="1"/>
  <c r="P1975" i="2" a="1"/>
  <c r="P1975" i="2" s="1"/>
  <c r="P1976" i="2" a="1"/>
  <c r="P1976" i="2" s="1"/>
  <c r="P1977" i="2" a="1"/>
  <c r="P1977" i="2" s="1"/>
  <c r="P1978" i="2" a="1"/>
  <c r="P1978" i="2" s="1"/>
  <c r="P1979" i="2" a="1"/>
  <c r="P1979" i="2" s="1"/>
  <c r="P1980" i="2" a="1"/>
  <c r="P1980" i="2" s="1"/>
  <c r="P1981" i="2" a="1"/>
  <c r="P1981" i="2" s="1"/>
  <c r="P1982" i="2" a="1"/>
  <c r="P1982" i="2" s="1"/>
  <c r="P1983" i="2" a="1"/>
  <c r="P1983" i="2" s="1"/>
  <c r="P1984" i="2" a="1"/>
  <c r="P1984" i="2" s="1"/>
  <c r="P1985" i="2" a="1"/>
  <c r="P1985" i="2" s="1"/>
  <c r="P1986" i="2" a="1"/>
  <c r="P1986" i="2" s="1"/>
  <c r="P1987" i="2" a="1"/>
  <c r="P1987" i="2" s="1"/>
  <c r="P1988" i="2" a="1"/>
  <c r="P1988" i="2" s="1"/>
  <c r="P1989" i="2" a="1"/>
  <c r="P1989" i="2" s="1"/>
  <c r="P1990" i="2" a="1"/>
  <c r="P1990" i="2" s="1"/>
  <c r="P1991" i="2" a="1"/>
  <c r="P1991" i="2" s="1"/>
  <c r="P1992" i="2" a="1"/>
  <c r="P1992" i="2" s="1"/>
  <c r="P1993" i="2" a="1"/>
  <c r="P1993" i="2" s="1"/>
  <c r="P1994" i="2" a="1"/>
  <c r="P1994" i="2" s="1"/>
  <c r="P1995" i="2" a="1"/>
  <c r="P1995" i="2" s="1"/>
  <c r="P1996" i="2" a="1"/>
  <c r="P1996" i="2" s="1"/>
  <c r="P1997" i="2" a="1"/>
  <c r="P1997" i="2" s="1"/>
  <c r="P1998" i="2" a="1"/>
  <c r="P1998" i="2" s="1"/>
  <c r="P1999" i="2" a="1"/>
  <c r="P1999" i="2" s="1"/>
  <c r="P2000" i="2" a="1"/>
  <c r="P2000" i="2" s="1"/>
  <c r="P2001" i="2" a="1"/>
  <c r="P2001" i="2" s="1"/>
  <c r="P2002" i="2" a="1"/>
  <c r="P2002" i="2" s="1"/>
  <c r="P2003" i="2" a="1"/>
  <c r="P2003" i="2" s="1"/>
  <c r="P2004" i="2" a="1"/>
  <c r="P2004" i="2" s="1"/>
  <c r="P2005" i="2" a="1"/>
  <c r="P2005" i="2" s="1"/>
  <c r="P2006" i="2" a="1"/>
  <c r="P2006" i="2" s="1"/>
  <c r="P2007" i="2" a="1"/>
  <c r="P2007" i="2" s="1"/>
  <c r="P2008" i="2" a="1"/>
  <c r="P2008" i="2" s="1"/>
  <c r="P2009" i="2" a="1"/>
  <c r="P2009" i="2" s="1"/>
  <c r="P2010" i="2" a="1"/>
  <c r="P2010" i="2" s="1"/>
  <c r="P2011" i="2" a="1"/>
  <c r="P2011" i="2" s="1"/>
  <c r="P2012" i="2" a="1"/>
  <c r="P2012" i="2" s="1"/>
  <c r="P2013" i="2" a="1"/>
  <c r="P2013" i="2" s="1"/>
  <c r="P2014" i="2" a="1"/>
  <c r="P2014" i="2" s="1"/>
  <c r="P2015" i="2" a="1"/>
  <c r="P2015" i="2" s="1"/>
  <c r="P2016" i="2" a="1"/>
  <c r="P2016" i="2" s="1"/>
  <c r="P2017" i="2" a="1"/>
  <c r="P2017" i="2" s="1"/>
  <c r="P2018" i="2" a="1"/>
  <c r="P2018" i="2" s="1"/>
  <c r="P2019" i="2" a="1"/>
  <c r="P2019" i="2" s="1"/>
  <c r="P2020" i="2" a="1"/>
  <c r="P2020" i="2" s="1"/>
  <c r="P2021" i="2" a="1"/>
  <c r="P2021" i="2" s="1"/>
  <c r="P2022" i="2" a="1"/>
  <c r="P2022" i="2" s="1"/>
  <c r="P2023" i="2" a="1"/>
  <c r="P2023" i="2" s="1"/>
  <c r="P2024" i="2" a="1"/>
  <c r="P2024" i="2" s="1"/>
  <c r="P2025" i="2" a="1"/>
  <c r="P2025" i="2" s="1"/>
  <c r="P2026" i="2" a="1"/>
  <c r="P2026" i="2" s="1"/>
  <c r="P2027" i="2" a="1"/>
  <c r="P2027" i="2" s="1"/>
  <c r="P2028" i="2" a="1"/>
  <c r="P2028" i="2" s="1"/>
  <c r="P2029" i="2" a="1"/>
  <c r="P2029" i="2" s="1"/>
  <c r="P2030" i="2" a="1"/>
  <c r="P2030" i="2" s="1"/>
  <c r="P2031" i="2" a="1"/>
  <c r="P2031" i="2" s="1"/>
  <c r="P2032" i="2" a="1"/>
  <c r="P2032" i="2" s="1"/>
  <c r="P2033" i="2" a="1"/>
  <c r="P2033" i="2" s="1"/>
  <c r="P2034" i="2" a="1"/>
  <c r="P2034" i="2" s="1"/>
  <c r="P2035" i="2" a="1"/>
  <c r="P2035" i="2" s="1"/>
  <c r="P2036" i="2" a="1"/>
  <c r="P2036" i="2" s="1"/>
  <c r="P2037" i="2" a="1"/>
  <c r="P2037" i="2" s="1"/>
  <c r="P2038" i="2" a="1"/>
  <c r="P2038" i="2" s="1"/>
  <c r="P2039" i="2" a="1"/>
  <c r="P2039" i="2" s="1"/>
  <c r="P2040" i="2" a="1"/>
  <c r="P2040" i="2" s="1"/>
  <c r="P2041" i="2" a="1"/>
  <c r="P2041" i="2" s="1"/>
  <c r="P2042" i="2" a="1"/>
  <c r="P2042" i="2" s="1"/>
  <c r="P2043" i="2" a="1"/>
  <c r="P2043" i="2" s="1"/>
  <c r="P2044" i="2" a="1"/>
  <c r="P2044" i="2" s="1"/>
  <c r="P2045" i="2" a="1"/>
  <c r="P2045" i="2" s="1"/>
  <c r="P2046" i="2" a="1"/>
  <c r="P2046" i="2" s="1"/>
  <c r="P2047" i="2" a="1"/>
  <c r="P2047" i="2" s="1"/>
  <c r="P2048" i="2" a="1"/>
  <c r="P2048" i="2" s="1"/>
  <c r="P2049" i="2" a="1"/>
  <c r="P2049" i="2" s="1"/>
  <c r="P2050" i="2" a="1"/>
  <c r="P2050" i="2" s="1"/>
  <c r="P2051" i="2" a="1"/>
  <c r="P2051" i="2" s="1"/>
  <c r="P2052" i="2" a="1"/>
  <c r="P2052" i="2" s="1"/>
  <c r="P2053" i="2" a="1"/>
  <c r="P2053" i="2" s="1"/>
  <c r="P2054" i="2" a="1"/>
  <c r="P2054" i="2" s="1"/>
  <c r="P2055" i="2" a="1"/>
  <c r="P2055" i="2" s="1"/>
  <c r="P2056" i="2" a="1"/>
  <c r="P2056" i="2" s="1"/>
  <c r="P2057" i="2" a="1"/>
  <c r="P2057" i="2" s="1"/>
  <c r="P2058" i="2" a="1"/>
  <c r="P2058" i="2" s="1"/>
  <c r="P2059" i="2" a="1"/>
  <c r="P2059" i="2" s="1"/>
  <c r="P2060" i="2" a="1"/>
  <c r="P2060" i="2" s="1"/>
  <c r="P2061" i="2" a="1"/>
  <c r="P2061" i="2" s="1"/>
  <c r="P2062" i="2" a="1"/>
  <c r="P2062" i="2" s="1"/>
  <c r="P2063" i="2" a="1"/>
  <c r="P2063" i="2" s="1"/>
  <c r="P2064" i="2" a="1"/>
  <c r="P2064" i="2" s="1"/>
  <c r="P2065" i="2" a="1"/>
  <c r="P2065" i="2" s="1"/>
  <c r="P2066" i="2" a="1"/>
  <c r="P2066" i="2" s="1"/>
  <c r="P2067" i="2" a="1"/>
  <c r="P2067" i="2" s="1"/>
  <c r="P2068" i="2" a="1"/>
  <c r="P2068" i="2" s="1"/>
  <c r="P2069" i="2" a="1"/>
  <c r="P2069" i="2" s="1"/>
  <c r="P2070" i="2" a="1"/>
  <c r="P2070" i="2" s="1"/>
  <c r="P2071" i="2" a="1"/>
  <c r="P2071" i="2" s="1"/>
  <c r="P2072" i="2" a="1"/>
  <c r="P2072" i="2" s="1"/>
  <c r="P2073" i="2" a="1"/>
  <c r="P2073" i="2" s="1"/>
  <c r="P2074" i="2" a="1"/>
  <c r="P2074" i="2" s="1"/>
  <c r="P2075" i="2" a="1"/>
  <c r="P2075" i="2" s="1"/>
  <c r="P2076" i="2" a="1"/>
  <c r="P2076" i="2" s="1"/>
  <c r="P2077" i="2" a="1"/>
  <c r="P2077" i="2" s="1"/>
  <c r="P2078" i="2" a="1"/>
  <c r="P2078" i="2" s="1"/>
  <c r="P2079" i="2" a="1"/>
  <c r="P2079" i="2" s="1"/>
  <c r="P2080" i="2" a="1"/>
  <c r="P2080" i="2" s="1"/>
  <c r="P2081" i="2" a="1"/>
  <c r="P2081" i="2" s="1"/>
  <c r="P2082" i="2" a="1"/>
  <c r="P2082" i="2" s="1"/>
  <c r="P2083" i="2" a="1"/>
  <c r="P2083" i="2" s="1"/>
  <c r="P2084" i="2" a="1"/>
  <c r="P2084" i="2" s="1"/>
  <c r="P2085" i="2" a="1"/>
  <c r="P2085" i="2" s="1"/>
  <c r="P2086" i="2" a="1"/>
  <c r="P2086" i="2" s="1"/>
  <c r="P2087" i="2" a="1"/>
  <c r="P2087" i="2" s="1"/>
  <c r="P2088" i="2" a="1"/>
  <c r="P2088" i="2" s="1"/>
  <c r="P2089" i="2" a="1"/>
  <c r="P2089" i="2" s="1"/>
  <c r="P2090" i="2" a="1"/>
  <c r="P2090" i="2" s="1"/>
  <c r="P2091" i="2" a="1"/>
  <c r="P2091" i="2" s="1"/>
  <c r="P2092" i="2" a="1"/>
  <c r="P2092" i="2" s="1"/>
  <c r="P2093" i="2" a="1"/>
  <c r="P2093" i="2" s="1"/>
  <c r="P2094" i="2" a="1"/>
  <c r="P2094" i="2" s="1"/>
  <c r="P2095" i="2" a="1"/>
  <c r="P2095" i="2" s="1"/>
  <c r="P2096" i="2" a="1"/>
  <c r="P2096" i="2" s="1"/>
  <c r="P2097" i="2" a="1"/>
  <c r="P2097" i="2" s="1"/>
  <c r="P2098" i="2" a="1"/>
  <c r="P2098" i="2" s="1"/>
  <c r="P2099" i="2" a="1"/>
  <c r="P2099" i="2" s="1"/>
  <c r="P2100" i="2" a="1"/>
  <c r="P2100" i="2" s="1"/>
  <c r="P2101" i="2" a="1"/>
  <c r="P2101" i="2" s="1"/>
  <c r="P2102" i="2" a="1"/>
  <c r="P2102" i="2" s="1"/>
  <c r="P2103" i="2" a="1"/>
  <c r="P2103" i="2" s="1"/>
  <c r="P2104" i="2" a="1"/>
  <c r="P2104" i="2" s="1"/>
  <c r="P2105" i="2" a="1"/>
  <c r="P2105" i="2" s="1"/>
  <c r="P2106" i="2" a="1"/>
  <c r="P2106" i="2" s="1"/>
  <c r="P2107" i="2" a="1"/>
  <c r="P2107" i="2" s="1"/>
  <c r="P2108" i="2" a="1"/>
  <c r="P2108" i="2" s="1"/>
  <c r="P2109" i="2" a="1"/>
  <c r="P2109" i="2" s="1"/>
  <c r="P2110" i="2" a="1"/>
  <c r="P2110" i="2" s="1"/>
  <c r="P2111" i="2" a="1"/>
  <c r="P2111" i="2" s="1"/>
  <c r="P2112" i="2" a="1"/>
  <c r="P2112" i="2" s="1"/>
  <c r="P2113" i="2" a="1"/>
  <c r="P2113" i="2" s="1"/>
  <c r="P2114" i="2" a="1"/>
  <c r="P2114" i="2" s="1"/>
  <c r="P2115" i="2" a="1"/>
  <c r="P2115" i="2" s="1"/>
  <c r="P2116" i="2" a="1"/>
  <c r="P2116" i="2" s="1"/>
  <c r="P2117" i="2" a="1"/>
  <c r="P2117" i="2" s="1"/>
  <c r="P2118" i="2" a="1"/>
  <c r="P2118" i="2" s="1"/>
  <c r="P2119" i="2" a="1"/>
  <c r="P2119" i="2" s="1"/>
  <c r="P2120" i="2" a="1"/>
  <c r="P2120" i="2" s="1"/>
  <c r="P2121" i="2" a="1"/>
  <c r="P2121" i="2" s="1"/>
  <c r="P2122" i="2" a="1"/>
  <c r="P2122" i="2" s="1"/>
  <c r="P2123" i="2" a="1"/>
  <c r="P2123" i="2" s="1"/>
  <c r="P2124" i="2" a="1"/>
  <c r="P2124" i="2" s="1"/>
  <c r="P2125" i="2" a="1"/>
  <c r="P2125" i="2" s="1"/>
  <c r="P2126" i="2" a="1"/>
  <c r="P2126" i="2" s="1"/>
  <c r="P2127" i="2" a="1"/>
  <c r="P2127" i="2" s="1"/>
  <c r="P2128" i="2" a="1"/>
  <c r="P2128" i="2" s="1"/>
  <c r="P2129" i="2" a="1"/>
  <c r="P2129" i="2" s="1"/>
  <c r="P2130" i="2" a="1"/>
  <c r="P2130" i="2" s="1"/>
  <c r="P2131" i="2" a="1"/>
  <c r="P2131" i="2" s="1"/>
  <c r="P2132" i="2" a="1"/>
  <c r="P2132" i="2" s="1"/>
  <c r="P2133" i="2" a="1"/>
  <c r="P2133" i="2" s="1"/>
  <c r="P2134" i="2" a="1"/>
  <c r="P2134" i="2" s="1"/>
  <c r="P2135" i="2" a="1"/>
  <c r="P2135" i="2" s="1"/>
  <c r="P2136" i="2" a="1"/>
  <c r="P2136" i="2" s="1"/>
  <c r="P2137" i="2" a="1"/>
  <c r="P2137" i="2" s="1"/>
  <c r="P2138" i="2" a="1"/>
  <c r="P2138" i="2" s="1"/>
  <c r="P2139" i="2" a="1"/>
  <c r="P2139" i="2" s="1"/>
  <c r="P2140" i="2" a="1"/>
  <c r="P2140" i="2" s="1"/>
  <c r="P2141" i="2" a="1"/>
  <c r="P2141" i="2" s="1"/>
  <c r="P2142" i="2" a="1"/>
  <c r="P2142" i="2" s="1"/>
  <c r="P2143" i="2" a="1"/>
  <c r="P2143" i="2" s="1"/>
  <c r="P2144" i="2" a="1"/>
  <c r="P2144" i="2" s="1"/>
  <c r="P2145" i="2" a="1"/>
  <c r="P2145" i="2" s="1"/>
  <c r="P2146" i="2" a="1"/>
  <c r="P2146" i="2" s="1"/>
  <c r="P2147" i="2" a="1"/>
  <c r="P2147" i="2" s="1"/>
  <c r="P2148" i="2" a="1"/>
  <c r="P2148" i="2" s="1"/>
  <c r="P2149" i="2" a="1"/>
  <c r="P2149" i="2" s="1"/>
  <c r="P2150" i="2" a="1"/>
  <c r="P2150" i="2" s="1"/>
  <c r="P2151" i="2" a="1"/>
  <c r="P2151" i="2" s="1"/>
  <c r="P2152" i="2" a="1"/>
  <c r="P2152" i="2" s="1"/>
  <c r="P2153" i="2" a="1"/>
  <c r="P2153" i="2" s="1"/>
  <c r="P2154" i="2" a="1"/>
  <c r="P2154" i="2" s="1"/>
  <c r="P2155" i="2" a="1"/>
  <c r="P2155" i="2" s="1"/>
  <c r="P2156" i="2" a="1"/>
  <c r="P2156" i="2" s="1"/>
  <c r="P2157" i="2" a="1"/>
  <c r="P2157" i="2" s="1"/>
  <c r="P2158" i="2" a="1"/>
  <c r="P2158" i="2" s="1"/>
  <c r="P2159" i="2" a="1"/>
  <c r="P2159" i="2" s="1"/>
  <c r="P2160" i="2" a="1"/>
  <c r="P2160" i="2" s="1"/>
  <c r="P2161" i="2" a="1"/>
  <c r="P2161" i="2" s="1"/>
  <c r="P2162" i="2" a="1"/>
  <c r="P2162" i="2" s="1"/>
  <c r="P2163" i="2" a="1"/>
  <c r="P2163" i="2" s="1"/>
  <c r="P2164" i="2" a="1"/>
  <c r="P2164" i="2" s="1"/>
  <c r="P2165" i="2" a="1"/>
  <c r="P2165" i="2" s="1"/>
  <c r="P2166" i="2" a="1"/>
  <c r="P2166" i="2" s="1"/>
  <c r="P2167" i="2" a="1"/>
  <c r="P2167" i="2" s="1"/>
  <c r="P2168" i="2" a="1"/>
  <c r="P2168" i="2" s="1"/>
  <c r="P2169" i="2" a="1"/>
  <c r="P2169" i="2" s="1"/>
  <c r="P2170" i="2" a="1"/>
  <c r="P2170" i="2" s="1"/>
  <c r="P2171" i="2" a="1"/>
  <c r="P2171" i="2" s="1"/>
  <c r="P2172" i="2" a="1"/>
  <c r="P2172" i="2" s="1"/>
  <c r="P2173" i="2" a="1"/>
  <c r="P2173" i="2" s="1"/>
  <c r="P2174" i="2" a="1"/>
  <c r="P2174" i="2" s="1"/>
  <c r="P2175" i="2" a="1"/>
  <c r="P2175" i="2" s="1"/>
  <c r="P2176" i="2" a="1"/>
  <c r="P2176" i="2" s="1"/>
  <c r="P2177" i="2" a="1"/>
  <c r="P2177" i="2" s="1"/>
  <c r="P2178" i="2" a="1"/>
  <c r="P2178" i="2" s="1"/>
  <c r="P2179" i="2" a="1"/>
  <c r="P2179" i="2" s="1"/>
  <c r="P2180" i="2" a="1"/>
  <c r="P2180" i="2" s="1"/>
  <c r="P2181" i="2" a="1"/>
  <c r="P2181" i="2" s="1"/>
  <c r="P2182" i="2" a="1"/>
  <c r="P2182" i="2" s="1"/>
  <c r="P2183" i="2" a="1"/>
  <c r="P2183" i="2" s="1"/>
  <c r="P2184" i="2" a="1"/>
  <c r="P2184" i="2" s="1"/>
  <c r="P2185" i="2" a="1"/>
  <c r="P2185" i="2" s="1"/>
  <c r="P2186" i="2" a="1"/>
  <c r="P2186" i="2" s="1"/>
  <c r="P2187" i="2" a="1"/>
  <c r="P2187" i="2" s="1"/>
  <c r="P2188" i="2" a="1"/>
  <c r="P2188" i="2" s="1"/>
  <c r="P2189" i="2" a="1"/>
  <c r="P2189" i="2" s="1"/>
  <c r="P2190" i="2" a="1"/>
  <c r="P2190" i="2" s="1"/>
  <c r="P2191" i="2" a="1"/>
  <c r="P2191" i="2" s="1"/>
  <c r="P2192" i="2" a="1"/>
  <c r="P2192" i="2" s="1"/>
  <c r="P2193" i="2" a="1"/>
  <c r="P2193" i="2" s="1"/>
  <c r="P2194" i="2" a="1"/>
  <c r="P2194" i="2" s="1"/>
  <c r="P2195" i="2" a="1"/>
  <c r="P2195" i="2" s="1"/>
  <c r="P2196" i="2" a="1"/>
  <c r="P2196" i="2" s="1"/>
  <c r="P2197" i="2" a="1"/>
  <c r="P2197" i="2" s="1"/>
  <c r="P2198" i="2" a="1"/>
  <c r="P2198" i="2" s="1"/>
  <c r="P2199" i="2" a="1"/>
  <c r="P2199" i="2" s="1"/>
  <c r="P2200" i="2" a="1"/>
  <c r="P2200" i="2" s="1"/>
  <c r="P2201" i="2" a="1"/>
  <c r="P2201" i="2" s="1"/>
  <c r="P2202" i="2" a="1"/>
  <c r="P2202" i="2" s="1"/>
  <c r="P2203" i="2" a="1"/>
  <c r="P2203" i="2" s="1"/>
  <c r="P2204" i="2" a="1"/>
  <c r="P2204" i="2" s="1"/>
  <c r="P2205" i="2" a="1"/>
  <c r="P2205" i="2" s="1"/>
  <c r="P2206" i="2" a="1"/>
  <c r="P2206" i="2" s="1"/>
  <c r="P2207" i="2" a="1"/>
  <c r="P2207" i="2" s="1"/>
  <c r="P2208" i="2" a="1"/>
  <c r="P2208" i="2" s="1"/>
  <c r="P2209" i="2" a="1"/>
  <c r="P2209" i="2" s="1"/>
  <c r="P2210" i="2" a="1"/>
  <c r="P2210" i="2" s="1"/>
  <c r="P2211" i="2" a="1"/>
  <c r="P2211" i="2" s="1"/>
  <c r="P2212" i="2" a="1"/>
  <c r="P2212" i="2" s="1"/>
  <c r="P2213" i="2" a="1"/>
  <c r="P2213" i="2" s="1"/>
  <c r="P2214" i="2" a="1"/>
  <c r="P2214" i="2" s="1"/>
  <c r="P2215" i="2" a="1"/>
  <c r="P2215" i="2" s="1"/>
  <c r="P2216" i="2" a="1"/>
  <c r="P2216" i="2" s="1"/>
  <c r="P2217" i="2" a="1"/>
  <c r="P2217" i="2" s="1"/>
  <c r="P2218" i="2" a="1"/>
  <c r="P2218" i="2" s="1"/>
  <c r="P2219" i="2" a="1"/>
  <c r="P2219" i="2" s="1"/>
  <c r="P2220" i="2" a="1"/>
  <c r="P2220" i="2" s="1"/>
  <c r="P2221" i="2" a="1"/>
  <c r="P2221" i="2" s="1"/>
  <c r="P2222" i="2" a="1"/>
  <c r="P2222" i="2" s="1"/>
  <c r="P2223" i="2" a="1"/>
  <c r="P2223" i="2" s="1"/>
  <c r="P2224" i="2" a="1"/>
  <c r="P2224" i="2" s="1"/>
  <c r="P2225" i="2" a="1"/>
  <c r="P2225" i="2" s="1"/>
  <c r="P2226" i="2" a="1"/>
  <c r="P2226" i="2" s="1"/>
  <c r="P2227" i="2" a="1"/>
  <c r="P2227" i="2" s="1"/>
  <c r="P2228" i="2" a="1"/>
  <c r="P2228" i="2" s="1"/>
  <c r="P2229" i="2" a="1"/>
  <c r="P2229" i="2" s="1"/>
  <c r="P2230" i="2" a="1"/>
  <c r="P2230" i="2" s="1"/>
  <c r="P2231" i="2" a="1"/>
  <c r="P2231" i="2" s="1"/>
  <c r="P2232" i="2" a="1"/>
  <c r="P2232" i="2" s="1"/>
  <c r="P2233" i="2" a="1"/>
  <c r="P2233" i="2" s="1"/>
  <c r="P2234" i="2" a="1"/>
  <c r="P2234" i="2" s="1"/>
  <c r="P2235" i="2" a="1"/>
  <c r="P2235" i="2" s="1"/>
  <c r="P2236" i="2" a="1"/>
  <c r="P2236" i="2" s="1"/>
  <c r="P2237" i="2" a="1"/>
  <c r="P2237" i="2" s="1"/>
  <c r="P2238" i="2" a="1"/>
  <c r="P2238" i="2" s="1"/>
  <c r="P2239" i="2" a="1"/>
  <c r="P2239" i="2" s="1"/>
  <c r="P2240" i="2" a="1"/>
  <c r="P2240" i="2" s="1"/>
  <c r="P2241" i="2" a="1"/>
  <c r="P2241" i="2" s="1"/>
  <c r="P2242" i="2" a="1"/>
  <c r="P2242" i="2" s="1"/>
  <c r="P2243" i="2" a="1"/>
  <c r="P2243" i="2" s="1"/>
  <c r="P2244" i="2" a="1"/>
  <c r="P2244" i="2" s="1"/>
  <c r="P2245" i="2" a="1"/>
  <c r="P2245" i="2" s="1"/>
  <c r="P2246" i="2" a="1"/>
  <c r="P2246" i="2" s="1"/>
  <c r="P2247" i="2" a="1"/>
  <c r="P2247" i="2" s="1"/>
  <c r="P2248" i="2" a="1"/>
  <c r="P2248" i="2" s="1"/>
  <c r="P2249" i="2" a="1"/>
  <c r="P2249" i="2" s="1"/>
  <c r="P2250" i="2" a="1"/>
  <c r="P2250" i="2" s="1"/>
  <c r="P2251" i="2" a="1"/>
  <c r="P2251" i="2" s="1"/>
  <c r="P2252" i="2" a="1"/>
  <c r="P2252" i="2" s="1"/>
  <c r="P2253" i="2" a="1"/>
  <c r="P2253" i="2" s="1"/>
  <c r="P2254" i="2" a="1"/>
  <c r="P2254" i="2" s="1"/>
  <c r="P2255" i="2" a="1"/>
  <c r="P2255" i="2" s="1"/>
  <c r="P2256" i="2" a="1"/>
  <c r="P2256" i="2" s="1"/>
  <c r="P2257" i="2" a="1"/>
  <c r="P2257" i="2" s="1"/>
  <c r="P2258" i="2" a="1"/>
  <c r="P2258" i="2" s="1"/>
  <c r="P2259" i="2" a="1"/>
  <c r="P2259" i="2" s="1"/>
  <c r="P2260" i="2" a="1"/>
  <c r="P2260" i="2" s="1"/>
  <c r="P2261" i="2" a="1"/>
  <c r="P2261" i="2" s="1"/>
  <c r="P2262" i="2" a="1"/>
  <c r="P2262" i="2" s="1"/>
  <c r="P2263" i="2" a="1"/>
  <c r="P2263" i="2" s="1"/>
  <c r="P2264" i="2" a="1"/>
  <c r="P2264" i="2" s="1"/>
  <c r="P2265" i="2" a="1"/>
  <c r="P2265" i="2" s="1"/>
  <c r="P2266" i="2" a="1"/>
  <c r="P2266" i="2" s="1"/>
  <c r="P2267" i="2" a="1"/>
  <c r="P2267" i="2" s="1"/>
  <c r="P2268" i="2" a="1"/>
  <c r="P2268" i="2" s="1"/>
  <c r="P2269" i="2" a="1"/>
  <c r="P2269" i="2" s="1"/>
  <c r="P2270" i="2" a="1"/>
  <c r="P2270" i="2" s="1"/>
  <c r="P2271" i="2" a="1"/>
  <c r="P2271" i="2" s="1"/>
  <c r="P2272" i="2" a="1"/>
  <c r="P2272" i="2" s="1"/>
  <c r="P2273" i="2" a="1"/>
  <c r="P2273" i="2" s="1"/>
  <c r="P2274" i="2" a="1"/>
  <c r="P2274" i="2" s="1"/>
  <c r="P2275" i="2" a="1"/>
  <c r="P2275" i="2" s="1"/>
  <c r="P2276" i="2" a="1"/>
  <c r="P2276" i="2" s="1"/>
  <c r="P2277" i="2" a="1"/>
  <c r="P2277" i="2" s="1"/>
  <c r="P2278" i="2" a="1"/>
  <c r="P2278" i="2" s="1"/>
  <c r="P2279" i="2" a="1"/>
  <c r="P2279" i="2" s="1"/>
  <c r="P2280" i="2" a="1"/>
  <c r="P2280" i="2" s="1"/>
  <c r="P2281" i="2" a="1"/>
  <c r="P2281" i="2" s="1"/>
  <c r="P2282" i="2" a="1"/>
  <c r="P2282" i="2" s="1"/>
  <c r="P2283" i="2" a="1"/>
  <c r="P2283" i="2" s="1"/>
  <c r="P2284" i="2" a="1"/>
  <c r="P2284" i="2" s="1"/>
  <c r="P2285" i="2" a="1"/>
  <c r="P2285" i="2" s="1"/>
  <c r="P2286" i="2" a="1"/>
  <c r="P2286" i="2" s="1"/>
  <c r="P2287" i="2" a="1"/>
  <c r="P2287" i="2" s="1"/>
  <c r="P2288" i="2" a="1"/>
  <c r="P2288" i="2" s="1"/>
  <c r="P2289" i="2" a="1"/>
  <c r="P2289" i="2" s="1"/>
  <c r="P2290" i="2" a="1"/>
  <c r="P2290" i="2" s="1"/>
  <c r="P2291" i="2" a="1"/>
  <c r="P2291" i="2" s="1"/>
  <c r="P2292" i="2" a="1"/>
  <c r="P2292" i="2" s="1"/>
  <c r="P2293" i="2" a="1"/>
  <c r="P2293" i="2" s="1"/>
  <c r="P2294" i="2" a="1"/>
  <c r="P2294" i="2" s="1"/>
  <c r="P2295" i="2" a="1"/>
  <c r="P2295" i="2" s="1"/>
  <c r="P2296" i="2" a="1"/>
  <c r="P2296" i="2" s="1"/>
  <c r="P2297" i="2" a="1"/>
  <c r="P2297" i="2" s="1"/>
  <c r="P2298" i="2" a="1"/>
  <c r="P2298" i="2" s="1"/>
  <c r="P2299" i="2" a="1"/>
  <c r="P2299" i="2" s="1"/>
  <c r="P2300" i="2" a="1"/>
  <c r="P2300" i="2" s="1"/>
  <c r="P2301" i="2" a="1"/>
  <c r="P2301" i="2" s="1"/>
  <c r="P2302" i="2" a="1"/>
  <c r="P2302" i="2" s="1"/>
  <c r="P2303" i="2" a="1"/>
  <c r="P2303" i="2" s="1"/>
  <c r="P2304" i="2" a="1"/>
  <c r="P2304" i="2" s="1"/>
  <c r="P2305" i="2" a="1"/>
  <c r="P2305" i="2" s="1"/>
  <c r="P2306" i="2" a="1"/>
  <c r="P2306" i="2" s="1"/>
  <c r="P2307" i="2" a="1"/>
  <c r="P2307" i="2" s="1"/>
  <c r="P2308" i="2" a="1"/>
  <c r="P2308" i="2" s="1"/>
  <c r="P2309" i="2" a="1"/>
  <c r="P2309" i="2" s="1"/>
  <c r="P2310" i="2" a="1"/>
  <c r="P2310" i="2" s="1"/>
  <c r="P2311" i="2" a="1"/>
  <c r="P2311" i="2" s="1"/>
  <c r="P2312" i="2" a="1"/>
  <c r="P2312" i="2" s="1"/>
  <c r="P2313" i="2" a="1"/>
  <c r="P2313" i="2" s="1"/>
  <c r="P2314" i="2" a="1"/>
  <c r="P2314" i="2" s="1"/>
  <c r="P2315" i="2" a="1"/>
  <c r="P2315" i="2" s="1"/>
  <c r="P2316" i="2" a="1"/>
  <c r="P2316" i="2" s="1"/>
  <c r="P2317" i="2" a="1"/>
  <c r="P2317" i="2" s="1"/>
  <c r="P2318" i="2" a="1"/>
  <c r="P2318" i="2" s="1"/>
  <c r="P2319" i="2" a="1"/>
  <c r="P2319" i="2" s="1"/>
  <c r="P2320" i="2" a="1"/>
  <c r="P2320" i="2" s="1"/>
  <c r="P2321" i="2" a="1"/>
  <c r="P2321" i="2" s="1"/>
  <c r="P2322" i="2" a="1"/>
  <c r="P2322" i="2" s="1"/>
  <c r="P2323" i="2" a="1"/>
  <c r="P2323" i="2" s="1"/>
  <c r="P2324" i="2" a="1"/>
  <c r="P2324" i="2" s="1"/>
  <c r="P2325" i="2" a="1"/>
  <c r="P2325" i="2" s="1"/>
  <c r="P2326" i="2" a="1"/>
  <c r="P2326" i="2" s="1"/>
  <c r="P2327" i="2" a="1"/>
  <c r="P2327" i="2" s="1"/>
  <c r="P2328" i="2" a="1"/>
  <c r="P2328" i="2" s="1"/>
  <c r="P2329" i="2" a="1"/>
  <c r="P2329" i="2" s="1"/>
  <c r="P2330" i="2" a="1"/>
  <c r="P2330" i="2" s="1"/>
  <c r="P2331" i="2" a="1"/>
  <c r="P2331" i="2" s="1"/>
  <c r="P2332" i="2" a="1"/>
  <c r="P2332" i="2" s="1"/>
  <c r="P2333" i="2" a="1"/>
  <c r="P2333" i="2" s="1"/>
  <c r="P2334" i="2" a="1"/>
  <c r="P2334" i="2" s="1"/>
  <c r="P2335" i="2" a="1"/>
  <c r="P2335" i="2" s="1"/>
  <c r="P2336" i="2" a="1"/>
  <c r="P2336" i="2" s="1"/>
  <c r="P2337" i="2" a="1"/>
  <c r="P2337" i="2" s="1"/>
  <c r="P2338" i="2" a="1"/>
  <c r="P2338" i="2" s="1"/>
  <c r="P2339" i="2" a="1"/>
  <c r="P2339" i="2" s="1"/>
  <c r="P2340" i="2" a="1"/>
  <c r="P2340" i="2" s="1"/>
  <c r="P2341" i="2" a="1"/>
  <c r="P2341" i="2" s="1"/>
  <c r="P2342" i="2" a="1"/>
  <c r="P2342" i="2" s="1"/>
  <c r="P2343" i="2" a="1"/>
  <c r="P2343" i="2" s="1"/>
  <c r="P2344" i="2" a="1"/>
  <c r="P2344" i="2" s="1"/>
  <c r="P2345" i="2" a="1"/>
  <c r="P2345" i="2" s="1"/>
  <c r="P2346" i="2" a="1"/>
  <c r="P2346" i="2" s="1"/>
  <c r="P2347" i="2" a="1"/>
  <c r="P2347" i="2" s="1"/>
  <c r="P2348" i="2" a="1"/>
  <c r="P2348" i="2" s="1"/>
  <c r="P2349" i="2" a="1"/>
  <c r="P2349" i="2" s="1"/>
  <c r="P2350" i="2" a="1"/>
  <c r="P2350" i="2" s="1"/>
  <c r="P2351" i="2" a="1"/>
  <c r="P2351" i="2" s="1"/>
  <c r="P2352" i="2" a="1"/>
  <c r="P2352" i="2" s="1"/>
  <c r="P2353" i="2" a="1"/>
  <c r="P2353" i="2" s="1"/>
  <c r="P2354" i="2" a="1"/>
  <c r="P2354" i="2" s="1"/>
  <c r="P2355" i="2" a="1"/>
  <c r="P2355" i="2" s="1"/>
  <c r="P2356" i="2" a="1"/>
  <c r="P2356" i="2" s="1"/>
  <c r="P2357" i="2" a="1"/>
  <c r="P2357" i="2" s="1"/>
  <c r="P2358" i="2" a="1"/>
  <c r="P2358" i="2" s="1"/>
  <c r="P2359" i="2" a="1"/>
  <c r="P2359" i="2" s="1"/>
  <c r="P2360" i="2" a="1"/>
  <c r="P2360" i="2" s="1"/>
  <c r="P2361" i="2" a="1"/>
  <c r="P2361" i="2" s="1"/>
  <c r="P2362" i="2" a="1"/>
  <c r="P2362" i="2" s="1"/>
  <c r="P2363" i="2" a="1"/>
  <c r="P2363" i="2" s="1"/>
  <c r="P2364" i="2" a="1"/>
  <c r="P2364" i="2" s="1"/>
  <c r="P2365" i="2" a="1"/>
  <c r="P2365" i="2" s="1"/>
  <c r="P2366" i="2" a="1"/>
  <c r="P2366" i="2" s="1"/>
  <c r="P2367" i="2" a="1"/>
  <c r="P2367" i="2" s="1"/>
  <c r="P2368" i="2" a="1"/>
  <c r="P2368" i="2" s="1"/>
  <c r="P2369" i="2" a="1"/>
  <c r="P2369" i="2" s="1"/>
  <c r="P2370" i="2" a="1"/>
  <c r="P2370" i="2" s="1"/>
  <c r="P2371" i="2" a="1"/>
  <c r="P2371" i="2" s="1"/>
  <c r="P2372" i="2" a="1"/>
  <c r="P2372" i="2" s="1"/>
  <c r="P2373" i="2" a="1"/>
  <c r="P2373" i="2" s="1"/>
  <c r="P2374" i="2" a="1"/>
  <c r="P2374" i="2" s="1"/>
  <c r="P2375" i="2" a="1"/>
  <c r="P2375" i="2" s="1"/>
  <c r="P2376" i="2" a="1"/>
  <c r="P2376" i="2" s="1"/>
  <c r="P2377" i="2" a="1"/>
  <c r="P2377" i="2" s="1"/>
  <c r="P2378" i="2" a="1"/>
  <c r="P2378" i="2" s="1"/>
  <c r="P2379" i="2" a="1"/>
  <c r="P2379" i="2" s="1"/>
  <c r="P2380" i="2" a="1"/>
  <c r="P2380" i="2" s="1"/>
  <c r="P2381" i="2" a="1"/>
  <c r="P2381" i="2" s="1"/>
  <c r="P2382" i="2" a="1"/>
  <c r="P2382" i="2" s="1"/>
  <c r="P2383" i="2" a="1"/>
  <c r="P2383" i="2" s="1"/>
  <c r="P2384" i="2" a="1"/>
  <c r="P2384" i="2" s="1"/>
  <c r="P2385" i="2" a="1"/>
  <c r="P2385" i="2" s="1"/>
  <c r="P2386" i="2" a="1"/>
  <c r="P2386" i="2" s="1"/>
  <c r="P2387" i="2" a="1"/>
  <c r="P2387" i="2" s="1"/>
  <c r="P2388" i="2" a="1"/>
  <c r="P2388" i="2" s="1"/>
  <c r="P2389" i="2" a="1"/>
  <c r="P2389" i="2" s="1"/>
  <c r="P2390" i="2" a="1"/>
  <c r="P2390" i="2" s="1"/>
  <c r="P2391" i="2" a="1"/>
  <c r="P2391" i="2" s="1"/>
  <c r="P2392" i="2" a="1"/>
  <c r="P2392" i="2" s="1"/>
  <c r="P2393" i="2" a="1"/>
  <c r="P2393" i="2" s="1"/>
  <c r="P2394" i="2" a="1"/>
  <c r="P2394" i="2" s="1"/>
  <c r="P2395" i="2" a="1"/>
  <c r="P2395" i="2" s="1"/>
  <c r="P2396" i="2" a="1"/>
  <c r="P2396" i="2" s="1"/>
  <c r="P2397" i="2" a="1"/>
  <c r="P2397" i="2" s="1"/>
  <c r="P2398" i="2" a="1"/>
  <c r="P2398" i="2" s="1"/>
  <c r="P2399" i="2" a="1"/>
  <c r="P2399" i="2" s="1"/>
  <c r="P2400" i="2" a="1"/>
  <c r="P2400" i="2" s="1"/>
  <c r="P2401" i="2" a="1"/>
  <c r="P2401" i="2" s="1"/>
  <c r="P2402" i="2" a="1"/>
  <c r="P2402" i="2" s="1"/>
  <c r="P2403" i="2" a="1"/>
  <c r="P2403" i="2" s="1"/>
  <c r="P2404" i="2" a="1"/>
  <c r="P2404" i="2" s="1"/>
  <c r="P2405" i="2" a="1"/>
  <c r="P2405" i="2" s="1"/>
  <c r="P2406" i="2" a="1"/>
  <c r="P2406" i="2" s="1"/>
  <c r="P2407" i="2" a="1"/>
  <c r="P2407" i="2" s="1"/>
  <c r="P2408" i="2" a="1"/>
  <c r="P2408" i="2" s="1"/>
  <c r="P2409" i="2" a="1"/>
  <c r="P2409" i="2" s="1"/>
  <c r="P2410" i="2" a="1"/>
  <c r="P2410" i="2" s="1"/>
  <c r="P2411" i="2" a="1"/>
  <c r="P2411" i="2" s="1"/>
  <c r="P2412" i="2" a="1"/>
  <c r="P2412" i="2" s="1"/>
  <c r="P2413" i="2" a="1"/>
  <c r="P2413" i="2" s="1"/>
  <c r="P2414" i="2" a="1"/>
  <c r="P2414" i="2" s="1"/>
  <c r="P2415" i="2" a="1"/>
  <c r="P2415" i="2" s="1"/>
  <c r="P2416" i="2" a="1"/>
  <c r="P2416" i="2" s="1"/>
  <c r="P2417" i="2" a="1"/>
  <c r="P2417" i="2" s="1"/>
  <c r="P2418" i="2" a="1"/>
  <c r="P2418" i="2" s="1"/>
  <c r="P2419" i="2" a="1"/>
  <c r="P2419" i="2" s="1"/>
  <c r="P2420" i="2" a="1"/>
  <c r="P2420" i="2" s="1"/>
  <c r="P2421" i="2" a="1"/>
  <c r="P2421" i="2" s="1"/>
  <c r="P2422" i="2" a="1"/>
  <c r="P2422" i="2" s="1"/>
  <c r="P2423" i="2" a="1"/>
  <c r="P2423" i="2" s="1"/>
  <c r="P2424" i="2" a="1"/>
  <c r="P2424" i="2" s="1"/>
  <c r="P2425" i="2" a="1"/>
  <c r="P2425" i="2" s="1"/>
  <c r="P2426" i="2" a="1"/>
  <c r="P2426" i="2" s="1"/>
  <c r="P2427" i="2" a="1"/>
  <c r="P2427" i="2" s="1"/>
  <c r="P2428" i="2" a="1"/>
  <c r="P2428" i="2" s="1"/>
  <c r="P2429" i="2" a="1"/>
  <c r="P2429" i="2" s="1"/>
  <c r="P2430" i="2" a="1"/>
  <c r="P2430" i="2" s="1"/>
  <c r="P2431" i="2" a="1"/>
  <c r="P2431" i="2" s="1"/>
  <c r="P2432" i="2" a="1"/>
  <c r="P2432" i="2" s="1"/>
  <c r="P2433" i="2" a="1"/>
  <c r="P2433" i="2" s="1"/>
  <c r="P2434" i="2" a="1"/>
  <c r="P2434" i="2" s="1"/>
  <c r="P2435" i="2" a="1"/>
  <c r="P2435" i="2" s="1"/>
  <c r="P2436" i="2" a="1"/>
  <c r="P2436" i="2" s="1"/>
  <c r="P2437" i="2" a="1"/>
  <c r="P2437" i="2" s="1"/>
  <c r="P2438" i="2" a="1"/>
  <c r="P2438" i="2" s="1"/>
  <c r="P2439" i="2" a="1"/>
  <c r="P2439" i="2" s="1"/>
  <c r="P2440" i="2" a="1"/>
  <c r="P2440" i="2" s="1"/>
  <c r="P2441" i="2" a="1"/>
  <c r="P2441" i="2" s="1"/>
  <c r="P2442" i="2" a="1"/>
  <c r="P2442" i="2" s="1"/>
  <c r="P2443" i="2" a="1"/>
  <c r="P2443" i="2" s="1"/>
  <c r="P2444" i="2" a="1"/>
  <c r="P2444" i="2" s="1"/>
  <c r="P2445" i="2" a="1"/>
  <c r="P2445" i="2" s="1"/>
  <c r="P2446" i="2" a="1"/>
  <c r="P2446" i="2" s="1"/>
  <c r="P2447" i="2" a="1"/>
  <c r="P2447" i="2" s="1"/>
  <c r="P2448" i="2" a="1"/>
  <c r="P2448" i="2" s="1"/>
  <c r="P2449" i="2" a="1"/>
  <c r="P2449" i="2" s="1"/>
  <c r="P2450" i="2" a="1"/>
  <c r="P2450" i="2" s="1"/>
  <c r="P2451" i="2" a="1"/>
  <c r="P2451" i="2" s="1"/>
  <c r="P2452" i="2" a="1"/>
  <c r="P2452" i="2" s="1"/>
  <c r="P2453" i="2" a="1"/>
  <c r="P2453" i="2" s="1"/>
  <c r="P2454" i="2" a="1"/>
  <c r="P2454" i="2" s="1"/>
  <c r="P2455" i="2" a="1"/>
  <c r="P2455" i="2" s="1"/>
  <c r="P2456" i="2" a="1"/>
  <c r="P2456" i="2" s="1"/>
  <c r="P2457" i="2" a="1"/>
  <c r="P2457" i="2" s="1"/>
  <c r="P2458" i="2" a="1"/>
  <c r="P2458" i="2" s="1"/>
  <c r="P2459" i="2" a="1"/>
  <c r="P2459" i="2" s="1"/>
  <c r="P2460" i="2" a="1"/>
  <c r="P2460" i="2" s="1"/>
  <c r="P2461" i="2" a="1"/>
  <c r="P2461" i="2" s="1"/>
  <c r="P2462" i="2" a="1"/>
  <c r="P2462" i="2" s="1"/>
  <c r="P2463" i="2" a="1"/>
  <c r="P2463" i="2" s="1"/>
  <c r="P2464" i="2" a="1"/>
  <c r="P2464" i="2" s="1"/>
  <c r="P2465" i="2" a="1"/>
  <c r="P2465" i="2" s="1"/>
  <c r="P2466" i="2" a="1"/>
  <c r="P2466" i="2" s="1"/>
  <c r="P2467" i="2" a="1"/>
  <c r="P2467" i="2" s="1"/>
  <c r="P2468" i="2" a="1"/>
  <c r="P2468" i="2" s="1"/>
  <c r="P2469" i="2" a="1"/>
  <c r="P2469" i="2" s="1"/>
  <c r="P2470" i="2" a="1"/>
  <c r="P2470" i="2" s="1"/>
  <c r="P2471" i="2" a="1"/>
  <c r="P2471" i="2" s="1"/>
  <c r="P2472" i="2" a="1"/>
  <c r="P2472" i="2" s="1"/>
  <c r="P2473" i="2" a="1"/>
  <c r="P2473" i="2" s="1"/>
  <c r="P2474" i="2" a="1"/>
  <c r="P2474" i="2" s="1"/>
  <c r="P2475" i="2" a="1"/>
  <c r="P2475" i="2" s="1"/>
  <c r="P2476" i="2" a="1"/>
  <c r="P2476" i="2" s="1"/>
  <c r="P2477" i="2" a="1"/>
  <c r="P2477" i="2" s="1"/>
  <c r="P2478" i="2" a="1"/>
  <c r="P2478" i="2" s="1"/>
  <c r="P2479" i="2" a="1"/>
  <c r="P2479" i="2" s="1"/>
  <c r="P2480" i="2" a="1"/>
  <c r="P2480" i="2" s="1"/>
  <c r="P2481" i="2" a="1"/>
  <c r="P2481" i="2" s="1"/>
  <c r="P2482" i="2" a="1"/>
  <c r="P2482" i="2" s="1"/>
  <c r="P2483" i="2" a="1"/>
  <c r="P2483" i="2" s="1"/>
  <c r="P2484" i="2" a="1"/>
  <c r="P2484" i="2" s="1"/>
  <c r="P2485" i="2" a="1"/>
  <c r="P2485" i="2" s="1"/>
  <c r="P2486" i="2" a="1"/>
  <c r="P2486" i="2" s="1"/>
  <c r="P2487" i="2" a="1"/>
  <c r="P2487" i="2" s="1"/>
  <c r="P2488" i="2" a="1"/>
  <c r="P2488" i="2" s="1"/>
  <c r="P2489" i="2" a="1"/>
  <c r="P2489" i="2" s="1"/>
  <c r="P2490" i="2" a="1"/>
  <c r="P2490" i="2" s="1"/>
  <c r="P2491" i="2" a="1"/>
  <c r="P2491" i="2" s="1"/>
  <c r="P2492" i="2" a="1"/>
  <c r="P2492" i="2" s="1"/>
  <c r="P2493" i="2" a="1"/>
  <c r="P2493" i="2" s="1"/>
  <c r="P2494" i="2" a="1"/>
  <c r="P2494" i="2" s="1"/>
  <c r="P2495" i="2" a="1"/>
  <c r="P2495" i="2" s="1"/>
  <c r="P2496" i="2" a="1"/>
  <c r="P2496" i="2" s="1"/>
  <c r="P2497" i="2" a="1"/>
  <c r="P2497" i="2" s="1"/>
  <c r="P2498" i="2" a="1"/>
  <c r="P2498" i="2" s="1"/>
  <c r="P2499" i="2" a="1"/>
  <c r="P2499" i="2" s="1"/>
  <c r="P2500" i="2" a="1"/>
  <c r="P2500" i="2" s="1"/>
  <c r="P2501" i="2" a="1"/>
  <c r="P2501" i="2" s="1"/>
  <c r="P2502" i="2" a="1"/>
  <c r="P2502" i="2" s="1"/>
  <c r="P2503" i="2" a="1"/>
  <c r="P2503" i="2" s="1"/>
  <c r="P2504" i="2" a="1"/>
  <c r="P2504" i="2" s="1"/>
  <c r="P2505" i="2" a="1"/>
  <c r="P2505" i="2" s="1"/>
  <c r="P2506" i="2" a="1"/>
  <c r="P2506" i="2" s="1"/>
  <c r="P2507" i="2" a="1"/>
  <c r="P2507" i="2" s="1"/>
  <c r="P2508" i="2" a="1"/>
  <c r="P2508" i="2" s="1"/>
  <c r="P2509" i="2" a="1"/>
  <c r="P2509" i="2" s="1"/>
  <c r="P2510" i="2" a="1"/>
  <c r="P2510" i="2" s="1"/>
  <c r="P2511" i="2" a="1"/>
  <c r="P2511" i="2" s="1"/>
  <c r="P2512" i="2" a="1"/>
  <c r="P2512" i="2" s="1"/>
  <c r="P2513" i="2" a="1"/>
  <c r="P2513" i="2" s="1"/>
  <c r="P2514" i="2" a="1"/>
  <c r="P2514" i="2" s="1"/>
  <c r="P2515" i="2" a="1"/>
  <c r="P2515" i="2" s="1"/>
  <c r="P2516" i="2" a="1"/>
  <c r="P2516" i="2" s="1"/>
  <c r="P2517" i="2" a="1"/>
  <c r="P2517" i="2" s="1"/>
  <c r="P2518" i="2" a="1"/>
  <c r="P2518" i="2" s="1"/>
  <c r="P2519" i="2" a="1"/>
  <c r="P2519" i="2" s="1"/>
  <c r="P2520" i="2" a="1"/>
  <c r="P2520" i="2" s="1"/>
  <c r="P2521" i="2" a="1"/>
  <c r="P2521" i="2" s="1"/>
  <c r="P2522" i="2" a="1"/>
  <c r="P2522" i="2" s="1"/>
  <c r="P2523" i="2" a="1"/>
  <c r="P2523" i="2" s="1"/>
  <c r="P2524" i="2" a="1"/>
  <c r="P2524" i="2" s="1"/>
  <c r="P2525" i="2" a="1"/>
  <c r="P2525" i="2" s="1"/>
  <c r="P2526" i="2" a="1"/>
  <c r="P2526" i="2" s="1"/>
  <c r="P2527" i="2" a="1"/>
  <c r="P2527" i="2" s="1"/>
  <c r="P2528" i="2" a="1"/>
  <c r="P2528" i="2" s="1"/>
  <c r="P2529" i="2" a="1"/>
  <c r="P2529" i="2" s="1"/>
  <c r="P2530" i="2" a="1"/>
  <c r="P2530" i="2" s="1"/>
  <c r="P2531" i="2" a="1"/>
  <c r="P2531" i="2" s="1"/>
  <c r="P2532" i="2" a="1"/>
  <c r="P2532" i="2" s="1"/>
  <c r="P2533" i="2" a="1"/>
  <c r="P2533" i="2" s="1"/>
  <c r="P2534" i="2" a="1"/>
  <c r="P2534" i="2" s="1"/>
  <c r="P2535" i="2" a="1"/>
  <c r="P2535" i="2" s="1"/>
  <c r="P2536" i="2" a="1"/>
  <c r="P2536" i="2" s="1"/>
  <c r="P2537" i="2" a="1"/>
  <c r="P2537" i="2" s="1"/>
  <c r="P2538" i="2" a="1"/>
  <c r="P2538" i="2" s="1"/>
  <c r="P2539" i="2" a="1"/>
  <c r="P2539" i="2" s="1"/>
  <c r="P2540" i="2" a="1"/>
  <c r="P2540" i="2" s="1"/>
  <c r="P2541" i="2" a="1"/>
  <c r="P2541" i="2" s="1"/>
  <c r="P2542" i="2" a="1"/>
  <c r="P2542" i="2" s="1"/>
  <c r="P2543" i="2" a="1"/>
  <c r="P2543" i="2" s="1"/>
  <c r="P2544" i="2" a="1"/>
  <c r="P2544" i="2" s="1"/>
  <c r="P2545" i="2" a="1"/>
  <c r="P2545" i="2" s="1"/>
  <c r="P2546" i="2" a="1"/>
  <c r="P2546" i="2" s="1"/>
  <c r="P2547" i="2" a="1"/>
  <c r="P2547" i="2" s="1"/>
  <c r="P2548" i="2" a="1"/>
  <c r="P2548" i="2" s="1"/>
  <c r="P2549" i="2" a="1"/>
  <c r="P2549" i="2" s="1"/>
  <c r="P2550" i="2" a="1"/>
  <c r="P2550" i="2" s="1"/>
  <c r="P2551" i="2" a="1"/>
  <c r="P2551" i="2" s="1"/>
  <c r="P2552" i="2" a="1"/>
  <c r="P2552" i="2" s="1"/>
  <c r="P2553" i="2" a="1"/>
  <c r="P2553" i="2" s="1"/>
  <c r="P2554" i="2" a="1"/>
  <c r="P2554" i="2" s="1"/>
  <c r="P2555" i="2" a="1"/>
  <c r="P2555" i="2" s="1"/>
  <c r="P2556" i="2" a="1"/>
  <c r="P2556" i="2" s="1"/>
  <c r="P2557" i="2" a="1"/>
  <c r="P2557" i="2" s="1"/>
  <c r="P2558" i="2" a="1"/>
  <c r="P2558" i="2" s="1"/>
  <c r="P2559" i="2" a="1"/>
  <c r="P2559" i="2" s="1"/>
  <c r="P2560" i="2" a="1"/>
  <c r="P2560" i="2" s="1"/>
  <c r="P2561" i="2" a="1"/>
  <c r="P2561" i="2" s="1"/>
  <c r="P2562" i="2" a="1"/>
  <c r="P2562" i="2" s="1"/>
  <c r="P2563" i="2" a="1"/>
  <c r="P2563" i="2" s="1"/>
  <c r="P2564" i="2" a="1"/>
  <c r="P2564" i="2" s="1"/>
  <c r="P2565" i="2" a="1"/>
  <c r="P2565" i="2" s="1"/>
  <c r="P2566" i="2" a="1"/>
  <c r="P2566" i="2" s="1"/>
  <c r="P2567" i="2" a="1"/>
  <c r="P2567" i="2" s="1"/>
  <c r="P2568" i="2" a="1"/>
  <c r="P2568" i="2" s="1"/>
  <c r="P2569" i="2" a="1"/>
  <c r="P2569" i="2" s="1"/>
  <c r="P2570" i="2" a="1"/>
  <c r="P2570" i="2" s="1"/>
  <c r="P2571" i="2" a="1"/>
  <c r="P2571" i="2" s="1"/>
  <c r="P2572" i="2" a="1"/>
  <c r="P2572" i="2" s="1"/>
  <c r="P2573" i="2" a="1"/>
  <c r="P2573" i="2" s="1"/>
  <c r="P2574" i="2" a="1"/>
  <c r="P2574" i="2" s="1"/>
  <c r="P2575" i="2" a="1"/>
  <c r="P2575" i="2" s="1"/>
  <c r="P2576" i="2" a="1"/>
  <c r="P2576" i="2" s="1"/>
  <c r="P2577" i="2" a="1"/>
  <c r="P2577" i="2" s="1"/>
  <c r="P2578" i="2" a="1"/>
  <c r="P2578" i="2" s="1"/>
  <c r="P2579" i="2" a="1"/>
  <c r="P2579" i="2" s="1"/>
  <c r="P2580" i="2" a="1"/>
  <c r="P2580" i="2" s="1"/>
  <c r="P2581" i="2" a="1"/>
  <c r="P2581" i="2" s="1"/>
  <c r="P2582" i="2" a="1"/>
  <c r="P2582" i="2" s="1"/>
  <c r="P2583" i="2" a="1"/>
  <c r="P2583" i="2" s="1"/>
  <c r="P2584" i="2" a="1"/>
  <c r="P2584" i="2" s="1"/>
  <c r="P2585" i="2" a="1"/>
  <c r="P2585" i="2" s="1"/>
  <c r="P2586" i="2" a="1"/>
  <c r="P2586" i="2" s="1"/>
  <c r="P2587" i="2" a="1"/>
  <c r="P2587" i="2" s="1"/>
  <c r="P2588" i="2" a="1"/>
  <c r="P2588" i="2" s="1"/>
  <c r="P2589" i="2" a="1"/>
  <c r="P2589" i="2" s="1"/>
  <c r="P2590" i="2" a="1"/>
  <c r="P2590" i="2" s="1"/>
  <c r="P2591" i="2" a="1"/>
  <c r="P2591" i="2" s="1"/>
  <c r="P2592" i="2" a="1"/>
  <c r="P2592" i="2" s="1"/>
  <c r="P2593" i="2" a="1"/>
  <c r="P2593" i="2" s="1"/>
  <c r="P2594" i="2" a="1"/>
  <c r="P2594" i="2" s="1"/>
  <c r="P2595" i="2" a="1"/>
  <c r="P2595" i="2" s="1"/>
  <c r="P2596" i="2" a="1"/>
  <c r="P2596" i="2" s="1"/>
  <c r="P2597" i="2" a="1"/>
  <c r="P2597" i="2" s="1"/>
  <c r="P2598" i="2" a="1"/>
  <c r="P2598" i="2" s="1"/>
  <c r="P2599" i="2" a="1"/>
  <c r="P2599" i="2" s="1"/>
  <c r="P2600" i="2" a="1"/>
  <c r="P2600" i="2" s="1"/>
  <c r="P2601" i="2" a="1"/>
  <c r="P2601" i="2" s="1"/>
  <c r="P2602" i="2" a="1"/>
  <c r="P2602" i="2" s="1"/>
  <c r="P2603" i="2" a="1"/>
  <c r="P2603" i="2" s="1"/>
  <c r="P2604" i="2" a="1"/>
  <c r="P2604" i="2" s="1"/>
  <c r="P2605" i="2" a="1"/>
  <c r="P2605" i="2" s="1"/>
  <c r="P2606" i="2" a="1"/>
  <c r="P2606" i="2" s="1"/>
  <c r="P2607" i="2" a="1"/>
  <c r="P2607" i="2" s="1"/>
  <c r="P2608" i="2" a="1"/>
  <c r="P2608" i="2" s="1"/>
  <c r="P2609" i="2" a="1"/>
  <c r="P2609" i="2" s="1"/>
  <c r="P2610" i="2" a="1"/>
  <c r="P2610" i="2" s="1"/>
  <c r="P2611" i="2" a="1"/>
  <c r="P2611" i="2" s="1"/>
  <c r="P2612" i="2" a="1"/>
  <c r="P2612" i="2" s="1"/>
  <c r="P2613" i="2" a="1"/>
  <c r="P2613" i="2" s="1"/>
  <c r="P2614" i="2" a="1"/>
  <c r="P2614" i="2" s="1"/>
  <c r="P2615" i="2" a="1"/>
  <c r="P2615" i="2" s="1"/>
  <c r="P2616" i="2" a="1"/>
  <c r="P2616" i="2" s="1"/>
  <c r="P2617" i="2" a="1"/>
  <c r="P2617" i="2" s="1"/>
  <c r="P2618" i="2" a="1"/>
  <c r="P2618" i="2" s="1"/>
  <c r="P2619" i="2" a="1"/>
  <c r="P2619" i="2" s="1"/>
  <c r="P2620" i="2" a="1"/>
  <c r="P2620" i="2" s="1"/>
  <c r="P2621" i="2" a="1"/>
  <c r="P2621" i="2" s="1"/>
  <c r="P2622" i="2" a="1"/>
  <c r="P2622" i="2" s="1"/>
  <c r="P2623" i="2" a="1"/>
  <c r="P2623" i="2" s="1"/>
  <c r="P2624" i="2" a="1"/>
  <c r="P2624" i="2" s="1"/>
  <c r="P2625" i="2" a="1"/>
  <c r="P2625" i="2" s="1"/>
  <c r="P2626" i="2" a="1"/>
  <c r="P2626" i="2" s="1"/>
  <c r="P2627" i="2" a="1"/>
  <c r="P2627" i="2" s="1"/>
  <c r="P2628" i="2" a="1"/>
  <c r="P2628" i="2" s="1"/>
  <c r="P2629" i="2" a="1"/>
  <c r="P2629" i="2" s="1"/>
  <c r="P2630" i="2" a="1"/>
  <c r="P2630" i="2" s="1"/>
  <c r="P2631" i="2" a="1"/>
  <c r="P2631" i="2" s="1"/>
  <c r="P2632" i="2" a="1"/>
  <c r="P2632" i="2" s="1"/>
  <c r="P2633" i="2" a="1"/>
  <c r="P2633" i="2" s="1"/>
  <c r="P2634" i="2" a="1"/>
  <c r="P2634" i="2" s="1"/>
  <c r="P2635" i="2" a="1"/>
  <c r="P2635" i="2" s="1"/>
  <c r="P2636" i="2" a="1"/>
  <c r="P2636" i="2" s="1"/>
  <c r="P2637" i="2" a="1"/>
  <c r="P2637" i="2" s="1"/>
  <c r="P2638" i="2" a="1"/>
  <c r="P2638" i="2" s="1"/>
  <c r="P2639" i="2" a="1"/>
  <c r="P2639" i="2" s="1"/>
  <c r="P2640" i="2" a="1"/>
  <c r="P2640" i="2" s="1"/>
  <c r="P2641" i="2" a="1"/>
  <c r="P2641" i="2" s="1"/>
  <c r="P2642" i="2" a="1"/>
  <c r="P2642" i="2" s="1"/>
  <c r="P2643" i="2" a="1"/>
  <c r="P2643" i="2" s="1"/>
  <c r="P2644" i="2" a="1"/>
  <c r="P2644" i="2" s="1"/>
  <c r="P2645" i="2" a="1"/>
  <c r="P2645" i="2" s="1"/>
  <c r="P2646" i="2" a="1"/>
  <c r="P2646" i="2" s="1"/>
  <c r="P2647" i="2" a="1"/>
  <c r="P2647" i="2" s="1"/>
  <c r="P2648" i="2" a="1"/>
  <c r="P2648" i="2" s="1"/>
  <c r="P2649" i="2" a="1"/>
  <c r="P2649" i="2" s="1"/>
  <c r="P2650" i="2" a="1"/>
  <c r="P2650" i="2" s="1"/>
  <c r="P2651" i="2" a="1"/>
  <c r="P2651" i="2" s="1"/>
  <c r="P2652" i="2" a="1"/>
  <c r="P2652" i="2" s="1"/>
  <c r="P2653" i="2" a="1"/>
  <c r="P2653" i="2" s="1"/>
  <c r="P2654" i="2" a="1"/>
  <c r="P2654" i="2" s="1"/>
  <c r="P2655" i="2" a="1"/>
  <c r="P2655" i="2" s="1"/>
  <c r="P2656" i="2" a="1"/>
  <c r="P2656" i="2" s="1"/>
  <c r="P2657" i="2" a="1"/>
  <c r="P2657" i="2" s="1"/>
  <c r="P2658" i="2" a="1"/>
  <c r="P2658" i="2" s="1"/>
  <c r="P2659" i="2" a="1"/>
  <c r="P2659" i="2" s="1"/>
  <c r="P2660" i="2" a="1"/>
  <c r="P2660" i="2" s="1"/>
  <c r="P2661" i="2" a="1"/>
  <c r="P2661" i="2" s="1"/>
  <c r="P2662" i="2" a="1"/>
  <c r="P2662" i="2" s="1"/>
  <c r="P2663" i="2" a="1"/>
  <c r="P2663" i="2" s="1"/>
  <c r="P2664" i="2" a="1"/>
  <c r="P2664" i="2" s="1"/>
  <c r="P2665" i="2" a="1"/>
  <c r="P2665" i="2" s="1"/>
  <c r="P2666" i="2" a="1"/>
  <c r="P2666" i="2" s="1"/>
  <c r="P2667" i="2" a="1"/>
  <c r="P2667" i="2" s="1"/>
  <c r="P2668" i="2" a="1"/>
  <c r="P2668" i="2" s="1"/>
  <c r="P2669" i="2" a="1"/>
  <c r="P2669" i="2" s="1"/>
  <c r="P2670" i="2" a="1"/>
  <c r="P2670" i="2" s="1"/>
  <c r="P2671" i="2" a="1"/>
  <c r="P2671" i="2" s="1"/>
  <c r="P2672" i="2" a="1"/>
  <c r="P2672" i="2" s="1"/>
  <c r="P2673" i="2" a="1"/>
  <c r="P2673" i="2" s="1"/>
  <c r="P2674" i="2" a="1"/>
  <c r="P2674" i="2" s="1"/>
  <c r="P2675" i="2" a="1"/>
  <c r="P2675" i="2" s="1"/>
  <c r="P2676" i="2" a="1"/>
  <c r="P2676" i="2" s="1"/>
  <c r="P2677" i="2" a="1"/>
  <c r="P2677" i="2" s="1"/>
  <c r="P2678" i="2" a="1"/>
  <c r="P2678" i="2" s="1"/>
  <c r="P2679" i="2" a="1"/>
  <c r="P2679" i="2" s="1"/>
  <c r="P2680" i="2" a="1"/>
  <c r="P2680" i="2" s="1"/>
  <c r="P2681" i="2" a="1"/>
  <c r="P2681" i="2" s="1"/>
  <c r="P2682" i="2" a="1"/>
  <c r="P2682" i="2" s="1"/>
  <c r="P2683" i="2" a="1"/>
  <c r="P2683" i="2" s="1"/>
  <c r="P2684" i="2" a="1"/>
  <c r="P2684" i="2" s="1"/>
  <c r="P2685" i="2" a="1"/>
  <c r="P2685" i="2" s="1"/>
  <c r="P2686" i="2" a="1"/>
  <c r="P2686" i="2" s="1"/>
  <c r="P2687" i="2" a="1"/>
  <c r="P2687" i="2" s="1"/>
  <c r="P2688" i="2" a="1"/>
  <c r="P2688" i="2" s="1"/>
  <c r="P2689" i="2" a="1"/>
  <c r="P2689" i="2" s="1"/>
  <c r="P2690" i="2" a="1"/>
  <c r="P2690" i="2" s="1"/>
  <c r="P2691" i="2" a="1"/>
  <c r="P2691" i="2" s="1"/>
  <c r="P2692" i="2" a="1"/>
  <c r="P2692" i="2" s="1"/>
  <c r="P2693" i="2" a="1"/>
  <c r="P2693" i="2" s="1"/>
  <c r="P2694" i="2" a="1"/>
  <c r="P2694" i="2" s="1"/>
  <c r="P2695" i="2" a="1"/>
  <c r="P2695" i="2" s="1"/>
  <c r="P2696" i="2" a="1"/>
  <c r="P2696" i="2" s="1"/>
  <c r="P2697" i="2" a="1"/>
  <c r="P2697" i="2" s="1"/>
  <c r="P2698" i="2" a="1"/>
  <c r="P2698" i="2" s="1"/>
  <c r="P2699" i="2" a="1"/>
  <c r="P2699" i="2" s="1"/>
  <c r="P2700" i="2" a="1"/>
  <c r="P2700" i="2" s="1"/>
  <c r="P2701" i="2" a="1"/>
  <c r="P2701" i="2" s="1"/>
  <c r="P2702" i="2" a="1"/>
  <c r="P2702" i="2" s="1"/>
  <c r="P2703" i="2" a="1"/>
  <c r="P2703" i="2" s="1"/>
  <c r="P2704" i="2" a="1"/>
  <c r="P2704" i="2" s="1"/>
  <c r="P2705" i="2" a="1"/>
  <c r="P2705" i="2" s="1"/>
  <c r="P2706" i="2" a="1"/>
  <c r="P2706" i="2" s="1"/>
  <c r="P2707" i="2" a="1"/>
  <c r="P2707" i="2" s="1"/>
  <c r="P2708" i="2" a="1"/>
  <c r="P2708" i="2" s="1"/>
  <c r="P2709" i="2" a="1"/>
  <c r="P2709" i="2" s="1"/>
  <c r="P2710" i="2" a="1"/>
  <c r="P2710" i="2" s="1"/>
  <c r="P2711" i="2" a="1"/>
  <c r="P2711" i="2" s="1"/>
  <c r="P2712" i="2" a="1"/>
  <c r="P2712" i="2" s="1"/>
  <c r="P2713" i="2" a="1"/>
  <c r="P2713" i="2" s="1"/>
  <c r="P2714" i="2" a="1"/>
  <c r="P2714" i="2" s="1"/>
  <c r="P2715" i="2" a="1"/>
  <c r="P2715" i="2" s="1"/>
  <c r="P2716" i="2" a="1"/>
  <c r="P2716" i="2" s="1"/>
  <c r="P2717" i="2" a="1"/>
  <c r="P2717" i="2" s="1"/>
  <c r="P2718" i="2" a="1"/>
  <c r="P2718" i="2" s="1"/>
  <c r="P2719" i="2" a="1"/>
  <c r="P2719" i="2" s="1"/>
  <c r="P2720" i="2" a="1"/>
  <c r="P2720" i="2" s="1"/>
  <c r="P2721" i="2" a="1"/>
  <c r="P2721" i="2" s="1"/>
  <c r="P2722" i="2" a="1"/>
  <c r="P2722" i="2" s="1"/>
  <c r="P2723" i="2" a="1"/>
  <c r="P2723" i="2" s="1"/>
  <c r="P2724" i="2" a="1"/>
  <c r="P2724" i="2" s="1"/>
  <c r="P2725" i="2" a="1"/>
  <c r="P2725" i="2" s="1"/>
  <c r="P2726" i="2" a="1"/>
  <c r="P2726" i="2" s="1"/>
  <c r="P2727" i="2" a="1"/>
  <c r="P2727" i="2" s="1"/>
  <c r="P2728" i="2" a="1"/>
  <c r="P2728" i="2" s="1"/>
  <c r="P2729" i="2" a="1"/>
  <c r="P2729" i="2" s="1"/>
  <c r="P2730" i="2" a="1"/>
  <c r="P2730" i="2" s="1"/>
  <c r="P2731" i="2" a="1"/>
  <c r="P2731" i="2" s="1"/>
  <c r="P2732" i="2" a="1"/>
  <c r="P2732" i="2" s="1"/>
  <c r="P2733" i="2" a="1"/>
  <c r="P2733" i="2" s="1"/>
  <c r="P2734" i="2" a="1"/>
  <c r="P2734" i="2" s="1"/>
  <c r="P2735" i="2" a="1"/>
  <c r="P2735" i="2" s="1"/>
  <c r="P2736" i="2" a="1"/>
  <c r="P2736" i="2" s="1"/>
  <c r="P2737" i="2" a="1"/>
  <c r="P2737" i="2" s="1"/>
  <c r="P2738" i="2" a="1"/>
  <c r="P2738" i="2" s="1"/>
  <c r="P2739" i="2" a="1"/>
  <c r="P2739" i="2" s="1"/>
  <c r="P2740" i="2" a="1"/>
  <c r="P2740" i="2" s="1"/>
  <c r="P2741" i="2" a="1"/>
  <c r="P2741" i="2" s="1"/>
  <c r="P2742" i="2" a="1"/>
  <c r="P2742" i="2" s="1"/>
  <c r="P2743" i="2" a="1"/>
  <c r="P2743" i="2" s="1"/>
  <c r="P2744" i="2" a="1"/>
  <c r="P2744" i="2" s="1"/>
  <c r="P2745" i="2" a="1"/>
  <c r="P2745" i="2" s="1"/>
  <c r="P2746" i="2" a="1"/>
  <c r="P2746" i="2" s="1"/>
  <c r="P2747" i="2" a="1"/>
  <c r="P2747" i="2" s="1"/>
  <c r="P2748" i="2" a="1"/>
  <c r="P2748" i="2" s="1"/>
  <c r="P2749" i="2" a="1"/>
  <c r="P2749" i="2" s="1"/>
  <c r="P2750" i="2" a="1"/>
  <c r="P2750" i="2" s="1"/>
  <c r="P2751" i="2" a="1"/>
  <c r="P2751" i="2" s="1"/>
  <c r="P2752" i="2" a="1"/>
  <c r="P2752" i="2" s="1"/>
  <c r="P2753" i="2" a="1"/>
  <c r="P2753" i="2" s="1"/>
  <c r="P2754" i="2" a="1"/>
  <c r="P2754" i="2" s="1"/>
  <c r="P2755" i="2" a="1"/>
  <c r="P2755" i="2" s="1"/>
  <c r="P2756" i="2" a="1"/>
  <c r="P2756" i="2" s="1"/>
  <c r="P2757" i="2" a="1"/>
  <c r="P2757" i="2" s="1"/>
  <c r="P2758" i="2" a="1"/>
  <c r="P2758" i="2" s="1"/>
  <c r="P2759" i="2" a="1"/>
  <c r="P2759" i="2" s="1"/>
  <c r="P2760" i="2" a="1"/>
  <c r="P2760" i="2" s="1"/>
  <c r="P2761" i="2" a="1"/>
  <c r="P2761" i="2" s="1"/>
  <c r="P2762" i="2" a="1"/>
  <c r="P2762" i="2" s="1"/>
  <c r="P2763" i="2" a="1"/>
  <c r="P2763" i="2" s="1"/>
  <c r="P2764" i="2" a="1"/>
  <c r="P2764" i="2" s="1"/>
  <c r="P2765" i="2" a="1"/>
  <c r="P2765" i="2" s="1"/>
  <c r="P2766" i="2" a="1"/>
  <c r="P2766" i="2" s="1"/>
  <c r="P2767" i="2" a="1"/>
  <c r="P2767" i="2" s="1"/>
  <c r="P2768" i="2" a="1"/>
  <c r="P2768" i="2" s="1"/>
  <c r="P2769" i="2" a="1"/>
  <c r="P2769" i="2" s="1"/>
  <c r="P2770" i="2" a="1"/>
  <c r="P2770" i="2" s="1"/>
  <c r="P2771" i="2" a="1"/>
  <c r="P2771" i="2" s="1"/>
  <c r="P2772" i="2" a="1"/>
  <c r="P2772" i="2" s="1"/>
  <c r="P2773" i="2" a="1"/>
  <c r="P2773" i="2" s="1"/>
  <c r="P2774" i="2" a="1"/>
  <c r="P2774" i="2" s="1"/>
  <c r="P2775" i="2" a="1"/>
  <c r="P2775" i="2" s="1"/>
  <c r="P2776" i="2" a="1"/>
  <c r="P2776" i="2" s="1"/>
  <c r="P2777" i="2" a="1"/>
  <c r="P2777" i="2" s="1"/>
  <c r="P2778" i="2" a="1"/>
  <c r="P2778" i="2" s="1"/>
  <c r="P2779" i="2" a="1"/>
  <c r="P2779" i="2" s="1"/>
  <c r="P2780" i="2" a="1"/>
  <c r="P2780" i="2" s="1"/>
  <c r="P2781" i="2" a="1"/>
  <c r="P2781" i="2" s="1"/>
  <c r="P2782" i="2" a="1"/>
  <c r="P2782" i="2" s="1"/>
  <c r="P2783" i="2" a="1"/>
  <c r="P2783" i="2" s="1"/>
  <c r="P2784" i="2" a="1"/>
  <c r="P2784" i="2" s="1"/>
  <c r="P2785" i="2" a="1"/>
  <c r="P2785" i="2" s="1"/>
  <c r="P2786" i="2" a="1"/>
  <c r="P2786" i="2" s="1"/>
  <c r="P2787" i="2" a="1"/>
  <c r="P2787" i="2" s="1"/>
  <c r="P2788" i="2" a="1"/>
  <c r="P2788" i="2" s="1"/>
  <c r="P2789" i="2" a="1"/>
  <c r="P2789" i="2" s="1"/>
  <c r="P2790" i="2" a="1"/>
  <c r="P2790" i="2" s="1"/>
  <c r="P2791" i="2" a="1"/>
  <c r="P2791" i="2" s="1"/>
  <c r="P2792" i="2" a="1"/>
  <c r="P2792" i="2" s="1"/>
  <c r="P2793" i="2" a="1"/>
  <c r="P2793" i="2" s="1"/>
  <c r="P2794" i="2" a="1"/>
  <c r="P2794" i="2" s="1"/>
  <c r="P2795" i="2" a="1"/>
  <c r="P2795" i="2" s="1"/>
  <c r="P2796" i="2" a="1"/>
  <c r="P2796" i="2" s="1"/>
  <c r="P2797" i="2" a="1"/>
  <c r="P2797" i="2" s="1"/>
  <c r="P2798" i="2" a="1"/>
  <c r="P2798" i="2" s="1"/>
  <c r="P2799" i="2" a="1"/>
  <c r="P2799" i="2" s="1"/>
  <c r="P2800" i="2" a="1"/>
  <c r="P2800" i="2" s="1"/>
  <c r="P2801" i="2" a="1"/>
  <c r="P2801" i="2" s="1"/>
  <c r="P2802" i="2" a="1"/>
  <c r="P2802" i="2" s="1"/>
  <c r="P2803" i="2" a="1"/>
  <c r="P2803" i="2" s="1"/>
  <c r="P2804" i="2" a="1"/>
  <c r="P2804" i="2" s="1"/>
  <c r="P2805" i="2" a="1"/>
  <c r="P2805" i="2" s="1"/>
  <c r="P2806" i="2" a="1"/>
  <c r="P2806" i="2" s="1"/>
  <c r="P2807" i="2" a="1"/>
  <c r="P2807" i="2" s="1"/>
  <c r="P2808" i="2" a="1"/>
  <c r="P2808" i="2" s="1"/>
  <c r="P2809" i="2" a="1"/>
  <c r="P2809" i="2" s="1"/>
  <c r="P2810" i="2" a="1"/>
  <c r="P2810" i="2" s="1"/>
  <c r="P2811" i="2" a="1"/>
  <c r="P2811" i="2" s="1"/>
  <c r="P2812" i="2" a="1"/>
  <c r="P2812" i="2" s="1"/>
  <c r="P2813" i="2" a="1"/>
  <c r="P2813" i="2" s="1"/>
  <c r="P2814" i="2" a="1"/>
  <c r="P2814" i="2" s="1"/>
  <c r="P2815" i="2" a="1"/>
  <c r="P2815" i="2" s="1"/>
  <c r="P2816" i="2" a="1"/>
  <c r="P2816" i="2" s="1"/>
  <c r="P2817" i="2" a="1"/>
  <c r="P2817" i="2" s="1"/>
  <c r="P2818" i="2" a="1"/>
  <c r="P2818" i="2" s="1"/>
  <c r="P2819" i="2" a="1"/>
  <c r="P2819" i="2" s="1"/>
  <c r="P2820" i="2" a="1"/>
  <c r="P2820" i="2" s="1"/>
  <c r="P2821" i="2" a="1"/>
  <c r="P2821" i="2" s="1"/>
  <c r="P2822" i="2" a="1"/>
  <c r="P2822" i="2" s="1"/>
  <c r="P2823" i="2" a="1"/>
  <c r="P2823" i="2" s="1"/>
  <c r="P2824" i="2" a="1"/>
  <c r="P2824" i="2" s="1"/>
  <c r="P2825" i="2" a="1"/>
  <c r="P2825" i="2" s="1"/>
  <c r="P2826" i="2" a="1"/>
  <c r="P2826" i="2" s="1"/>
  <c r="P2827" i="2" a="1"/>
  <c r="P2827" i="2" s="1"/>
  <c r="P2828" i="2" a="1"/>
  <c r="P2828" i="2" s="1"/>
  <c r="P2829" i="2" a="1"/>
  <c r="P2829" i="2" s="1"/>
  <c r="P2830" i="2" a="1"/>
  <c r="P2830" i="2" s="1"/>
  <c r="P2831" i="2" a="1"/>
  <c r="P2831" i="2" s="1"/>
  <c r="P2832" i="2" a="1"/>
  <c r="P2832" i="2" s="1"/>
  <c r="P2833" i="2" a="1"/>
  <c r="P2833" i="2" s="1"/>
  <c r="P2834" i="2" a="1"/>
  <c r="P2834" i="2" s="1"/>
  <c r="P2835" i="2" a="1"/>
  <c r="P2835" i="2" s="1"/>
  <c r="P2836" i="2" a="1"/>
  <c r="P2836" i="2" s="1"/>
  <c r="P2837" i="2" a="1"/>
  <c r="P2837" i="2" s="1"/>
  <c r="P2838" i="2" a="1"/>
  <c r="P2838" i="2" s="1"/>
  <c r="P2839" i="2" a="1"/>
  <c r="P2839" i="2" s="1"/>
  <c r="P2840" i="2" a="1"/>
  <c r="P2840" i="2" s="1"/>
  <c r="P2841" i="2" a="1"/>
  <c r="P2841" i="2" s="1"/>
  <c r="P2842" i="2" a="1"/>
  <c r="P2842" i="2" s="1"/>
  <c r="P2843" i="2" a="1"/>
  <c r="P2843" i="2" s="1"/>
  <c r="P2844" i="2" a="1"/>
  <c r="P2844" i="2" s="1"/>
  <c r="P2845" i="2" a="1"/>
  <c r="P2845" i="2" s="1"/>
  <c r="P2846" i="2" a="1"/>
  <c r="P2846" i="2" s="1"/>
  <c r="P2847" i="2" a="1"/>
  <c r="P2847" i="2" s="1"/>
  <c r="P2848" i="2" a="1"/>
  <c r="P2848" i="2" s="1"/>
  <c r="P2849" i="2" a="1"/>
  <c r="P2849" i="2" s="1"/>
  <c r="P2850" i="2" a="1"/>
  <c r="P2850" i="2" s="1"/>
  <c r="P2851" i="2" a="1"/>
  <c r="P2851" i="2" s="1"/>
  <c r="P2852" i="2" a="1"/>
  <c r="P2852" i="2" s="1"/>
  <c r="P2853" i="2" a="1"/>
  <c r="P2853" i="2" s="1"/>
  <c r="P2854" i="2" a="1"/>
  <c r="P2854" i="2" s="1"/>
  <c r="P2855" i="2" a="1"/>
  <c r="P2855" i="2" s="1"/>
  <c r="P2856" i="2" a="1"/>
  <c r="P2856" i="2" s="1"/>
  <c r="P2857" i="2" a="1"/>
  <c r="P2857" i="2" s="1"/>
  <c r="P2858" i="2" a="1"/>
  <c r="P2858" i="2" s="1"/>
  <c r="P2859" i="2" a="1"/>
  <c r="P2859" i="2" s="1"/>
  <c r="P2860" i="2" a="1"/>
  <c r="P2860" i="2" s="1"/>
  <c r="P2861" i="2" a="1"/>
  <c r="P2861" i="2" s="1"/>
  <c r="P2862" i="2" a="1"/>
  <c r="P2862" i="2" s="1"/>
  <c r="P2863" i="2" a="1"/>
  <c r="P2863" i="2" s="1"/>
  <c r="P2864" i="2" a="1"/>
  <c r="P2864" i="2" s="1"/>
  <c r="P2865" i="2" a="1"/>
  <c r="P2865" i="2" s="1"/>
  <c r="P2866" i="2" a="1"/>
  <c r="P2866" i="2" s="1"/>
  <c r="P2867" i="2" a="1"/>
  <c r="P2867" i="2" s="1"/>
  <c r="P2868" i="2" a="1"/>
  <c r="P2868" i="2" s="1"/>
  <c r="P2869" i="2" a="1"/>
  <c r="P2869" i="2" s="1"/>
  <c r="P2870" i="2" a="1"/>
  <c r="P2870" i="2" s="1"/>
  <c r="P2871" i="2" a="1"/>
  <c r="P2871" i="2" s="1"/>
  <c r="P2872" i="2" a="1"/>
  <c r="P2872" i="2" s="1"/>
  <c r="P2873" i="2" a="1"/>
  <c r="P2873" i="2" s="1"/>
  <c r="P2874" i="2" a="1"/>
  <c r="P2874" i="2" s="1"/>
  <c r="P2875" i="2" a="1"/>
  <c r="P2875" i="2" s="1"/>
  <c r="P2876" i="2" a="1"/>
  <c r="P2876" i="2" s="1"/>
  <c r="P2877" i="2" a="1"/>
  <c r="P2877" i="2" s="1"/>
  <c r="P2878" i="2" a="1"/>
  <c r="P2878" i="2" s="1"/>
  <c r="P2879" i="2" a="1"/>
  <c r="P2879" i="2" s="1"/>
  <c r="P2880" i="2" a="1"/>
  <c r="P2880" i="2" s="1"/>
  <c r="P2881" i="2" a="1"/>
  <c r="P2881" i="2" s="1"/>
  <c r="P2882" i="2" a="1"/>
  <c r="P2882" i="2" s="1"/>
  <c r="P2883" i="2" a="1"/>
  <c r="P2883" i="2" s="1"/>
  <c r="P2884" i="2" a="1"/>
  <c r="P2884" i="2" s="1"/>
  <c r="P2885" i="2" a="1"/>
  <c r="P2885" i="2" s="1"/>
  <c r="P2886" i="2" a="1"/>
  <c r="P2886" i="2" s="1"/>
  <c r="P2887" i="2" a="1"/>
  <c r="P2887" i="2" s="1"/>
  <c r="P2888" i="2" a="1"/>
  <c r="P2888" i="2" s="1"/>
  <c r="P2889" i="2" a="1"/>
  <c r="P2889" i="2" s="1"/>
  <c r="P2890" i="2" a="1"/>
  <c r="P2890" i="2" s="1"/>
  <c r="P2891" i="2" a="1"/>
  <c r="P2891" i="2" s="1"/>
  <c r="P2892" i="2" a="1"/>
  <c r="P2892" i="2" s="1"/>
  <c r="P2893" i="2" a="1"/>
  <c r="P2893" i="2" s="1"/>
  <c r="P2894" i="2" a="1"/>
  <c r="P2894" i="2" s="1"/>
  <c r="P2895" i="2" a="1"/>
  <c r="P2895" i="2" s="1"/>
  <c r="P2896" i="2" a="1"/>
  <c r="P2896" i="2" s="1"/>
  <c r="P2897" i="2" a="1"/>
  <c r="P2897" i="2" s="1"/>
  <c r="P2898" i="2" a="1"/>
  <c r="P2898" i="2" s="1"/>
  <c r="P2899" i="2" a="1"/>
  <c r="P2899" i="2" s="1"/>
  <c r="P2900" i="2" a="1"/>
  <c r="P2900" i="2" s="1"/>
  <c r="P2901" i="2" a="1"/>
  <c r="P2901" i="2" s="1"/>
  <c r="P2902" i="2" a="1"/>
  <c r="P2902" i="2" s="1"/>
  <c r="P2903" i="2" a="1"/>
  <c r="P2903" i="2" s="1"/>
  <c r="P2904" i="2" a="1"/>
  <c r="P2904" i="2" s="1"/>
  <c r="P2905" i="2" a="1"/>
  <c r="P2905" i="2" s="1"/>
  <c r="P2906" i="2" a="1"/>
  <c r="P2906" i="2" s="1"/>
  <c r="P2907" i="2" a="1"/>
  <c r="P2907" i="2" s="1"/>
  <c r="P2908" i="2" a="1"/>
  <c r="P2908" i="2" s="1"/>
  <c r="P2909" i="2" a="1"/>
  <c r="P2909" i="2" s="1"/>
  <c r="P2910" i="2" a="1"/>
  <c r="P2910" i="2" s="1"/>
  <c r="P2911" i="2" a="1"/>
  <c r="P2911" i="2" s="1"/>
  <c r="P2912" i="2" a="1"/>
  <c r="P2912" i="2" s="1"/>
  <c r="P2913" i="2" a="1"/>
  <c r="P2913" i="2" s="1"/>
  <c r="P2914" i="2" a="1"/>
  <c r="P2914" i="2" s="1"/>
  <c r="P2915" i="2" a="1"/>
  <c r="P2915" i="2" s="1"/>
  <c r="P2916" i="2" a="1"/>
  <c r="P2916" i="2" s="1"/>
  <c r="P2917" i="2" a="1"/>
  <c r="P2917" i="2" s="1"/>
  <c r="P2918" i="2" a="1"/>
  <c r="P2918" i="2" s="1"/>
  <c r="P2919" i="2" a="1"/>
  <c r="P2919" i="2" s="1"/>
  <c r="P2920" i="2" a="1"/>
  <c r="P2920" i="2" s="1"/>
  <c r="P2921" i="2" a="1"/>
  <c r="P2921" i="2" s="1"/>
  <c r="P2922" i="2" a="1"/>
  <c r="P2922" i="2" s="1"/>
  <c r="P2923" i="2" a="1"/>
  <c r="P2923" i="2" s="1"/>
  <c r="P2924" i="2" a="1"/>
  <c r="P2924" i="2" s="1"/>
  <c r="P2925" i="2" a="1"/>
  <c r="P2925" i="2" s="1"/>
  <c r="P2926" i="2" a="1"/>
  <c r="P2926" i="2" s="1"/>
  <c r="P2927" i="2" a="1"/>
  <c r="P2927" i="2" s="1"/>
  <c r="P2928" i="2" a="1"/>
  <c r="P2928" i="2" s="1"/>
  <c r="P2929" i="2" a="1"/>
  <c r="P2929" i="2" s="1"/>
  <c r="P2930" i="2" a="1"/>
  <c r="P2930" i="2" s="1"/>
  <c r="P2931" i="2" a="1"/>
  <c r="P2931" i="2" s="1"/>
  <c r="P2932" i="2" a="1"/>
  <c r="P2932" i="2" s="1"/>
  <c r="P2933" i="2" a="1"/>
  <c r="P2933" i="2" s="1"/>
  <c r="P2934" i="2" a="1"/>
  <c r="P2934" i="2" s="1"/>
  <c r="P2935" i="2" a="1"/>
  <c r="P2935" i="2" s="1"/>
  <c r="P2936" i="2" a="1"/>
  <c r="P2936" i="2" s="1"/>
  <c r="P2937" i="2" a="1"/>
  <c r="P2937" i="2" s="1"/>
  <c r="P2938" i="2" a="1"/>
  <c r="P2938" i="2" s="1"/>
  <c r="P2939" i="2" a="1"/>
  <c r="P2939" i="2" s="1"/>
  <c r="P2940" i="2" a="1"/>
  <c r="P2940" i="2" s="1"/>
  <c r="P2941" i="2" a="1"/>
  <c r="P2941" i="2" s="1"/>
  <c r="P2942" i="2" a="1"/>
  <c r="P2942" i="2" s="1"/>
  <c r="P2943" i="2" a="1"/>
  <c r="P2943" i="2" s="1"/>
  <c r="P2944" i="2" a="1"/>
  <c r="P2944" i="2" s="1"/>
  <c r="P2945" i="2" a="1"/>
  <c r="P2945" i="2" s="1"/>
  <c r="P2946" i="2" a="1"/>
  <c r="P2946" i="2" s="1"/>
  <c r="P2947" i="2" a="1"/>
  <c r="P2947" i="2" s="1"/>
  <c r="P2948" i="2" a="1"/>
  <c r="P2948" i="2" s="1"/>
  <c r="P2949" i="2" a="1"/>
  <c r="P2949" i="2" s="1"/>
  <c r="P2950" i="2" a="1"/>
  <c r="P2950" i="2" s="1"/>
  <c r="P2951" i="2" a="1"/>
  <c r="P2951" i="2" s="1"/>
  <c r="P2952" i="2" a="1"/>
  <c r="P2952" i="2" s="1"/>
  <c r="P2953" i="2" a="1"/>
  <c r="P2953" i="2" s="1"/>
  <c r="P2954" i="2" a="1"/>
  <c r="P2954" i="2" s="1"/>
  <c r="P2955" i="2" a="1"/>
  <c r="P2955" i="2" s="1"/>
  <c r="P2956" i="2" a="1"/>
  <c r="P2956" i="2" s="1"/>
  <c r="P2957" i="2" a="1"/>
  <c r="P2957" i="2" s="1"/>
  <c r="P2958" i="2" a="1"/>
  <c r="P2958" i="2" s="1"/>
  <c r="P2959" i="2" a="1"/>
  <c r="P2959" i="2" s="1"/>
  <c r="P2960" i="2" a="1"/>
  <c r="P2960" i="2" s="1"/>
  <c r="P2961" i="2" a="1"/>
  <c r="P2961" i="2" s="1"/>
  <c r="P2962" i="2" a="1"/>
  <c r="P2962" i="2" s="1"/>
  <c r="P2963" i="2" a="1"/>
  <c r="P2963" i="2" s="1"/>
  <c r="P2964" i="2" a="1"/>
  <c r="P2964" i="2" s="1"/>
  <c r="P2965" i="2" a="1"/>
  <c r="P2965" i="2" s="1"/>
  <c r="P2966" i="2" a="1"/>
  <c r="P2966" i="2" s="1"/>
  <c r="P2967" i="2" a="1"/>
  <c r="P2967" i="2" s="1"/>
  <c r="P2968" i="2" a="1"/>
  <c r="P2968" i="2" s="1"/>
  <c r="P2969" i="2" a="1"/>
  <c r="P2969" i="2" s="1"/>
  <c r="P2970" i="2" a="1"/>
  <c r="P2970" i="2" s="1"/>
  <c r="P2971" i="2" a="1"/>
  <c r="P2971" i="2" s="1"/>
  <c r="P2972" i="2" a="1"/>
  <c r="P2972" i="2" s="1"/>
  <c r="P2973" i="2" a="1"/>
  <c r="P2973" i="2" s="1"/>
  <c r="P2974" i="2" a="1"/>
  <c r="P2974" i="2" s="1"/>
  <c r="P2975" i="2" a="1"/>
  <c r="P2975" i="2" s="1"/>
  <c r="P2976" i="2" a="1"/>
  <c r="P2976" i="2" s="1"/>
  <c r="P2977" i="2" a="1"/>
  <c r="P2977" i="2" s="1"/>
  <c r="P2978" i="2" a="1"/>
  <c r="P2978" i="2" s="1"/>
  <c r="P2979" i="2" a="1"/>
  <c r="P2979" i="2" s="1"/>
  <c r="P2980" i="2" a="1"/>
  <c r="P2980" i="2" s="1"/>
  <c r="P2981" i="2" a="1"/>
  <c r="P2981" i="2" s="1"/>
  <c r="P2982" i="2" a="1"/>
  <c r="P2982" i="2" s="1"/>
  <c r="P2983" i="2" a="1"/>
  <c r="P2983" i="2" s="1"/>
  <c r="P2984" i="2" a="1"/>
  <c r="P2984" i="2" s="1"/>
  <c r="P2985" i="2" a="1"/>
  <c r="P2985" i="2" s="1"/>
  <c r="P2986" i="2" a="1"/>
  <c r="P2986" i="2" s="1"/>
  <c r="P2987" i="2" a="1"/>
  <c r="P2987" i="2" s="1"/>
  <c r="P2988" i="2" a="1"/>
  <c r="P2988" i="2" s="1"/>
  <c r="P2989" i="2" a="1"/>
  <c r="P2989" i="2" s="1"/>
  <c r="P2990" i="2" a="1"/>
  <c r="P2990" i="2" s="1"/>
  <c r="P2991" i="2" a="1"/>
  <c r="P2991" i="2" s="1"/>
  <c r="P2992" i="2" a="1"/>
  <c r="P2992" i="2" s="1"/>
  <c r="P2993" i="2" a="1"/>
  <c r="P2993" i="2" s="1"/>
  <c r="P2994" i="2" a="1"/>
  <c r="P2994" i="2" s="1"/>
  <c r="P2995" i="2" a="1"/>
  <c r="P2995" i="2" s="1"/>
  <c r="P2996" i="2" a="1"/>
  <c r="P2996" i="2" s="1"/>
  <c r="P2997" i="2" a="1"/>
  <c r="P2997" i="2" s="1"/>
  <c r="P2998" i="2" a="1"/>
  <c r="P2998" i="2" s="1"/>
  <c r="P2999" i="2" a="1"/>
  <c r="P2999" i="2" s="1"/>
  <c r="P3000" i="2" a="1"/>
  <c r="P3000" i="2" s="1"/>
  <c r="P3001" i="2" a="1"/>
  <c r="P3001" i="2" s="1"/>
  <c r="P3002" i="2" a="1"/>
  <c r="P3002" i="2" s="1"/>
  <c r="P3003" i="2" a="1"/>
  <c r="P3003" i="2" s="1"/>
  <c r="P3004" i="2" a="1"/>
  <c r="P3004" i="2" s="1"/>
  <c r="P3005" i="2" a="1"/>
  <c r="P3005" i="2" s="1"/>
  <c r="P3006" i="2" a="1"/>
  <c r="P3006" i="2" s="1"/>
  <c r="P3007" i="2" a="1"/>
  <c r="P3007" i="2" s="1"/>
  <c r="P3008" i="2" a="1"/>
  <c r="P3008" i="2" s="1"/>
  <c r="P3009" i="2" a="1"/>
  <c r="P3009" i="2" s="1"/>
  <c r="P3010" i="2" a="1"/>
  <c r="P3010" i="2" s="1"/>
  <c r="P3011" i="2" a="1"/>
  <c r="P3011" i="2" s="1"/>
  <c r="P3012" i="2" a="1"/>
  <c r="P3012" i="2" s="1"/>
  <c r="P3013" i="2" a="1"/>
  <c r="P3013" i="2" s="1"/>
  <c r="P3014" i="2" a="1"/>
  <c r="P3014" i="2" s="1"/>
  <c r="P3015" i="2" a="1"/>
  <c r="P3015" i="2" s="1"/>
  <c r="P3016" i="2" a="1"/>
  <c r="P3016" i="2" s="1"/>
  <c r="P3017" i="2" a="1"/>
  <c r="P3017" i="2" s="1"/>
  <c r="P3018" i="2" a="1"/>
  <c r="P3018" i="2" s="1"/>
  <c r="P3019" i="2" a="1"/>
  <c r="P3019" i="2" s="1"/>
  <c r="P3020" i="2" a="1"/>
  <c r="P3020" i="2" s="1"/>
  <c r="P3021" i="2" a="1"/>
  <c r="P3021" i="2" s="1"/>
  <c r="P3022" i="2" a="1"/>
  <c r="P3022" i="2" s="1"/>
  <c r="P3023" i="2" a="1"/>
  <c r="P3023" i="2" s="1"/>
  <c r="P3024" i="2" a="1"/>
  <c r="P3024" i="2" s="1"/>
  <c r="P3025" i="2" a="1"/>
  <c r="P3025" i="2" s="1"/>
  <c r="P3026" i="2" a="1"/>
  <c r="P3026" i="2" s="1"/>
  <c r="P3027" i="2" a="1"/>
  <c r="P3027" i="2" s="1"/>
  <c r="P3028" i="2" a="1"/>
  <c r="P3028" i="2" s="1"/>
  <c r="P3029" i="2" a="1"/>
  <c r="P3029" i="2" s="1"/>
  <c r="P3030" i="2" a="1"/>
  <c r="P3030" i="2" s="1"/>
  <c r="P3031" i="2" a="1"/>
  <c r="P3031" i="2" s="1"/>
  <c r="P3032" i="2" a="1"/>
  <c r="P3032" i="2" s="1"/>
  <c r="P3033" i="2" a="1"/>
  <c r="P3033" i="2" s="1"/>
  <c r="P3034" i="2" a="1"/>
  <c r="P3034" i="2" s="1"/>
  <c r="P3035" i="2" a="1"/>
  <c r="P3035" i="2" s="1"/>
  <c r="P3036" i="2" a="1"/>
  <c r="P3036" i="2" s="1"/>
  <c r="P3037" i="2" a="1"/>
  <c r="P3037" i="2" s="1"/>
  <c r="P3038" i="2" a="1"/>
  <c r="P3038" i="2" s="1"/>
  <c r="P3039" i="2" a="1"/>
  <c r="P3039" i="2" s="1"/>
  <c r="P3040" i="2" a="1"/>
  <c r="P3040" i="2" s="1"/>
  <c r="P3041" i="2" a="1"/>
  <c r="P3041" i="2" s="1"/>
  <c r="P3042" i="2" a="1"/>
  <c r="P3042" i="2" s="1"/>
  <c r="P3043" i="2" a="1"/>
  <c r="P3043" i="2" s="1"/>
  <c r="P3044" i="2" a="1"/>
  <c r="P3044" i="2" s="1"/>
  <c r="P3045" i="2" a="1"/>
  <c r="P3045" i="2" s="1"/>
  <c r="P3046" i="2" a="1"/>
  <c r="P3046" i="2" s="1"/>
  <c r="P3047" i="2" a="1"/>
  <c r="P3047" i="2" s="1"/>
  <c r="P3048" i="2" a="1"/>
  <c r="P3048" i="2" s="1"/>
  <c r="P3049" i="2" a="1"/>
  <c r="P3049" i="2" s="1"/>
  <c r="P3050" i="2" a="1"/>
  <c r="P3050" i="2" s="1"/>
  <c r="P3051" i="2" a="1"/>
  <c r="P3051" i="2" s="1"/>
  <c r="P3052" i="2" a="1"/>
  <c r="P3052" i="2" s="1"/>
  <c r="P3053" i="2" a="1"/>
  <c r="P3053" i="2" s="1"/>
  <c r="P3054" i="2" a="1"/>
  <c r="P3054" i="2" s="1"/>
  <c r="P3055" i="2" a="1"/>
  <c r="P3055" i="2" s="1"/>
  <c r="P3056" i="2" a="1"/>
  <c r="P3056" i="2" s="1"/>
  <c r="P3057" i="2" a="1"/>
  <c r="P3057" i="2" s="1"/>
  <c r="P3058" i="2" a="1"/>
  <c r="P3058" i="2" s="1"/>
  <c r="P3059" i="2" a="1"/>
  <c r="P3059" i="2" s="1"/>
  <c r="P3060" i="2" a="1"/>
  <c r="P3060" i="2" s="1"/>
  <c r="P3061" i="2" a="1"/>
  <c r="P3061" i="2" s="1"/>
  <c r="P3062" i="2" a="1"/>
  <c r="P3062" i="2" s="1"/>
  <c r="P3063" i="2" a="1"/>
  <c r="P3063" i="2" s="1"/>
  <c r="P3064" i="2" a="1"/>
  <c r="P3064" i="2" s="1"/>
  <c r="P3065" i="2" a="1"/>
  <c r="P3065" i="2" s="1"/>
  <c r="P3066" i="2" a="1"/>
  <c r="P3066" i="2" s="1"/>
  <c r="P3067" i="2" a="1"/>
  <c r="P3067" i="2" s="1"/>
  <c r="P3068" i="2" a="1"/>
  <c r="P3068" i="2" s="1"/>
  <c r="P3069" i="2" a="1"/>
  <c r="P3069" i="2" s="1"/>
  <c r="P3070" i="2" a="1"/>
  <c r="P3070" i="2" s="1"/>
  <c r="P3071" i="2" a="1"/>
  <c r="P3071" i="2" s="1"/>
  <c r="P3072" i="2" a="1"/>
  <c r="P3072" i="2" s="1"/>
  <c r="P3073" i="2" a="1"/>
  <c r="P3073" i="2" s="1"/>
  <c r="P3074" i="2" a="1"/>
  <c r="P3074" i="2" s="1"/>
  <c r="P3075" i="2" a="1"/>
  <c r="P3075" i="2" s="1"/>
  <c r="P3076" i="2" a="1"/>
  <c r="P3076" i="2" s="1"/>
  <c r="P3077" i="2" a="1"/>
  <c r="P3077" i="2" s="1"/>
  <c r="P3078" i="2" a="1"/>
  <c r="P3078" i="2" s="1"/>
  <c r="P3079" i="2" a="1"/>
  <c r="P3079" i="2" s="1"/>
  <c r="P3080" i="2" a="1"/>
  <c r="P3080" i="2" s="1"/>
  <c r="P3081" i="2" a="1"/>
  <c r="P3081" i="2" s="1"/>
  <c r="P3082" i="2" a="1"/>
  <c r="P3082" i="2" s="1"/>
  <c r="P3083" i="2" a="1"/>
  <c r="P3083" i="2" s="1"/>
  <c r="P3084" i="2" a="1"/>
  <c r="P3084" i="2" s="1"/>
  <c r="P3085" i="2" a="1"/>
  <c r="P3085" i="2" s="1"/>
  <c r="P3086" i="2" a="1"/>
  <c r="P3086" i="2" s="1"/>
  <c r="P3087" i="2" a="1"/>
  <c r="P3087" i="2" s="1"/>
  <c r="P3088" i="2" a="1"/>
  <c r="P3088" i="2" s="1"/>
  <c r="P3089" i="2" a="1"/>
  <c r="P3089" i="2" s="1"/>
  <c r="P3090" i="2" a="1"/>
  <c r="P3090" i="2" s="1"/>
  <c r="P3091" i="2" a="1"/>
  <c r="P3091" i="2" s="1"/>
  <c r="P3092" i="2" a="1"/>
  <c r="P3092" i="2" s="1"/>
  <c r="P3093" i="2" a="1"/>
  <c r="P3093" i="2" s="1"/>
  <c r="P3094" i="2" a="1"/>
  <c r="P3094" i="2" s="1"/>
  <c r="P3095" i="2" a="1"/>
  <c r="P3095" i="2" s="1"/>
  <c r="P3096" i="2" a="1"/>
  <c r="P3096" i="2" s="1"/>
  <c r="P3097" i="2" a="1"/>
  <c r="P3097" i="2" s="1"/>
  <c r="P3098" i="2" a="1"/>
  <c r="P3098" i="2" s="1"/>
  <c r="P3099" i="2" a="1"/>
  <c r="P3099" i="2" s="1"/>
  <c r="P3100" i="2" a="1"/>
  <c r="P3100" i="2" s="1"/>
  <c r="P3101" i="2" a="1"/>
  <c r="P3101" i="2" s="1"/>
  <c r="P3102" i="2" a="1"/>
  <c r="P3102" i="2" s="1"/>
  <c r="P3103" i="2" a="1"/>
  <c r="P3103" i="2" s="1"/>
  <c r="P3104" i="2" a="1"/>
  <c r="P3104" i="2" s="1"/>
  <c r="P3105" i="2" a="1"/>
  <c r="P3105" i="2" s="1"/>
  <c r="P3106" i="2" a="1"/>
  <c r="P3106" i="2" s="1"/>
  <c r="P3107" i="2" a="1"/>
  <c r="P3107" i="2" s="1"/>
  <c r="P3108" i="2" a="1"/>
  <c r="P3108" i="2" s="1"/>
  <c r="P3109" i="2" a="1"/>
  <c r="P3109" i="2" s="1"/>
  <c r="P3110" i="2" a="1"/>
  <c r="P3110" i="2" s="1"/>
  <c r="P3111" i="2" a="1"/>
  <c r="P3111" i="2" s="1"/>
  <c r="P3112" i="2" a="1"/>
  <c r="P3112" i="2" s="1"/>
  <c r="P3113" i="2" a="1"/>
  <c r="P3113" i="2" s="1"/>
  <c r="P3114" i="2" a="1"/>
  <c r="P3114" i="2" s="1"/>
  <c r="P3115" i="2" a="1"/>
  <c r="P3115" i="2" s="1"/>
  <c r="P3116" i="2" a="1"/>
  <c r="P3116" i="2" s="1"/>
  <c r="P3117" i="2" a="1"/>
  <c r="P3117" i="2" s="1"/>
  <c r="P3118" i="2" a="1"/>
  <c r="P3118" i="2" s="1"/>
  <c r="P3119" i="2" a="1"/>
  <c r="P3119" i="2" s="1"/>
  <c r="P3120" i="2" a="1"/>
  <c r="P3120" i="2" s="1"/>
  <c r="P3121" i="2" a="1"/>
  <c r="P3121" i="2" s="1"/>
  <c r="P3122" i="2" a="1"/>
  <c r="P3122" i="2" s="1"/>
  <c r="P3123" i="2" a="1"/>
  <c r="P3123" i="2" s="1"/>
  <c r="P3124" i="2" a="1"/>
  <c r="P3124" i="2" s="1"/>
  <c r="P3125" i="2" a="1"/>
  <c r="P3125" i="2" s="1"/>
  <c r="P3126" i="2" a="1"/>
  <c r="P3126" i="2" s="1"/>
  <c r="P3127" i="2" a="1"/>
  <c r="P3127" i="2" s="1"/>
  <c r="P3128" i="2" a="1"/>
  <c r="P3128" i="2" s="1"/>
  <c r="P3129" i="2" a="1"/>
  <c r="P3129" i="2" s="1"/>
  <c r="P3130" i="2" a="1"/>
  <c r="P3130" i="2" s="1"/>
  <c r="P3131" i="2" a="1"/>
  <c r="P3131" i="2" s="1"/>
  <c r="P3132" i="2" a="1"/>
  <c r="P3132" i="2" s="1"/>
  <c r="P3133" i="2" a="1"/>
  <c r="P3133" i="2" s="1"/>
  <c r="P3134" i="2" a="1"/>
  <c r="P3134" i="2" s="1"/>
  <c r="P3135" i="2" a="1"/>
  <c r="P3135" i="2" s="1"/>
  <c r="P3136" i="2" a="1"/>
  <c r="P3136" i="2" s="1"/>
  <c r="P3137" i="2" a="1"/>
  <c r="P3137" i="2" s="1"/>
  <c r="P3138" i="2" a="1"/>
  <c r="P3138" i="2" s="1"/>
  <c r="P3139" i="2" a="1"/>
  <c r="P3139" i="2" s="1"/>
  <c r="P3140" i="2" a="1"/>
  <c r="P3140" i="2" s="1"/>
  <c r="P3141" i="2" a="1"/>
  <c r="P3141" i="2" s="1"/>
  <c r="P3142" i="2" a="1"/>
  <c r="P3142" i="2" s="1"/>
  <c r="P3143" i="2" a="1"/>
  <c r="P3143" i="2" s="1"/>
  <c r="P3144" i="2" a="1"/>
  <c r="P3144" i="2" s="1"/>
  <c r="P3145" i="2" a="1"/>
  <c r="P3145" i="2" s="1"/>
  <c r="P3146" i="2" a="1"/>
  <c r="P3146" i="2" s="1"/>
  <c r="P3147" i="2" a="1"/>
  <c r="P3147" i="2" s="1"/>
  <c r="P3148" i="2" a="1"/>
  <c r="P3148" i="2" s="1"/>
  <c r="P3149" i="2" a="1"/>
  <c r="P3149" i="2" s="1"/>
  <c r="P3150" i="2" a="1"/>
  <c r="P3150" i="2" s="1"/>
  <c r="P3151" i="2" a="1"/>
  <c r="P3151" i="2" s="1"/>
  <c r="P3152" i="2" a="1"/>
  <c r="P3152" i="2" s="1"/>
  <c r="P3153" i="2" a="1"/>
  <c r="P3153" i="2" s="1"/>
  <c r="P3154" i="2" a="1"/>
  <c r="P3154" i="2" s="1"/>
  <c r="P3155" i="2" a="1"/>
  <c r="P3155" i="2" s="1"/>
  <c r="P3156" i="2" a="1"/>
  <c r="P3156" i="2" s="1"/>
  <c r="P3157" i="2" a="1"/>
  <c r="P3157" i="2" s="1"/>
  <c r="P3158" i="2" a="1"/>
  <c r="P3158" i="2" s="1"/>
  <c r="P3159" i="2" a="1"/>
  <c r="P3159" i="2" s="1"/>
  <c r="P3160" i="2" a="1"/>
  <c r="P3160" i="2" s="1"/>
  <c r="P3161" i="2" a="1"/>
  <c r="P3161" i="2" s="1"/>
  <c r="P3162" i="2" a="1"/>
  <c r="P3162" i="2" s="1"/>
  <c r="P3163" i="2" a="1"/>
  <c r="P3163" i="2" s="1"/>
  <c r="P3164" i="2" a="1"/>
  <c r="P3164" i="2" s="1"/>
  <c r="P3165" i="2" a="1"/>
  <c r="P3165" i="2" s="1"/>
  <c r="P3166" i="2" a="1"/>
  <c r="P3166" i="2" s="1"/>
  <c r="P3167" i="2" a="1"/>
  <c r="P3167" i="2" s="1"/>
  <c r="P3168" i="2" a="1"/>
  <c r="P3168" i="2" s="1"/>
  <c r="P3169" i="2" a="1"/>
  <c r="P3169" i="2" s="1"/>
  <c r="P3170" i="2" a="1"/>
  <c r="P3170" i="2" s="1"/>
  <c r="P3171" i="2" a="1"/>
  <c r="P3171" i="2" s="1"/>
  <c r="P3172" i="2" a="1"/>
  <c r="P3172" i="2" s="1"/>
  <c r="P3173" i="2" a="1"/>
  <c r="P3173" i="2" s="1"/>
  <c r="P3174" i="2" a="1"/>
  <c r="P3174" i="2" s="1"/>
  <c r="P3175" i="2" a="1"/>
  <c r="P3175" i="2" s="1"/>
  <c r="P3176" i="2" a="1"/>
  <c r="P3176" i="2" s="1"/>
  <c r="P3177" i="2" a="1"/>
  <c r="P3177" i="2" s="1"/>
  <c r="P3178" i="2" a="1"/>
  <c r="P3178" i="2" s="1"/>
  <c r="P3179" i="2" a="1"/>
  <c r="P3179" i="2" s="1"/>
  <c r="P3180" i="2" a="1"/>
  <c r="P3180" i="2" s="1"/>
  <c r="P3181" i="2" a="1"/>
  <c r="P3181" i="2" s="1"/>
  <c r="P3182" i="2" a="1"/>
  <c r="P3182" i="2" s="1"/>
  <c r="P3183" i="2" a="1"/>
  <c r="P3183" i="2" s="1"/>
  <c r="P3184" i="2" a="1"/>
  <c r="P3184" i="2" s="1"/>
  <c r="P3185" i="2" a="1"/>
  <c r="P3185" i="2" s="1"/>
  <c r="P3186" i="2" a="1"/>
  <c r="P3186" i="2" s="1"/>
  <c r="P3187" i="2" a="1"/>
  <c r="P3187" i="2" s="1"/>
  <c r="P3188" i="2" a="1"/>
  <c r="P3188" i="2" s="1"/>
  <c r="P3189" i="2" a="1"/>
  <c r="P3189" i="2" s="1"/>
  <c r="P3190" i="2" a="1"/>
  <c r="P3190" i="2" s="1"/>
  <c r="P3191" i="2" a="1"/>
  <c r="P3191" i="2" s="1"/>
  <c r="P3192" i="2" a="1"/>
  <c r="P3192" i="2" s="1"/>
  <c r="P3193" i="2" a="1"/>
  <c r="P3193" i="2" s="1"/>
  <c r="P3194" i="2" a="1"/>
  <c r="P3194" i="2" s="1"/>
  <c r="P3195" i="2" a="1"/>
  <c r="P3195" i="2" s="1"/>
  <c r="P3196" i="2" a="1"/>
  <c r="P3196" i="2" s="1"/>
  <c r="P3197" i="2" a="1"/>
  <c r="P3197" i="2" s="1"/>
  <c r="P3198" i="2" a="1"/>
  <c r="P3198" i="2" s="1"/>
  <c r="P3199" i="2" a="1"/>
  <c r="P3199" i="2" s="1"/>
  <c r="P3200" i="2" a="1"/>
  <c r="P3200" i="2" s="1"/>
  <c r="P3201" i="2" a="1"/>
  <c r="P3201" i="2" s="1"/>
  <c r="P3202" i="2" a="1"/>
  <c r="P3202" i="2" s="1"/>
  <c r="P3203" i="2" a="1"/>
  <c r="P3203" i="2" s="1"/>
  <c r="P3204" i="2" a="1"/>
  <c r="P3204" i="2" s="1"/>
  <c r="P3205" i="2" a="1"/>
  <c r="P3205" i="2" s="1"/>
  <c r="P3206" i="2" a="1"/>
  <c r="P3206" i="2" s="1"/>
  <c r="P3207" i="2" a="1"/>
  <c r="P3207" i="2" s="1"/>
  <c r="P3208" i="2" a="1"/>
  <c r="P3208" i="2" s="1"/>
  <c r="P3209" i="2" a="1"/>
  <c r="P3209" i="2" s="1"/>
  <c r="P3210" i="2" a="1"/>
  <c r="P3210" i="2" s="1"/>
  <c r="P3211" i="2" a="1"/>
  <c r="P3211" i="2" s="1"/>
  <c r="P3212" i="2" a="1"/>
  <c r="P3212" i="2" s="1"/>
  <c r="P3213" i="2" a="1"/>
  <c r="P3213" i="2" s="1"/>
  <c r="P3214" i="2" a="1"/>
  <c r="P3214" i="2" s="1"/>
  <c r="P3215" i="2" a="1"/>
  <c r="P3215" i="2" s="1"/>
  <c r="P3216" i="2" a="1"/>
  <c r="P3216" i="2" s="1"/>
  <c r="P3217" i="2" a="1"/>
  <c r="P3217" i="2" s="1"/>
  <c r="P3218" i="2" a="1"/>
  <c r="P3218" i="2" s="1"/>
  <c r="P3219" i="2" a="1"/>
  <c r="P3219" i="2" s="1"/>
  <c r="P3220" i="2" a="1"/>
  <c r="P3220" i="2" s="1"/>
  <c r="P3221" i="2" a="1"/>
  <c r="P3221" i="2" s="1"/>
  <c r="P3222" i="2" a="1"/>
  <c r="P3222" i="2" s="1"/>
  <c r="P3223" i="2" a="1"/>
  <c r="P3223" i="2" s="1"/>
  <c r="P3224" i="2" a="1"/>
  <c r="P3224" i="2" s="1"/>
  <c r="P3225" i="2" a="1"/>
  <c r="P3225" i="2" s="1"/>
  <c r="P3226" i="2" a="1"/>
  <c r="P3226" i="2" s="1"/>
  <c r="P3227" i="2" a="1"/>
  <c r="P3227" i="2" s="1"/>
  <c r="P3228" i="2" a="1"/>
  <c r="P3228" i="2" s="1"/>
  <c r="P3229" i="2" a="1"/>
  <c r="P3229" i="2" s="1"/>
  <c r="P3230" i="2" a="1"/>
  <c r="P3230" i="2" s="1"/>
  <c r="P3231" i="2" a="1"/>
  <c r="P3231" i="2" s="1"/>
  <c r="P3232" i="2" a="1"/>
  <c r="P3232" i="2" s="1"/>
  <c r="P3233" i="2" a="1"/>
  <c r="P3233" i="2" s="1"/>
  <c r="P3234" i="2" a="1"/>
  <c r="P3234" i="2" s="1"/>
  <c r="P3235" i="2" a="1"/>
  <c r="P3235" i="2" s="1"/>
  <c r="P3236" i="2" a="1"/>
  <c r="P3236" i="2" s="1"/>
  <c r="P3237" i="2" a="1"/>
  <c r="P3237" i="2" s="1"/>
  <c r="P3238" i="2" a="1"/>
  <c r="P3238" i="2" s="1"/>
  <c r="P3239" i="2" a="1"/>
  <c r="P3239" i="2" s="1"/>
  <c r="P3240" i="2" a="1"/>
  <c r="P3240" i="2" s="1"/>
  <c r="P3241" i="2" a="1"/>
  <c r="P3241" i="2" s="1"/>
  <c r="P3242" i="2" a="1"/>
  <c r="P3242" i="2" s="1"/>
  <c r="P2" i="2" a="1"/>
  <c r="P2" i="2" s="1"/>
  <c r="C4" i="2"/>
  <c r="S4" i="2" s="1"/>
  <c r="C5" i="2"/>
  <c r="S5" i="2" s="1"/>
  <c r="C6" i="2"/>
  <c r="S6" i="2" s="1"/>
  <c r="C7" i="2"/>
  <c r="S7" i="2" s="1"/>
  <c r="C8" i="2"/>
  <c r="S8" i="2" s="1"/>
  <c r="C9" i="2"/>
  <c r="S9" i="2" s="1"/>
  <c r="C10" i="2"/>
  <c r="S10" i="2" s="1"/>
  <c r="C11" i="2"/>
  <c r="S11" i="2" s="1"/>
  <c r="C12" i="2"/>
  <c r="S12" i="2" s="1"/>
  <c r="C13" i="2"/>
  <c r="S13" i="2" s="1"/>
  <c r="C14" i="2"/>
  <c r="S14" i="2" s="1"/>
  <c r="C15" i="2"/>
  <c r="S15" i="2" s="1"/>
  <c r="C16" i="2"/>
  <c r="S16" i="2" s="1"/>
  <c r="C17" i="2"/>
  <c r="S17" i="2" s="1"/>
  <c r="C18" i="2"/>
  <c r="S18" i="2" s="1"/>
  <c r="C19" i="2"/>
  <c r="S19" i="2" s="1"/>
  <c r="C20" i="2"/>
  <c r="S20" i="2" s="1"/>
  <c r="C21" i="2"/>
  <c r="S21" i="2" s="1"/>
  <c r="C22" i="2"/>
  <c r="S22" i="2" s="1"/>
  <c r="C23" i="2"/>
  <c r="S23" i="2" s="1"/>
  <c r="C24" i="2"/>
  <c r="S24" i="2" s="1"/>
  <c r="C25" i="2"/>
  <c r="S25" i="2" s="1"/>
  <c r="C26" i="2"/>
  <c r="S26" i="2" s="1"/>
  <c r="C27" i="2"/>
  <c r="S27" i="2" s="1"/>
  <c r="C28" i="2"/>
  <c r="S28" i="2" s="1"/>
  <c r="C29" i="2"/>
  <c r="S29" i="2" s="1"/>
  <c r="C30" i="2"/>
  <c r="S30" i="2" s="1"/>
  <c r="C31" i="2"/>
  <c r="S31" i="2" s="1"/>
  <c r="C32" i="2"/>
  <c r="S32" i="2" s="1"/>
  <c r="C33" i="2"/>
  <c r="S33" i="2" s="1"/>
  <c r="C34" i="2"/>
  <c r="S34" i="2" s="1"/>
  <c r="C35" i="2"/>
  <c r="S35" i="2" s="1"/>
  <c r="C36" i="2"/>
  <c r="S36" i="2" s="1"/>
  <c r="C37" i="2"/>
  <c r="S37" i="2" s="1"/>
  <c r="C38" i="2"/>
  <c r="S38" i="2" s="1"/>
  <c r="C39" i="2"/>
  <c r="S39" i="2" s="1"/>
  <c r="C40" i="2"/>
  <c r="S40" i="2" s="1"/>
  <c r="C41" i="2"/>
  <c r="S41" i="2" s="1"/>
  <c r="C42" i="2"/>
  <c r="S42" i="2" s="1"/>
  <c r="C43" i="2"/>
  <c r="C44" i="2"/>
  <c r="S44" i="2" s="1"/>
  <c r="C45" i="2"/>
  <c r="S45" i="2" s="1"/>
  <c r="C46" i="2"/>
  <c r="S46" i="2" s="1"/>
  <c r="C47" i="2"/>
  <c r="S47" i="2" s="1"/>
  <c r="C48" i="2"/>
  <c r="S48" i="2" s="1"/>
  <c r="C49" i="2"/>
  <c r="S49" i="2" s="1"/>
  <c r="C50" i="2"/>
  <c r="C51" i="2"/>
  <c r="S51" i="2" s="1"/>
  <c r="C52" i="2"/>
  <c r="S52" i="2" s="1"/>
  <c r="C53" i="2"/>
  <c r="S53" i="2" s="1"/>
  <c r="C54" i="2"/>
  <c r="S54" i="2" s="1"/>
  <c r="C55" i="2"/>
  <c r="S55" i="2" s="1"/>
  <c r="C56" i="2"/>
  <c r="S56" i="2" s="1"/>
  <c r="C57" i="2"/>
  <c r="S57" i="2" s="1"/>
  <c r="C58" i="2"/>
  <c r="S58" i="2" s="1"/>
  <c r="C59" i="2"/>
  <c r="S59" i="2" s="1"/>
  <c r="C60" i="2"/>
  <c r="S60" i="2" s="1"/>
  <c r="C61" i="2"/>
  <c r="S61" i="2" s="1"/>
  <c r="C62" i="2"/>
  <c r="S62" i="2" s="1"/>
  <c r="C63" i="2"/>
  <c r="S63" i="2" s="1"/>
  <c r="C64" i="2"/>
  <c r="S64" i="2" s="1"/>
  <c r="C65" i="2"/>
  <c r="S65" i="2" s="1"/>
  <c r="C66" i="2"/>
  <c r="S66" i="2" s="1"/>
  <c r="C67" i="2"/>
  <c r="S67" i="2" s="1"/>
  <c r="C68" i="2"/>
  <c r="S68" i="2" s="1"/>
  <c r="C69" i="2"/>
  <c r="S69" i="2" s="1"/>
  <c r="C70" i="2"/>
  <c r="S70" i="2" s="1"/>
  <c r="C71" i="2"/>
  <c r="S71" i="2" s="1"/>
  <c r="C72" i="2"/>
  <c r="S72" i="2" s="1"/>
  <c r="C73" i="2"/>
  <c r="S73" i="2" s="1"/>
  <c r="C74" i="2"/>
  <c r="S74" i="2" s="1"/>
  <c r="C75" i="2"/>
  <c r="S75" i="2" s="1"/>
  <c r="C76" i="2"/>
  <c r="S76" i="2" s="1"/>
  <c r="C77" i="2"/>
  <c r="S77" i="2" s="1"/>
  <c r="C78" i="2"/>
  <c r="S78" i="2" s="1"/>
  <c r="C79" i="2"/>
  <c r="S79" i="2" s="1"/>
  <c r="C80" i="2"/>
  <c r="S80" i="2" s="1"/>
  <c r="C81" i="2"/>
  <c r="S81" i="2" s="1"/>
  <c r="C82" i="2"/>
  <c r="S82" i="2" s="1"/>
  <c r="C83" i="2"/>
  <c r="S83" i="2" s="1"/>
  <c r="C84" i="2"/>
  <c r="C85" i="2"/>
  <c r="S85" i="2" s="1"/>
  <c r="C86" i="2"/>
  <c r="S86" i="2" s="1"/>
  <c r="C87" i="2"/>
  <c r="S87" i="2" s="1"/>
  <c r="C88" i="2"/>
  <c r="S88" i="2" s="1"/>
  <c r="C89" i="2"/>
  <c r="S89" i="2" s="1"/>
  <c r="C90" i="2"/>
  <c r="S90" i="2" s="1"/>
  <c r="C91" i="2"/>
  <c r="S91" i="2" s="1"/>
  <c r="C92" i="2"/>
  <c r="S92" i="2" s="1"/>
  <c r="C93" i="2"/>
  <c r="S93" i="2" s="1"/>
  <c r="C94" i="2"/>
  <c r="S94" i="2" s="1"/>
  <c r="C95" i="2"/>
  <c r="S95" i="2" s="1"/>
  <c r="C96" i="2"/>
  <c r="S96" i="2" s="1"/>
  <c r="C97" i="2"/>
  <c r="S97" i="2" s="1"/>
  <c r="C98" i="2"/>
  <c r="S98" i="2" s="1"/>
  <c r="C99" i="2"/>
  <c r="S99" i="2" s="1"/>
  <c r="C100" i="2"/>
  <c r="S100" i="2" s="1"/>
  <c r="C101" i="2"/>
  <c r="S101" i="2" s="1"/>
  <c r="C102" i="2"/>
  <c r="S102" i="2" s="1"/>
  <c r="C103" i="2"/>
  <c r="S103" i="2" s="1"/>
  <c r="C104" i="2"/>
  <c r="S104" i="2" s="1"/>
  <c r="C105" i="2"/>
  <c r="S105" i="2" s="1"/>
  <c r="C106" i="2"/>
  <c r="S106" i="2" s="1"/>
  <c r="C107" i="2"/>
  <c r="S107" i="2" s="1"/>
  <c r="C108" i="2"/>
  <c r="S108" i="2" s="1"/>
  <c r="C109" i="2"/>
  <c r="S109" i="2" s="1"/>
  <c r="C110" i="2"/>
  <c r="S110" i="2" s="1"/>
  <c r="C111" i="2"/>
  <c r="S111" i="2" s="1"/>
  <c r="C112" i="2"/>
  <c r="S112" i="2" s="1"/>
  <c r="C113" i="2"/>
  <c r="S113" i="2" s="1"/>
  <c r="C114" i="2"/>
  <c r="S114" i="2" s="1"/>
  <c r="C115" i="2"/>
  <c r="S115" i="2" s="1"/>
  <c r="C116" i="2"/>
  <c r="S116" i="2" s="1"/>
  <c r="C117" i="2"/>
  <c r="S117" i="2" s="1"/>
  <c r="C118" i="2"/>
  <c r="S118" i="2" s="1"/>
  <c r="C119" i="2"/>
  <c r="S119" i="2" s="1"/>
  <c r="C120" i="2"/>
  <c r="S120" i="2" s="1"/>
  <c r="C121" i="2"/>
  <c r="S121" i="2" s="1"/>
  <c r="C122" i="2"/>
  <c r="S122" i="2" s="1"/>
  <c r="C123" i="2"/>
  <c r="S123" i="2" s="1"/>
  <c r="C124" i="2"/>
  <c r="S124" i="2" s="1"/>
  <c r="C125" i="2"/>
  <c r="S125" i="2" s="1"/>
  <c r="C126" i="2"/>
  <c r="S126" i="2" s="1"/>
  <c r="C127" i="2"/>
  <c r="S127" i="2" s="1"/>
  <c r="C128" i="2"/>
  <c r="S128" i="2" s="1"/>
  <c r="C129" i="2"/>
  <c r="S129" i="2" s="1"/>
  <c r="C130" i="2"/>
  <c r="S130" i="2" s="1"/>
  <c r="C131" i="2"/>
  <c r="S131" i="2" s="1"/>
  <c r="C132" i="2"/>
  <c r="S132" i="2" s="1"/>
  <c r="C133" i="2"/>
  <c r="S133" i="2" s="1"/>
  <c r="C134" i="2"/>
  <c r="S134" i="2" s="1"/>
  <c r="C135" i="2"/>
  <c r="S135" i="2" s="1"/>
  <c r="C136" i="2"/>
  <c r="S136" i="2" s="1"/>
  <c r="C137" i="2"/>
  <c r="S137" i="2" s="1"/>
  <c r="C138" i="2"/>
  <c r="S138" i="2" s="1"/>
  <c r="C139" i="2"/>
  <c r="S139" i="2" s="1"/>
  <c r="C140" i="2"/>
  <c r="S140" i="2" s="1"/>
  <c r="C141" i="2"/>
  <c r="S141" i="2" s="1"/>
  <c r="C142" i="2"/>
  <c r="S142" i="2" s="1"/>
  <c r="C143" i="2"/>
  <c r="S143" i="2" s="1"/>
  <c r="C144" i="2"/>
  <c r="S144" i="2" s="1"/>
  <c r="C145" i="2"/>
  <c r="S145" i="2" s="1"/>
  <c r="C146" i="2"/>
  <c r="S146" i="2" s="1"/>
  <c r="C147" i="2"/>
  <c r="S147" i="2" s="1"/>
  <c r="C148" i="2"/>
  <c r="S148" i="2" s="1"/>
  <c r="C149" i="2"/>
  <c r="S149" i="2" s="1"/>
  <c r="C150" i="2"/>
  <c r="S150" i="2" s="1"/>
  <c r="C151" i="2"/>
  <c r="S151" i="2" s="1"/>
  <c r="C152" i="2"/>
  <c r="S152" i="2" s="1"/>
  <c r="C153" i="2"/>
  <c r="S153" i="2" s="1"/>
  <c r="C154" i="2"/>
  <c r="S154" i="2" s="1"/>
  <c r="C155" i="2"/>
  <c r="S155" i="2" s="1"/>
  <c r="C156" i="2"/>
  <c r="S156" i="2" s="1"/>
  <c r="C157" i="2"/>
  <c r="S157" i="2" s="1"/>
  <c r="C158" i="2"/>
  <c r="S158" i="2" s="1"/>
  <c r="C159" i="2"/>
  <c r="S159" i="2" s="1"/>
  <c r="C160" i="2"/>
  <c r="S160" i="2" s="1"/>
  <c r="C161" i="2"/>
  <c r="S161" i="2" s="1"/>
  <c r="C162" i="2"/>
  <c r="S162" i="2" s="1"/>
  <c r="C163" i="2"/>
  <c r="S163" i="2" s="1"/>
  <c r="C164" i="2"/>
  <c r="S164" i="2" s="1"/>
  <c r="C165" i="2"/>
  <c r="S165" i="2" s="1"/>
  <c r="C166" i="2"/>
  <c r="S166" i="2" s="1"/>
  <c r="C167" i="2"/>
  <c r="S167" i="2" s="1"/>
  <c r="C168" i="2"/>
  <c r="S168" i="2" s="1"/>
  <c r="C169" i="2"/>
  <c r="S169" i="2" s="1"/>
  <c r="C170" i="2"/>
  <c r="S170" i="2" s="1"/>
  <c r="C171" i="2"/>
  <c r="S171" i="2" s="1"/>
  <c r="C172" i="2"/>
  <c r="S172" i="2" s="1"/>
  <c r="C173" i="2"/>
  <c r="S173" i="2" s="1"/>
  <c r="C174" i="2"/>
  <c r="S174" i="2" s="1"/>
  <c r="C175" i="2"/>
  <c r="S175" i="2" s="1"/>
  <c r="C176" i="2"/>
  <c r="S176" i="2" s="1"/>
  <c r="C177" i="2"/>
  <c r="S177" i="2" s="1"/>
  <c r="C178" i="2"/>
  <c r="S178" i="2" s="1"/>
  <c r="C179" i="2"/>
  <c r="S179" i="2" s="1"/>
  <c r="C180" i="2"/>
  <c r="S180" i="2" s="1"/>
  <c r="C181" i="2"/>
  <c r="S181" i="2" s="1"/>
  <c r="C182" i="2"/>
  <c r="S182" i="2" s="1"/>
  <c r="C183" i="2"/>
  <c r="S183" i="2" s="1"/>
  <c r="C184" i="2"/>
  <c r="S184" i="2" s="1"/>
  <c r="C185" i="2"/>
  <c r="S185" i="2" s="1"/>
  <c r="C186" i="2"/>
  <c r="S186" i="2" s="1"/>
  <c r="C187" i="2"/>
  <c r="S187" i="2" s="1"/>
  <c r="C188" i="2"/>
  <c r="S188" i="2" s="1"/>
  <c r="C189" i="2"/>
  <c r="S189" i="2" s="1"/>
  <c r="C190" i="2"/>
  <c r="S190" i="2" s="1"/>
  <c r="C191" i="2"/>
  <c r="S191" i="2" s="1"/>
  <c r="C192" i="2"/>
  <c r="S192" i="2" s="1"/>
  <c r="C193" i="2"/>
  <c r="S193" i="2" s="1"/>
  <c r="C194" i="2"/>
  <c r="S194" i="2" s="1"/>
  <c r="C195" i="2"/>
  <c r="S195" i="2" s="1"/>
  <c r="C196" i="2"/>
  <c r="S196" i="2" s="1"/>
  <c r="C197" i="2"/>
  <c r="S197" i="2" s="1"/>
  <c r="C198" i="2"/>
  <c r="S198" i="2" s="1"/>
  <c r="C199" i="2"/>
  <c r="S199" i="2" s="1"/>
  <c r="C200" i="2"/>
  <c r="S200" i="2" s="1"/>
  <c r="C201" i="2"/>
  <c r="S201" i="2" s="1"/>
  <c r="C202" i="2"/>
  <c r="S202" i="2" s="1"/>
  <c r="C203" i="2"/>
  <c r="S203" i="2" s="1"/>
  <c r="C204" i="2"/>
  <c r="S204" i="2" s="1"/>
  <c r="C205" i="2"/>
  <c r="S205" i="2" s="1"/>
  <c r="C206" i="2"/>
  <c r="S206" i="2" s="1"/>
  <c r="C207" i="2"/>
  <c r="S207" i="2" s="1"/>
  <c r="C208" i="2"/>
  <c r="S208" i="2" s="1"/>
  <c r="C209" i="2"/>
  <c r="S209" i="2" s="1"/>
  <c r="C210" i="2"/>
  <c r="S210" i="2" s="1"/>
  <c r="C211" i="2"/>
  <c r="S211" i="2" s="1"/>
  <c r="C212" i="2"/>
  <c r="S212" i="2" s="1"/>
  <c r="C213" i="2"/>
  <c r="S213" i="2" s="1"/>
  <c r="C214" i="2"/>
  <c r="S214" i="2" s="1"/>
  <c r="C215" i="2"/>
  <c r="S215" i="2" s="1"/>
  <c r="C216" i="2"/>
  <c r="S216" i="2" s="1"/>
  <c r="C217" i="2"/>
  <c r="S217" i="2" s="1"/>
  <c r="C218" i="2"/>
  <c r="S218" i="2" s="1"/>
  <c r="C219" i="2"/>
  <c r="S219" i="2" s="1"/>
  <c r="C220" i="2"/>
  <c r="S220" i="2" s="1"/>
  <c r="C221" i="2"/>
  <c r="S221" i="2" s="1"/>
  <c r="C222" i="2"/>
  <c r="S222" i="2" s="1"/>
  <c r="C223" i="2"/>
  <c r="S223" i="2" s="1"/>
  <c r="C224" i="2"/>
  <c r="S224" i="2" s="1"/>
  <c r="C225" i="2"/>
  <c r="S225" i="2" s="1"/>
  <c r="C226" i="2"/>
  <c r="S226" i="2" s="1"/>
  <c r="C227" i="2"/>
  <c r="S227" i="2" s="1"/>
  <c r="C228" i="2"/>
  <c r="S228" i="2" s="1"/>
  <c r="C229" i="2"/>
  <c r="S229" i="2" s="1"/>
  <c r="C230" i="2"/>
  <c r="S230" i="2" s="1"/>
  <c r="C231" i="2"/>
  <c r="S231" i="2" s="1"/>
  <c r="C232" i="2"/>
  <c r="S232" i="2" s="1"/>
  <c r="C233" i="2"/>
  <c r="S233" i="2" s="1"/>
  <c r="C234" i="2"/>
  <c r="S234" i="2" s="1"/>
  <c r="C235" i="2"/>
  <c r="S235" i="2" s="1"/>
  <c r="C236" i="2"/>
  <c r="S236" i="2" s="1"/>
  <c r="C237" i="2"/>
  <c r="S237" i="2" s="1"/>
  <c r="C238" i="2"/>
  <c r="S238" i="2" s="1"/>
  <c r="C239" i="2"/>
  <c r="S239" i="2" s="1"/>
  <c r="C240" i="2"/>
  <c r="S240" i="2" s="1"/>
  <c r="C241" i="2"/>
  <c r="S241" i="2" s="1"/>
  <c r="C242" i="2"/>
  <c r="S242" i="2" s="1"/>
  <c r="C243" i="2"/>
  <c r="S243" i="2" s="1"/>
  <c r="C244" i="2"/>
  <c r="S244" i="2" s="1"/>
  <c r="C245" i="2"/>
  <c r="S245" i="2" s="1"/>
  <c r="C246" i="2"/>
  <c r="S246" i="2" s="1"/>
  <c r="C247" i="2"/>
  <c r="S247" i="2" s="1"/>
  <c r="C248" i="2"/>
  <c r="S248" i="2" s="1"/>
  <c r="C249" i="2"/>
  <c r="S249" i="2" s="1"/>
  <c r="C250" i="2"/>
  <c r="S250" i="2" s="1"/>
  <c r="C251" i="2"/>
  <c r="S251" i="2" s="1"/>
  <c r="C252" i="2"/>
  <c r="S252" i="2" s="1"/>
  <c r="C253" i="2"/>
  <c r="S253" i="2" s="1"/>
  <c r="C254" i="2"/>
  <c r="S254" i="2" s="1"/>
  <c r="C255" i="2"/>
  <c r="S255" i="2" s="1"/>
  <c r="C256" i="2"/>
  <c r="S256" i="2" s="1"/>
  <c r="C257" i="2"/>
  <c r="S257" i="2" s="1"/>
  <c r="C258" i="2"/>
  <c r="S258" i="2" s="1"/>
  <c r="C259" i="2"/>
  <c r="S259" i="2" s="1"/>
  <c r="C260" i="2"/>
  <c r="S260" i="2" s="1"/>
  <c r="C261" i="2"/>
  <c r="S261" i="2" s="1"/>
  <c r="C262" i="2"/>
  <c r="S262" i="2" s="1"/>
  <c r="C263" i="2"/>
  <c r="S263" i="2" s="1"/>
  <c r="C264" i="2"/>
  <c r="S264" i="2" s="1"/>
  <c r="C265" i="2"/>
  <c r="S265" i="2" s="1"/>
  <c r="C266" i="2"/>
  <c r="S266" i="2" s="1"/>
  <c r="C267" i="2"/>
  <c r="S267" i="2" s="1"/>
  <c r="C268" i="2"/>
  <c r="S268" i="2" s="1"/>
  <c r="C269" i="2"/>
  <c r="S269" i="2" s="1"/>
  <c r="C270" i="2"/>
  <c r="S270" i="2" s="1"/>
  <c r="C271" i="2"/>
  <c r="S271" i="2" s="1"/>
  <c r="C272" i="2"/>
  <c r="S272" i="2" s="1"/>
  <c r="C273" i="2"/>
  <c r="S273" i="2" s="1"/>
  <c r="C274" i="2"/>
  <c r="S274" i="2" s="1"/>
  <c r="C275" i="2"/>
  <c r="S275" i="2" s="1"/>
  <c r="C276" i="2"/>
  <c r="S276" i="2" s="1"/>
  <c r="C277" i="2"/>
  <c r="S277" i="2" s="1"/>
  <c r="C278" i="2"/>
  <c r="S278" i="2" s="1"/>
  <c r="C279" i="2"/>
  <c r="S279" i="2" s="1"/>
  <c r="C280" i="2"/>
  <c r="S280" i="2" s="1"/>
  <c r="C281" i="2"/>
  <c r="S281" i="2" s="1"/>
  <c r="C282" i="2"/>
  <c r="S282" i="2" s="1"/>
  <c r="C283" i="2"/>
  <c r="S283" i="2" s="1"/>
  <c r="C284" i="2"/>
  <c r="S284" i="2" s="1"/>
  <c r="C285" i="2"/>
  <c r="S285" i="2" s="1"/>
  <c r="C286" i="2"/>
  <c r="S286" i="2" s="1"/>
  <c r="C287" i="2"/>
  <c r="S287" i="2" s="1"/>
  <c r="C288" i="2"/>
  <c r="S288" i="2" s="1"/>
  <c r="C289" i="2"/>
  <c r="S289" i="2" s="1"/>
  <c r="C290" i="2"/>
  <c r="S290" i="2" s="1"/>
  <c r="C291" i="2"/>
  <c r="S291" i="2" s="1"/>
  <c r="C292" i="2"/>
  <c r="S292" i="2" s="1"/>
  <c r="C293" i="2"/>
  <c r="S293" i="2" s="1"/>
  <c r="C294" i="2"/>
  <c r="S294" i="2" s="1"/>
  <c r="C295" i="2"/>
  <c r="S295" i="2" s="1"/>
  <c r="C296" i="2"/>
  <c r="S296" i="2" s="1"/>
  <c r="C297" i="2"/>
  <c r="S297" i="2" s="1"/>
  <c r="C298" i="2"/>
  <c r="S298" i="2" s="1"/>
  <c r="C299" i="2"/>
  <c r="S299" i="2" s="1"/>
  <c r="C300" i="2"/>
  <c r="S300" i="2" s="1"/>
  <c r="C301" i="2"/>
  <c r="S301" i="2" s="1"/>
  <c r="C302" i="2"/>
  <c r="S302" i="2" s="1"/>
  <c r="C303" i="2"/>
  <c r="S303" i="2" s="1"/>
  <c r="C304" i="2"/>
  <c r="S304" i="2" s="1"/>
  <c r="C305" i="2"/>
  <c r="S305" i="2" s="1"/>
  <c r="C306" i="2"/>
  <c r="S306" i="2" s="1"/>
  <c r="C307" i="2"/>
  <c r="S307" i="2" s="1"/>
  <c r="C308" i="2"/>
  <c r="S308" i="2" s="1"/>
  <c r="C309" i="2"/>
  <c r="S309" i="2" s="1"/>
  <c r="C310" i="2"/>
  <c r="S310" i="2" s="1"/>
  <c r="C311" i="2"/>
  <c r="S311" i="2" s="1"/>
  <c r="C312" i="2"/>
  <c r="S312" i="2" s="1"/>
  <c r="C313" i="2"/>
  <c r="S313" i="2" s="1"/>
  <c r="C314" i="2"/>
  <c r="S314" i="2" s="1"/>
  <c r="C315" i="2"/>
  <c r="S315" i="2" s="1"/>
  <c r="C316" i="2"/>
  <c r="S316" i="2" s="1"/>
  <c r="C317" i="2"/>
  <c r="S317" i="2" s="1"/>
  <c r="C318" i="2"/>
  <c r="S318" i="2" s="1"/>
  <c r="C319" i="2"/>
  <c r="S319" i="2" s="1"/>
  <c r="C320" i="2"/>
  <c r="S320" i="2" s="1"/>
  <c r="C321" i="2"/>
  <c r="S321" i="2" s="1"/>
  <c r="C322" i="2"/>
  <c r="S322" i="2" s="1"/>
  <c r="C323" i="2"/>
  <c r="S323" i="2" s="1"/>
  <c r="C324" i="2"/>
  <c r="S324" i="2" s="1"/>
  <c r="C325" i="2"/>
  <c r="S325" i="2" s="1"/>
  <c r="C326" i="2"/>
  <c r="S326" i="2" s="1"/>
  <c r="C327" i="2"/>
  <c r="S327" i="2" s="1"/>
  <c r="C328" i="2"/>
  <c r="S328" i="2" s="1"/>
  <c r="C329" i="2"/>
  <c r="S329" i="2" s="1"/>
  <c r="C330" i="2"/>
  <c r="S330" i="2" s="1"/>
  <c r="C331" i="2"/>
  <c r="S331" i="2" s="1"/>
  <c r="C332" i="2"/>
  <c r="S332" i="2" s="1"/>
  <c r="C333" i="2"/>
  <c r="S333" i="2" s="1"/>
  <c r="C334" i="2"/>
  <c r="S334" i="2" s="1"/>
  <c r="C335" i="2"/>
  <c r="S335" i="2" s="1"/>
  <c r="C336" i="2"/>
  <c r="S336" i="2" s="1"/>
  <c r="C337" i="2"/>
  <c r="S337" i="2" s="1"/>
  <c r="C338" i="2"/>
  <c r="S338" i="2" s="1"/>
  <c r="C339" i="2"/>
  <c r="S339" i="2" s="1"/>
  <c r="C340" i="2"/>
  <c r="S340" i="2" s="1"/>
  <c r="C341" i="2"/>
  <c r="S341" i="2" s="1"/>
  <c r="C342" i="2"/>
  <c r="S342" i="2" s="1"/>
  <c r="C343" i="2"/>
  <c r="S343" i="2" s="1"/>
  <c r="C344" i="2"/>
  <c r="S344" i="2" s="1"/>
  <c r="C345" i="2"/>
  <c r="S345" i="2" s="1"/>
  <c r="C346" i="2"/>
  <c r="S346" i="2" s="1"/>
  <c r="C347" i="2"/>
  <c r="S347" i="2" s="1"/>
  <c r="C348" i="2"/>
  <c r="S348" i="2" s="1"/>
  <c r="C349" i="2"/>
  <c r="S349" i="2" s="1"/>
  <c r="C350" i="2"/>
  <c r="S350" i="2" s="1"/>
  <c r="C351" i="2"/>
  <c r="S351" i="2" s="1"/>
  <c r="C352" i="2"/>
  <c r="S352" i="2" s="1"/>
  <c r="C353" i="2"/>
  <c r="S353" i="2" s="1"/>
  <c r="C354" i="2"/>
  <c r="S354" i="2" s="1"/>
  <c r="C355" i="2"/>
  <c r="S355" i="2" s="1"/>
  <c r="C356" i="2"/>
  <c r="S356" i="2" s="1"/>
  <c r="C357" i="2"/>
  <c r="S357" i="2" s="1"/>
  <c r="C358" i="2"/>
  <c r="S358" i="2" s="1"/>
  <c r="C359" i="2"/>
  <c r="S359" i="2" s="1"/>
  <c r="C360" i="2"/>
  <c r="S360" i="2" s="1"/>
  <c r="C361" i="2"/>
  <c r="S361" i="2" s="1"/>
  <c r="C362" i="2"/>
  <c r="S362" i="2" s="1"/>
  <c r="C363" i="2"/>
  <c r="S363" i="2" s="1"/>
  <c r="C364" i="2"/>
  <c r="S364" i="2" s="1"/>
  <c r="C365" i="2"/>
  <c r="S365" i="2" s="1"/>
  <c r="C366" i="2"/>
  <c r="S366" i="2" s="1"/>
  <c r="C367" i="2"/>
  <c r="S367" i="2" s="1"/>
  <c r="C368" i="2"/>
  <c r="S368" i="2" s="1"/>
  <c r="C369" i="2"/>
  <c r="S369" i="2" s="1"/>
  <c r="C370" i="2"/>
  <c r="S370" i="2" s="1"/>
  <c r="C371" i="2"/>
  <c r="S371" i="2" s="1"/>
  <c r="C372" i="2"/>
  <c r="S372" i="2" s="1"/>
  <c r="C373" i="2"/>
  <c r="S373" i="2" s="1"/>
  <c r="C374" i="2"/>
  <c r="S374" i="2" s="1"/>
  <c r="C375" i="2"/>
  <c r="S375" i="2" s="1"/>
  <c r="C376" i="2"/>
  <c r="S376" i="2" s="1"/>
  <c r="C377" i="2"/>
  <c r="S377" i="2" s="1"/>
  <c r="C378" i="2"/>
  <c r="S378" i="2" s="1"/>
  <c r="C379" i="2"/>
  <c r="S379" i="2" s="1"/>
  <c r="C380" i="2"/>
  <c r="S380" i="2" s="1"/>
  <c r="C381" i="2"/>
  <c r="S381" i="2" s="1"/>
  <c r="C382" i="2"/>
  <c r="S382" i="2" s="1"/>
  <c r="C383" i="2"/>
  <c r="S383" i="2" s="1"/>
  <c r="C384" i="2"/>
  <c r="S384" i="2" s="1"/>
  <c r="C385" i="2"/>
  <c r="S385" i="2" s="1"/>
  <c r="C386" i="2"/>
  <c r="S386" i="2" s="1"/>
  <c r="C387" i="2"/>
  <c r="S387" i="2" s="1"/>
  <c r="C388" i="2"/>
  <c r="S388" i="2" s="1"/>
  <c r="C389" i="2"/>
  <c r="S389" i="2" s="1"/>
  <c r="C390" i="2"/>
  <c r="S390" i="2" s="1"/>
  <c r="C391" i="2"/>
  <c r="S391" i="2" s="1"/>
  <c r="C392" i="2"/>
  <c r="S392" i="2" s="1"/>
  <c r="C393" i="2"/>
  <c r="S393" i="2" s="1"/>
  <c r="C394" i="2"/>
  <c r="S394" i="2" s="1"/>
  <c r="C395" i="2"/>
  <c r="S395" i="2" s="1"/>
  <c r="C396" i="2"/>
  <c r="S396" i="2" s="1"/>
  <c r="C397" i="2"/>
  <c r="S397" i="2" s="1"/>
  <c r="C398" i="2"/>
  <c r="S398" i="2" s="1"/>
  <c r="C399" i="2"/>
  <c r="S399" i="2" s="1"/>
  <c r="C400" i="2"/>
  <c r="S400" i="2" s="1"/>
  <c r="C401" i="2"/>
  <c r="S401" i="2" s="1"/>
  <c r="C402" i="2"/>
  <c r="S402" i="2" s="1"/>
  <c r="C403" i="2"/>
  <c r="S403" i="2" s="1"/>
  <c r="C404" i="2"/>
  <c r="S404" i="2" s="1"/>
  <c r="C405" i="2"/>
  <c r="S405" i="2" s="1"/>
  <c r="C406" i="2"/>
  <c r="S406" i="2" s="1"/>
  <c r="C407" i="2"/>
  <c r="S407" i="2" s="1"/>
  <c r="C408" i="2"/>
  <c r="S408" i="2" s="1"/>
  <c r="C409" i="2"/>
  <c r="S409" i="2" s="1"/>
  <c r="C410" i="2"/>
  <c r="S410" i="2" s="1"/>
  <c r="C411" i="2"/>
  <c r="S411" i="2" s="1"/>
  <c r="C412" i="2"/>
  <c r="S412" i="2" s="1"/>
  <c r="C413" i="2"/>
  <c r="S413" i="2" s="1"/>
  <c r="C414" i="2"/>
  <c r="S414" i="2" s="1"/>
  <c r="C415" i="2"/>
  <c r="S415" i="2" s="1"/>
  <c r="C416" i="2"/>
  <c r="S416" i="2" s="1"/>
  <c r="C417" i="2"/>
  <c r="S417" i="2" s="1"/>
  <c r="C418" i="2"/>
  <c r="S418" i="2" s="1"/>
  <c r="C419" i="2"/>
  <c r="S419" i="2" s="1"/>
  <c r="C420" i="2"/>
  <c r="S420" i="2" s="1"/>
  <c r="C421" i="2"/>
  <c r="S421" i="2" s="1"/>
  <c r="C422" i="2"/>
  <c r="S422" i="2" s="1"/>
  <c r="C423" i="2"/>
  <c r="S423" i="2" s="1"/>
  <c r="C424" i="2"/>
  <c r="S424" i="2" s="1"/>
  <c r="C425" i="2"/>
  <c r="S425" i="2" s="1"/>
  <c r="C426" i="2"/>
  <c r="S426" i="2" s="1"/>
  <c r="C427" i="2"/>
  <c r="S427" i="2" s="1"/>
  <c r="C428" i="2"/>
  <c r="S428" i="2" s="1"/>
  <c r="C429" i="2"/>
  <c r="S429" i="2" s="1"/>
  <c r="C430" i="2"/>
  <c r="S430" i="2" s="1"/>
  <c r="C431" i="2"/>
  <c r="S431" i="2" s="1"/>
  <c r="C432" i="2"/>
  <c r="S432" i="2" s="1"/>
  <c r="C433" i="2"/>
  <c r="S433" i="2" s="1"/>
  <c r="C434" i="2"/>
  <c r="S434" i="2" s="1"/>
  <c r="C435" i="2"/>
  <c r="S435" i="2" s="1"/>
  <c r="C436" i="2"/>
  <c r="S436" i="2" s="1"/>
  <c r="C437" i="2"/>
  <c r="S437" i="2" s="1"/>
  <c r="C438" i="2"/>
  <c r="S438" i="2" s="1"/>
  <c r="C439" i="2"/>
  <c r="S439" i="2" s="1"/>
  <c r="C440" i="2"/>
  <c r="S440" i="2" s="1"/>
  <c r="C441" i="2"/>
  <c r="S441" i="2" s="1"/>
  <c r="C442" i="2"/>
  <c r="S442" i="2" s="1"/>
  <c r="C443" i="2"/>
  <c r="S443" i="2" s="1"/>
  <c r="C444" i="2"/>
  <c r="S444" i="2" s="1"/>
  <c r="C445" i="2"/>
  <c r="S445" i="2" s="1"/>
  <c r="C446" i="2"/>
  <c r="S446" i="2" s="1"/>
  <c r="C447" i="2"/>
  <c r="S447" i="2" s="1"/>
  <c r="C448" i="2"/>
  <c r="S448" i="2" s="1"/>
  <c r="C449" i="2"/>
  <c r="S449" i="2" s="1"/>
  <c r="C450" i="2"/>
  <c r="S450" i="2" s="1"/>
  <c r="C451" i="2"/>
  <c r="S451" i="2" s="1"/>
  <c r="C452" i="2"/>
  <c r="S452" i="2" s="1"/>
  <c r="C453" i="2"/>
  <c r="S453" i="2" s="1"/>
  <c r="C454" i="2"/>
  <c r="S454" i="2" s="1"/>
  <c r="C455" i="2"/>
  <c r="S455" i="2" s="1"/>
  <c r="C456" i="2"/>
  <c r="S456" i="2" s="1"/>
  <c r="C457" i="2"/>
  <c r="S457" i="2" s="1"/>
  <c r="C458" i="2"/>
  <c r="S458" i="2" s="1"/>
  <c r="C459" i="2"/>
  <c r="S459" i="2" s="1"/>
  <c r="C460" i="2"/>
  <c r="S460" i="2" s="1"/>
  <c r="C461" i="2"/>
  <c r="S461" i="2" s="1"/>
  <c r="C462" i="2"/>
  <c r="S462" i="2" s="1"/>
  <c r="C463" i="2"/>
  <c r="S463" i="2" s="1"/>
  <c r="C464" i="2"/>
  <c r="S464" i="2" s="1"/>
  <c r="C465" i="2"/>
  <c r="S465" i="2" s="1"/>
  <c r="C466" i="2"/>
  <c r="S466" i="2" s="1"/>
  <c r="C467" i="2"/>
  <c r="S467" i="2" s="1"/>
  <c r="C468" i="2"/>
  <c r="S468" i="2" s="1"/>
  <c r="C469" i="2"/>
  <c r="S469" i="2" s="1"/>
  <c r="C470" i="2"/>
  <c r="S470" i="2" s="1"/>
  <c r="C471" i="2"/>
  <c r="S471" i="2" s="1"/>
  <c r="C472" i="2"/>
  <c r="S472" i="2" s="1"/>
  <c r="C473" i="2"/>
  <c r="S473" i="2" s="1"/>
  <c r="C474" i="2"/>
  <c r="S474" i="2" s="1"/>
  <c r="C475" i="2"/>
  <c r="S475" i="2" s="1"/>
  <c r="C476" i="2"/>
  <c r="S476" i="2" s="1"/>
  <c r="C477" i="2"/>
  <c r="S477" i="2" s="1"/>
  <c r="C478" i="2"/>
  <c r="S478" i="2" s="1"/>
  <c r="C479" i="2"/>
  <c r="S479" i="2" s="1"/>
  <c r="C480" i="2"/>
  <c r="S480" i="2" s="1"/>
  <c r="C481" i="2"/>
  <c r="S481" i="2" s="1"/>
  <c r="C482" i="2"/>
  <c r="S482" i="2" s="1"/>
  <c r="C483" i="2"/>
  <c r="S483" i="2" s="1"/>
  <c r="C484" i="2"/>
  <c r="S484" i="2" s="1"/>
  <c r="C485" i="2"/>
  <c r="S485" i="2" s="1"/>
  <c r="C486" i="2"/>
  <c r="S486" i="2" s="1"/>
  <c r="C487" i="2"/>
  <c r="S487" i="2" s="1"/>
  <c r="C488" i="2"/>
  <c r="S488" i="2" s="1"/>
  <c r="C489" i="2"/>
  <c r="S489" i="2" s="1"/>
  <c r="C490" i="2"/>
  <c r="S490" i="2" s="1"/>
  <c r="C491" i="2"/>
  <c r="S491" i="2" s="1"/>
  <c r="C492" i="2"/>
  <c r="S492" i="2" s="1"/>
  <c r="C493" i="2"/>
  <c r="S493" i="2" s="1"/>
  <c r="C494" i="2"/>
  <c r="S494" i="2" s="1"/>
  <c r="C495" i="2"/>
  <c r="S495" i="2" s="1"/>
  <c r="C496" i="2"/>
  <c r="S496" i="2" s="1"/>
  <c r="C497" i="2"/>
  <c r="S497" i="2" s="1"/>
  <c r="C498" i="2"/>
  <c r="S498" i="2" s="1"/>
  <c r="C499" i="2"/>
  <c r="S499" i="2" s="1"/>
  <c r="C500" i="2"/>
  <c r="S500" i="2" s="1"/>
  <c r="C501" i="2"/>
  <c r="S501" i="2" s="1"/>
  <c r="C502" i="2"/>
  <c r="S502" i="2" s="1"/>
  <c r="C503" i="2"/>
  <c r="S503" i="2" s="1"/>
  <c r="C504" i="2"/>
  <c r="S504" i="2" s="1"/>
  <c r="C505" i="2"/>
  <c r="S505" i="2" s="1"/>
  <c r="C506" i="2"/>
  <c r="S506" i="2" s="1"/>
  <c r="C507" i="2"/>
  <c r="S507" i="2" s="1"/>
  <c r="C508" i="2"/>
  <c r="S508" i="2" s="1"/>
  <c r="C509" i="2"/>
  <c r="S509" i="2" s="1"/>
  <c r="C510" i="2"/>
  <c r="S510" i="2" s="1"/>
  <c r="C511" i="2"/>
  <c r="S511" i="2" s="1"/>
  <c r="C512" i="2"/>
  <c r="S512" i="2" s="1"/>
  <c r="C513" i="2"/>
  <c r="S513" i="2" s="1"/>
  <c r="C514" i="2"/>
  <c r="S514" i="2" s="1"/>
  <c r="C515" i="2"/>
  <c r="S515" i="2" s="1"/>
  <c r="C516" i="2"/>
  <c r="S516" i="2" s="1"/>
  <c r="C517" i="2"/>
  <c r="S517" i="2" s="1"/>
  <c r="C518" i="2"/>
  <c r="S518" i="2" s="1"/>
  <c r="C519" i="2"/>
  <c r="S519" i="2" s="1"/>
  <c r="C520" i="2"/>
  <c r="S520" i="2" s="1"/>
  <c r="C521" i="2"/>
  <c r="S521" i="2" s="1"/>
  <c r="C522" i="2"/>
  <c r="S522" i="2" s="1"/>
  <c r="C523" i="2"/>
  <c r="S523" i="2" s="1"/>
  <c r="C524" i="2"/>
  <c r="S524" i="2" s="1"/>
  <c r="C525" i="2"/>
  <c r="S525" i="2" s="1"/>
  <c r="C526" i="2"/>
  <c r="S526" i="2" s="1"/>
  <c r="C527" i="2"/>
  <c r="S527" i="2" s="1"/>
  <c r="C528" i="2"/>
  <c r="S528" i="2" s="1"/>
  <c r="C529" i="2"/>
  <c r="S529" i="2" s="1"/>
  <c r="C530" i="2"/>
  <c r="S530" i="2" s="1"/>
  <c r="C531" i="2"/>
  <c r="S531" i="2" s="1"/>
  <c r="C532" i="2"/>
  <c r="S532" i="2" s="1"/>
  <c r="C533" i="2"/>
  <c r="S533" i="2" s="1"/>
  <c r="C534" i="2"/>
  <c r="S534" i="2" s="1"/>
  <c r="C535" i="2"/>
  <c r="S535" i="2" s="1"/>
  <c r="C536" i="2"/>
  <c r="S536" i="2" s="1"/>
  <c r="C537" i="2"/>
  <c r="S537" i="2" s="1"/>
  <c r="C538" i="2"/>
  <c r="S538" i="2" s="1"/>
  <c r="C539" i="2"/>
  <c r="S539" i="2" s="1"/>
  <c r="C540" i="2"/>
  <c r="S540" i="2" s="1"/>
  <c r="C541" i="2"/>
  <c r="S541" i="2" s="1"/>
  <c r="C542" i="2"/>
  <c r="S542" i="2" s="1"/>
  <c r="C543" i="2"/>
  <c r="S543" i="2" s="1"/>
  <c r="C544" i="2"/>
  <c r="S544" i="2" s="1"/>
  <c r="C545" i="2"/>
  <c r="S545" i="2" s="1"/>
  <c r="C546" i="2"/>
  <c r="S546" i="2" s="1"/>
  <c r="C547" i="2"/>
  <c r="S547" i="2" s="1"/>
  <c r="C548" i="2"/>
  <c r="S548" i="2" s="1"/>
  <c r="C549" i="2"/>
  <c r="S549" i="2" s="1"/>
  <c r="C550" i="2"/>
  <c r="S550" i="2" s="1"/>
  <c r="C551" i="2"/>
  <c r="S551" i="2" s="1"/>
  <c r="C552" i="2"/>
  <c r="S552" i="2" s="1"/>
  <c r="C553" i="2"/>
  <c r="S553" i="2" s="1"/>
  <c r="C554" i="2"/>
  <c r="S554" i="2" s="1"/>
  <c r="C555" i="2"/>
  <c r="S555" i="2" s="1"/>
  <c r="C556" i="2"/>
  <c r="S556" i="2" s="1"/>
  <c r="C557" i="2"/>
  <c r="S557" i="2" s="1"/>
  <c r="C558" i="2"/>
  <c r="S558" i="2" s="1"/>
  <c r="C559" i="2"/>
  <c r="S559" i="2" s="1"/>
  <c r="C560" i="2"/>
  <c r="S560" i="2" s="1"/>
  <c r="C561" i="2"/>
  <c r="S561" i="2" s="1"/>
  <c r="C562" i="2"/>
  <c r="S562" i="2" s="1"/>
  <c r="C563" i="2"/>
  <c r="S563" i="2" s="1"/>
  <c r="C564" i="2"/>
  <c r="S564" i="2" s="1"/>
  <c r="C565" i="2"/>
  <c r="S565" i="2" s="1"/>
  <c r="C566" i="2"/>
  <c r="S566" i="2" s="1"/>
  <c r="C567" i="2"/>
  <c r="S567" i="2" s="1"/>
  <c r="C568" i="2"/>
  <c r="S568" i="2" s="1"/>
  <c r="C569" i="2"/>
  <c r="S569" i="2" s="1"/>
  <c r="C570" i="2"/>
  <c r="S570" i="2" s="1"/>
  <c r="C571" i="2"/>
  <c r="S571" i="2" s="1"/>
  <c r="C572" i="2"/>
  <c r="S572" i="2" s="1"/>
  <c r="C573" i="2"/>
  <c r="S573" i="2" s="1"/>
  <c r="C574" i="2"/>
  <c r="S574" i="2" s="1"/>
  <c r="C575" i="2"/>
  <c r="S575" i="2" s="1"/>
  <c r="C576" i="2"/>
  <c r="S576" i="2" s="1"/>
  <c r="C577" i="2"/>
  <c r="S577" i="2" s="1"/>
  <c r="C578" i="2"/>
  <c r="S578" i="2" s="1"/>
  <c r="C579" i="2"/>
  <c r="S579" i="2" s="1"/>
  <c r="C580" i="2"/>
  <c r="S580" i="2" s="1"/>
  <c r="C581" i="2"/>
  <c r="S581" i="2" s="1"/>
  <c r="C582" i="2"/>
  <c r="S582" i="2" s="1"/>
  <c r="C583" i="2"/>
  <c r="S583" i="2" s="1"/>
  <c r="C584" i="2"/>
  <c r="S584" i="2" s="1"/>
  <c r="C585" i="2"/>
  <c r="S585" i="2" s="1"/>
  <c r="C586" i="2"/>
  <c r="S586" i="2" s="1"/>
  <c r="C587" i="2"/>
  <c r="S587" i="2" s="1"/>
  <c r="C588" i="2"/>
  <c r="S588" i="2" s="1"/>
  <c r="C589" i="2"/>
  <c r="S589" i="2" s="1"/>
  <c r="C590" i="2"/>
  <c r="S590" i="2" s="1"/>
  <c r="C591" i="2"/>
  <c r="S591" i="2" s="1"/>
  <c r="C592" i="2"/>
  <c r="S592" i="2" s="1"/>
  <c r="C593" i="2"/>
  <c r="S593" i="2" s="1"/>
  <c r="C594" i="2"/>
  <c r="S594" i="2" s="1"/>
  <c r="C595" i="2"/>
  <c r="S595" i="2" s="1"/>
  <c r="C596" i="2"/>
  <c r="S596" i="2" s="1"/>
  <c r="C597" i="2"/>
  <c r="S597" i="2" s="1"/>
  <c r="C598" i="2"/>
  <c r="S598" i="2" s="1"/>
  <c r="C599" i="2"/>
  <c r="S599" i="2" s="1"/>
  <c r="C600" i="2"/>
  <c r="S600" i="2" s="1"/>
  <c r="C601" i="2"/>
  <c r="S601" i="2" s="1"/>
  <c r="C602" i="2"/>
  <c r="S602" i="2" s="1"/>
  <c r="C603" i="2"/>
  <c r="S603" i="2" s="1"/>
  <c r="C604" i="2"/>
  <c r="S604" i="2" s="1"/>
  <c r="C605" i="2"/>
  <c r="S605" i="2" s="1"/>
  <c r="C606" i="2"/>
  <c r="S606" i="2" s="1"/>
  <c r="C607" i="2"/>
  <c r="S607" i="2" s="1"/>
  <c r="C608" i="2"/>
  <c r="S608" i="2" s="1"/>
  <c r="C609" i="2"/>
  <c r="S609" i="2" s="1"/>
  <c r="C610" i="2"/>
  <c r="S610" i="2" s="1"/>
  <c r="C611" i="2"/>
  <c r="S611" i="2" s="1"/>
  <c r="C612" i="2"/>
  <c r="S612" i="2" s="1"/>
  <c r="C613" i="2"/>
  <c r="S613" i="2" s="1"/>
  <c r="C614" i="2"/>
  <c r="S614" i="2" s="1"/>
  <c r="C615" i="2"/>
  <c r="S615" i="2" s="1"/>
  <c r="C616" i="2"/>
  <c r="S616" i="2" s="1"/>
  <c r="C617" i="2"/>
  <c r="S617" i="2" s="1"/>
  <c r="C618" i="2"/>
  <c r="S618" i="2" s="1"/>
  <c r="C619" i="2"/>
  <c r="S619" i="2" s="1"/>
  <c r="C620" i="2"/>
  <c r="S620" i="2" s="1"/>
  <c r="C621" i="2"/>
  <c r="S621" i="2" s="1"/>
  <c r="C622" i="2"/>
  <c r="S622" i="2" s="1"/>
  <c r="C623" i="2"/>
  <c r="S623" i="2" s="1"/>
  <c r="C624" i="2"/>
  <c r="S624" i="2" s="1"/>
  <c r="C625" i="2"/>
  <c r="S625" i="2" s="1"/>
  <c r="C626" i="2"/>
  <c r="S626" i="2" s="1"/>
  <c r="C627" i="2"/>
  <c r="S627" i="2" s="1"/>
  <c r="C628" i="2"/>
  <c r="S628" i="2" s="1"/>
  <c r="C629" i="2"/>
  <c r="S629" i="2" s="1"/>
  <c r="C630" i="2"/>
  <c r="S630" i="2" s="1"/>
  <c r="C631" i="2"/>
  <c r="S631" i="2" s="1"/>
  <c r="C632" i="2"/>
  <c r="S632" i="2" s="1"/>
  <c r="C633" i="2"/>
  <c r="S633" i="2" s="1"/>
  <c r="C634" i="2"/>
  <c r="S634" i="2" s="1"/>
  <c r="C635" i="2"/>
  <c r="S635" i="2" s="1"/>
  <c r="C636" i="2"/>
  <c r="S636" i="2" s="1"/>
  <c r="C637" i="2"/>
  <c r="S637" i="2" s="1"/>
  <c r="C638" i="2"/>
  <c r="S638" i="2" s="1"/>
  <c r="C639" i="2"/>
  <c r="S639" i="2" s="1"/>
  <c r="C640" i="2"/>
  <c r="S640" i="2" s="1"/>
  <c r="C641" i="2"/>
  <c r="S641" i="2" s="1"/>
  <c r="C642" i="2"/>
  <c r="S642" i="2" s="1"/>
  <c r="C643" i="2"/>
  <c r="S643" i="2" s="1"/>
  <c r="C644" i="2"/>
  <c r="S644" i="2" s="1"/>
  <c r="C645" i="2"/>
  <c r="S645" i="2" s="1"/>
  <c r="C646" i="2"/>
  <c r="S646" i="2" s="1"/>
  <c r="C647" i="2"/>
  <c r="S647" i="2" s="1"/>
  <c r="C648" i="2"/>
  <c r="S648" i="2" s="1"/>
  <c r="C649" i="2"/>
  <c r="S649" i="2" s="1"/>
  <c r="C650" i="2"/>
  <c r="S650" i="2" s="1"/>
  <c r="C651" i="2"/>
  <c r="S651" i="2" s="1"/>
  <c r="C652" i="2"/>
  <c r="S652" i="2" s="1"/>
  <c r="C653" i="2"/>
  <c r="S653" i="2" s="1"/>
  <c r="C654" i="2"/>
  <c r="S654" i="2" s="1"/>
  <c r="C655" i="2"/>
  <c r="S655" i="2" s="1"/>
  <c r="C656" i="2"/>
  <c r="S656" i="2" s="1"/>
  <c r="C657" i="2"/>
  <c r="S657" i="2" s="1"/>
  <c r="C658" i="2"/>
  <c r="S658" i="2" s="1"/>
  <c r="C659" i="2"/>
  <c r="S659" i="2" s="1"/>
  <c r="C660" i="2"/>
  <c r="S660" i="2" s="1"/>
  <c r="C661" i="2"/>
  <c r="S661" i="2" s="1"/>
  <c r="C662" i="2"/>
  <c r="S662" i="2" s="1"/>
  <c r="C663" i="2"/>
  <c r="S663" i="2" s="1"/>
  <c r="C664" i="2"/>
  <c r="S664" i="2" s="1"/>
  <c r="C665" i="2"/>
  <c r="S665" i="2" s="1"/>
  <c r="C666" i="2"/>
  <c r="S666" i="2" s="1"/>
  <c r="C667" i="2"/>
  <c r="S667" i="2" s="1"/>
  <c r="C668" i="2"/>
  <c r="S668" i="2" s="1"/>
  <c r="C669" i="2"/>
  <c r="S669" i="2" s="1"/>
  <c r="C670" i="2"/>
  <c r="S670" i="2" s="1"/>
  <c r="C671" i="2"/>
  <c r="S671" i="2" s="1"/>
  <c r="C672" i="2"/>
  <c r="S672" i="2" s="1"/>
  <c r="C673" i="2"/>
  <c r="S673" i="2" s="1"/>
  <c r="C674" i="2"/>
  <c r="S674" i="2" s="1"/>
  <c r="C675" i="2"/>
  <c r="S675" i="2" s="1"/>
  <c r="C676" i="2"/>
  <c r="S676" i="2" s="1"/>
  <c r="C677" i="2"/>
  <c r="S677" i="2" s="1"/>
  <c r="C678" i="2"/>
  <c r="S678" i="2" s="1"/>
  <c r="C679" i="2"/>
  <c r="S679" i="2" s="1"/>
  <c r="C680" i="2"/>
  <c r="S680" i="2" s="1"/>
  <c r="C681" i="2"/>
  <c r="S681" i="2" s="1"/>
  <c r="C682" i="2"/>
  <c r="S682" i="2" s="1"/>
  <c r="C683" i="2"/>
  <c r="S683" i="2" s="1"/>
  <c r="C684" i="2"/>
  <c r="S684" i="2" s="1"/>
  <c r="C685" i="2"/>
  <c r="S685" i="2" s="1"/>
  <c r="C686" i="2"/>
  <c r="S686" i="2" s="1"/>
  <c r="C687" i="2"/>
  <c r="S687" i="2" s="1"/>
  <c r="C688" i="2"/>
  <c r="S688" i="2" s="1"/>
  <c r="C689" i="2"/>
  <c r="S689" i="2" s="1"/>
  <c r="C690" i="2"/>
  <c r="S690" i="2" s="1"/>
  <c r="C691" i="2"/>
  <c r="S691" i="2" s="1"/>
  <c r="C692" i="2"/>
  <c r="S692" i="2" s="1"/>
  <c r="C693" i="2"/>
  <c r="S693" i="2" s="1"/>
  <c r="C694" i="2"/>
  <c r="S694" i="2" s="1"/>
  <c r="C695" i="2"/>
  <c r="S695" i="2" s="1"/>
  <c r="C696" i="2"/>
  <c r="S696" i="2" s="1"/>
  <c r="C697" i="2"/>
  <c r="S697" i="2" s="1"/>
  <c r="C698" i="2"/>
  <c r="S698" i="2" s="1"/>
  <c r="C699" i="2"/>
  <c r="S699" i="2" s="1"/>
  <c r="C700" i="2"/>
  <c r="S700" i="2" s="1"/>
  <c r="C701" i="2"/>
  <c r="S701" i="2" s="1"/>
  <c r="C702" i="2"/>
  <c r="S702" i="2" s="1"/>
  <c r="C703" i="2"/>
  <c r="S703" i="2" s="1"/>
  <c r="C704" i="2"/>
  <c r="S704" i="2" s="1"/>
  <c r="C705" i="2"/>
  <c r="S705" i="2" s="1"/>
  <c r="C706" i="2"/>
  <c r="S706" i="2" s="1"/>
  <c r="C707" i="2"/>
  <c r="S707" i="2" s="1"/>
  <c r="C708" i="2"/>
  <c r="S708" i="2" s="1"/>
  <c r="C709" i="2"/>
  <c r="S709" i="2" s="1"/>
  <c r="C710" i="2"/>
  <c r="S710" i="2" s="1"/>
  <c r="C711" i="2"/>
  <c r="S711" i="2" s="1"/>
  <c r="C712" i="2"/>
  <c r="S712" i="2" s="1"/>
  <c r="C713" i="2"/>
  <c r="S713" i="2" s="1"/>
  <c r="C714" i="2"/>
  <c r="S714" i="2" s="1"/>
  <c r="C715" i="2"/>
  <c r="S715" i="2" s="1"/>
  <c r="C716" i="2"/>
  <c r="S716" i="2" s="1"/>
  <c r="C717" i="2"/>
  <c r="S717" i="2" s="1"/>
  <c r="C718" i="2"/>
  <c r="S718" i="2" s="1"/>
  <c r="C719" i="2"/>
  <c r="S719" i="2" s="1"/>
  <c r="C720" i="2"/>
  <c r="S720" i="2" s="1"/>
  <c r="C721" i="2"/>
  <c r="S721" i="2" s="1"/>
  <c r="C722" i="2"/>
  <c r="S722" i="2" s="1"/>
  <c r="C723" i="2"/>
  <c r="S723" i="2" s="1"/>
  <c r="C724" i="2"/>
  <c r="S724" i="2" s="1"/>
  <c r="C725" i="2"/>
  <c r="S725" i="2" s="1"/>
  <c r="C726" i="2"/>
  <c r="S726" i="2" s="1"/>
  <c r="C727" i="2"/>
  <c r="S727" i="2" s="1"/>
  <c r="C728" i="2"/>
  <c r="S728" i="2" s="1"/>
  <c r="C729" i="2"/>
  <c r="S729" i="2" s="1"/>
  <c r="C730" i="2"/>
  <c r="S730" i="2" s="1"/>
  <c r="C731" i="2"/>
  <c r="S731" i="2" s="1"/>
  <c r="C732" i="2"/>
  <c r="S732" i="2" s="1"/>
  <c r="C733" i="2"/>
  <c r="S733" i="2" s="1"/>
  <c r="C734" i="2"/>
  <c r="S734" i="2" s="1"/>
  <c r="C735" i="2"/>
  <c r="S735" i="2" s="1"/>
  <c r="C736" i="2"/>
  <c r="S736" i="2" s="1"/>
  <c r="C737" i="2"/>
  <c r="S737" i="2" s="1"/>
  <c r="C738" i="2"/>
  <c r="S738" i="2" s="1"/>
  <c r="C739" i="2"/>
  <c r="S739" i="2" s="1"/>
  <c r="C740" i="2"/>
  <c r="S740" i="2" s="1"/>
  <c r="C741" i="2"/>
  <c r="S741" i="2" s="1"/>
  <c r="C742" i="2"/>
  <c r="S742" i="2" s="1"/>
  <c r="C743" i="2"/>
  <c r="S743" i="2" s="1"/>
  <c r="C744" i="2"/>
  <c r="S744" i="2" s="1"/>
  <c r="C745" i="2"/>
  <c r="S745" i="2" s="1"/>
  <c r="C746" i="2"/>
  <c r="S746" i="2" s="1"/>
  <c r="C747" i="2"/>
  <c r="S747" i="2" s="1"/>
  <c r="C748" i="2"/>
  <c r="S748" i="2" s="1"/>
  <c r="C749" i="2"/>
  <c r="S749" i="2" s="1"/>
  <c r="C750" i="2"/>
  <c r="S750" i="2" s="1"/>
  <c r="C751" i="2"/>
  <c r="S751" i="2" s="1"/>
  <c r="C752" i="2"/>
  <c r="S752" i="2" s="1"/>
  <c r="C753" i="2"/>
  <c r="S753" i="2" s="1"/>
  <c r="C754" i="2"/>
  <c r="S754" i="2" s="1"/>
  <c r="C755" i="2"/>
  <c r="S755" i="2" s="1"/>
  <c r="C756" i="2"/>
  <c r="S756" i="2" s="1"/>
  <c r="C757" i="2"/>
  <c r="S757" i="2" s="1"/>
  <c r="C758" i="2"/>
  <c r="S758" i="2" s="1"/>
  <c r="C759" i="2"/>
  <c r="S759" i="2" s="1"/>
  <c r="C760" i="2"/>
  <c r="S760" i="2" s="1"/>
  <c r="C761" i="2"/>
  <c r="S761" i="2" s="1"/>
  <c r="C762" i="2"/>
  <c r="S762" i="2" s="1"/>
  <c r="C763" i="2"/>
  <c r="S763" i="2" s="1"/>
  <c r="C764" i="2"/>
  <c r="S764" i="2" s="1"/>
  <c r="C765" i="2"/>
  <c r="S765" i="2" s="1"/>
  <c r="C766" i="2"/>
  <c r="S766" i="2" s="1"/>
  <c r="C767" i="2"/>
  <c r="S767" i="2" s="1"/>
  <c r="C768" i="2"/>
  <c r="S768" i="2" s="1"/>
  <c r="C769" i="2"/>
  <c r="S769" i="2" s="1"/>
  <c r="C770" i="2"/>
  <c r="S770" i="2" s="1"/>
  <c r="C771" i="2"/>
  <c r="S771" i="2" s="1"/>
  <c r="C772" i="2"/>
  <c r="S772" i="2" s="1"/>
  <c r="C773" i="2"/>
  <c r="S773" i="2" s="1"/>
  <c r="C774" i="2"/>
  <c r="S774" i="2" s="1"/>
  <c r="C775" i="2"/>
  <c r="S775" i="2" s="1"/>
  <c r="C776" i="2"/>
  <c r="S776" i="2" s="1"/>
  <c r="C777" i="2"/>
  <c r="S777" i="2" s="1"/>
  <c r="C778" i="2"/>
  <c r="S778" i="2" s="1"/>
  <c r="C779" i="2"/>
  <c r="S779" i="2" s="1"/>
  <c r="C780" i="2"/>
  <c r="S780" i="2" s="1"/>
  <c r="C781" i="2"/>
  <c r="S781" i="2" s="1"/>
  <c r="C782" i="2"/>
  <c r="S782" i="2" s="1"/>
  <c r="C783" i="2"/>
  <c r="S783" i="2" s="1"/>
  <c r="C784" i="2"/>
  <c r="S784" i="2" s="1"/>
  <c r="C785" i="2"/>
  <c r="S785" i="2" s="1"/>
  <c r="C786" i="2"/>
  <c r="S786" i="2" s="1"/>
  <c r="C787" i="2"/>
  <c r="S787" i="2" s="1"/>
  <c r="C788" i="2"/>
  <c r="S788" i="2" s="1"/>
  <c r="C789" i="2"/>
  <c r="S789" i="2" s="1"/>
  <c r="C790" i="2"/>
  <c r="S790" i="2" s="1"/>
  <c r="C791" i="2"/>
  <c r="S791" i="2" s="1"/>
  <c r="C792" i="2"/>
  <c r="S792" i="2" s="1"/>
  <c r="C793" i="2"/>
  <c r="S793" i="2" s="1"/>
  <c r="C794" i="2"/>
  <c r="S794" i="2" s="1"/>
  <c r="C795" i="2"/>
  <c r="S795" i="2" s="1"/>
  <c r="C796" i="2"/>
  <c r="S796" i="2" s="1"/>
  <c r="C797" i="2"/>
  <c r="S797" i="2" s="1"/>
  <c r="C798" i="2"/>
  <c r="S798" i="2" s="1"/>
  <c r="C799" i="2"/>
  <c r="S799" i="2" s="1"/>
  <c r="C800" i="2"/>
  <c r="S800" i="2" s="1"/>
  <c r="C801" i="2"/>
  <c r="S801" i="2" s="1"/>
  <c r="C802" i="2"/>
  <c r="S802" i="2" s="1"/>
  <c r="C803" i="2"/>
  <c r="S803" i="2" s="1"/>
  <c r="C804" i="2"/>
  <c r="S804" i="2" s="1"/>
  <c r="C805" i="2"/>
  <c r="S805" i="2" s="1"/>
  <c r="C806" i="2"/>
  <c r="S806" i="2" s="1"/>
  <c r="C807" i="2"/>
  <c r="S807" i="2" s="1"/>
  <c r="C808" i="2"/>
  <c r="S808" i="2" s="1"/>
  <c r="C809" i="2"/>
  <c r="S809" i="2" s="1"/>
  <c r="C810" i="2"/>
  <c r="S810" i="2" s="1"/>
  <c r="C811" i="2"/>
  <c r="S811" i="2" s="1"/>
  <c r="C812" i="2"/>
  <c r="S812" i="2" s="1"/>
  <c r="C813" i="2"/>
  <c r="S813" i="2" s="1"/>
  <c r="C814" i="2"/>
  <c r="S814" i="2" s="1"/>
  <c r="C815" i="2"/>
  <c r="S815" i="2" s="1"/>
  <c r="C816" i="2"/>
  <c r="S816" i="2" s="1"/>
  <c r="C817" i="2"/>
  <c r="S817" i="2" s="1"/>
  <c r="C818" i="2"/>
  <c r="S818" i="2" s="1"/>
  <c r="C819" i="2"/>
  <c r="S819" i="2" s="1"/>
  <c r="C820" i="2"/>
  <c r="S820" i="2" s="1"/>
  <c r="C821" i="2"/>
  <c r="S821" i="2" s="1"/>
  <c r="C822" i="2"/>
  <c r="S822" i="2" s="1"/>
  <c r="C823" i="2"/>
  <c r="S823" i="2" s="1"/>
  <c r="C824" i="2"/>
  <c r="S824" i="2" s="1"/>
  <c r="C825" i="2"/>
  <c r="S825" i="2" s="1"/>
  <c r="C826" i="2"/>
  <c r="S826" i="2" s="1"/>
  <c r="C827" i="2"/>
  <c r="S827" i="2" s="1"/>
  <c r="C828" i="2"/>
  <c r="S828" i="2" s="1"/>
  <c r="C829" i="2"/>
  <c r="S829" i="2" s="1"/>
  <c r="C830" i="2"/>
  <c r="S830" i="2" s="1"/>
  <c r="C831" i="2"/>
  <c r="S831" i="2" s="1"/>
  <c r="C832" i="2"/>
  <c r="S832" i="2" s="1"/>
  <c r="C833" i="2"/>
  <c r="S833" i="2" s="1"/>
  <c r="C834" i="2"/>
  <c r="S834" i="2" s="1"/>
  <c r="C835" i="2"/>
  <c r="S835" i="2" s="1"/>
  <c r="C836" i="2"/>
  <c r="S836" i="2" s="1"/>
  <c r="C837" i="2"/>
  <c r="S837" i="2" s="1"/>
  <c r="C838" i="2"/>
  <c r="S838" i="2" s="1"/>
  <c r="C839" i="2"/>
  <c r="S839" i="2" s="1"/>
  <c r="C840" i="2"/>
  <c r="S840" i="2" s="1"/>
  <c r="C841" i="2"/>
  <c r="S841" i="2" s="1"/>
  <c r="C842" i="2"/>
  <c r="S842" i="2" s="1"/>
  <c r="C843" i="2"/>
  <c r="S843" i="2" s="1"/>
  <c r="C844" i="2"/>
  <c r="S844" i="2" s="1"/>
  <c r="C845" i="2"/>
  <c r="S845" i="2" s="1"/>
  <c r="C846" i="2"/>
  <c r="S846" i="2" s="1"/>
  <c r="C847" i="2"/>
  <c r="S847" i="2" s="1"/>
  <c r="C848" i="2"/>
  <c r="S848" i="2" s="1"/>
  <c r="C849" i="2"/>
  <c r="S849" i="2" s="1"/>
  <c r="C850" i="2"/>
  <c r="S850" i="2" s="1"/>
  <c r="C851" i="2"/>
  <c r="S851" i="2" s="1"/>
  <c r="C852" i="2"/>
  <c r="S852" i="2" s="1"/>
  <c r="C853" i="2"/>
  <c r="S853" i="2" s="1"/>
  <c r="C854" i="2"/>
  <c r="S854" i="2" s="1"/>
  <c r="C855" i="2"/>
  <c r="S855" i="2" s="1"/>
  <c r="C856" i="2"/>
  <c r="S856" i="2" s="1"/>
  <c r="C857" i="2"/>
  <c r="S857" i="2" s="1"/>
  <c r="C858" i="2"/>
  <c r="S858" i="2" s="1"/>
  <c r="C859" i="2"/>
  <c r="S859" i="2" s="1"/>
  <c r="C860" i="2"/>
  <c r="S860" i="2" s="1"/>
  <c r="C861" i="2"/>
  <c r="S861" i="2" s="1"/>
  <c r="C862" i="2"/>
  <c r="S862" i="2" s="1"/>
  <c r="C863" i="2"/>
  <c r="S863" i="2" s="1"/>
  <c r="C864" i="2"/>
  <c r="S864" i="2" s="1"/>
  <c r="C865" i="2"/>
  <c r="S865" i="2" s="1"/>
  <c r="C866" i="2"/>
  <c r="S866" i="2" s="1"/>
  <c r="C867" i="2"/>
  <c r="S867" i="2" s="1"/>
  <c r="C868" i="2"/>
  <c r="S868" i="2" s="1"/>
  <c r="C869" i="2"/>
  <c r="S869" i="2" s="1"/>
  <c r="C870" i="2"/>
  <c r="S870" i="2" s="1"/>
  <c r="C871" i="2"/>
  <c r="S871" i="2" s="1"/>
  <c r="C872" i="2"/>
  <c r="S872" i="2" s="1"/>
  <c r="C873" i="2"/>
  <c r="S873" i="2" s="1"/>
  <c r="C874" i="2"/>
  <c r="S874" i="2" s="1"/>
  <c r="C875" i="2"/>
  <c r="S875" i="2" s="1"/>
  <c r="C876" i="2"/>
  <c r="S876" i="2" s="1"/>
  <c r="C877" i="2"/>
  <c r="S877" i="2" s="1"/>
  <c r="C878" i="2"/>
  <c r="S878" i="2" s="1"/>
  <c r="C879" i="2"/>
  <c r="S879" i="2" s="1"/>
  <c r="C880" i="2"/>
  <c r="S880" i="2" s="1"/>
  <c r="C881" i="2"/>
  <c r="S881" i="2" s="1"/>
  <c r="C882" i="2"/>
  <c r="S882" i="2" s="1"/>
  <c r="C883" i="2"/>
  <c r="S883" i="2" s="1"/>
  <c r="C884" i="2"/>
  <c r="S884" i="2" s="1"/>
  <c r="C885" i="2"/>
  <c r="S885" i="2" s="1"/>
  <c r="C886" i="2"/>
  <c r="S886" i="2" s="1"/>
  <c r="C887" i="2"/>
  <c r="S887" i="2" s="1"/>
  <c r="C888" i="2"/>
  <c r="S888" i="2" s="1"/>
  <c r="C889" i="2"/>
  <c r="S889" i="2" s="1"/>
  <c r="C890" i="2"/>
  <c r="S890" i="2" s="1"/>
  <c r="C891" i="2"/>
  <c r="S891" i="2" s="1"/>
  <c r="C892" i="2"/>
  <c r="S892" i="2" s="1"/>
  <c r="C893" i="2"/>
  <c r="S893" i="2" s="1"/>
  <c r="C894" i="2"/>
  <c r="S894" i="2" s="1"/>
  <c r="C895" i="2"/>
  <c r="S895" i="2" s="1"/>
  <c r="C896" i="2"/>
  <c r="S896" i="2" s="1"/>
  <c r="C897" i="2"/>
  <c r="S897" i="2" s="1"/>
  <c r="C898" i="2"/>
  <c r="S898" i="2" s="1"/>
  <c r="C899" i="2"/>
  <c r="S899" i="2" s="1"/>
  <c r="C900" i="2"/>
  <c r="S900" i="2" s="1"/>
  <c r="C901" i="2"/>
  <c r="S901" i="2" s="1"/>
  <c r="C902" i="2"/>
  <c r="S902" i="2" s="1"/>
  <c r="C903" i="2"/>
  <c r="S903" i="2" s="1"/>
  <c r="C904" i="2"/>
  <c r="S904" i="2" s="1"/>
  <c r="C905" i="2"/>
  <c r="S905" i="2" s="1"/>
  <c r="C906" i="2"/>
  <c r="S906" i="2" s="1"/>
  <c r="C907" i="2"/>
  <c r="S907" i="2" s="1"/>
  <c r="C908" i="2"/>
  <c r="S908" i="2" s="1"/>
  <c r="C909" i="2"/>
  <c r="S909" i="2" s="1"/>
  <c r="C910" i="2"/>
  <c r="S910" i="2" s="1"/>
  <c r="C911" i="2"/>
  <c r="S911" i="2" s="1"/>
  <c r="C912" i="2"/>
  <c r="S912" i="2" s="1"/>
  <c r="C913" i="2"/>
  <c r="S913" i="2" s="1"/>
  <c r="C914" i="2"/>
  <c r="S914" i="2" s="1"/>
  <c r="C915" i="2"/>
  <c r="S915" i="2" s="1"/>
  <c r="C916" i="2"/>
  <c r="S916" i="2" s="1"/>
  <c r="C917" i="2"/>
  <c r="S917" i="2" s="1"/>
  <c r="C918" i="2"/>
  <c r="S918" i="2" s="1"/>
  <c r="C919" i="2"/>
  <c r="S919" i="2" s="1"/>
  <c r="C920" i="2"/>
  <c r="S920" i="2" s="1"/>
  <c r="C921" i="2"/>
  <c r="S921" i="2" s="1"/>
  <c r="C922" i="2"/>
  <c r="S922" i="2" s="1"/>
  <c r="C923" i="2"/>
  <c r="S923" i="2" s="1"/>
  <c r="C924" i="2"/>
  <c r="S924" i="2" s="1"/>
  <c r="C925" i="2"/>
  <c r="S925" i="2" s="1"/>
  <c r="C926" i="2"/>
  <c r="S926" i="2" s="1"/>
  <c r="C927" i="2"/>
  <c r="S927" i="2" s="1"/>
  <c r="C928" i="2"/>
  <c r="S928" i="2" s="1"/>
  <c r="C929" i="2"/>
  <c r="S929" i="2" s="1"/>
  <c r="C930" i="2"/>
  <c r="S930" i="2" s="1"/>
  <c r="C931" i="2"/>
  <c r="S931" i="2" s="1"/>
  <c r="C932" i="2"/>
  <c r="S932" i="2" s="1"/>
  <c r="C933" i="2"/>
  <c r="S933" i="2" s="1"/>
  <c r="C934" i="2"/>
  <c r="S934" i="2" s="1"/>
  <c r="C935" i="2"/>
  <c r="S935" i="2" s="1"/>
  <c r="C936" i="2"/>
  <c r="S936" i="2" s="1"/>
  <c r="C937" i="2"/>
  <c r="S937" i="2" s="1"/>
  <c r="C938" i="2"/>
  <c r="S938" i="2" s="1"/>
  <c r="C939" i="2"/>
  <c r="S939" i="2" s="1"/>
  <c r="C940" i="2"/>
  <c r="S940" i="2" s="1"/>
  <c r="C941" i="2"/>
  <c r="S941" i="2" s="1"/>
  <c r="C942" i="2"/>
  <c r="S942" i="2" s="1"/>
  <c r="C943" i="2"/>
  <c r="S943" i="2" s="1"/>
  <c r="C944" i="2"/>
  <c r="S944" i="2" s="1"/>
  <c r="C945" i="2"/>
  <c r="S945" i="2" s="1"/>
  <c r="C946" i="2"/>
  <c r="S946" i="2" s="1"/>
  <c r="C947" i="2"/>
  <c r="S947" i="2" s="1"/>
  <c r="C948" i="2"/>
  <c r="S948" i="2" s="1"/>
  <c r="C949" i="2"/>
  <c r="S949" i="2" s="1"/>
  <c r="C950" i="2"/>
  <c r="S950" i="2" s="1"/>
  <c r="C951" i="2"/>
  <c r="S951" i="2" s="1"/>
  <c r="C952" i="2"/>
  <c r="S952" i="2" s="1"/>
  <c r="C953" i="2"/>
  <c r="S953" i="2" s="1"/>
  <c r="C954" i="2"/>
  <c r="S954" i="2" s="1"/>
  <c r="C955" i="2"/>
  <c r="S955" i="2" s="1"/>
  <c r="C956" i="2"/>
  <c r="S956" i="2" s="1"/>
  <c r="C957" i="2"/>
  <c r="S957" i="2" s="1"/>
  <c r="C958" i="2"/>
  <c r="S958" i="2" s="1"/>
  <c r="C959" i="2"/>
  <c r="S959" i="2" s="1"/>
  <c r="C960" i="2"/>
  <c r="S960" i="2" s="1"/>
  <c r="C961" i="2"/>
  <c r="S961" i="2" s="1"/>
  <c r="C962" i="2"/>
  <c r="S962" i="2" s="1"/>
  <c r="C963" i="2"/>
  <c r="S963" i="2" s="1"/>
  <c r="C964" i="2"/>
  <c r="S964" i="2" s="1"/>
  <c r="C965" i="2"/>
  <c r="S965" i="2" s="1"/>
  <c r="C966" i="2"/>
  <c r="S966" i="2" s="1"/>
  <c r="C967" i="2"/>
  <c r="S967" i="2" s="1"/>
  <c r="C968" i="2"/>
  <c r="S968" i="2" s="1"/>
  <c r="C969" i="2"/>
  <c r="S969" i="2" s="1"/>
  <c r="C970" i="2"/>
  <c r="S970" i="2" s="1"/>
  <c r="C971" i="2"/>
  <c r="S971" i="2" s="1"/>
  <c r="C972" i="2"/>
  <c r="S972" i="2" s="1"/>
  <c r="C973" i="2"/>
  <c r="S973" i="2" s="1"/>
  <c r="C974" i="2"/>
  <c r="S974" i="2" s="1"/>
  <c r="C975" i="2"/>
  <c r="S975" i="2" s="1"/>
  <c r="C976" i="2"/>
  <c r="S976" i="2" s="1"/>
  <c r="C977" i="2"/>
  <c r="S977" i="2" s="1"/>
  <c r="C978" i="2"/>
  <c r="S978" i="2" s="1"/>
  <c r="C979" i="2"/>
  <c r="S979" i="2" s="1"/>
  <c r="C980" i="2"/>
  <c r="S980" i="2" s="1"/>
  <c r="C981" i="2"/>
  <c r="S981" i="2" s="1"/>
  <c r="C982" i="2"/>
  <c r="S982" i="2" s="1"/>
  <c r="C983" i="2"/>
  <c r="S983" i="2" s="1"/>
  <c r="C984" i="2"/>
  <c r="S984" i="2" s="1"/>
  <c r="C985" i="2"/>
  <c r="S985" i="2" s="1"/>
  <c r="C986" i="2"/>
  <c r="S986" i="2" s="1"/>
  <c r="C987" i="2"/>
  <c r="S987" i="2" s="1"/>
  <c r="C988" i="2"/>
  <c r="S988" i="2" s="1"/>
  <c r="C989" i="2"/>
  <c r="S989" i="2" s="1"/>
  <c r="C990" i="2"/>
  <c r="S990" i="2" s="1"/>
  <c r="C991" i="2"/>
  <c r="S991" i="2" s="1"/>
  <c r="C992" i="2"/>
  <c r="S992" i="2" s="1"/>
  <c r="C993" i="2"/>
  <c r="S993" i="2" s="1"/>
  <c r="C994" i="2"/>
  <c r="S994" i="2" s="1"/>
  <c r="C995" i="2"/>
  <c r="S995" i="2" s="1"/>
  <c r="C996" i="2"/>
  <c r="S996" i="2" s="1"/>
  <c r="C997" i="2"/>
  <c r="S997" i="2" s="1"/>
  <c r="C998" i="2"/>
  <c r="S998" i="2" s="1"/>
  <c r="C999" i="2"/>
  <c r="S999" i="2" s="1"/>
  <c r="C1000" i="2"/>
  <c r="S1000" i="2" s="1"/>
  <c r="C1001" i="2"/>
  <c r="S1001" i="2" s="1"/>
  <c r="C1002" i="2"/>
  <c r="S1002" i="2" s="1"/>
  <c r="C1003" i="2"/>
  <c r="S1003" i="2" s="1"/>
  <c r="C1004" i="2"/>
  <c r="S1004" i="2" s="1"/>
  <c r="C1005" i="2"/>
  <c r="S1005" i="2" s="1"/>
  <c r="C1006" i="2"/>
  <c r="S1006" i="2" s="1"/>
  <c r="C1007" i="2"/>
  <c r="S1007" i="2" s="1"/>
  <c r="C1008" i="2"/>
  <c r="S1008" i="2" s="1"/>
  <c r="C1009" i="2"/>
  <c r="S1009" i="2" s="1"/>
  <c r="C1010" i="2"/>
  <c r="S1010" i="2" s="1"/>
  <c r="C1011" i="2"/>
  <c r="S1011" i="2" s="1"/>
  <c r="C1012" i="2"/>
  <c r="S1012" i="2" s="1"/>
  <c r="C1013" i="2"/>
  <c r="S1013" i="2" s="1"/>
  <c r="C1014" i="2"/>
  <c r="S1014" i="2" s="1"/>
  <c r="C1015" i="2"/>
  <c r="S1015" i="2" s="1"/>
  <c r="C1016" i="2"/>
  <c r="S1016" i="2" s="1"/>
  <c r="C1017" i="2"/>
  <c r="S1017" i="2" s="1"/>
  <c r="C1018" i="2"/>
  <c r="S1018" i="2" s="1"/>
  <c r="C1019" i="2"/>
  <c r="S1019" i="2" s="1"/>
  <c r="C1020" i="2"/>
  <c r="S1020" i="2" s="1"/>
  <c r="C1021" i="2"/>
  <c r="S1021" i="2" s="1"/>
  <c r="C1022" i="2"/>
  <c r="S1022" i="2" s="1"/>
  <c r="C1023" i="2"/>
  <c r="S1023" i="2" s="1"/>
  <c r="C1024" i="2"/>
  <c r="S1024" i="2" s="1"/>
  <c r="C1025" i="2"/>
  <c r="S1025" i="2" s="1"/>
  <c r="C1026" i="2"/>
  <c r="S1026" i="2" s="1"/>
  <c r="C1027" i="2"/>
  <c r="S1027" i="2" s="1"/>
  <c r="C1028" i="2"/>
  <c r="S1028" i="2" s="1"/>
  <c r="C1029" i="2"/>
  <c r="S1029" i="2" s="1"/>
  <c r="C1030" i="2"/>
  <c r="S1030" i="2" s="1"/>
  <c r="C1031" i="2"/>
  <c r="S1031" i="2" s="1"/>
  <c r="C1032" i="2"/>
  <c r="S1032" i="2" s="1"/>
  <c r="C1033" i="2"/>
  <c r="S1033" i="2" s="1"/>
  <c r="C1034" i="2"/>
  <c r="S1034" i="2" s="1"/>
  <c r="C1035" i="2"/>
  <c r="S1035" i="2" s="1"/>
  <c r="C1036" i="2"/>
  <c r="S1036" i="2" s="1"/>
  <c r="C1037" i="2"/>
  <c r="S1037" i="2" s="1"/>
  <c r="C1038" i="2"/>
  <c r="S1038" i="2" s="1"/>
  <c r="C1039" i="2"/>
  <c r="S1039" i="2" s="1"/>
  <c r="C1040" i="2"/>
  <c r="S1040" i="2" s="1"/>
  <c r="C1041" i="2"/>
  <c r="S1041" i="2" s="1"/>
  <c r="C1042" i="2"/>
  <c r="S1042" i="2" s="1"/>
  <c r="C1043" i="2"/>
  <c r="S1043" i="2" s="1"/>
  <c r="C1044" i="2"/>
  <c r="S1044" i="2" s="1"/>
  <c r="C1045" i="2"/>
  <c r="S1045" i="2" s="1"/>
  <c r="C1046" i="2"/>
  <c r="S1046" i="2" s="1"/>
  <c r="C1047" i="2"/>
  <c r="S1047" i="2" s="1"/>
  <c r="C1048" i="2"/>
  <c r="S1048" i="2" s="1"/>
  <c r="C1049" i="2"/>
  <c r="S1049" i="2" s="1"/>
  <c r="C1050" i="2"/>
  <c r="S1050" i="2" s="1"/>
  <c r="C1051" i="2"/>
  <c r="S1051" i="2" s="1"/>
  <c r="C1052" i="2"/>
  <c r="S1052" i="2" s="1"/>
  <c r="C1053" i="2"/>
  <c r="S1053" i="2" s="1"/>
  <c r="C1054" i="2"/>
  <c r="S1054" i="2" s="1"/>
  <c r="C1055" i="2"/>
  <c r="S1055" i="2" s="1"/>
  <c r="C1056" i="2"/>
  <c r="S1056" i="2" s="1"/>
  <c r="C1057" i="2"/>
  <c r="S1057" i="2" s="1"/>
  <c r="C1058" i="2"/>
  <c r="S1058" i="2" s="1"/>
  <c r="C1059" i="2"/>
  <c r="S1059" i="2" s="1"/>
  <c r="C1060" i="2"/>
  <c r="S1060" i="2" s="1"/>
  <c r="C1061" i="2"/>
  <c r="S1061" i="2" s="1"/>
  <c r="C1062" i="2"/>
  <c r="S1062" i="2" s="1"/>
  <c r="C1063" i="2"/>
  <c r="S1063" i="2" s="1"/>
  <c r="C1064" i="2"/>
  <c r="S1064" i="2" s="1"/>
  <c r="C1065" i="2"/>
  <c r="S1065" i="2" s="1"/>
  <c r="C1066" i="2"/>
  <c r="S1066" i="2" s="1"/>
  <c r="C1067" i="2"/>
  <c r="S1067" i="2" s="1"/>
  <c r="C1068" i="2"/>
  <c r="S1068" i="2" s="1"/>
  <c r="C1069" i="2"/>
  <c r="S1069" i="2" s="1"/>
  <c r="C1070" i="2"/>
  <c r="S1070" i="2" s="1"/>
  <c r="C1071" i="2"/>
  <c r="S1071" i="2" s="1"/>
  <c r="C1072" i="2"/>
  <c r="S1072" i="2" s="1"/>
  <c r="C1073" i="2"/>
  <c r="S1073" i="2" s="1"/>
  <c r="C1074" i="2"/>
  <c r="S1074" i="2" s="1"/>
  <c r="C1075" i="2"/>
  <c r="S1075" i="2" s="1"/>
  <c r="C1076" i="2"/>
  <c r="S1076" i="2" s="1"/>
  <c r="C1077" i="2"/>
  <c r="S1077" i="2" s="1"/>
  <c r="C1078" i="2"/>
  <c r="S1078" i="2" s="1"/>
  <c r="C1079" i="2"/>
  <c r="S1079" i="2" s="1"/>
  <c r="C1080" i="2"/>
  <c r="S1080" i="2" s="1"/>
  <c r="C1081" i="2"/>
  <c r="S1081" i="2" s="1"/>
  <c r="C1082" i="2"/>
  <c r="S1082" i="2" s="1"/>
  <c r="C1083" i="2"/>
  <c r="S1083" i="2" s="1"/>
  <c r="C1084" i="2"/>
  <c r="S1084" i="2" s="1"/>
  <c r="C1085" i="2"/>
  <c r="S1085" i="2" s="1"/>
  <c r="C1086" i="2"/>
  <c r="S1086" i="2" s="1"/>
  <c r="C1087" i="2"/>
  <c r="S1087" i="2" s="1"/>
  <c r="C1088" i="2"/>
  <c r="S1088" i="2" s="1"/>
  <c r="C1089" i="2"/>
  <c r="S1089" i="2" s="1"/>
  <c r="C1090" i="2"/>
  <c r="S1090" i="2" s="1"/>
  <c r="C1091" i="2"/>
  <c r="S1091" i="2" s="1"/>
  <c r="C1092" i="2"/>
  <c r="S1092" i="2" s="1"/>
  <c r="C1093" i="2"/>
  <c r="S1093" i="2" s="1"/>
  <c r="C1094" i="2"/>
  <c r="S1094" i="2" s="1"/>
  <c r="C1095" i="2"/>
  <c r="S1095" i="2" s="1"/>
  <c r="C1096" i="2"/>
  <c r="S1096" i="2" s="1"/>
  <c r="C1097" i="2"/>
  <c r="S1097" i="2" s="1"/>
  <c r="C1098" i="2"/>
  <c r="S1098" i="2" s="1"/>
  <c r="C1099" i="2"/>
  <c r="S1099" i="2" s="1"/>
  <c r="C1100" i="2"/>
  <c r="S1100" i="2" s="1"/>
  <c r="C1101" i="2"/>
  <c r="S1101" i="2" s="1"/>
  <c r="C1102" i="2"/>
  <c r="S1102" i="2" s="1"/>
  <c r="C1103" i="2"/>
  <c r="S1103" i="2" s="1"/>
  <c r="C1104" i="2"/>
  <c r="S1104" i="2" s="1"/>
  <c r="C1105" i="2"/>
  <c r="S1105" i="2" s="1"/>
  <c r="C1106" i="2"/>
  <c r="S1106" i="2" s="1"/>
  <c r="C1107" i="2"/>
  <c r="S1107" i="2" s="1"/>
  <c r="C1108" i="2"/>
  <c r="S1108" i="2" s="1"/>
  <c r="C1109" i="2"/>
  <c r="S1109" i="2" s="1"/>
  <c r="C1110" i="2"/>
  <c r="S1110" i="2" s="1"/>
  <c r="C1111" i="2"/>
  <c r="S1111" i="2" s="1"/>
  <c r="C1112" i="2"/>
  <c r="S1112" i="2" s="1"/>
  <c r="C1113" i="2"/>
  <c r="S1113" i="2" s="1"/>
  <c r="C1114" i="2"/>
  <c r="S1114" i="2" s="1"/>
  <c r="C1115" i="2"/>
  <c r="S1115" i="2" s="1"/>
  <c r="C1116" i="2"/>
  <c r="S1116" i="2" s="1"/>
  <c r="C1117" i="2"/>
  <c r="S1117" i="2" s="1"/>
  <c r="C1118" i="2"/>
  <c r="S1118" i="2" s="1"/>
  <c r="C1119" i="2"/>
  <c r="S1119" i="2" s="1"/>
  <c r="C1120" i="2"/>
  <c r="S1120" i="2" s="1"/>
  <c r="C1121" i="2"/>
  <c r="S1121" i="2" s="1"/>
  <c r="C1122" i="2"/>
  <c r="S1122" i="2" s="1"/>
  <c r="C1123" i="2"/>
  <c r="S1123" i="2" s="1"/>
  <c r="C1124" i="2"/>
  <c r="S1124" i="2" s="1"/>
  <c r="C1125" i="2"/>
  <c r="S1125" i="2" s="1"/>
  <c r="C1126" i="2"/>
  <c r="S1126" i="2" s="1"/>
  <c r="C1127" i="2"/>
  <c r="S1127" i="2" s="1"/>
  <c r="C1128" i="2"/>
  <c r="S1128" i="2" s="1"/>
  <c r="C1129" i="2"/>
  <c r="S1129" i="2" s="1"/>
  <c r="C1130" i="2"/>
  <c r="S1130" i="2" s="1"/>
  <c r="C1131" i="2"/>
  <c r="S1131" i="2" s="1"/>
  <c r="C1132" i="2"/>
  <c r="S1132" i="2" s="1"/>
  <c r="C1133" i="2"/>
  <c r="S1133" i="2" s="1"/>
  <c r="C1134" i="2"/>
  <c r="S1134" i="2" s="1"/>
  <c r="C1135" i="2"/>
  <c r="S1135" i="2" s="1"/>
  <c r="C1136" i="2"/>
  <c r="S1136" i="2" s="1"/>
  <c r="C1137" i="2"/>
  <c r="S1137" i="2" s="1"/>
  <c r="C1138" i="2"/>
  <c r="S1138" i="2" s="1"/>
  <c r="C1139" i="2"/>
  <c r="S1139" i="2" s="1"/>
  <c r="C1140" i="2"/>
  <c r="S1140" i="2" s="1"/>
  <c r="C1141" i="2"/>
  <c r="S1141" i="2" s="1"/>
  <c r="C1142" i="2"/>
  <c r="S1142" i="2" s="1"/>
  <c r="C1143" i="2"/>
  <c r="S1143" i="2" s="1"/>
  <c r="C1144" i="2"/>
  <c r="S1144" i="2" s="1"/>
  <c r="C1145" i="2"/>
  <c r="S1145" i="2" s="1"/>
  <c r="C1146" i="2"/>
  <c r="S1146" i="2" s="1"/>
  <c r="C1147" i="2"/>
  <c r="S1147" i="2" s="1"/>
  <c r="C1148" i="2"/>
  <c r="S1148" i="2" s="1"/>
  <c r="C1149" i="2"/>
  <c r="S1149" i="2" s="1"/>
  <c r="C1150" i="2"/>
  <c r="S1150" i="2" s="1"/>
  <c r="C1151" i="2"/>
  <c r="S1151" i="2" s="1"/>
  <c r="C1152" i="2"/>
  <c r="S1152" i="2" s="1"/>
  <c r="C1153" i="2"/>
  <c r="S1153" i="2" s="1"/>
  <c r="C1154" i="2"/>
  <c r="S1154" i="2" s="1"/>
  <c r="C1155" i="2"/>
  <c r="S1155" i="2" s="1"/>
  <c r="C1156" i="2"/>
  <c r="S1156" i="2" s="1"/>
  <c r="C1157" i="2"/>
  <c r="S1157" i="2" s="1"/>
  <c r="C1158" i="2"/>
  <c r="S1158" i="2" s="1"/>
  <c r="C1159" i="2"/>
  <c r="S1159" i="2" s="1"/>
  <c r="C1160" i="2"/>
  <c r="S1160" i="2" s="1"/>
  <c r="C1161" i="2"/>
  <c r="S1161" i="2" s="1"/>
  <c r="C1162" i="2"/>
  <c r="S1162" i="2" s="1"/>
  <c r="C1163" i="2"/>
  <c r="S1163" i="2" s="1"/>
  <c r="C1164" i="2"/>
  <c r="S1164" i="2" s="1"/>
  <c r="C1165" i="2"/>
  <c r="S1165" i="2" s="1"/>
  <c r="C1166" i="2"/>
  <c r="S1166" i="2" s="1"/>
  <c r="C1167" i="2"/>
  <c r="S1167" i="2" s="1"/>
  <c r="C1168" i="2"/>
  <c r="S1168" i="2" s="1"/>
  <c r="C1169" i="2"/>
  <c r="S1169" i="2" s="1"/>
  <c r="C1170" i="2"/>
  <c r="S1170" i="2" s="1"/>
  <c r="C1171" i="2"/>
  <c r="S1171" i="2" s="1"/>
  <c r="C1172" i="2"/>
  <c r="S1172" i="2" s="1"/>
  <c r="C1173" i="2"/>
  <c r="S1173" i="2" s="1"/>
  <c r="C1174" i="2"/>
  <c r="S1174" i="2" s="1"/>
  <c r="C1175" i="2"/>
  <c r="S1175" i="2" s="1"/>
  <c r="C1176" i="2"/>
  <c r="S1176" i="2" s="1"/>
  <c r="C1177" i="2"/>
  <c r="S1177" i="2" s="1"/>
  <c r="C1178" i="2"/>
  <c r="S1178" i="2" s="1"/>
  <c r="C1179" i="2"/>
  <c r="S1179" i="2" s="1"/>
  <c r="C1180" i="2"/>
  <c r="S1180" i="2" s="1"/>
  <c r="C1181" i="2"/>
  <c r="S1181" i="2" s="1"/>
  <c r="C1182" i="2"/>
  <c r="S1182" i="2" s="1"/>
  <c r="C1183" i="2"/>
  <c r="S1183" i="2" s="1"/>
  <c r="C1184" i="2"/>
  <c r="S1184" i="2" s="1"/>
  <c r="C1185" i="2"/>
  <c r="S1185" i="2" s="1"/>
  <c r="C1186" i="2"/>
  <c r="S1186" i="2" s="1"/>
  <c r="C1187" i="2"/>
  <c r="S1187" i="2" s="1"/>
  <c r="C1188" i="2"/>
  <c r="S1188" i="2" s="1"/>
  <c r="C1189" i="2"/>
  <c r="S1189" i="2" s="1"/>
  <c r="C1190" i="2"/>
  <c r="S1190" i="2" s="1"/>
  <c r="C1191" i="2"/>
  <c r="S1191" i="2" s="1"/>
  <c r="C1192" i="2"/>
  <c r="S1192" i="2" s="1"/>
  <c r="C1193" i="2"/>
  <c r="S1193" i="2" s="1"/>
  <c r="C1194" i="2"/>
  <c r="S1194" i="2" s="1"/>
  <c r="C1195" i="2"/>
  <c r="S1195" i="2" s="1"/>
  <c r="C1196" i="2"/>
  <c r="S1196" i="2" s="1"/>
  <c r="C1197" i="2"/>
  <c r="S1197" i="2" s="1"/>
  <c r="C1198" i="2"/>
  <c r="S1198" i="2" s="1"/>
  <c r="C1199" i="2"/>
  <c r="S1199" i="2" s="1"/>
  <c r="C1200" i="2"/>
  <c r="S1200" i="2" s="1"/>
  <c r="C1201" i="2"/>
  <c r="S1201" i="2" s="1"/>
  <c r="C1202" i="2"/>
  <c r="S1202" i="2" s="1"/>
  <c r="C1203" i="2"/>
  <c r="S1203" i="2" s="1"/>
  <c r="C1204" i="2"/>
  <c r="S1204" i="2" s="1"/>
  <c r="C1205" i="2"/>
  <c r="S1205" i="2" s="1"/>
  <c r="C1206" i="2"/>
  <c r="S1206" i="2" s="1"/>
  <c r="C1207" i="2"/>
  <c r="S1207" i="2" s="1"/>
  <c r="C1208" i="2"/>
  <c r="S1208" i="2" s="1"/>
  <c r="C1209" i="2"/>
  <c r="S1209" i="2" s="1"/>
  <c r="C1210" i="2"/>
  <c r="S1210" i="2" s="1"/>
  <c r="C1211" i="2"/>
  <c r="S1211" i="2" s="1"/>
  <c r="C1212" i="2"/>
  <c r="S1212" i="2" s="1"/>
  <c r="C1213" i="2"/>
  <c r="S1213" i="2" s="1"/>
  <c r="C1214" i="2"/>
  <c r="S1214" i="2" s="1"/>
  <c r="C1215" i="2"/>
  <c r="S1215" i="2" s="1"/>
  <c r="C1216" i="2"/>
  <c r="S1216" i="2" s="1"/>
  <c r="C1217" i="2"/>
  <c r="S1217" i="2" s="1"/>
  <c r="C1218" i="2"/>
  <c r="S1218" i="2" s="1"/>
  <c r="C1219" i="2"/>
  <c r="S1219" i="2" s="1"/>
  <c r="C1220" i="2"/>
  <c r="S1220" i="2" s="1"/>
  <c r="C1221" i="2"/>
  <c r="S1221" i="2" s="1"/>
  <c r="C1222" i="2"/>
  <c r="S1222" i="2" s="1"/>
  <c r="C1223" i="2"/>
  <c r="S1223" i="2" s="1"/>
  <c r="C1224" i="2"/>
  <c r="S1224" i="2" s="1"/>
  <c r="C1225" i="2"/>
  <c r="S1225" i="2" s="1"/>
  <c r="C1226" i="2"/>
  <c r="S1226" i="2" s="1"/>
  <c r="C1227" i="2"/>
  <c r="S1227" i="2" s="1"/>
  <c r="C1228" i="2"/>
  <c r="S1228" i="2" s="1"/>
  <c r="C1229" i="2"/>
  <c r="S1229" i="2" s="1"/>
  <c r="C1230" i="2"/>
  <c r="S1230" i="2" s="1"/>
  <c r="C1231" i="2"/>
  <c r="S1231" i="2" s="1"/>
  <c r="C1232" i="2"/>
  <c r="S1232" i="2" s="1"/>
  <c r="C1233" i="2"/>
  <c r="S1233" i="2" s="1"/>
  <c r="C1234" i="2"/>
  <c r="S1234" i="2" s="1"/>
  <c r="C1235" i="2"/>
  <c r="S1235" i="2" s="1"/>
  <c r="C1236" i="2"/>
  <c r="S1236" i="2" s="1"/>
  <c r="C1237" i="2"/>
  <c r="S1237" i="2" s="1"/>
  <c r="C1238" i="2"/>
  <c r="S1238" i="2" s="1"/>
  <c r="C1239" i="2"/>
  <c r="S1239" i="2" s="1"/>
  <c r="C1240" i="2"/>
  <c r="S1240" i="2" s="1"/>
  <c r="C1241" i="2"/>
  <c r="S1241" i="2" s="1"/>
  <c r="C1242" i="2"/>
  <c r="S1242" i="2" s="1"/>
  <c r="C1243" i="2"/>
  <c r="S1243" i="2" s="1"/>
  <c r="C1244" i="2"/>
  <c r="S1244" i="2" s="1"/>
  <c r="C1245" i="2"/>
  <c r="S1245" i="2" s="1"/>
  <c r="C1246" i="2"/>
  <c r="S1246" i="2" s="1"/>
  <c r="C1247" i="2"/>
  <c r="S1247" i="2" s="1"/>
  <c r="C1248" i="2"/>
  <c r="S1248" i="2" s="1"/>
  <c r="C1249" i="2"/>
  <c r="S1249" i="2" s="1"/>
  <c r="C1250" i="2"/>
  <c r="S1250" i="2" s="1"/>
  <c r="C1251" i="2"/>
  <c r="S1251" i="2" s="1"/>
  <c r="C1252" i="2"/>
  <c r="S1252" i="2" s="1"/>
  <c r="C1253" i="2"/>
  <c r="S1253" i="2" s="1"/>
  <c r="C1254" i="2"/>
  <c r="S1254" i="2" s="1"/>
  <c r="C1255" i="2"/>
  <c r="S1255" i="2" s="1"/>
  <c r="C1256" i="2"/>
  <c r="S1256" i="2" s="1"/>
  <c r="C1257" i="2"/>
  <c r="S1257" i="2" s="1"/>
  <c r="C1258" i="2"/>
  <c r="S1258" i="2" s="1"/>
  <c r="C1259" i="2"/>
  <c r="S1259" i="2" s="1"/>
  <c r="C1260" i="2"/>
  <c r="S1260" i="2" s="1"/>
  <c r="C1261" i="2"/>
  <c r="S1261" i="2" s="1"/>
  <c r="C1262" i="2"/>
  <c r="S1262" i="2" s="1"/>
  <c r="C1263" i="2"/>
  <c r="S1263" i="2" s="1"/>
  <c r="C1264" i="2"/>
  <c r="S1264" i="2" s="1"/>
  <c r="C1265" i="2"/>
  <c r="S1265" i="2" s="1"/>
  <c r="C1266" i="2"/>
  <c r="S1266" i="2" s="1"/>
  <c r="C1267" i="2"/>
  <c r="S1267" i="2" s="1"/>
  <c r="C1268" i="2"/>
  <c r="S1268" i="2" s="1"/>
  <c r="C1269" i="2"/>
  <c r="S1269" i="2" s="1"/>
  <c r="C1270" i="2"/>
  <c r="S1270" i="2" s="1"/>
  <c r="C1271" i="2"/>
  <c r="S1271" i="2" s="1"/>
  <c r="C1272" i="2"/>
  <c r="S1272" i="2" s="1"/>
  <c r="C1273" i="2"/>
  <c r="S1273" i="2" s="1"/>
  <c r="C1274" i="2"/>
  <c r="S1274" i="2" s="1"/>
  <c r="C1275" i="2"/>
  <c r="S1275" i="2" s="1"/>
  <c r="C1276" i="2"/>
  <c r="S1276" i="2" s="1"/>
  <c r="C1277" i="2"/>
  <c r="S1277" i="2" s="1"/>
  <c r="C1278" i="2"/>
  <c r="S1278" i="2" s="1"/>
  <c r="C1279" i="2"/>
  <c r="S1279" i="2" s="1"/>
  <c r="C1280" i="2"/>
  <c r="S1280" i="2" s="1"/>
  <c r="C1281" i="2"/>
  <c r="S1281" i="2" s="1"/>
  <c r="C1282" i="2"/>
  <c r="S1282" i="2" s="1"/>
  <c r="C1283" i="2"/>
  <c r="S1283" i="2" s="1"/>
  <c r="C1284" i="2"/>
  <c r="S1284" i="2" s="1"/>
  <c r="C1285" i="2"/>
  <c r="S1285" i="2" s="1"/>
  <c r="C1286" i="2"/>
  <c r="S1286" i="2" s="1"/>
  <c r="C1287" i="2"/>
  <c r="S1287" i="2" s="1"/>
  <c r="C1288" i="2"/>
  <c r="S1288" i="2" s="1"/>
  <c r="C1289" i="2"/>
  <c r="S1289" i="2" s="1"/>
  <c r="C1290" i="2"/>
  <c r="S1290" i="2" s="1"/>
  <c r="C1291" i="2"/>
  <c r="S1291" i="2" s="1"/>
  <c r="C1292" i="2"/>
  <c r="S1292" i="2" s="1"/>
  <c r="C1293" i="2"/>
  <c r="S1293" i="2" s="1"/>
  <c r="C1294" i="2"/>
  <c r="S1294" i="2" s="1"/>
  <c r="C1295" i="2"/>
  <c r="S1295" i="2" s="1"/>
  <c r="C1296" i="2"/>
  <c r="S1296" i="2" s="1"/>
  <c r="C1297" i="2"/>
  <c r="S1297" i="2" s="1"/>
  <c r="C1298" i="2"/>
  <c r="S1298" i="2" s="1"/>
  <c r="C1299" i="2"/>
  <c r="S1299" i="2" s="1"/>
  <c r="C1300" i="2"/>
  <c r="S1300" i="2" s="1"/>
  <c r="C1301" i="2"/>
  <c r="S1301" i="2" s="1"/>
  <c r="C1302" i="2"/>
  <c r="S1302" i="2" s="1"/>
  <c r="C1303" i="2"/>
  <c r="S1303" i="2" s="1"/>
  <c r="C1304" i="2"/>
  <c r="S1304" i="2" s="1"/>
  <c r="C1305" i="2"/>
  <c r="S1305" i="2" s="1"/>
  <c r="C1306" i="2"/>
  <c r="S1306" i="2" s="1"/>
  <c r="C1307" i="2"/>
  <c r="S1307" i="2" s="1"/>
  <c r="C1308" i="2"/>
  <c r="S1308" i="2" s="1"/>
  <c r="C1309" i="2"/>
  <c r="S1309" i="2" s="1"/>
  <c r="C1310" i="2"/>
  <c r="S1310" i="2" s="1"/>
  <c r="C1311" i="2"/>
  <c r="S1311" i="2" s="1"/>
  <c r="C1312" i="2"/>
  <c r="S1312" i="2" s="1"/>
  <c r="C1313" i="2"/>
  <c r="S1313" i="2" s="1"/>
  <c r="C1314" i="2"/>
  <c r="S1314" i="2" s="1"/>
  <c r="C1315" i="2"/>
  <c r="S1315" i="2" s="1"/>
  <c r="C1316" i="2"/>
  <c r="S1316" i="2" s="1"/>
  <c r="C1317" i="2"/>
  <c r="S1317" i="2" s="1"/>
  <c r="C1318" i="2"/>
  <c r="S1318" i="2" s="1"/>
  <c r="C1319" i="2"/>
  <c r="S1319" i="2" s="1"/>
  <c r="C1320" i="2"/>
  <c r="S1320" i="2" s="1"/>
  <c r="C1321" i="2"/>
  <c r="S1321" i="2" s="1"/>
  <c r="C1322" i="2"/>
  <c r="S1322" i="2" s="1"/>
  <c r="C1323" i="2"/>
  <c r="S1323" i="2" s="1"/>
  <c r="C1324" i="2"/>
  <c r="S1324" i="2" s="1"/>
  <c r="C1325" i="2"/>
  <c r="S1325" i="2" s="1"/>
  <c r="C1326" i="2"/>
  <c r="S1326" i="2" s="1"/>
  <c r="C1327" i="2"/>
  <c r="S1327" i="2" s="1"/>
  <c r="C1328" i="2"/>
  <c r="S1328" i="2" s="1"/>
  <c r="C1329" i="2"/>
  <c r="S1329" i="2" s="1"/>
  <c r="C1330" i="2"/>
  <c r="S1330" i="2" s="1"/>
  <c r="C1331" i="2"/>
  <c r="S1331" i="2" s="1"/>
  <c r="C1332" i="2"/>
  <c r="S1332" i="2" s="1"/>
  <c r="C1333" i="2"/>
  <c r="S1333" i="2" s="1"/>
  <c r="C1334" i="2"/>
  <c r="S1334" i="2" s="1"/>
  <c r="C1335" i="2"/>
  <c r="S1335" i="2" s="1"/>
  <c r="C1336" i="2"/>
  <c r="S1336" i="2" s="1"/>
  <c r="C1337" i="2"/>
  <c r="S1337" i="2" s="1"/>
  <c r="C1338" i="2"/>
  <c r="S1338" i="2" s="1"/>
  <c r="C1339" i="2"/>
  <c r="S1339" i="2" s="1"/>
  <c r="C1340" i="2"/>
  <c r="S1340" i="2" s="1"/>
  <c r="C1341" i="2"/>
  <c r="S1341" i="2" s="1"/>
  <c r="C1342" i="2"/>
  <c r="S1342" i="2" s="1"/>
  <c r="C1343" i="2"/>
  <c r="S1343" i="2" s="1"/>
  <c r="C1344" i="2"/>
  <c r="S1344" i="2" s="1"/>
  <c r="C1345" i="2"/>
  <c r="S1345" i="2" s="1"/>
  <c r="C1346" i="2"/>
  <c r="S1346" i="2" s="1"/>
  <c r="C1347" i="2"/>
  <c r="S1347" i="2" s="1"/>
  <c r="C1348" i="2"/>
  <c r="S1348" i="2" s="1"/>
  <c r="C1349" i="2"/>
  <c r="S1349" i="2" s="1"/>
  <c r="C1350" i="2"/>
  <c r="S1350" i="2" s="1"/>
  <c r="C1351" i="2"/>
  <c r="S1351" i="2" s="1"/>
  <c r="C1352" i="2"/>
  <c r="S1352" i="2" s="1"/>
  <c r="C1353" i="2"/>
  <c r="S1353" i="2" s="1"/>
  <c r="C1354" i="2"/>
  <c r="S1354" i="2" s="1"/>
  <c r="C1355" i="2"/>
  <c r="S1355" i="2" s="1"/>
  <c r="C1356" i="2"/>
  <c r="S1356" i="2" s="1"/>
  <c r="C1357" i="2"/>
  <c r="S1357" i="2" s="1"/>
  <c r="C1358" i="2"/>
  <c r="S1358" i="2" s="1"/>
  <c r="C1359" i="2"/>
  <c r="S1359" i="2" s="1"/>
  <c r="C1360" i="2"/>
  <c r="S1360" i="2" s="1"/>
  <c r="C1361" i="2"/>
  <c r="S1361" i="2" s="1"/>
  <c r="C1362" i="2"/>
  <c r="S1362" i="2" s="1"/>
  <c r="C1363" i="2"/>
  <c r="S1363" i="2" s="1"/>
  <c r="C1364" i="2"/>
  <c r="S1364" i="2" s="1"/>
  <c r="C1365" i="2"/>
  <c r="S1365" i="2" s="1"/>
  <c r="C1366" i="2"/>
  <c r="S1366" i="2" s="1"/>
  <c r="C1367" i="2"/>
  <c r="S1367" i="2" s="1"/>
  <c r="C1368" i="2"/>
  <c r="S1368" i="2" s="1"/>
  <c r="C1369" i="2"/>
  <c r="S1369" i="2" s="1"/>
  <c r="C1370" i="2"/>
  <c r="S1370" i="2" s="1"/>
  <c r="C1371" i="2"/>
  <c r="S1371" i="2" s="1"/>
  <c r="C1372" i="2"/>
  <c r="S1372" i="2" s="1"/>
  <c r="C1373" i="2"/>
  <c r="S1373" i="2" s="1"/>
  <c r="C1374" i="2"/>
  <c r="S1374" i="2" s="1"/>
  <c r="C1375" i="2"/>
  <c r="S1375" i="2" s="1"/>
  <c r="C1376" i="2"/>
  <c r="S1376" i="2" s="1"/>
  <c r="C1377" i="2"/>
  <c r="S1377" i="2" s="1"/>
  <c r="C1378" i="2"/>
  <c r="S1378" i="2" s="1"/>
  <c r="C1379" i="2"/>
  <c r="S1379" i="2" s="1"/>
  <c r="C1380" i="2"/>
  <c r="S1380" i="2" s="1"/>
  <c r="C1381" i="2"/>
  <c r="S1381" i="2" s="1"/>
  <c r="C1382" i="2"/>
  <c r="S1382" i="2" s="1"/>
  <c r="C1383" i="2"/>
  <c r="S1383" i="2" s="1"/>
  <c r="C1384" i="2"/>
  <c r="S1384" i="2" s="1"/>
  <c r="C1385" i="2"/>
  <c r="S1385" i="2" s="1"/>
  <c r="C1386" i="2"/>
  <c r="S1386" i="2" s="1"/>
  <c r="C1387" i="2"/>
  <c r="S1387" i="2" s="1"/>
  <c r="C1388" i="2"/>
  <c r="S1388" i="2" s="1"/>
  <c r="C1389" i="2"/>
  <c r="S1389" i="2" s="1"/>
  <c r="C1390" i="2"/>
  <c r="S1390" i="2" s="1"/>
  <c r="C1391" i="2"/>
  <c r="S1391" i="2" s="1"/>
  <c r="C1392" i="2"/>
  <c r="S1392" i="2" s="1"/>
  <c r="C1393" i="2"/>
  <c r="S1393" i="2" s="1"/>
  <c r="C1394" i="2"/>
  <c r="S1394" i="2" s="1"/>
  <c r="C1395" i="2"/>
  <c r="S1395" i="2" s="1"/>
  <c r="C1396" i="2"/>
  <c r="S1396" i="2" s="1"/>
  <c r="C1397" i="2"/>
  <c r="S1397" i="2" s="1"/>
  <c r="C1398" i="2"/>
  <c r="S1398" i="2" s="1"/>
  <c r="C1399" i="2"/>
  <c r="S1399" i="2" s="1"/>
  <c r="C1400" i="2"/>
  <c r="S1400" i="2" s="1"/>
  <c r="C1401" i="2"/>
  <c r="S1401" i="2" s="1"/>
  <c r="C1402" i="2"/>
  <c r="S1402" i="2" s="1"/>
  <c r="C1403" i="2"/>
  <c r="S1403" i="2" s="1"/>
  <c r="C1404" i="2"/>
  <c r="S1404" i="2" s="1"/>
  <c r="C1405" i="2"/>
  <c r="S1405" i="2" s="1"/>
  <c r="C1406" i="2"/>
  <c r="S1406" i="2" s="1"/>
  <c r="C1407" i="2"/>
  <c r="S1407" i="2" s="1"/>
  <c r="C1408" i="2"/>
  <c r="S1408" i="2" s="1"/>
  <c r="C1409" i="2"/>
  <c r="S1409" i="2" s="1"/>
  <c r="C1410" i="2"/>
  <c r="S1410" i="2" s="1"/>
  <c r="C1411" i="2"/>
  <c r="S1411" i="2" s="1"/>
  <c r="C1412" i="2"/>
  <c r="S1412" i="2" s="1"/>
  <c r="C1413" i="2"/>
  <c r="S1413" i="2" s="1"/>
  <c r="C1414" i="2"/>
  <c r="S1414" i="2" s="1"/>
  <c r="C1415" i="2"/>
  <c r="S1415" i="2" s="1"/>
  <c r="C1416" i="2"/>
  <c r="S1416" i="2" s="1"/>
  <c r="C1417" i="2"/>
  <c r="S1417" i="2" s="1"/>
  <c r="C1418" i="2"/>
  <c r="S1418" i="2" s="1"/>
  <c r="C1419" i="2"/>
  <c r="S1419" i="2" s="1"/>
  <c r="C1420" i="2"/>
  <c r="S1420" i="2" s="1"/>
  <c r="C1421" i="2"/>
  <c r="S1421" i="2" s="1"/>
  <c r="C1422" i="2"/>
  <c r="S1422" i="2" s="1"/>
  <c r="C1423" i="2"/>
  <c r="S1423" i="2" s="1"/>
  <c r="C1424" i="2"/>
  <c r="S1424" i="2" s="1"/>
  <c r="C1425" i="2"/>
  <c r="S1425" i="2" s="1"/>
  <c r="C1426" i="2"/>
  <c r="S1426" i="2" s="1"/>
  <c r="C1427" i="2"/>
  <c r="S1427" i="2" s="1"/>
  <c r="C1428" i="2"/>
  <c r="S1428" i="2" s="1"/>
  <c r="C1429" i="2"/>
  <c r="S1429" i="2" s="1"/>
  <c r="C1430" i="2"/>
  <c r="S1430" i="2" s="1"/>
  <c r="C1431" i="2"/>
  <c r="S1431" i="2" s="1"/>
  <c r="C1432" i="2"/>
  <c r="S1432" i="2" s="1"/>
  <c r="C1433" i="2"/>
  <c r="S1433" i="2" s="1"/>
  <c r="C1434" i="2"/>
  <c r="S1434" i="2" s="1"/>
  <c r="C1435" i="2"/>
  <c r="S1435" i="2" s="1"/>
  <c r="C1436" i="2"/>
  <c r="S1436" i="2" s="1"/>
  <c r="C1437" i="2"/>
  <c r="S1437" i="2" s="1"/>
  <c r="C1438" i="2"/>
  <c r="S1438" i="2" s="1"/>
  <c r="C1439" i="2"/>
  <c r="S1439" i="2" s="1"/>
  <c r="C1440" i="2"/>
  <c r="S1440" i="2" s="1"/>
  <c r="C1441" i="2"/>
  <c r="S1441" i="2" s="1"/>
  <c r="C1442" i="2"/>
  <c r="S1442" i="2" s="1"/>
  <c r="C1443" i="2"/>
  <c r="S1443" i="2" s="1"/>
  <c r="C1444" i="2"/>
  <c r="S1444" i="2" s="1"/>
  <c r="C1445" i="2"/>
  <c r="S1445" i="2" s="1"/>
  <c r="C1446" i="2"/>
  <c r="S1446" i="2" s="1"/>
  <c r="C1447" i="2"/>
  <c r="S1447" i="2" s="1"/>
  <c r="C1448" i="2"/>
  <c r="S1448" i="2" s="1"/>
  <c r="C1449" i="2"/>
  <c r="S1449" i="2" s="1"/>
  <c r="C1450" i="2"/>
  <c r="S1450" i="2" s="1"/>
  <c r="C1451" i="2"/>
  <c r="S1451" i="2" s="1"/>
  <c r="C1452" i="2"/>
  <c r="S1452" i="2" s="1"/>
  <c r="C1453" i="2"/>
  <c r="S1453" i="2" s="1"/>
  <c r="C1454" i="2"/>
  <c r="S1454" i="2" s="1"/>
  <c r="C1455" i="2"/>
  <c r="S1455" i="2" s="1"/>
  <c r="C1456" i="2"/>
  <c r="S1456" i="2" s="1"/>
  <c r="C1457" i="2"/>
  <c r="S1457" i="2" s="1"/>
  <c r="C1458" i="2"/>
  <c r="S1458" i="2" s="1"/>
  <c r="C1459" i="2"/>
  <c r="S1459" i="2" s="1"/>
  <c r="C1460" i="2"/>
  <c r="S1460" i="2" s="1"/>
  <c r="C1461" i="2"/>
  <c r="S1461" i="2" s="1"/>
  <c r="C1462" i="2"/>
  <c r="S1462" i="2" s="1"/>
  <c r="C1463" i="2"/>
  <c r="S1463" i="2" s="1"/>
  <c r="C1464" i="2"/>
  <c r="S1464" i="2" s="1"/>
  <c r="C1465" i="2"/>
  <c r="S1465" i="2" s="1"/>
  <c r="C1466" i="2"/>
  <c r="S1466" i="2" s="1"/>
  <c r="C1467" i="2"/>
  <c r="S1467" i="2" s="1"/>
  <c r="C1468" i="2"/>
  <c r="S1468" i="2" s="1"/>
  <c r="C1469" i="2"/>
  <c r="S1469" i="2" s="1"/>
  <c r="C1470" i="2"/>
  <c r="S1470" i="2" s="1"/>
  <c r="C1471" i="2"/>
  <c r="S1471" i="2" s="1"/>
  <c r="C1472" i="2"/>
  <c r="S1472" i="2" s="1"/>
  <c r="C1473" i="2"/>
  <c r="S1473" i="2" s="1"/>
  <c r="C1474" i="2"/>
  <c r="S1474" i="2" s="1"/>
  <c r="C1475" i="2"/>
  <c r="S1475" i="2" s="1"/>
  <c r="C1476" i="2"/>
  <c r="S1476" i="2" s="1"/>
  <c r="C1477" i="2"/>
  <c r="S1477" i="2" s="1"/>
  <c r="C1478" i="2"/>
  <c r="S1478" i="2" s="1"/>
  <c r="C1479" i="2"/>
  <c r="S1479" i="2" s="1"/>
  <c r="C1480" i="2"/>
  <c r="S1480" i="2" s="1"/>
  <c r="C1481" i="2"/>
  <c r="S1481" i="2" s="1"/>
  <c r="C1482" i="2"/>
  <c r="S1482" i="2" s="1"/>
  <c r="C1483" i="2"/>
  <c r="S1483" i="2" s="1"/>
  <c r="C1484" i="2"/>
  <c r="S1484" i="2" s="1"/>
  <c r="C1485" i="2"/>
  <c r="S1485" i="2" s="1"/>
  <c r="C1486" i="2"/>
  <c r="S1486" i="2" s="1"/>
  <c r="C1487" i="2"/>
  <c r="S1487" i="2" s="1"/>
  <c r="C1488" i="2"/>
  <c r="S1488" i="2" s="1"/>
  <c r="C1489" i="2"/>
  <c r="S1489" i="2" s="1"/>
  <c r="C1490" i="2"/>
  <c r="S1490" i="2" s="1"/>
  <c r="C1491" i="2"/>
  <c r="S1491" i="2" s="1"/>
  <c r="C1492" i="2"/>
  <c r="S1492" i="2" s="1"/>
  <c r="C1493" i="2"/>
  <c r="S1493" i="2" s="1"/>
  <c r="C1494" i="2"/>
  <c r="S1494" i="2" s="1"/>
  <c r="C1495" i="2"/>
  <c r="S1495" i="2" s="1"/>
  <c r="C1496" i="2"/>
  <c r="S1496" i="2" s="1"/>
  <c r="C1497" i="2"/>
  <c r="S1497" i="2" s="1"/>
  <c r="C1498" i="2"/>
  <c r="S1498" i="2" s="1"/>
  <c r="C1499" i="2"/>
  <c r="S1499" i="2" s="1"/>
  <c r="C1500" i="2"/>
  <c r="S1500" i="2" s="1"/>
  <c r="C1501" i="2"/>
  <c r="S1501" i="2" s="1"/>
  <c r="C1502" i="2"/>
  <c r="S1502" i="2" s="1"/>
  <c r="C1503" i="2"/>
  <c r="S1503" i="2" s="1"/>
  <c r="C1504" i="2"/>
  <c r="S1504" i="2" s="1"/>
  <c r="C1505" i="2"/>
  <c r="S1505" i="2" s="1"/>
  <c r="C1506" i="2"/>
  <c r="S1506" i="2" s="1"/>
  <c r="C1507" i="2"/>
  <c r="S1507" i="2" s="1"/>
  <c r="C1508" i="2"/>
  <c r="S1508" i="2" s="1"/>
  <c r="C1509" i="2"/>
  <c r="S1509" i="2" s="1"/>
  <c r="C1510" i="2"/>
  <c r="S1510" i="2" s="1"/>
  <c r="C1511" i="2"/>
  <c r="S1511" i="2" s="1"/>
  <c r="C1512" i="2"/>
  <c r="S1512" i="2" s="1"/>
  <c r="C1513" i="2"/>
  <c r="S1513" i="2" s="1"/>
  <c r="C1514" i="2"/>
  <c r="S1514" i="2" s="1"/>
  <c r="C1515" i="2"/>
  <c r="S1515" i="2" s="1"/>
  <c r="C1516" i="2"/>
  <c r="S1516" i="2" s="1"/>
  <c r="C1517" i="2"/>
  <c r="S1517" i="2" s="1"/>
  <c r="C1518" i="2"/>
  <c r="S1518" i="2" s="1"/>
  <c r="C1519" i="2"/>
  <c r="S1519" i="2" s="1"/>
  <c r="C1520" i="2"/>
  <c r="S1520" i="2" s="1"/>
  <c r="C1521" i="2"/>
  <c r="S1521" i="2" s="1"/>
  <c r="C1522" i="2"/>
  <c r="S1522" i="2" s="1"/>
  <c r="C1523" i="2"/>
  <c r="S1523" i="2" s="1"/>
  <c r="C1524" i="2"/>
  <c r="S1524" i="2" s="1"/>
  <c r="C1525" i="2"/>
  <c r="S1525" i="2" s="1"/>
  <c r="C1526" i="2"/>
  <c r="S1526" i="2" s="1"/>
  <c r="C1527" i="2"/>
  <c r="S1527" i="2" s="1"/>
  <c r="C1528" i="2"/>
  <c r="S1528" i="2" s="1"/>
  <c r="C1529" i="2"/>
  <c r="S1529" i="2" s="1"/>
  <c r="C1530" i="2"/>
  <c r="S1530" i="2" s="1"/>
  <c r="C1531" i="2"/>
  <c r="S1531" i="2" s="1"/>
  <c r="C1532" i="2"/>
  <c r="S1532" i="2" s="1"/>
  <c r="C1533" i="2"/>
  <c r="S1533" i="2" s="1"/>
  <c r="C1534" i="2"/>
  <c r="S1534" i="2" s="1"/>
  <c r="C1535" i="2"/>
  <c r="S1535" i="2" s="1"/>
  <c r="C1536" i="2"/>
  <c r="S1536" i="2" s="1"/>
  <c r="C1537" i="2"/>
  <c r="S1537" i="2" s="1"/>
  <c r="C1538" i="2"/>
  <c r="S1538" i="2" s="1"/>
  <c r="C1539" i="2"/>
  <c r="S1539" i="2" s="1"/>
  <c r="C1540" i="2"/>
  <c r="S1540" i="2" s="1"/>
  <c r="C1541" i="2"/>
  <c r="S1541" i="2" s="1"/>
  <c r="C1542" i="2"/>
  <c r="S1542" i="2" s="1"/>
  <c r="C1543" i="2"/>
  <c r="S1543" i="2" s="1"/>
  <c r="C1544" i="2"/>
  <c r="S1544" i="2" s="1"/>
  <c r="C1545" i="2"/>
  <c r="S1545" i="2" s="1"/>
  <c r="C1546" i="2"/>
  <c r="S1546" i="2" s="1"/>
  <c r="C1547" i="2"/>
  <c r="S1547" i="2" s="1"/>
  <c r="C1548" i="2"/>
  <c r="S1548" i="2" s="1"/>
  <c r="C1549" i="2"/>
  <c r="S1549" i="2" s="1"/>
  <c r="C1550" i="2"/>
  <c r="S1550" i="2" s="1"/>
  <c r="C1551" i="2"/>
  <c r="S1551" i="2" s="1"/>
  <c r="C1552" i="2"/>
  <c r="S1552" i="2" s="1"/>
  <c r="C1553" i="2"/>
  <c r="S1553" i="2" s="1"/>
  <c r="C1554" i="2"/>
  <c r="S1554" i="2" s="1"/>
  <c r="C1555" i="2"/>
  <c r="S1555" i="2" s="1"/>
  <c r="C1556" i="2"/>
  <c r="S1556" i="2" s="1"/>
  <c r="C1557" i="2"/>
  <c r="S1557" i="2" s="1"/>
  <c r="C1558" i="2"/>
  <c r="S1558" i="2" s="1"/>
  <c r="C1559" i="2"/>
  <c r="S1559" i="2" s="1"/>
  <c r="C1560" i="2"/>
  <c r="S1560" i="2" s="1"/>
  <c r="C1561" i="2"/>
  <c r="S1561" i="2" s="1"/>
  <c r="C1562" i="2"/>
  <c r="S1562" i="2" s="1"/>
  <c r="C1563" i="2"/>
  <c r="S1563" i="2" s="1"/>
  <c r="C1564" i="2"/>
  <c r="S1564" i="2" s="1"/>
  <c r="C1565" i="2"/>
  <c r="S1565" i="2" s="1"/>
  <c r="C1566" i="2"/>
  <c r="S1566" i="2" s="1"/>
  <c r="C1567" i="2"/>
  <c r="S1567" i="2" s="1"/>
  <c r="C1568" i="2"/>
  <c r="S1568" i="2" s="1"/>
  <c r="C1569" i="2"/>
  <c r="S1569" i="2" s="1"/>
  <c r="C1570" i="2"/>
  <c r="S1570" i="2" s="1"/>
  <c r="C1571" i="2"/>
  <c r="S1571" i="2" s="1"/>
  <c r="C1572" i="2"/>
  <c r="S1572" i="2" s="1"/>
  <c r="C1573" i="2"/>
  <c r="S1573" i="2" s="1"/>
  <c r="C1574" i="2"/>
  <c r="S1574" i="2" s="1"/>
  <c r="C1575" i="2"/>
  <c r="S1575" i="2" s="1"/>
  <c r="C1576" i="2"/>
  <c r="S1576" i="2" s="1"/>
  <c r="C1577" i="2"/>
  <c r="S1577" i="2" s="1"/>
  <c r="C1578" i="2"/>
  <c r="S1578" i="2" s="1"/>
  <c r="C1579" i="2"/>
  <c r="S1579" i="2" s="1"/>
  <c r="C1580" i="2"/>
  <c r="S1580" i="2" s="1"/>
  <c r="C1581" i="2"/>
  <c r="S1581" i="2" s="1"/>
  <c r="C1582" i="2"/>
  <c r="S1582" i="2" s="1"/>
  <c r="C1583" i="2"/>
  <c r="S1583" i="2" s="1"/>
  <c r="C1584" i="2"/>
  <c r="S1584" i="2" s="1"/>
  <c r="C1585" i="2"/>
  <c r="S1585" i="2" s="1"/>
  <c r="C1586" i="2"/>
  <c r="S1586" i="2" s="1"/>
  <c r="C1587" i="2"/>
  <c r="S1587" i="2" s="1"/>
  <c r="C1588" i="2"/>
  <c r="S1588" i="2" s="1"/>
  <c r="C1589" i="2"/>
  <c r="S1589" i="2" s="1"/>
  <c r="C1590" i="2"/>
  <c r="S1590" i="2" s="1"/>
  <c r="C1591" i="2"/>
  <c r="S1591" i="2" s="1"/>
  <c r="C1592" i="2"/>
  <c r="S1592" i="2" s="1"/>
  <c r="C1593" i="2"/>
  <c r="S1593" i="2" s="1"/>
  <c r="C1594" i="2"/>
  <c r="S1594" i="2" s="1"/>
  <c r="C1595" i="2"/>
  <c r="S1595" i="2" s="1"/>
  <c r="C1596" i="2"/>
  <c r="S1596" i="2" s="1"/>
  <c r="C1597" i="2"/>
  <c r="S1597" i="2" s="1"/>
  <c r="C1598" i="2"/>
  <c r="S1598" i="2" s="1"/>
  <c r="C1599" i="2"/>
  <c r="S1599" i="2" s="1"/>
  <c r="C1600" i="2"/>
  <c r="S1600" i="2" s="1"/>
  <c r="C1601" i="2"/>
  <c r="S1601" i="2" s="1"/>
  <c r="C1602" i="2"/>
  <c r="S1602" i="2" s="1"/>
  <c r="C1603" i="2"/>
  <c r="S1603" i="2" s="1"/>
  <c r="C1604" i="2"/>
  <c r="S1604" i="2" s="1"/>
  <c r="C1605" i="2"/>
  <c r="S1605" i="2" s="1"/>
  <c r="C1606" i="2"/>
  <c r="S1606" i="2" s="1"/>
  <c r="C1607" i="2"/>
  <c r="S1607" i="2" s="1"/>
  <c r="C1608" i="2"/>
  <c r="S1608" i="2" s="1"/>
  <c r="C1609" i="2"/>
  <c r="S1609" i="2" s="1"/>
  <c r="C1610" i="2"/>
  <c r="S1610" i="2" s="1"/>
  <c r="C1611" i="2"/>
  <c r="S1611" i="2" s="1"/>
  <c r="C1612" i="2"/>
  <c r="S1612" i="2" s="1"/>
  <c r="C1613" i="2"/>
  <c r="S1613" i="2" s="1"/>
  <c r="C1614" i="2"/>
  <c r="C1615" i="2"/>
  <c r="S1615" i="2" s="1"/>
  <c r="C1616" i="2"/>
  <c r="S1616" i="2" s="1"/>
  <c r="C1617" i="2"/>
  <c r="S1617" i="2" s="1"/>
  <c r="C1618" i="2"/>
  <c r="S1618" i="2" s="1"/>
  <c r="C1619" i="2"/>
  <c r="S1619" i="2" s="1"/>
  <c r="C1620" i="2"/>
  <c r="S1620" i="2" s="1"/>
  <c r="C1621" i="2"/>
  <c r="S1621" i="2" s="1"/>
  <c r="C1622" i="2"/>
  <c r="S1622" i="2" s="1"/>
  <c r="C1623" i="2"/>
  <c r="S1623" i="2" s="1"/>
  <c r="C1624" i="2"/>
  <c r="S1624" i="2" s="1"/>
  <c r="C1625" i="2"/>
  <c r="S1625" i="2" s="1"/>
  <c r="C1626" i="2"/>
  <c r="S1626" i="2" s="1"/>
  <c r="C1627" i="2"/>
  <c r="S1627" i="2" s="1"/>
  <c r="C1628" i="2"/>
  <c r="S1628" i="2" s="1"/>
  <c r="C1629" i="2"/>
  <c r="S1629" i="2" s="1"/>
  <c r="C1630" i="2"/>
  <c r="S1630" i="2" s="1"/>
  <c r="C1631" i="2"/>
  <c r="S1631" i="2" s="1"/>
  <c r="C1632" i="2"/>
  <c r="S1632" i="2" s="1"/>
  <c r="C1633" i="2"/>
  <c r="S1633" i="2" s="1"/>
  <c r="C1634" i="2"/>
  <c r="S1634" i="2" s="1"/>
  <c r="C1635" i="2"/>
  <c r="S1635" i="2" s="1"/>
  <c r="C1636" i="2"/>
  <c r="S1636" i="2" s="1"/>
  <c r="C1637" i="2"/>
  <c r="S1637" i="2" s="1"/>
  <c r="C1638" i="2"/>
  <c r="S1638" i="2" s="1"/>
  <c r="C1639" i="2"/>
  <c r="S1639" i="2" s="1"/>
  <c r="C1640" i="2"/>
  <c r="S1640" i="2" s="1"/>
  <c r="C1641" i="2"/>
  <c r="S1641" i="2" s="1"/>
  <c r="C1642" i="2"/>
  <c r="S1642" i="2" s="1"/>
  <c r="C1643" i="2"/>
  <c r="S1643" i="2" s="1"/>
  <c r="C1644" i="2"/>
  <c r="S1644" i="2" s="1"/>
  <c r="C1645" i="2"/>
  <c r="S1645" i="2" s="1"/>
  <c r="C1646" i="2"/>
  <c r="S1646" i="2" s="1"/>
  <c r="C1647" i="2"/>
  <c r="S1647" i="2" s="1"/>
  <c r="C1648" i="2"/>
  <c r="S1648" i="2" s="1"/>
  <c r="C1649" i="2"/>
  <c r="S1649" i="2" s="1"/>
  <c r="C1650" i="2"/>
  <c r="S1650" i="2" s="1"/>
  <c r="C1651" i="2"/>
  <c r="S1651" i="2" s="1"/>
  <c r="C1652" i="2"/>
  <c r="S1652" i="2" s="1"/>
  <c r="C1653" i="2"/>
  <c r="S1653" i="2" s="1"/>
  <c r="C1654" i="2"/>
  <c r="S1654" i="2" s="1"/>
  <c r="C1655" i="2"/>
  <c r="S1655" i="2" s="1"/>
  <c r="C1656" i="2"/>
  <c r="S1656" i="2" s="1"/>
  <c r="C1657" i="2"/>
  <c r="S1657" i="2" s="1"/>
  <c r="C1658" i="2"/>
  <c r="S1658" i="2" s="1"/>
  <c r="C1659" i="2"/>
  <c r="S1659" i="2" s="1"/>
  <c r="C1660" i="2"/>
  <c r="S1660" i="2" s="1"/>
  <c r="C1661" i="2"/>
  <c r="S1661" i="2" s="1"/>
  <c r="C1662" i="2"/>
  <c r="S1662" i="2" s="1"/>
  <c r="C1663" i="2"/>
  <c r="S1663" i="2" s="1"/>
  <c r="C1664" i="2"/>
  <c r="S1664" i="2" s="1"/>
  <c r="C1665" i="2"/>
  <c r="S1665" i="2" s="1"/>
  <c r="C1666" i="2"/>
  <c r="S1666" i="2" s="1"/>
  <c r="C1667" i="2"/>
  <c r="S1667" i="2" s="1"/>
  <c r="C1668" i="2"/>
  <c r="S1668" i="2" s="1"/>
  <c r="C1669" i="2"/>
  <c r="S1669" i="2" s="1"/>
  <c r="C1670" i="2"/>
  <c r="S1670" i="2" s="1"/>
  <c r="C1671" i="2"/>
  <c r="S1671" i="2" s="1"/>
  <c r="C1672" i="2"/>
  <c r="S1672" i="2" s="1"/>
  <c r="C1673" i="2"/>
  <c r="S1673" i="2" s="1"/>
  <c r="C1674" i="2"/>
  <c r="S1674" i="2" s="1"/>
  <c r="C1675" i="2"/>
  <c r="S1675" i="2" s="1"/>
  <c r="C1676" i="2"/>
  <c r="S1676" i="2" s="1"/>
  <c r="C1677" i="2"/>
  <c r="S1677" i="2" s="1"/>
  <c r="C1678" i="2"/>
  <c r="S1678" i="2" s="1"/>
  <c r="C1679" i="2"/>
  <c r="S1679" i="2" s="1"/>
  <c r="C1680" i="2"/>
  <c r="S1680" i="2" s="1"/>
  <c r="C1681" i="2"/>
  <c r="S1681" i="2" s="1"/>
  <c r="C1682" i="2"/>
  <c r="S1682" i="2" s="1"/>
  <c r="C1683" i="2"/>
  <c r="S1683" i="2" s="1"/>
  <c r="C1684" i="2"/>
  <c r="S1684" i="2" s="1"/>
  <c r="C1685" i="2"/>
  <c r="S1685" i="2" s="1"/>
  <c r="C1686" i="2"/>
  <c r="S1686" i="2" s="1"/>
  <c r="C1687" i="2"/>
  <c r="S1687" i="2" s="1"/>
  <c r="C1688" i="2"/>
  <c r="S1688" i="2" s="1"/>
  <c r="C1689" i="2"/>
  <c r="S1689" i="2" s="1"/>
  <c r="C1690" i="2"/>
  <c r="S1690" i="2" s="1"/>
  <c r="C1691" i="2"/>
  <c r="S1691" i="2" s="1"/>
  <c r="C1692" i="2"/>
  <c r="S1692" i="2" s="1"/>
  <c r="C1693" i="2"/>
  <c r="S1693" i="2" s="1"/>
  <c r="C1694" i="2"/>
  <c r="S1694" i="2" s="1"/>
  <c r="C1695" i="2"/>
  <c r="S1695" i="2" s="1"/>
  <c r="C1696" i="2"/>
  <c r="S1696" i="2" s="1"/>
  <c r="C1697" i="2"/>
  <c r="S1697" i="2" s="1"/>
  <c r="C1698" i="2"/>
  <c r="S1698" i="2" s="1"/>
  <c r="C1699" i="2"/>
  <c r="S1699" i="2" s="1"/>
  <c r="C1700" i="2"/>
  <c r="S1700" i="2" s="1"/>
  <c r="C1701" i="2"/>
  <c r="S1701" i="2" s="1"/>
  <c r="C1702" i="2"/>
  <c r="S1702" i="2" s="1"/>
  <c r="C1703" i="2"/>
  <c r="S1703" i="2" s="1"/>
  <c r="C1704" i="2"/>
  <c r="S1704" i="2" s="1"/>
  <c r="C1705" i="2"/>
  <c r="S1705" i="2" s="1"/>
  <c r="C1706" i="2"/>
  <c r="S1706" i="2" s="1"/>
  <c r="C1707" i="2"/>
  <c r="S1707" i="2" s="1"/>
  <c r="C1708" i="2"/>
  <c r="S1708" i="2" s="1"/>
  <c r="C1709" i="2"/>
  <c r="S1709" i="2" s="1"/>
  <c r="C1710" i="2"/>
  <c r="S1710" i="2" s="1"/>
  <c r="C1711" i="2"/>
  <c r="S1711" i="2" s="1"/>
  <c r="C1712" i="2"/>
  <c r="S1712" i="2" s="1"/>
  <c r="C1713" i="2"/>
  <c r="S1713" i="2" s="1"/>
  <c r="C1714" i="2"/>
  <c r="S1714" i="2" s="1"/>
  <c r="C1715" i="2"/>
  <c r="S1715" i="2" s="1"/>
  <c r="C1716" i="2"/>
  <c r="S1716" i="2" s="1"/>
  <c r="C1717" i="2"/>
  <c r="S1717" i="2" s="1"/>
  <c r="C1718" i="2"/>
  <c r="S1718" i="2" s="1"/>
  <c r="C1719" i="2"/>
  <c r="S1719" i="2" s="1"/>
  <c r="C1720" i="2"/>
  <c r="S1720" i="2" s="1"/>
  <c r="C1721" i="2"/>
  <c r="S1721" i="2" s="1"/>
  <c r="C1722" i="2"/>
  <c r="S1722" i="2" s="1"/>
  <c r="C1723" i="2"/>
  <c r="S1723" i="2" s="1"/>
  <c r="C1724" i="2"/>
  <c r="S1724" i="2" s="1"/>
  <c r="C1725" i="2"/>
  <c r="S1725" i="2" s="1"/>
  <c r="C1726" i="2"/>
  <c r="S1726" i="2" s="1"/>
  <c r="C1727" i="2"/>
  <c r="S1727" i="2" s="1"/>
  <c r="C1728" i="2"/>
  <c r="S1728" i="2" s="1"/>
  <c r="C1729" i="2"/>
  <c r="S1729" i="2" s="1"/>
  <c r="C1730" i="2"/>
  <c r="S1730" i="2" s="1"/>
  <c r="C1731" i="2"/>
  <c r="S1731" i="2" s="1"/>
  <c r="C1732" i="2"/>
  <c r="S1732" i="2" s="1"/>
  <c r="C1733" i="2"/>
  <c r="S1733" i="2" s="1"/>
  <c r="C1734" i="2"/>
  <c r="S1734" i="2" s="1"/>
  <c r="C1735" i="2"/>
  <c r="S1735" i="2" s="1"/>
  <c r="C1736" i="2"/>
  <c r="S1736" i="2" s="1"/>
  <c r="C1737" i="2"/>
  <c r="S1737" i="2" s="1"/>
  <c r="C1738" i="2"/>
  <c r="S1738" i="2" s="1"/>
  <c r="C1739" i="2"/>
  <c r="S1739" i="2" s="1"/>
  <c r="C1740" i="2"/>
  <c r="S1740" i="2" s="1"/>
  <c r="C1741" i="2"/>
  <c r="S1741" i="2" s="1"/>
  <c r="C1742" i="2"/>
  <c r="S1742" i="2" s="1"/>
  <c r="C1743" i="2"/>
  <c r="S1743" i="2" s="1"/>
  <c r="C1744" i="2"/>
  <c r="S1744" i="2" s="1"/>
  <c r="C1745" i="2"/>
  <c r="S1745" i="2" s="1"/>
  <c r="C1746" i="2"/>
  <c r="S1746" i="2" s="1"/>
  <c r="C1747" i="2"/>
  <c r="S1747" i="2" s="1"/>
  <c r="C1748" i="2"/>
  <c r="S1748" i="2" s="1"/>
  <c r="C1749" i="2"/>
  <c r="S1749" i="2" s="1"/>
  <c r="C1750" i="2"/>
  <c r="S1750" i="2" s="1"/>
  <c r="C1751" i="2"/>
  <c r="S1751" i="2" s="1"/>
  <c r="C1752" i="2"/>
  <c r="S1752" i="2" s="1"/>
  <c r="C1753" i="2"/>
  <c r="S1753" i="2" s="1"/>
  <c r="C1754" i="2"/>
  <c r="S1754" i="2" s="1"/>
  <c r="C1755" i="2"/>
  <c r="S1755" i="2" s="1"/>
  <c r="C1756" i="2"/>
  <c r="S1756" i="2" s="1"/>
  <c r="C1757" i="2"/>
  <c r="S1757" i="2" s="1"/>
  <c r="C1758" i="2"/>
  <c r="S1758" i="2" s="1"/>
  <c r="C1759" i="2"/>
  <c r="S1759" i="2" s="1"/>
  <c r="C1760" i="2"/>
  <c r="S1760" i="2" s="1"/>
  <c r="C1761" i="2"/>
  <c r="S1761" i="2" s="1"/>
  <c r="C1762" i="2"/>
  <c r="S1762" i="2" s="1"/>
  <c r="C1763" i="2"/>
  <c r="S1763" i="2" s="1"/>
  <c r="C1764" i="2"/>
  <c r="S1764" i="2" s="1"/>
  <c r="C1765" i="2"/>
  <c r="S1765" i="2" s="1"/>
  <c r="C1766" i="2"/>
  <c r="S1766" i="2" s="1"/>
  <c r="C1767" i="2"/>
  <c r="S1767" i="2" s="1"/>
  <c r="C1768" i="2"/>
  <c r="S1768" i="2" s="1"/>
  <c r="C1769" i="2"/>
  <c r="S1769" i="2" s="1"/>
  <c r="C1770" i="2"/>
  <c r="S1770" i="2" s="1"/>
  <c r="C1771" i="2"/>
  <c r="S1771" i="2" s="1"/>
  <c r="C1772" i="2"/>
  <c r="S1772" i="2" s="1"/>
  <c r="C1773" i="2"/>
  <c r="S1773" i="2" s="1"/>
  <c r="C1774" i="2"/>
  <c r="S1774" i="2" s="1"/>
  <c r="C1775" i="2"/>
  <c r="S1775" i="2" s="1"/>
  <c r="C1776" i="2"/>
  <c r="S1776" i="2" s="1"/>
  <c r="C1777" i="2"/>
  <c r="S1777" i="2" s="1"/>
  <c r="C1778" i="2"/>
  <c r="S1778" i="2" s="1"/>
  <c r="C1779" i="2"/>
  <c r="S1779" i="2" s="1"/>
  <c r="C1780" i="2"/>
  <c r="S1780" i="2" s="1"/>
  <c r="C1781" i="2"/>
  <c r="S1781" i="2" s="1"/>
  <c r="C1782" i="2"/>
  <c r="S1782" i="2" s="1"/>
  <c r="C1783" i="2"/>
  <c r="S1783" i="2" s="1"/>
  <c r="C1784" i="2"/>
  <c r="S1784" i="2" s="1"/>
  <c r="C1785" i="2"/>
  <c r="S1785" i="2" s="1"/>
  <c r="C1786" i="2"/>
  <c r="S1786" i="2" s="1"/>
  <c r="C1787" i="2"/>
  <c r="S1787" i="2" s="1"/>
  <c r="C1788" i="2"/>
  <c r="S1788" i="2" s="1"/>
  <c r="C1789" i="2"/>
  <c r="S1789" i="2" s="1"/>
  <c r="C1790" i="2"/>
  <c r="S1790" i="2" s="1"/>
  <c r="C1791" i="2"/>
  <c r="S1791" i="2" s="1"/>
  <c r="C1792" i="2"/>
  <c r="S1792" i="2" s="1"/>
  <c r="C1793" i="2"/>
  <c r="S1793" i="2" s="1"/>
  <c r="C1794" i="2"/>
  <c r="S1794" i="2" s="1"/>
  <c r="C1795" i="2"/>
  <c r="S1795" i="2" s="1"/>
  <c r="C1796" i="2"/>
  <c r="S1796" i="2" s="1"/>
  <c r="C1797" i="2"/>
  <c r="S1797" i="2" s="1"/>
  <c r="C1798" i="2"/>
  <c r="S1798" i="2" s="1"/>
  <c r="C1799" i="2"/>
  <c r="S1799" i="2" s="1"/>
  <c r="C1800" i="2"/>
  <c r="S1800" i="2" s="1"/>
  <c r="C1801" i="2"/>
  <c r="S1801" i="2" s="1"/>
  <c r="C1802" i="2"/>
  <c r="S1802" i="2" s="1"/>
  <c r="C1803" i="2"/>
  <c r="S1803" i="2" s="1"/>
  <c r="C1804" i="2"/>
  <c r="S1804" i="2" s="1"/>
  <c r="C1805" i="2"/>
  <c r="S1805" i="2" s="1"/>
  <c r="C1806" i="2"/>
  <c r="S1806" i="2" s="1"/>
  <c r="C1807" i="2"/>
  <c r="S1807" i="2" s="1"/>
  <c r="C1808" i="2"/>
  <c r="S1808" i="2" s="1"/>
  <c r="C1809" i="2"/>
  <c r="S1809" i="2" s="1"/>
  <c r="C1810" i="2"/>
  <c r="S1810" i="2" s="1"/>
  <c r="C1811" i="2"/>
  <c r="S1811" i="2" s="1"/>
  <c r="C1812" i="2"/>
  <c r="S1812" i="2" s="1"/>
  <c r="C1813" i="2"/>
  <c r="S1813" i="2" s="1"/>
  <c r="C1814" i="2"/>
  <c r="S1814" i="2" s="1"/>
  <c r="C1815" i="2"/>
  <c r="S1815" i="2" s="1"/>
  <c r="C1816" i="2"/>
  <c r="S1816" i="2" s="1"/>
  <c r="C1817" i="2"/>
  <c r="S1817" i="2" s="1"/>
  <c r="C1818" i="2"/>
  <c r="S1818" i="2" s="1"/>
  <c r="C1819" i="2"/>
  <c r="S1819" i="2" s="1"/>
  <c r="C1820" i="2"/>
  <c r="S1820" i="2" s="1"/>
  <c r="C1821" i="2"/>
  <c r="S1821" i="2" s="1"/>
  <c r="C1822" i="2"/>
  <c r="S1822" i="2" s="1"/>
  <c r="C1823" i="2"/>
  <c r="S1823" i="2" s="1"/>
  <c r="C1824" i="2"/>
  <c r="S1824" i="2" s="1"/>
  <c r="C1825" i="2"/>
  <c r="S1825" i="2" s="1"/>
  <c r="C1826" i="2"/>
  <c r="S1826" i="2" s="1"/>
  <c r="C1827" i="2"/>
  <c r="S1827" i="2" s="1"/>
  <c r="C1828" i="2"/>
  <c r="S1828" i="2" s="1"/>
  <c r="C1829" i="2"/>
  <c r="S1829" i="2" s="1"/>
  <c r="C1830" i="2"/>
  <c r="S1830" i="2" s="1"/>
  <c r="C1831" i="2"/>
  <c r="S1831" i="2" s="1"/>
  <c r="C1832" i="2"/>
  <c r="S1832" i="2" s="1"/>
  <c r="C1833" i="2"/>
  <c r="S1833" i="2" s="1"/>
  <c r="C1834" i="2"/>
  <c r="S1834" i="2" s="1"/>
  <c r="C1835" i="2"/>
  <c r="S1835" i="2" s="1"/>
  <c r="C1836" i="2"/>
  <c r="S1836" i="2" s="1"/>
  <c r="C1837" i="2"/>
  <c r="S1837" i="2" s="1"/>
  <c r="C1838" i="2"/>
  <c r="S1838" i="2" s="1"/>
  <c r="C1839" i="2"/>
  <c r="S1839" i="2" s="1"/>
  <c r="C1840" i="2"/>
  <c r="S1840" i="2" s="1"/>
  <c r="C1841" i="2"/>
  <c r="S1841" i="2" s="1"/>
  <c r="C1842" i="2"/>
  <c r="S1842" i="2" s="1"/>
  <c r="C1843" i="2"/>
  <c r="S1843" i="2" s="1"/>
  <c r="C1844" i="2"/>
  <c r="S1844" i="2" s="1"/>
  <c r="C1845" i="2"/>
  <c r="S1845" i="2" s="1"/>
  <c r="C1846" i="2"/>
  <c r="S1846" i="2" s="1"/>
  <c r="C1847" i="2"/>
  <c r="S1847" i="2" s="1"/>
  <c r="C1848" i="2"/>
  <c r="S1848" i="2" s="1"/>
  <c r="C1849" i="2"/>
  <c r="S1849" i="2" s="1"/>
  <c r="C1850" i="2"/>
  <c r="S1850" i="2" s="1"/>
  <c r="C1851" i="2"/>
  <c r="S1851" i="2" s="1"/>
  <c r="C1852" i="2"/>
  <c r="S1852" i="2" s="1"/>
  <c r="C1853" i="2"/>
  <c r="S1853" i="2" s="1"/>
  <c r="C1854" i="2"/>
  <c r="S1854" i="2" s="1"/>
  <c r="C1855" i="2"/>
  <c r="S1855" i="2" s="1"/>
  <c r="C1856" i="2"/>
  <c r="S1856" i="2" s="1"/>
  <c r="C1857" i="2"/>
  <c r="S1857" i="2" s="1"/>
  <c r="C1858" i="2"/>
  <c r="S1858" i="2" s="1"/>
  <c r="C1859" i="2"/>
  <c r="S1859" i="2" s="1"/>
  <c r="C1860" i="2"/>
  <c r="S1860" i="2" s="1"/>
  <c r="C1861" i="2"/>
  <c r="S1861" i="2" s="1"/>
  <c r="C1862" i="2"/>
  <c r="S1862" i="2" s="1"/>
  <c r="C1863" i="2"/>
  <c r="S1863" i="2" s="1"/>
  <c r="C1864" i="2"/>
  <c r="S1864" i="2" s="1"/>
  <c r="C1865" i="2"/>
  <c r="S1865" i="2" s="1"/>
  <c r="C1866" i="2"/>
  <c r="S1866" i="2" s="1"/>
  <c r="C1867" i="2"/>
  <c r="S1867" i="2" s="1"/>
  <c r="C1868" i="2"/>
  <c r="S1868" i="2" s="1"/>
  <c r="C1869" i="2"/>
  <c r="S1869" i="2" s="1"/>
  <c r="C1870" i="2"/>
  <c r="S1870" i="2" s="1"/>
  <c r="C1871" i="2"/>
  <c r="S1871" i="2" s="1"/>
  <c r="C1872" i="2"/>
  <c r="S1872" i="2" s="1"/>
  <c r="C1873" i="2"/>
  <c r="S1873" i="2" s="1"/>
  <c r="C1874" i="2"/>
  <c r="S1874" i="2" s="1"/>
  <c r="C1875" i="2"/>
  <c r="S1875" i="2" s="1"/>
  <c r="C1876" i="2"/>
  <c r="S1876" i="2" s="1"/>
  <c r="C1877" i="2"/>
  <c r="S1877" i="2" s="1"/>
  <c r="C1878" i="2"/>
  <c r="S1878" i="2" s="1"/>
  <c r="C1879" i="2"/>
  <c r="S1879" i="2" s="1"/>
  <c r="C1880" i="2"/>
  <c r="S1880" i="2" s="1"/>
  <c r="C1881" i="2"/>
  <c r="S1881" i="2" s="1"/>
  <c r="C1882" i="2"/>
  <c r="S1882" i="2" s="1"/>
  <c r="C1883" i="2"/>
  <c r="S1883" i="2" s="1"/>
  <c r="C1884" i="2"/>
  <c r="S1884" i="2" s="1"/>
  <c r="C1885" i="2"/>
  <c r="S1885" i="2" s="1"/>
  <c r="C1886" i="2"/>
  <c r="S1886" i="2" s="1"/>
  <c r="C1887" i="2"/>
  <c r="S1887" i="2" s="1"/>
  <c r="C1888" i="2"/>
  <c r="S1888" i="2" s="1"/>
  <c r="C1889" i="2"/>
  <c r="S1889" i="2" s="1"/>
  <c r="C1890" i="2"/>
  <c r="S1890" i="2" s="1"/>
  <c r="C1891" i="2"/>
  <c r="S1891" i="2" s="1"/>
  <c r="C1892" i="2"/>
  <c r="S1892" i="2" s="1"/>
  <c r="C1893" i="2"/>
  <c r="S1893" i="2" s="1"/>
  <c r="C1894" i="2"/>
  <c r="S1894" i="2" s="1"/>
  <c r="C1895" i="2"/>
  <c r="S1895" i="2" s="1"/>
  <c r="C1896" i="2"/>
  <c r="S1896" i="2" s="1"/>
  <c r="C1897" i="2"/>
  <c r="S1897" i="2" s="1"/>
  <c r="C1898" i="2"/>
  <c r="S1898" i="2" s="1"/>
  <c r="C1899" i="2"/>
  <c r="S1899" i="2" s="1"/>
  <c r="C1900" i="2"/>
  <c r="S1900" i="2" s="1"/>
  <c r="C1901" i="2"/>
  <c r="S1901" i="2" s="1"/>
  <c r="C1902" i="2"/>
  <c r="S1902" i="2" s="1"/>
  <c r="C1903" i="2"/>
  <c r="S1903" i="2" s="1"/>
  <c r="C1904" i="2"/>
  <c r="S1904" i="2" s="1"/>
  <c r="C1905" i="2"/>
  <c r="S1905" i="2" s="1"/>
  <c r="C1906" i="2"/>
  <c r="S1906" i="2" s="1"/>
  <c r="C1907" i="2"/>
  <c r="S1907" i="2" s="1"/>
  <c r="C1908" i="2"/>
  <c r="S1908" i="2" s="1"/>
  <c r="C1909" i="2"/>
  <c r="S1909" i="2" s="1"/>
  <c r="C1910" i="2"/>
  <c r="S1910" i="2" s="1"/>
  <c r="C1911" i="2"/>
  <c r="S1911" i="2" s="1"/>
  <c r="C1912" i="2"/>
  <c r="S1912" i="2" s="1"/>
  <c r="C1913" i="2"/>
  <c r="S1913" i="2" s="1"/>
  <c r="C1914" i="2"/>
  <c r="S1914" i="2" s="1"/>
  <c r="C1915" i="2"/>
  <c r="S1915" i="2" s="1"/>
  <c r="C1916" i="2"/>
  <c r="S1916" i="2" s="1"/>
  <c r="C1917" i="2"/>
  <c r="S1917" i="2" s="1"/>
  <c r="C1918" i="2"/>
  <c r="S1918" i="2" s="1"/>
  <c r="C1919" i="2"/>
  <c r="S1919" i="2" s="1"/>
  <c r="C1920" i="2"/>
  <c r="S1920" i="2" s="1"/>
  <c r="C1921" i="2"/>
  <c r="S1921" i="2" s="1"/>
  <c r="C1922" i="2"/>
  <c r="S1922" i="2" s="1"/>
  <c r="C1923" i="2"/>
  <c r="S1923" i="2" s="1"/>
  <c r="C1924" i="2"/>
  <c r="S1924" i="2" s="1"/>
  <c r="C1925" i="2"/>
  <c r="S1925" i="2" s="1"/>
  <c r="C1926" i="2"/>
  <c r="S1926" i="2" s="1"/>
  <c r="C1927" i="2"/>
  <c r="S1927" i="2" s="1"/>
  <c r="C1928" i="2"/>
  <c r="S1928" i="2" s="1"/>
  <c r="C1929" i="2"/>
  <c r="S1929" i="2" s="1"/>
  <c r="C1930" i="2"/>
  <c r="S1930" i="2" s="1"/>
  <c r="C1931" i="2"/>
  <c r="S1931" i="2" s="1"/>
  <c r="C1932" i="2"/>
  <c r="S1932" i="2" s="1"/>
  <c r="C1933" i="2"/>
  <c r="S1933" i="2" s="1"/>
  <c r="C1934" i="2"/>
  <c r="S1934" i="2" s="1"/>
  <c r="C1935" i="2"/>
  <c r="S1935" i="2" s="1"/>
  <c r="C1936" i="2"/>
  <c r="S1936" i="2" s="1"/>
  <c r="C1937" i="2"/>
  <c r="S1937" i="2" s="1"/>
  <c r="C1938" i="2"/>
  <c r="S1938" i="2" s="1"/>
  <c r="C1939" i="2"/>
  <c r="S1939" i="2" s="1"/>
  <c r="C1940" i="2"/>
  <c r="S1940" i="2" s="1"/>
  <c r="C1941" i="2"/>
  <c r="S1941" i="2" s="1"/>
  <c r="C1942" i="2"/>
  <c r="S1942" i="2" s="1"/>
  <c r="C1943" i="2"/>
  <c r="S1943" i="2" s="1"/>
  <c r="C1944" i="2"/>
  <c r="S1944" i="2" s="1"/>
  <c r="C1945" i="2"/>
  <c r="S1945" i="2" s="1"/>
  <c r="C1946" i="2"/>
  <c r="S1946" i="2" s="1"/>
  <c r="C1947" i="2"/>
  <c r="S1947" i="2" s="1"/>
  <c r="C1948" i="2"/>
  <c r="S1948" i="2" s="1"/>
  <c r="C1949" i="2"/>
  <c r="S1949" i="2" s="1"/>
  <c r="C1950" i="2"/>
  <c r="S1950" i="2" s="1"/>
  <c r="C1951" i="2"/>
  <c r="S1951" i="2" s="1"/>
  <c r="C1952" i="2"/>
  <c r="S1952" i="2" s="1"/>
  <c r="C1953" i="2"/>
  <c r="S1953" i="2" s="1"/>
  <c r="C1954" i="2"/>
  <c r="S1954" i="2" s="1"/>
  <c r="C1955" i="2"/>
  <c r="S1955" i="2" s="1"/>
  <c r="C1956" i="2"/>
  <c r="S1956" i="2" s="1"/>
  <c r="C1957" i="2"/>
  <c r="S1957" i="2" s="1"/>
  <c r="C1958" i="2"/>
  <c r="S1958" i="2" s="1"/>
  <c r="C1959" i="2"/>
  <c r="S1959" i="2" s="1"/>
  <c r="C1960" i="2"/>
  <c r="S1960" i="2" s="1"/>
  <c r="C1961" i="2"/>
  <c r="S1961" i="2" s="1"/>
  <c r="C1962" i="2"/>
  <c r="S1962" i="2" s="1"/>
  <c r="C1963" i="2"/>
  <c r="S1963" i="2" s="1"/>
  <c r="C1964" i="2"/>
  <c r="S1964" i="2" s="1"/>
  <c r="C1965" i="2"/>
  <c r="S1965" i="2" s="1"/>
  <c r="C1966" i="2"/>
  <c r="S1966" i="2" s="1"/>
  <c r="C1967" i="2"/>
  <c r="S1967" i="2" s="1"/>
  <c r="C1968" i="2"/>
  <c r="S1968" i="2" s="1"/>
  <c r="C1969" i="2"/>
  <c r="S1969" i="2" s="1"/>
  <c r="C1970" i="2"/>
  <c r="S1970" i="2" s="1"/>
  <c r="C1971" i="2"/>
  <c r="S1971" i="2" s="1"/>
  <c r="C1972" i="2"/>
  <c r="S1972" i="2" s="1"/>
  <c r="C1973" i="2"/>
  <c r="S1973" i="2" s="1"/>
  <c r="C1974" i="2"/>
  <c r="S1974" i="2" s="1"/>
  <c r="C1975" i="2"/>
  <c r="S1975" i="2" s="1"/>
  <c r="C1976" i="2"/>
  <c r="S1976" i="2" s="1"/>
  <c r="C1977" i="2"/>
  <c r="S1977" i="2" s="1"/>
  <c r="C1978" i="2"/>
  <c r="S1978" i="2" s="1"/>
  <c r="C1979" i="2"/>
  <c r="S1979" i="2" s="1"/>
  <c r="C1980" i="2"/>
  <c r="S1980" i="2" s="1"/>
  <c r="C1981" i="2"/>
  <c r="S1981" i="2" s="1"/>
  <c r="C1982" i="2"/>
  <c r="S1982" i="2" s="1"/>
  <c r="C1983" i="2"/>
  <c r="S1983" i="2" s="1"/>
  <c r="C1984" i="2"/>
  <c r="S1984" i="2" s="1"/>
  <c r="C1985" i="2"/>
  <c r="S1985" i="2" s="1"/>
  <c r="C1986" i="2"/>
  <c r="S1986" i="2" s="1"/>
  <c r="C1987" i="2"/>
  <c r="S1987" i="2" s="1"/>
  <c r="C1988" i="2"/>
  <c r="S1988" i="2" s="1"/>
  <c r="C1989" i="2"/>
  <c r="S1989" i="2" s="1"/>
  <c r="C1990" i="2"/>
  <c r="S1990" i="2" s="1"/>
  <c r="C1991" i="2"/>
  <c r="S1991" i="2" s="1"/>
  <c r="C1992" i="2"/>
  <c r="S1992" i="2" s="1"/>
  <c r="C1993" i="2"/>
  <c r="S1993" i="2" s="1"/>
  <c r="C1994" i="2"/>
  <c r="S1994" i="2" s="1"/>
  <c r="C1995" i="2"/>
  <c r="S1995" i="2" s="1"/>
  <c r="C1996" i="2"/>
  <c r="S1996" i="2" s="1"/>
  <c r="C1997" i="2"/>
  <c r="S1997" i="2" s="1"/>
  <c r="C1998" i="2"/>
  <c r="S1998" i="2" s="1"/>
  <c r="C1999" i="2"/>
  <c r="S1999" i="2" s="1"/>
  <c r="C2000" i="2"/>
  <c r="S2000" i="2" s="1"/>
  <c r="C2001" i="2"/>
  <c r="S2001" i="2" s="1"/>
  <c r="C2002" i="2"/>
  <c r="S2002" i="2" s="1"/>
  <c r="C2003" i="2"/>
  <c r="S2003" i="2" s="1"/>
  <c r="C2004" i="2"/>
  <c r="S2004" i="2" s="1"/>
  <c r="C2005" i="2"/>
  <c r="S2005" i="2" s="1"/>
  <c r="C2006" i="2"/>
  <c r="S2006" i="2" s="1"/>
  <c r="C2007" i="2"/>
  <c r="S2007" i="2" s="1"/>
  <c r="C2008" i="2"/>
  <c r="S2008" i="2" s="1"/>
  <c r="C2009" i="2"/>
  <c r="S2009" i="2" s="1"/>
  <c r="C2010" i="2"/>
  <c r="S2010" i="2" s="1"/>
  <c r="C2011" i="2"/>
  <c r="S2011" i="2" s="1"/>
  <c r="C2012" i="2"/>
  <c r="S2012" i="2" s="1"/>
  <c r="C2013" i="2"/>
  <c r="S2013" i="2" s="1"/>
  <c r="C2014" i="2"/>
  <c r="S2014" i="2" s="1"/>
  <c r="C2015" i="2"/>
  <c r="S2015" i="2" s="1"/>
  <c r="C2016" i="2"/>
  <c r="S2016" i="2" s="1"/>
  <c r="C2017" i="2"/>
  <c r="S2017" i="2" s="1"/>
  <c r="C2018" i="2"/>
  <c r="S2018" i="2" s="1"/>
  <c r="C2019" i="2"/>
  <c r="S2019" i="2" s="1"/>
  <c r="C2020" i="2"/>
  <c r="S2020" i="2" s="1"/>
  <c r="C2021" i="2"/>
  <c r="S2021" i="2" s="1"/>
  <c r="C2022" i="2"/>
  <c r="S2022" i="2" s="1"/>
  <c r="C2023" i="2"/>
  <c r="S2023" i="2" s="1"/>
  <c r="C2024" i="2"/>
  <c r="S2024" i="2" s="1"/>
  <c r="C2025" i="2"/>
  <c r="S2025" i="2" s="1"/>
  <c r="C2026" i="2"/>
  <c r="S2026" i="2" s="1"/>
  <c r="C2027" i="2"/>
  <c r="S2027" i="2" s="1"/>
  <c r="C2028" i="2"/>
  <c r="S2028" i="2" s="1"/>
  <c r="C2029" i="2"/>
  <c r="S2029" i="2" s="1"/>
  <c r="C2030" i="2"/>
  <c r="S2030" i="2" s="1"/>
  <c r="C2031" i="2"/>
  <c r="S2031" i="2" s="1"/>
  <c r="C2032" i="2"/>
  <c r="S2032" i="2" s="1"/>
  <c r="C2033" i="2"/>
  <c r="S2033" i="2" s="1"/>
  <c r="C2034" i="2"/>
  <c r="S2034" i="2" s="1"/>
  <c r="C2035" i="2"/>
  <c r="S2035" i="2" s="1"/>
  <c r="C2036" i="2"/>
  <c r="S2036" i="2" s="1"/>
  <c r="C2037" i="2"/>
  <c r="S2037" i="2" s="1"/>
  <c r="C2038" i="2"/>
  <c r="S2038" i="2" s="1"/>
  <c r="C2039" i="2"/>
  <c r="S2039" i="2" s="1"/>
  <c r="C2040" i="2"/>
  <c r="S2040" i="2" s="1"/>
  <c r="C2041" i="2"/>
  <c r="S2041" i="2" s="1"/>
  <c r="C2042" i="2"/>
  <c r="S2042" i="2" s="1"/>
  <c r="C2043" i="2"/>
  <c r="S2043" i="2" s="1"/>
  <c r="C2044" i="2"/>
  <c r="S2044" i="2" s="1"/>
  <c r="C2045" i="2"/>
  <c r="S2045" i="2" s="1"/>
  <c r="C2046" i="2"/>
  <c r="S2046" i="2" s="1"/>
  <c r="C2047" i="2"/>
  <c r="S2047" i="2" s="1"/>
  <c r="C2048" i="2"/>
  <c r="S2048" i="2" s="1"/>
  <c r="C2049" i="2"/>
  <c r="S2049" i="2" s="1"/>
  <c r="C2050" i="2"/>
  <c r="S2050" i="2" s="1"/>
  <c r="C2051" i="2"/>
  <c r="S2051" i="2" s="1"/>
  <c r="C2052" i="2"/>
  <c r="S2052" i="2" s="1"/>
  <c r="C2053" i="2"/>
  <c r="S2053" i="2" s="1"/>
  <c r="C2054" i="2"/>
  <c r="S2054" i="2" s="1"/>
  <c r="C2055" i="2"/>
  <c r="S2055" i="2" s="1"/>
  <c r="C2056" i="2"/>
  <c r="S2056" i="2" s="1"/>
  <c r="C2057" i="2"/>
  <c r="S2057" i="2" s="1"/>
  <c r="C2058" i="2"/>
  <c r="S2058" i="2" s="1"/>
  <c r="C2059" i="2"/>
  <c r="S2059" i="2" s="1"/>
  <c r="C2060" i="2"/>
  <c r="S2060" i="2" s="1"/>
  <c r="C2061" i="2"/>
  <c r="S2061" i="2" s="1"/>
  <c r="C2062" i="2"/>
  <c r="S2062" i="2" s="1"/>
  <c r="C2063" i="2"/>
  <c r="S2063" i="2" s="1"/>
  <c r="C2064" i="2"/>
  <c r="S2064" i="2" s="1"/>
  <c r="C2065" i="2"/>
  <c r="S2065" i="2" s="1"/>
  <c r="C2066" i="2"/>
  <c r="S2066" i="2" s="1"/>
  <c r="C2067" i="2"/>
  <c r="S2067" i="2" s="1"/>
  <c r="C2068" i="2"/>
  <c r="S2068" i="2" s="1"/>
  <c r="C2069" i="2"/>
  <c r="S2069" i="2" s="1"/>
  <c r="C2070" i="2"/>
  <c r="S2070" i="2" s="1"/>
  <c r="C2071" i="2"/>
  <c r="S2071" i="2" s="1"/>
  <c r="C2072" i="2"/>
  <c r="S2072" i="2" s="1"/>
  <c r="C2073" i="2"/>
  <c r="S2073" i="2" s="1"/>
  <c r="C2074" i="2"/>
  <c r="S2074" i="2" s="1"/>
  <c r="C2075" i="2"/>
  <c r="S2075" i="2" s="1"/>
  <c r="C2076" i="2"/>
  <c r="S2076" i="2" s="1"/>
  <c r="C2077" i="2"/>
  <c r="S2077" i="2" s="1"/>
  <c r="C2078" i="2"/>
  <c r="S2078" i="2" s="1"/>
  <c r="C2079" i="2"/>
  <c r="S2079" i="2" s="1"/>
  <c r="C2080" i="2"/>
  <c r="S2080" i="2" s="1"/>
  <c r="C2081" i="2"/>
  <c r="S2081" i="2" s="1"/>
  <c r="C2082" i="2"/>
  <c r="S2082" i="2" s="1"/>
  <c r="C2083" i="2"/>
  <c r="S2083" i="2" s="1"/>
  <c r="C2084" i="2"/>
  <c r="S2084" i="2" s="1"/>
  <c r="C2085" i="2"/>
  <c r="S2085" i="2" s="1"/>
  <c r="C2086" i="2"/>
  <c r="S2086" i="2" s="1"/>
  <c r="C2087" i="2"/>
  <c r="S2087" i="2" s="1"/>
  <c r="C2088" i="2"/>
  <c r="S2088" i="2" s="1"/>
  <c r="C2089" i="2"/>
  <c r="S2089" i="2" s="1"/>
  <c r="C2090" i="2"/>
  <c r="S2090" i="2" s="1"/>
  <c r="C2091" i="2"/>
  <c r="S2091" i="2" s="1"/>
  <c r="C2092" i="2"/>
  <c r="S2092" i="2" s="1"/>
  <c r="C2093" i="2"/>
  <c r="S2093" i="2" s="1"/>
  <c r="C2094" i="2"/>
  <c r="S2094" i="2" s="1"/>
  <c r="C2095" i="2"/>
  <c r="S2095" i="2" s="1"/>
  <c r="C2096" i="2"/>
  <c r="S2096" i="2" s="1"/>
  <c r="C2097" i="2"/>
  <c r="S2097" i="2" s="1"/>
  <c r="C2098" i="2"/>
  <c r="S2098" i="2" s="1"/>
  <c r="C2099" i="2"/>
  <c r="S2099" i="2" s="1"/>
  <c r="C2100" i="2"/>
  <c r="S2100" i="2" s="1"/>
  <c r="C2101" i="2"/>
  <c r="S2101" i="2" s="1"/>
  <c r="C2102" i="2"/>
  <c r="S2102" i="2" s="1"/>
  <c r="C2103" i="2"/>
  <c r="S2103" i="2" s="1"/>
  <c r="C2104" i="2"/>
  <c r="S2104" i="2" s="1"/>
  <c r="C2105" i="2"/>
  <c r="S2105" i="2" s="1"/>
  <c r="C2106" i="2"/>
  <c r="S2106" i="2" s="1"/>
  <c r="C2107" i="2"/>
  <c r="S2107" i="2" s="1"/>
  <c r="C2108" i="2"/>
  <c r="S2108" i="2" s="1"/>
  <c r="C2109" i="2"/>
  <c r="S2109" i="2" s="1"/>
  <c r="C2110" i="2"/>
  <c r="S2110" i="2" s="1"/>
  <c r="C2111" i="2"/>
  <c r="S2111" i="2" s="1"/>
  <c r="C2112" i="2"/>
  <c r="S2112" i="2" s="1"/>
  <c r="C2113" i="2"/>
  <c r="S2113" i="2" s="1"/>
  <c r="C2114" i="2"/>
  <c r="S2114" i="2" s="1"/>
  <c r="C2115" i="2"/>
  <c r="S2115" i="2" s="1"/>
  <c r="C2116" i="2"/>
  <c r="S2116" i="2" s="1"/>
  <c r="C2117" i="2"/>
  <c r="S2117" i="2" s="1"/>
  <c r="C2118" i="2"/>
  <c r="S2118" i="2" s="1"/>
  <c r="C2119" i="2"/>
  <c r="S2119" i="2" s="1"/>
  <c r="C2120" i="2"/>
  <c r="S2120" i="2" s="1"/>
  <c r="C2121" i="2"/>
  <c r="S2121" i="2" s="1"/>
  <c r="C2122" i="2"/>
  <c r="S2122" i="2" s="1"/>
  <c r="C2123" i="2"/>
  <c r="S2123" i="2" s="1"/>
  <c r="C2124" i="2"/>
  <c r="S2124" i="2" s="1"/>
  <c r="C2125" i="2"/>
  <c r="S2125" i="2" s="1"/>
  <c r="C2126" i="2"/>
  <c r="S2126" i="2" s="1"/>
  <c r="C2127" i="2"/>
  <c r="S2127" i="2" s="1"/>
  <c r="C2128" i="2"/>
  <c r="S2128" i="2" s="1"/>
  <c r="C2129" i="2"/>
  <c r="S2129" i="2" s="1"/>
  <c r="C2130" i="2"/>
  <c r="S2130" i="2" s="1"/>
  <c r="C2131" i="2"/>
  <c r="S2131" i="2" s="1"/>
  <c r="C2132" i="2"/>
  <c r="S2132" i="2" s="1"/>
  <c r="C2133" i="2"/>
  <c r="S2133" i="2" s="1"/>
  <c r="C2134" i="2"/>
  <c r="S2134" i="2" s="1"/>
  <c r="C2135" i="2"/>
  <c r="S2135" i="2" s="1"/>
  <c r="C2136" i="2"/>
  <c r="S2136" i="2" s="1"/>
  <c r="C2137" i="2"/>
  <c r="S2137" i="2" s="1"/>
  <c r="C2138" i="2"/>
  <c r="S2138" i="2" s="1"/>
  <c r="C2139" i="2"/>
  <c r="S2139" i="2" s="1"/>
  <c r="C2140" i="2"/>
  <c r="S2140" i="2" s="1"/>
  <c r="C2141" i="2"/>
  <c r="S2141" i="2" s="1"/>
  <c r="C2142" i="2"/>
  <c r="S2142" i="2" s="1"/>
  <c r="C2143" i="2"/>
  <c r="S2143" i="2" s="1"/>
  <c r="C2144" i="2"/>
  <c r="S2144" i="2" s="1"/>
  <c r="C2145" i="2"/>
  <c r="S2145" i="2" s="1"/>
  <c r="C2146" i="2"/>
  <c r="S2146" i="2" s="1"/>
  <c r="C2147" i="2"/>
  <c r="S2147" i="2" s="1"/>
  <c r="C2148" i="2"/>
  <c r="S2148" i="2" s="1"/>
  <c r="C2149" i="2"/>
  <c r="S2149" i="2" s="1"/>
  <c r="C2150" i="2"/>
  <c r="S2150" i="2" s="1"/>
  <c r="C2151" i="2"/>
  <c r="S2151" i="2" s="1"/>
  <c r="C2152" i="2"/>
  <c r="S2152" i="2" s="1"/>
  <c r="C2153" i="2"/>
  <c r="S2153" i="2" s="1"/>
  <c r="C2154" i="2"/>
  <c r="S2154" i="2" s="1"/>
  <c r="C2155" i="2"/>
  <c r="S2155" i="2" s="1"/>
  <c r="C2156" i="2"/>
  <c r="S2156" i="2" s="1"/>
  <c r="C2157" i="2"/>
  <c r="S2157" i="2" s="1"/>
  <c r="C2158" i="2"/>
  <c r="S2158" i="2" s="1"/>
  <c r="C2159" i="2"/>
  <c r="S2159" i="2" s="1"/>
  <c r="C2160" i="2"/>
  <c r="S2160" i="2" s="1"/>
  <c r="C2161" i="2"/>
  <c r="S2161" i="2" s="1"/>
  <c r="C2162" i="2"/>
  <c r="S2162" i="2" s="1"/>
  <c r="C2163" i="2"/>
  <c r="S2163" i="2" s="1"/>
  <c r="C2164" i="2"/>
  <c r="S2164" i="2" s="1"/>
  <c r="C2165" i="2"/>
  <c r="S2165" i="2" s="1"/>
  <c r="C2166" i="2"/>
  <c r="S2166" i="2" s="1"/>
  <c r="C2167" i="2"/>
  <c r="S2167" i="2" s="1"/>
  <c r="C2168" i="2"/>
  <c r="S2168" i="2" s="1"/>
  <c r="C2169" i="2"/>
  <c r="S2169" i="2" s="1"/>
  <c r="C2170" i="2"/>
  <c r="S2170" i="2" s="1"/>
  <c r="C2171" i="2"/>
  <c r="S2171" i="2" s="1"/>
  <c r="C2172" i="2"/>
  <c r="S2172" i="2" s="1"/>
  <c r="C2173" i="2"/>
  <c r="S2173" i="2" s="1"/>
  <c r="C2174" i="2"/>
  <c r="S2174" i="2" s="1"/>
  <c r="C2175" i="2"/>
  <c r="S2175" i="2" s="1"/>
  <c r="C2176" i="2"/>
  <c r="S2176" i="2" s="1"/>
  <c r="C2177" i="2"/>
  <c r="S2177" i="2" s="1"/>
  <c r="C2178" i="2"/>
  <c r="S2178" i="2" s="1"/>
  <c r="C2179" i="2"/>
  <c r="S2179" i="2" s="1"/>
  <c r="C2180" i="2"/>
  <c r="S2180" i="2" s="1"/>
  <c r="C2181" i="2"/>
  <c r="S2181" i="2" s="1"/>
  <c r="C2182" i="2"/>
  <c r="S2182" i="2" s="1"/>
  <c r="C2183" i="2"/>
  <c r="S2183" i="2" s="1"/>
  <c r="C2184" i="2"/>
  <c r="S2184" i="2" s="1"/>
  <c r="C2185" i="2"/>
  <c r="S2185" i="2" s="1"/>
  <c r="C2186" i="2"/>
  <c r="S2186" i="2" s="1"/>
  <c r="C2187" i="2"/>
  <c r="S2187" i="2" s="1"/>
  <c r="C2188" i="2"/>
  <c r="S2188" i="2" s="1"/>
  <c r="C2189" i="2"/>
  <c r="S2189" i="2" s="1"/>
  <c r="C2190" i="2"/>
  <c r="S2190" i="2" s="1"/>
  <c r="C2191" i="2"/>
  <c r="S2191" i="2" s="1"/>
  <c r="C2192" i="2"/>
  <c r="S2192" i="2" s="1"/>
  <c r="C2193" i="2"/>
  <c r="S2193" i="2" s="1"/>
  <c r="C2194" i="2"/>
  <c r="S2194" i="2" s="1"/>
  <c r="C2195" i="2"/>
  <c r="S2195" i="2" s="1"/>
  <c r="C2196" i="2"/>
  <c r="S2196" i="2" s="1"/>
  <c r="C2197" i="2"/>
  <c r="S2197" i="2" s="1"/>
  <c r="C2198" i="2"/>
  <c r="S2198" i="2" s="1"/>
  <c r="C2199" i="2"/>
  <c r="S2199" i="2" s="1"/>
  <c r="C2200" i="2"/>
  <c r="S2200" i="2" s="1"/>
  <c r="C2201" i="2"/>
  <c r="S2201" i="2" s="1"/>
  <c r="C2202" i="2"/>
  <c r="S2202" i="2" s="1"/>
  <c r="C2203" i="2"/>
  <c r="S2203" i="2" s="1"/>
  <c r="C2204" i="2"/>
  <c r="S2204" i="2" s="1"/>
  <c r="C2205" i="2"/>
  <c r="S2205" i="2" s="1"/>
  <c r="C2206" i="2"/>
  <c r="S2206" i="2" s="1"/>
  <c r="C2207" i="2"/>
  <c r="S2207" i="2" s="1"/>
  <c r="C2208" i="2"/>
  <c r="S2208" i="2" s="1"/>
  <c r="C2209" i="2"/>
  <c r="S2209" i="2" s="1"/>
  <c r="C2210" i="2"/>
  <c r="S2210" i="2" s="1"/>
  <c r="C2211" i="2"/>
  <c r="S2211" i="2" s="1"/>
  <c r="C2212" i="2"/>
  <c r="S2212" i="2" s="1"/>
  <c r="C2213" i="2"/>
  <c r="S2213" i="2" s="1"/>
  <c r="C2214" i="2"/>
  <c r="S2214" i="2" s="1"/>
  <c r="C2215" i="2"/>
  <c r="S2215" i="2" s="1"/>
  <c r="C2216" i="2"/>
  <c r="S2216" i="2" s="1"/>
  <c r="C2217" i="2"/>
  <c r="S2217" i="2" s="1"/>
  <c r="C2218" i="2"/>
  <c r="S2218" i="2" s="1"/>
  <c r="C2219" i="2"/>
  <c r="S2219" i="2" s="1"/>
  <c r="C2220" i="2"/>
  <c r="S2220" i="2" s="1"/>
  <c r="C2221" i="2"/>
  <c r="S2221" i="2" s="1"/>
  <c r="C2222" i="2"/>
  <c r="S2222" i="2" s="1"/>
  <c r="C2223" i="2"/>
  <c r="S2223" i="2" s="1"/>
  <c r="C2224" i="2"/>
  <c r="S2224" i="2" s="1"/>
  <c r="C2225" i="2"/>
  <c r="S2225" i="2" s="1"/>
  <c r="C2226" i="2"/>
  <c r="S2226" i="2" s="1"/>
  <c r="C2227" i="2"/>
  <c r="S2227" i="2" s="1"/>
  <c r="C2228" i="2"/>
  <c r="S2228" i="2" s="1"/>
  <c r="C2229" i="2"/>
  <c r="S2229" i="2" s="1"/>
  <c r="C2230" i="2"/>
  <c r="S2230" i="2" s="1"/>
  <c r="C2231" i="2"/>
  <c r="S2231" i="2" s="1"/>
  <c r="C2232" i="2"/>
  <c r="S2232" i="2" s="1"/>
  <c r="C2233" i="2"/>
  <c r="S2233" i="2" s="1"/>
  <c r="C2234" i="2"/>
  <c r="S2234" i="2" s="1"/>
  <c r="C2235" i="2"/>
  <c r="S2235" i="2" s="1"/>
  <c r="C2236" i="2"/>
  <c r="S2236" i="2" s="1"/>
  <c r="C2237" i="2"/>
  <c r="S2237" i="2" s="1"/>
  <c r="C2238" i="2"/>
  <c r="S2238" i="2" s="1"/>
  <c r="C2239" i="2"/>
  <c r="S2239" i="2" s="1"/>
  <c r="C2240" i="2"/>
  <c r="S2240" i="2" s="1"/>
  <c r="C2241" i="2"/>
  <c r="S2241" i="2" s="1"/>
  <c r="C2242" i="2"/>
  <c r="S2242" i="2" s="1"/>
  <c r="C2243" i="2"/>
  <c r="S2243" i="2" s="1"/>
  <c r="C2244" i="2"/>
  <c r="S2244" i="2" s="1"/>
  <c r="C2245" i="2"/>
  <c r="S2245" i="2" s="1"/>
  <c r="C2246" i="2"/>
  <c r="S2246" i="2" s="1"/>
  <c r="C2247" i="2"/>
  <c r="S2247" i="2" s="1"/>
  <c r="C2248" i="2"/>
  <c r="S2248" i="2" s="1"/>
  <c r="C2249" i="2"/>
  <c r="S2249" i="2" s="1"/>
  <c r="C2250" i="2"/>
  <c r="S2250" i="2" s="1"/>
  <c r="C2251" i="2"/>
  <c r="S2251" i="2" s="1"/>
  <c r="C2252" i="2"/>
  <c r="S2252" i="2" s="1"/>
  <c r="C2253" i="2"/>
  <c r="S2253" i="2" s="1"/>
  <c r="C2254" i="2"/>
  <c r="S2254" i="2" s="1"/>
  <c r="C2255" i="2"/>
  <c r="S2255" i="2" s="1"/>
  <c r="C2256" i="2"/>
  <c r="S2256" i="2" s="1"/>
  <c r="C2257" i="2"/>
  <c r="S2257" i="2" s="1"/>
  <c r="C2258" i="2"/>
  <c r="S2258" i="2" s="1"/>
  <c r="C2259" i="2"/>
  <c r="S2259" i="2" s="1"/>
  <c r="C2260" i="2"/>
  <c r="S2260" i="2" s="1"/>
  <c r="C2261" i="2"/>
  <c r="S2261" i="2" s="1"/>
  <c r="C2262" i="2"/>
  <c r="S2262" i="2" s="1"/>
  <c r="C2263" i="2"/>
  <c r="S2263" i="2" s="1"/>
  <c r="C2264" i="2"/>
  <c r="S2264" i="2" s="1"/>
  <c r="C2265" i="2"/>
  <c r="S2265" i="2" s="1"/>
  <c r="C2266" i="2"/>
  <c r="S2266" i="2" s="1"/>
  <c r="C2267" i="2"/>
  <c r="S2267" i="2" s="1"/>
  <c r="C2268" i="2"/>
  <c r="S2268" i="2" s="1"/>
  <c r="C2269" i="2"/>
  <c r="S2269" i="2" s="1"/>
  <c r="C2270" i="2"/>
  <c r="S2270" i="2" s="1"/>
  <c r="C2271" i="2"/>
  <c r="S2271" i="2" s="1"/>
  <c r="C2272" i="2"/>
  <c r="S2272" i="2" s="1"/>
  <c r="C2273" i="2"/>
  <c r="S2273" i="2" s="1"/>
  <c r="C2274" i="2"/>
  <c r="S2274" i="2" s="1"/>
  <c r="C2275" i="2"/>
  <c r="S2275" i="2" s="1"/>
  <c r="C2276" i="2"/>
  <c r="S2276" i="2" s="1"/>
  <c r="C2277" i="2"/>
  <c r="S2277" i="2" s="1"/>
  <c r="C2278" i="2"/>
  <c r="S2278" i="2" s="1"/>
  <c r="C2279" i="2"/>
  <c r="S2279" i="2" s="1"/>
  <c r="C2280" i="2"/>
  <c r="S2280" i="2" s="1"/>
  <c r="C2281" i="2"/>
  <c r="S2281" i="2" s="1"/>
  <c r="C2282" i="2"/>
  <c r="S2282" i="2" s="1"/>
  <c r="C2283" i="2"/>
  <c r="S2283" i="2" s="1"/>
  <c r="C2284" i="2"/>
  <c r="S2284" i="2" s="1"/>
  <c r="C2285" i="2"/>
  <c r="S2285" i="2" s="1"/>
  <c r="C2286" i="2"/>
  <c r="S2286" i="2" s="1"/>
  <c r="C2287" i="2"/>
  <c r="S2287" i="2" s="1"/>
  <c r="C2288" i="2"/>
  <c r="S2288" i="2" s="1"/>
  <c r="C2289" i="2"/>
  <c r="S2289" i="2" s="1"/>
  <c r="C2290" i="2"/>
  <c r="S2290" i="2" s="1"/>
  <c r="C2291" i="2"/>
  <c r="S2291" i="2" s="1"/>
  <c r="C2292" i="2"/>
  <c r="S2292" i="2" s="1"/>
  <c r="C2293" i="2"/>
  <c r="S2293" i="2" s="1"/>
  <c r="C2294" i="2"/>
  <c r="S2294" i="2" s="1"/>
  <c r="C2295" i="2"/>
  <c r="S2295" i="2" s="1"/>
  <c r="C2296" i="2"/>
  <c r="S2296" i="2" s="1"/>
  <c r="C2297" i="2"/>
  <c r="S2297" i="2" s="1"/>
  <c r="C2298" i="2"/>
  <c r="S2298" i="2" s="1"/>
  <c r="C2299" i="2"/>
  <c r="S2299" i="2" s="1"/>
  <c r="C2300" i="2"/>
  <c r="S2300" i="2" s="1"/>
  <c r="C2301" i="2"/>
  <c r="S2301" i="2" s="1"/>
  <c r="C2302" i="2"/>
  <c r="S2302" i="2" s="1"/>
  <c r="C2303" i="2"/>
  <c r="S2303" i="2" s="1"/>
  <c r="C2304" i="2"/>
  <c r="S2304" i="2" s="1"/>
  <c r="C2305" i="2"/>
  <c r="S2305" i="2" s="1"/>
  <c r="C2306" i="2"/>
  <c r="S2306" i="2" s="1"/>
  <c r="C2307" i="2"/>
  <c r="S2307" i="2" s="1"/>
  <c r="C2308" i="2"/>
  <c r="S2308" i="2" s="1"/>
  <c r="C2309" i="2"/>
  <c r="S2309" i="2" s="1"/>
  <c r="C2310" i="2"/>
  <c r="S2310" i="2" s="1"/>
  <c r="C2311" i="2"/>
  <c r="S2311" i="2" s="1"/>
  <c r="C2312" i="2"/>
  <c r="S2312" i="2" s="1"/>
  <c r="C2313" i="2"/>
  <c r="S2313" i="2" s="1"/>
  <c r="C2314" i="2"/>
  <c r="S2314" i="2" s="1"/>
  <c r="C2315" i="2"/>
  <c r="S2315" i="2" s="1"/>
  <c r="C2316" i="2"/>
  <c r="S2316" i="2" s="1"/>
  <c r="C2317" i="2"/>
  <c r="S2317" i="2" s="1"/>
  <c r="C2318" i="2"/>
  <c r="S2318" i="2" s="1"/>
  <c r="C2319" i="2"/>
  <c r="S2319" i="2" s="1"/>
  <c r="C2320" i="2"/>
  <c r="S2320" i="2" s="1"/>
  <c r="C2321" i="2"/>
  <c r="S2321" i="2" s="1"/>
  <c r="C2322" i="2"/>
  <c r="S2322" i="2" s="1"/>
  <c r="C2323" i="2"/>
  <c r="S2323" i="2" s="1"/>
  <c r="C2324" i="2"/>
  <c r="S2324" i="2" s="1"/>
  <c r="C2325" i="2"/>
  <c r="S2325" i="2" s="1"/>
  <c r="C2326" i="2"/>
  <c r="S2326" i="2" s="1"/>
  <c r="C2327" i="2"/>
  <c r="S2327" i="2" s="1"/>
  <c r="C2328" i="2"/>
  <c r="S2328" i="2" s="1"/>
  <c r="C2329" i="2"/>
  <c r="S2329" i="2" s="1"/>
  <c r="C2330" i="2"/>
  <c r="S2330" i="2" s="1"/>
  <c r="C2331" i="2"/>
  <c r="S2331" i="2" s="1"/>
  <c r="C2332" i="2"/>
  <c r="S2332" i="2" s="1"/>
  <c r="C2333" i="2"/>
  <c r="S2333" i="2" s="1"/>
  <c r="C2334" i="2"/>
  <c r="S2334" i="2" s="1"/>
  <c r="C2335" i="2"/>
  <c r="S2335" i="2" s="1"/>
  <c r="C2336" i="2"/>
  <c r="S2336" i="2" s="1"/>
  <c r="C2337" i="2"/>
  <c r="S2337" i="2" s="1"/>
  <c r="C2338" i="2"/>
  <c r="S2338" i="2" s="1"/>
  <c r="C2339" i="2"/>
  <c r="S2339" i="2" s="1"/>
  <c r="C2340" i="2"/>
  <c r="S2340" i="2" s="1"/>
  <c r="C2341" i="2"/>
  <c r="S2341" i="2" s="1"/>
  <c r="C2342" i="2"/>
  <c r="S2342" i="2" s="1"/>
  <c r="C2343" i="2"/>
  <c r="S2343" i="2" s="1"/>
  <c r="C2344" i="2"/>
  <c r="S2344" i="2" s="1"/>
  <c r="C2345" i="2"/>
  <c r="S2345" i="2" s="1"/>
  <c r="C2346" i="2"/>
  <c r="S2346" i="2" s="1"/>
  <c r="C2347" i="2"/>
  <c r="S2347" i="2" s="1"/>
  <c r="C2348" i="2"/>
  <c r="S2348" i="2" s="1"/>
  <c r="C2349" i="2"/>
  <c r="S2349" i="2" s="1"/>
  <c r="C2350" i="2"/>
  <c r="S2350" i="2" s="1"/>
  <c r="C2351" i="2"/>
  <c r="S2351" i="2" s="1"/>
  <c r="C2352" i="2"/>
  <c r="S2352" i="2" s="1"/>
  <c r="C2353" i="2"/>
  <c r="S2353" i="2" s="1"/>
  <c r="C2354" i="2"/>
  <c r="S2354" i="2" s="1"/>
  <c r="C2355" i="2"/>
  <c r="S2355" i="2" s="1"/>
  <c r="C2356" i="2"/>
  <c r="S2356" i="2" s="1"/>
  <c r="C2357" i="2"/>
  <c r="S2357" i="2" s="1"/>
  <c r="C2358" i="2"/>
  <c r="S2358" i="2" s="1"/>
  <c r="C2359" i="2"/>
  <c r="S2359" i="2" s="1"/>
  <c r="C2360" i="2"/>
  <c r="S2360" i="2" s="1"/>
  <c r="C2361" i="2"/>
  <c r="S2361" i="2" s="1"/>
  <c r="C2362" i="2"/>
  <c r="S2362" i="2" s="1"/>
  <c r="C2363" i="2"/>
  <c r="S2363" i="2" s="1"/>
  <c r="C2364" i="2"/>
  <c r="S2364" i="2" s="1"/>
  <c r="C2365" i="2"/>
  <c r="S2365" i="2" s="1"/>
  <c r="C2366" i="2"/>
  <c r="S2366" i="2" s="1"/>
  <c r="C2367" i="2"/>
  <c r="S2367" i="2" s="1"/>
  <c r="C2368" i="2"/>
  <c r="S2368" i="2" s="1"/>
  <c r="C2369" i="2"/>
  <c r="S2369" i="2" s="1"/>
  <c r="C2370" i="2"/>
  <c r="S2370" i="2" s="1"/>
  <c r="C2371" i="2"/>
  <c r="S2371" i="2" s="1"/>
  <c r="C2372" i="2"/>
  <c r="S2372" i="2" s="1"/>
  <c r="C2373" i="2"/>
  <c r="S2373" i="2" s="1"/>
  <c r="C2374" i="2"/>
  <c r="S2374" i="2" s="1"/>
  <c r="C2375" i="2"/>
  <c r="S2375" i="2" s="1"/>
  <c r="C2376" i="2"/>
  <c r="S2376" i="2" s="1"/>
  <c r="C2377" i="2"/>
  <c r="S2377" i="2" s="1"/>
  <c r="C2378" i="2"/>
  <c r="S2378" i="2" s="1"/>
  <c r="C2379" i="2"/>
  <c r="S2379" i="2" s="1"/>
  <c r="C2380" i="2"/>
  <c r="S2380" i="2" s="1"/>
  <c r="C2381" i="2"/>
  <c r="S2381" i="2" s="1"/>
  <c r="C2382" i="2"/>
  <c r="S2382" i="2" s="1"/>
  <c r="C2383" i="2"/>
  <c r="S2383" i="2" s="1"/>
  <c r="C2384" i="2"/>
  <c r="S2384" i="2" s="1"/>
  <c r="C2385" i="2"/>
  <c r="S2385" i="2" s="1"/>
  <c r="C2386" i="2"/>
  <c r="S2386" i="2" s="1"/>
  <c r="C2387" i="2"/>
  <c r="S2387" i="2" s="1"/>
  <c r="C2388" i="2"/>
  <c r="S2388" i="2" s="1"/>
  <c r="C2389" i="2"/>
  <c r="S2389" i="2" s="1"/>
  <c r="C2390" i="2"/>
  <c r="S2390" i="2" s="1"/>
  <c r="C2391" i="2"/>
  <c r="S2391" i="2" s="1"/>
  <c r="C2392" i="2"/>
  <c r="S2392" i="2" s="1"/>
  <c r="C2393" i="2"/>
  <c r="S2393" i="2" s="1"/>
  <c r="C2394" i="2"/>
  <c r="S2394" i="2" s="1"/>
  <c r="C2395" i="2"/>
  <c r="S2395" i="2" s="1"/>
  <c r="C2396" i="2"/>
  <c r="S2396" i="2" s="1"/>
  <c r="C2397" i="2"/>
  <c r="S2397" i="2" s="1"/>
  <c r="C2398" i="2"/>
  <c r="S2398" i="2" s="1"/>
  <c r="C2399" i="2"/>
  <c r="S2399" i="2" s="1"/>
  <c r="C2400" i="2"/>
  <c r="S2400" i="2" s="1"/>
  <c r="C2401" i="2"/>
  <c r="S2401" i="2" s="1"/>
  <c r="C2402" i="2"/>
  <c r="S2402" i="2" s="1"/>
  <c r="C2403" i="2"/>
  <c r="S2403" i="2" s="1"/>
  <c r="C2404" i="2"/>
  <c r="S2404" i="2" s="1"/>
  <c r="C2405" i="2"/>
  <c r="S2405" i="2" s="1"/>
  <c r="C2406" i="2"/>
  <c r="S2406" i="2" s="1"/>
  <c r="C2407" i="2"/>
  <c r="S2407" i="2" s="1"/>
  <c r="C2408" i="2"/>
  <c r="S2408" i="2" s="1"/>
  <c r="C2409" i="2"/>
  <c r="S2409" i="2" s="1"/>
  <c r="C2410" i="2"/>
  <c r="S2410" i="2" s="1"/>
  <c r="C2411" i="2"/>
  <c r="S2411" i="2" s="1"/>
  <c r="C2412" i="2"/>
  <c r="S2412" i="2" s="1"/>
  <c r="C2413" i="2"/>
  <c r="S2413" i="2" s="1"/>
  <c r="C2414" i="2"/>
  <c r="S2414" i="2" s="1"/>
  <c r="C2415" i="2"/>
  <c r="S2415" i="2" s="1"/>
  <c r="C2416" i="2"/>
  <c r="S2416" i="2" s="1"/>
  <c r="C2417" i="2"/>
  <c r="S2417" i="2" s="1"/>
  <c r="C2418" i="2"/>
  <c r="S2418" i="2" s="1"/>
  <c r="C2419" i="2"/>
  <c r="S2419" i="2" s="1"/>
  <c r="C2420" i="2"/>
  <c r="S2420" i="2" s="1"/>
  <c r="C2421" i="2"/>
  <c r="S2421" i="2" s="1"/>
  <c r="C2422" i="2"/>
  <c r="S2422" i="2" s="1"/>
  <c r="C2423" i="2"/>
  <c r="S2423" i="2" s="1"/>
  <c r="C2424" i="2"/>
  <c r="S2424" i="2" s="1"/>
  <c r="C2425" i="2"/>
  <c r="S2425" i="2" s="1"/>
  <c r="C2426" i="2"/>
  <c r="S2426" i="2" s="1"/>
  <c r="C2427" i="2"/>
  <c r="S2427" i="2" s="1"/>
  <c r="C2428" i="2"/>
  <c r="S2428" i="2" s="1"/>
  <c r="C2429" i="2"/>
  <c r="S2429" i="2" s="1"/>
  <c r="C2430" i="2"/>
  <c r="S2430" i="2" s="1"/>
  <c r="C2431" i="2"/>
  <c r="S2431" i="2" s="1"/>
  <c r="C2432" i="2"/>
  <c r="S2432" i="2" s="1"/>
  <c r="C2433" i="2"/>
  <c r="S2433" i="2" s="1"/>
  <c r="C2434" i="2"/>
  <c r="S2434" i="2" s="1"/>
  <c r="C2435" i="2"/>
  <c r="S2435" i="2" s="1"/>
  <c r="C2436" i="2"/>
  <c r="S2436" i="2" s="1"/>
  <c r="C2437" i="2"/>
  <c r="S2437" i="2" s="1"/>
  <c r="C2438" i="2"/>
  <c r="S2438" i="2" s="1"/>
  <c r="C2439" i="2"/>
  <c r="S2439" i="2" s="1"/>
  <c r="C2440" i="2"/>
  <c r="S2440" i="2" s="1"/>
  <c r="C2441" i="2"/>
  <c r="S2441" i="2" s="1"/>
  <c r="C2442" i="2"/>
  <c r="S2442" i="2" s="1"/>
  <c r="C2443" i="2"/>
  <c r="S2443" i="2" s="1"/>
  <c r="C2444" i="2"/>
  <c r="S2444" i="2" s="1"/>
  <c r="C2445" i="2"/>
  <c r="S2445" i="2" s="1"/>
  <c r="C2446" i="2"/>
  <c r="S2446" i="2" s="1"/>
  <c r="C2447" i="2"/>
  <c r="S2447" i="2" s="1"/>
  <c r="C2448" i="2"/>
  <c r="S2448" i="2" s="1"/>
  <c r="C2449" i="2"/>
  <c r="S2449" i="2" s="1"/>
  <c r="C2450" i="2"/>
  <c r="S2450" i="2" s="1"/>
  <c r="C2451" i="2"/>
  <c r="S2451" i="2" s="1"/>
  <c r="C2452" i="2"/>
  <c r="S2452" i="2" s="1"/>
  <c r="C2453" i="2"/>
  <c r="S2453" i="2" s="1"/>
  <c r="C2454" i="2"/>
  <c r="S2454" i="2" s="1"/>
  <c r="C2455" i="2"/>
  <c r="S2455" i="2" s="1"/>
  <c r="C2456" i="2"/>
  <c r="S2456" i="2" s="1"/>
  <c r="C2457" i="2"/>
  <c r="S2457" i="2" s="1"/>
  <c r="C2458" i="2"/>
  <c r="S2458" i="2" s="1"/>
  <c r="C2459" i="2"/>
  <c r="S2459" i="2" s="1"/>
  <c r="C2460" i="2"/>
  <c r="S2460" i="2" s="1"/>
  <c r="C2461" i="2"/>
  <c r="S2461" i="2" s="1"/>
  <c r="C2462" i="2"/>
  <c r="S2462" i="2" s="1"/>
  <c r="C2463" i="2"/>
  <c r="S2463" i="2" s="1"/>
  <c r="C2464" i="2"/>
  <c r="S2464" i="2" s="1"/>
  <c r="C2465" i="2"/>
  <c r="S2465" i="2" s="1"/>
  <c r="C2466" i="2"/>
  <c r="S2466" i="2" s="1"/>
  <c r="C2467" i="2"/>
  <c r="S2467" i="2" s="1"/>
  <c r="C2468" i="2"/>
  <c r="S2468" i="2" s="1"/>
  <c r="C2469" i="2"/>
  <c r="S2469" i="2" s="1"/>
  <c r="C2470" i="2"/>
  <c r="S2470" i="2" s="1"/>
  <c r="C2471" i="2"/>
  <c r="S2471" i="2" s="1"/>
  <c r="C2472" i="2"/>
  <c r="S2472" i="2" s="1"/>
  <c r="C2473" i="2"/>
  <c r="S2473" i="2" s="1"/>
  <c r="C2474" i="2"/>
  <c r="S2474" i="2" s="1"/>
  <c r="C2475" i="2"/>
  <c r="S2475" i="2" s="1"/>
  <c r="C2476" i="2"/>
  <c r="S2476" i="2" s="1"/>
  <c r="C2477" i="2"/>
  <c r="S2477" i="2" s="1"/>
  <c r="C2478" i="2"/>
  <c r="S2478" i="2" s="1"/>
  <c r="C2479" i="2"/>
  <c r="S2479" i="2" s="1"/>
  <c r="C2480" i="2"/>
  <c r="S2480" i="2" s="1"/>
  <c r="C2481" i="2"/>
  <c r="S2481" i="2" s="1"/>
  <c r="C2482" i="2"/>
  <c r="S2482" i="2" s="1"/>
  <c r="C2483" i="2"/>
  <c r="S2483" i="2" s="1"/>
  <c r="C2484" i="2"/>
  <c r="S2484" i="2" s="1"/>
  <c r="C2485" i="2"/>
  <c r="S2485" i="2" s="1"/>
  <c r="C2486" i="2"/>
  <c r="S2486" i="2" s="1"/>
  <c r="C2487" i="2"/>
  <c r="S2487" i="2" s="1"/>
  <c r="C2488" i="2"/>
  <c r="S2488" i="2" s="1"/>
  <c r="C2489" i="2"/>
  <c r="S2489" i="2" s="1"/>
  <c r="C2490" i="2"/>
  <c r="S2490" i="2" s="1"/>
  <c r="C2491" i="2"/>
  <c r="S2491" i="2" s="1"/>
  <c r="C2492" i="2"/>
  <c r="S2492" i="2" s="1"/>
  <c r="C2493" i="2"/>
  <c r="S2493" i="2" s="1"/>
  <c r="C2494" i="2"/>
  <c r="S2494" i="2" s="1"/>
  <c r="C2495" i="2"/>
  <c r="S2495" i="2" s="1"/>
  <c r="C2496" i="2"/>
  <c r="S2496" i="2" s="1"/>
  <c r="C2497" i="2"/>
  <c r="S2497" i="2" s="1"/>
  <c r="C2498" i="2"/>
  <c r="S2498" i="2" s="1"/>
  <c r="C2499" i="2"/>
  <c r="S2499" i="2" s="1"/>
  <c r="C2500" i="2"/>
  <c r="S2500" i="2" s="1"/>
  <c r="C2501" i="2"/>
  <c r="S2501" i="2" s="1"/>
  <c r="C2502" i="2"/>
  <c r="S2502" i="2" s="1"/>
  <c r="C2503" i="2"/>
  <c r="S2503" i="2" s="1"/>
  <c r="C2504" i="2"/>
  <c r="S2504" i="2" s="1"/>
  <c r="C2505" i="2"/>
  <c r="S2505" i="2" s="1"/>
  <c r="C2506" i="2"/>
  <c r="S2506" i="2" s="1"/>
  <c r="C2507" i="2"/>
  <c r="S2507" i="2" s="1"/>
  <c r="C2508" i="2"/>
  <c r="S2508" i="2" s="1"/>
  <c r="C2509" i="2"/>
  <c r="S2509" i="2" s="1"/>
  <c r="C2510" i="2"/>
  <c r="S2510" i="2" s="1"/>
  <c r="C2511" i="2"/>
  <c r="S2511" i="2" s="1"/>
  <c r="C2512" i="2"/>
  <c r="S2512" i="2" s="1"/>
  <c r="C2513" i="2"/>
  <c r="S2513" i="2" s="1"/>
  <c r="C2514" i="2"/>
  <c r="S2514" i="2" s="1"/>
  <c r="C2515" i="2"/>
  <c r="S2515" i="2" s="1"/>
  <c r="C2516" i="2"/>
  <c r="S2516" i="2" s="1"/>
  <c r="C2517" i="2"/>
  <c r="S2517" i="2" s="1"/>
  <c r="C2518" i="2"/>
  <c r="S2518" i="2" s="1"/>
  <c r="C2519" i="2"/>
  <c r="S2519" i="2" s="1"/>
  <c r="C2520" i="2"/>
  <c r="S2520" i="2" s="1"/>
  <c r="C2521" i="2"/>
  <c r="S2521" i="2" s="1"/>
  <c r="C2522" i="2"/>
  <c r="S2522" i="2" s="1"/>
  <c r="C2523" i="2"/>
  <c r="S2523" i="2" s="1"/>
  <c r="C2524" i="2"/>
  <c r="S2524" i="2" s="1"/>
  <c r="C2525" i="2"/>
  <c r="S2525" i="2" s="1"/>
  <c r="C2526" i="2"/>
  <c r="S2526" i="2" s="1"/>
  <c r="C2527" i="2"/>
  <c r="S2527" i="2" s="1"/>
  <c r="C2528" i="2"/>
  <c r="S2528" i="2" s="1"/>
  <c r="C2529" i="2"/>
  <c r="S2529" i="2" s="1"/>
  <c r="C2530" i="2"/>
  <c r="S2530" i="2" s="1"/>
  <c r="C2531" i="2"/>
  <c r="S2531" i="2" s="1"/>
  <c r="C2532" i="2"/>
  <c r="S2532" i="2" s="1"/>
  <c r="C2533" i="2"/>
  <c r="S2533" i="2" s="1"/>
  <c r="C2534" i="2"/>
  <c r="S2534" i="2" s="1"/>
  <c r="C2535" i="2"/>
  <c r="S2535" i="2" s="1"/>
  <c r="C2536" i="2"/>
  <c r="S2536" i="2" s="1"/>
  <c r="C2537" i="2"/>
  <c r="S2537" i="2" s="1"/>
  <c r="C2538" i="2"/>
  <c r="S2538" i="2" s="1"/>
  <c r="C2539" i="2"/>
  <c r="S2539" i="2" s="1"/>
  <c r="C2540" i="2"/>
  <c r="S2540" i="2" s="1"/>
  <c r="C2541" i="2"/>
  <c r="S2541" i="2" s="1"/>
  <c r="C2542" i="2"/>
  <c r="S2542" i="2" s="1"/>
  <c r="C2543" i="2"/>
  <c r="S2543" i="2" s="1"/>
  <c r="C2544" i="2"/>
  <c r="S2544" i="2" s="1"/>
  <c r="C2545" i="2"/>
  <c r="S2545" i="2" s="1"/>
  <c r="C2546" i="2"/>
  <c r="S2546" i="2" s="1"/>
  <c r="C2547" i="2"/>
  <c r="S2547" i="2" s="1"/>
  <c r="C2548" i="2"/>
  <c r="S2548" i="2" s="1"/>
  <c r="C2549" i="2"/>
  <c r="S2549" i="2" s="1"/>
  <c r="C2550" i="2"/>
  <c r="S2550" i="2" s="1"/>
  <c r="C2551" i="2"/>
  <c r="S2551" i="2" s="1"/>
  <c r="C2552" i="2"/>
  <c r="S2552" i="2" s="1"/>
  <c r="C2553" i="2"/>
  <c r="S2553" i="2" s="1"/>
  <c r="C2554" i="2"/>
  <c r="S2554" i="2" s="1"/>
  <c r="C2555" i="2"/>
  <c r="S2555" i="2" s="1"/>
  <c r="C2556" i="2"/>
  <c r="S2556" i="2" s="1"/>
  <c r="C2557" i="2"/>
  <c r="S2557" i="2" s="1"/>
  <c r="C2558" i="2"/>
  <c r="S2558" i="2" s="1"/>
  <c r="C2559" i="2"/>
  <c r="S2559" i="2" s="1"/>
  <c r="C2560" i="2"/>
  <c r="S2560" i="2" s="1"/>
  <c r="C2561" i="2"/>
  <c r="S2561" i="2" s="1"/>
  <c r="C2562" i="2"/>
  <c r="S2562" i="2" s="1"/>
  <c r="C2563" i="2"/>
  <c r="S2563" i="2" s="1"/>
  <c r="C2564" i="2"/>
  <c r="S2564" i="2" s="1"/>
  <c r="C2565" i="2"/>
  <c r="S2565" i="2" s="1"/>
  <c r="C2566" i="2"/>
  <c r="S2566" i="2" s="1"/>
  <c r="C2567" i="2"/>
  <c r="S2567" i="2" s="1"/>
  <c r="C2568" i="2"/>
  <c r="S2568" i="2" s="1"/>
  <c r="C2569" i="2"/>
  <c r="S2569" i="2" s="1"/>
  <c r="C2570" i="2"/>
  <c r="S2570" i="2" s="1"/>
  <c r="C2571" i="2"/>
  <c r="S2571" i="2" s="1"/>
  <c r="C2572" i="2"/>
  <c r="S2572" i="2" s="1"/>
  <c r="C2573" i="2"/>
  <c r="S2573" i="2" s="1"/>
  <c r="C2574" i="2"/>
  <c r="S2574" i="2" s="1"/>
  <c r="C2575" i="2"/>
  <c r="S2575" i="2" s="1"/>
  <c r="C2576" i="2"/>
  <c r="S2576" i="2" s="1"/>
  <c r="C2577" i="2"/>
  <c r="S2577" i="2" s="1"/>
  <c r="C2578" i="2"/>
  <c r="S2578" i="2" s="1"/>
  <c r="C2579" i="2"/>
  <c r="S2579" i="2" s="1"/>
  <c r="C2580" i="2"/>
  <c r="S2580" i="2" s="1"/>
  <c r="C2581" i="2"/>
  <c r="S2581" i="2" s="1"/>
  <c r="C2582" i="2"/>
  <c r="S2582" i="2" s="1"/>
  <c r="C2583" i="2"/>
  <c r="S2583" i="2" s="1"/>
  <c r="C2584" i="2"/>
  <c r="S2584" i="2" s="1"/>
  <c r="C2585" i="2"/>
  <c r="S2585" i="2" s="1"/>
  <c r="C2586" i="2"/>
  <c r="S2586" i="2" s="1"/>
  <c r="C2587" i="2"/>
  <c r="S2587" i="2" s="1"/>
  <c r="C2588" i="2"/>
  <c r="S2588" i="2" s="1"/>
  <c r="C2589" i="2"/>
  <c r="S2589" i="2" s="1"/>
  <c r="C2590" i="2"/>
  <c r="S2590" i="2" s="1"/>
  <c r="C2591" i="2"/>
  <c r="S2591" i="2" s="1"/>
  <c r="C2592" i="2"/>
  <c r="S2592" i="2" s="1"/>
  <c r="C2593" i="2"/>
  <c r="S2593" i="2" s="1"/>
  <c r="C2594" i="2"/>
  <c r="S2594" i="2" s="1"/>
  <c r="C2595" i="2"/>
  <c r="S2595" i="2" s="1"/>
  <c r="C2596" i="2"/>
  <c r="S2596" i="2" s="1"/>
  <c r="C2597" i="2"/>
  <c r="S2597" i="2" s="1"/>
  <c r="C2598" i="2"/>
  <c r="S2598" i="2" s="1"/>
  <c r="C2599" i="2"/>
  <c r="S2599" i="2" s="1"/>
  <c r="C2600" i="2"/>
  <c r="S2600" i="2" s="1"/>
  <c r="C2601" i="2"/>
  <c r="S2601" i="2" s="1"/>
  <c r="C2602" i="2"/>
  <c r="S2602" i="2" s="1"/>
  <c r="C2603" i="2"/>
  <c r="S2603" i="2" s="1"/>
  <c r="C2604" i="2"/>
  <c r="S2604" i="2" s="1"/>
  <c r="C2605" i="2"/>
  <c r="S2605" i="2" s="1"/>
  <c r="C2606" i="2"/>
  <c r="S2606" i="2" s="1"/>
  <c r="C2607" i="2"/>
  <c r="S2607" i="2" s="1"/>
  <c r="C2608" i="2"/>
  <c r="S2608" i="2" s="1"/>
  <c r="C2609" i="2"/>
  <c r="S2609" i="2" s="1"/>
  <c r="C2610" i="2"/>
  <c r="S2610" i="2" s="1"/>
  <c r="C2611" i="2"/>
  <c r="S2611" i="2" s="1"/>
  <c r="C2612" i="2"/>
  <c r="S2612" i="2" s="1"/>
  <c r="C2613" i="2"/>
  <c r="S2613" i="2" s="1"/>
  <c r="C2614" i="2"/>
  <c r="S2614" i="2" s="1"/>
  <c r="C2615" i="2"/>
  <c r="S2615" i="2" s="1"/>
  <c r="C2616" i="2"/>
  <c r="S2616" i="2" s="1"/>
  <c r="C2617" i="2"/>
  <c r="S2617" i="2" s="1"/>
  <c r="C2618" i="2"/>
  <c r="S2618" i="2" s="1"/>
  <c r="C2619" i="2"/>
  <c r="S2619" i="2" s="1"/>
  <c r="C2620" i="2"/>
  <c r="S2620" i="2" s="1"/>
  <c r="C2621" i="2"/>
  <c r="S2621" i="2" s="1"/>
  <c r="C2622" i="2"/>
  <c r="S2622" i="2" s="1"/>
  <c r="C2623" i="2"/>
  <c r="S2623" i="2" s="1"/>
  <c r="C2624" i="2"/>
  <c r="S2624" i="2" s="1"/>
  <c r="C2625" i="2"/>
  <c r="S2625" i="2" s="1"/>
  <c r="C2626" i="2"/>
  <c r="S2626" i="2" s="1"/>
  <c r="C2627" i="2"/>
  <c r="S2627" i="2" s="1"/>
  <c r="C2628" i="2"/>
  <c r="S2628" i="2" s="1"/>
  <c r="C2629" i="2"/>
  <c r="S2629" i="2" s="1"/>
  <c r="C2630" i="2"/>
  <c r="S2630" i="2" s="1"/>
  <c r="C2631" i="2"/>
  <c r="S2631" i="2" s="1"/>
  <c r="C2632" i="2"/>
  <c r="S2632" i="2" s="1"/>
  <c r="C2633" i="2"/>
  <c r="S2633" i="2" s="1"/>
  <c r="C2634" i="2"/>
  <c r="S2634" i="2" s="1"/>
  <c r="C2635" i="2"/>
  <c r="S2635" i="2" s="1"/>
  <c r="C2636" i="2"/>
  <c r="S2636" i="2" s="1"/>
  <c r="C2637" i="2"/>
  <c r="S2637" i="2" s="1"/>
  <c r="C2638" i="2"/>
  <c r="S2638" i="2" s="1"/>
  <c r="C2639" i="2"/>
  <c r="S2639" i="2" s="1"/>
  <c r="C2640" i="2"/>
  <c r="S2640" i="2" s="1"/>
  <c r="C2641" i="2"/>
  <c r="S2641" i="2" s="1"/>
  <c r="C2642" i="2"/>
  <c r="S2642" i="2" s="1"/>
  <c r="C2643" i="2"/>
  <c r="S2643" i="2" s="1"/>
  <c r="C2644" i="2"/>
  <c r="S2644" i="2" s="1"/>
  <c r="C2645" i="2"/>
  <c r="S2645" i="2" s="1"/>
  <c r="C2646" i="2"/>
  <c r="S2646" i="2" s="1"/>
  <c r="C2647" i="2"/>
  <c r="S2647" i="2" s="1"/>
  <c r="C2648" i="2"/>
  <c r="S2648" i="2" s="1"/>
  <c r="C2649" i="2"/>
  <c r="S2649" i="2" s="1"/>
  <c r="C2650" i="2"/>
  <c r="S2650" i="2" s="1"/>
  <c r="C2651" i="2"/>
  <c r="S2651" i="2" s="1"/>
  <c r="C2652" i="2"/>
  <c r="S2652" i="2" s="1"/>
  <c r="C2653" i="2"/>
  <c r="S2653" i="2" s="1"/>
  <c r="C2654" i="2"/>
  <c r="S2654" i="2" s="1"/>
  <c r="C2655" i="2"/>
  <c r="S2655" i="2" s="1"/>
  <c r="C2656" i="2"/>
  <c r="S2656" i="2" s="1"/>
  <c r="C2657" i="2"/>
  <c r="S2657" i="2" s="1"/>
  <c r="C2658" i="2"/>
  <c r="S2658" i="2" s="1"/>
  <c r="C2659" i="2"/>
  <c r="S2659" i="2" s="1"/>
  <c r="C2660" i="2"/>
  <c r="S2660" i="2" s="1"/>
  <c r="C2661" i="2"/>
  <c r="S2661" i="2" s="1"/>
  <c r="C2662" i="2"/>
  <c r="S2662" i="2" s="1"/>
  <c r="C2663" i="2"/>
  <c r="S2663" i="2" s="1"/>
  <c r="C2664" i="2"/>
  <c r="S2664" i="2" s="1"/>
  <c r="C2665" i="2"/>
  <c r="S2665" i="2" s="1"/>
  <c r="C2666" i="2"/>
  <c r="S2666" i="2" s="1"/>
  <c r="C2667" i="2"/>
  <c r="S2667" i="2" s="1"/>
  <c r="C2668" i="2"/>
  <c r="S2668" i="2" s="1"/>
  <c r="C2669" i="2"/>
  <c r="S2669" i="2" s="1"/>
  <c r="C2670" i="2"/>
  <c r="S2670" i="2" s="1"/>
  <c r="C2671" i="2"/>
  <c r="S2671" i="2" s="1"/>
  <c r="C2672" i="2"/>
  <c r="S2672" i="2" s="1"/>
  <c r="C2673" i="2"/>
  <c r="S2673" i="2" s="1"/>
  <c r="C2674" i="2"/>
  <c r="S2674" i="2" s="1"/>
  <c r="C2675" i="2"/>
  <c r="S2675" i="2" s="1"/>
  <c r="C2676" i="2"/>
  <c r="S2676" i="2" s="1"/>
  <c r="C2677" i="2"/>
  <c r="S2677" i="2" s="1"/>
  <c r="C2678" i="2"/>
  <c r="S2678" i="2" s="1"/>
  <c r="C2679" i="2"/>
  <c r="S2679" i="2" s="1"/>
  <c r="C2680" i="2"/>
  <c r="S2680" i="2" s="1"/>
  <c r="C2681" i="2"/>
  <c r="S2681" i="2" s="1"/>
  <c r="C2682" i="2"/>
  <c r="S2682" i="2" s="1"/>
  <c r="C2683" i="2"/>
  <c r="S2683" i="2" s="1"/>
  <c r="C2684" i="2"/>
  <c r="S2684" i="2" s="1"/>
  <c r="C2685" i="2"/>
  <c r="S2685" i="2" s="1"/>
  <c r="C2686" i="2"/>
  <c r="S2686" i="2" s="1"/>
  <c r="C2687" i="2"/>
  <c r="S2687" i="2" s="1"/>
  <c r="C2688" i="2"/>
  <c r="S2688" i="2" s="1"/>
  <c r="C2689" i="2"/>
  <c r="S2689" i="2" s="1"/>
  <c r="C2690" i="2"/>
  <c r="S2690" i="2" s="1"/>
  <c r="C2691" i="2"/>
  <c r="S2691" i="2" s="1"/>
  <c r="C2692" i="2"/>
  <c r="S2692" i="2" s="1"/>
  <c r="C2693" i="2"/>
  <c r="S2693" i="2" s="1"/>
  <c r="C2694" i="2"/>
  <c r="S2694" i="2" s="1"/>
  <c r="C2695" i="2"/>
  <c r="S2695" i="2" s="1"/>
  <c r="C2696" i="2"/>
  <c r="S2696" i="2" s="1"/>
  <c r="C2697" i="2"/>
  <c r="S2697" i="2" s="1"/>
  <c r="C2698" i="2"/>
  <c r="S2698" i="2" s="1"/>
  <c r="C2699" i="2"/>
  <c r="S2699" i="2" s="1"/>
  <c r="C2700" i="2"/>
  <c r="S2700" i="2" s="1"/>
  <c r="C2701" i="2"/>
  <c r="S2701" i="2" s="1"/>
  <c r="C2702" i="2"/>
  <c r="S2702" i="2" s="1"/>
  <c r="C2703" i="2"/>
  <c r="S2703" i="2" s="1"/>
  <c r="C2704" i="2"/>
  <c r="S2704" i="2" s="1"/>
  <c r="C2705" i="2"/>
  <c r="S2705" i="2" s="1"/>
  <c r="C2706" i="2"/>
  <c r="S2706" i="2" s="1"/>
  <c r="C2707" i="2"/>
  <c r="S2707" i="2" s="1"/>
  <c r="C2708" i="2"/>
  <c r="S2708" i="2" s="1"/>
  <c r="C2709" i="2"/>
  <c r="S2709" i="2" s="1"/>
  <c r="C2710" i="2"/>
  <c r="S2710" i="2" s="1"/>
  <c r="C2711" i="2"/>
  <c r="S2711" i="2" s="1"/>
  <c r="C2712" i="2"/>
  <c r="S2712" i="2" s="1"/>
  <c r="C2713" i="2"/>
  <c r="S2713" i="2" s="1"/>
  <c r="C2714" i="2"/>
  <c r="S2714" i="2" s="1"/>
  <c r="C2715" i="2"/>
  <c r="S2715" i="2" s="1"/>
  <c r="C2716" i="2"/>
  <c r="S2716" i="2" s="1"/>
  <c r="C2717" i="2"/>
  <c r="S2717" i="2" s="1"/>
  <c r="C2718" i="2"/>
  <c r="S2718" i="2" s="1"/>
  <c r="C2719" i="2"/>
  <c r="S2719" i="2" s="1"/>
  <c r="C2720" i="2"/>
  <c r="S2720" i="2" s="1"/>
  <c r="C2721" i="2"/>
  <c r="S2721" i="2" s="1"/>
  <c r="C2722" i="2"/>
  <c r="S2722" i="2" s="1"/>
  <c r="C2723" i="2"/>
  <c r="S2723" i="2" s="1"/>
  <c r="C2724" i="2"/>
  <c r="S2724" i="2" s="1"/>
  <c r="C2725" i="2"/>
  <c r="S2725" i="2" s="1"/>
  <c r="C2726" i="2"/>
  <c r="S2726" i="2" s="1"/>
  <c r="C2727" i="2"/>
  <c r="S2727" i="2" s="1"/>
  <c r="C2728" i="2"/>
  <c r="S2728" i="2" s="1"/>
  <c r="C2729" i="2"/>
  <c r="S2729" i="2" s="1"/>
  <c r="C2730" i="2"/>
  <c r="S2730" i="2" s="1"/>
  <c r="C2731" i="2"/>
  <c r="S2731" i="2" s="1"/>
  <c r="C2732" i="2"/>
  <c r="S2732" i="2" s="1"/>
  <c r="C2733" i="2"/>
  <c r="S2733" i="2" s="1"/>
  <c r="C2734" i="2"/>
  <c r="S2734" i="2" s="1"/>
  <c r="C2735" i="2"/>
  <c r="S2735" i="2" s="1"/>
  <c r="C2736" i="2"/>
  <c r="S2736" i="2" s="1"/>
  <c r="C2737" i="2"/>
  <c r="S2737" i="2" s="1"/>
  <c r="C2738" i="2"/>
  <c r="S2738" i="2" s="1"/>
  <c r="C2739" i="2"/>
  <c r="S2739" i="2" s="1"/>
  <c r="C2740" i="2"/>
  <c r="S2740" i="2" s="1"/>
  <c r="C2741" i="2"/>
  <c r="S2741" i="2" s="1"/>
  <c r="C2742" i="2"/>
  <c r="S2742" i="2" s="1"/>
  <c r="C2743" i="2"/>
  <c r="S2743" i="2" s="1"/>
  <c r="C2744" i="2"/>
  <c r="S2744" i="2" s="1"/>
  <c r="C2745" i="2"/>
  <c r="S2745" i="2" s="1"/>
  <c r="C2746" i="2"/>
  <c r="S2746" i="2" s="1"/>
  <c r="C2747" i="2"/>
  <c r="S2747" i="2" s="1"/>
  <c r="C2748" i="2"/>
  <c r="S2748" i="2" s="1"/>
  <c r="C2749" i="2"/>
  <c r="S2749" i="2" s="1"/>
  <c r="C2750" i="2"/>
  <c r="S2750" i="2" s="1"/>
  <c r="C2751" i="2"/>
  <c r="S2751" i="2" s="1"/>
  <c r="C2752" i="2"/>
  <c r="S2752" i="2" s="1"/>
  <c r="C2753" i="2"/>
  <c r="S2753" i="2" s="1"/>
  <c r="C2754" i="2"/>
  <c r="S2754" i="2" s="1"/>
  <c r="C2755" i="2"/>
  <c r="S2755" i="2" s="1"/>
  <c r="C2756" i="2"/>
  <c r="S2756" i="2" s="1"/>
  <c r="C2757" i="2"/>
  <c r="S2757" i="2" s="1"/>
  <c r="C2758" i="2"/>
  <c r="S2758" i="2" s="1"/>
  <c r="C2759" i="2"/>
  <c r="S2759" i="2" s="1"/>
  <c r="C2760" i="2"/>
  <c r="S2760" i="2" s="1"/>
  <c r="C2761" i="2"/>
  <c r="S2761" i="2" s="1"/>
  <c r="C2762" i="2"/>
  <c r="S2762" i="2" s="1"/>
  <c r="C2763" i="2"/>
  <c r="S2763" i="2" s="1"/>
  <c r="C2764" i="2"/>
  <c r="S2764" i="2" s="1"/>
  <c r="C2765" i="2"/>
  <c r="S2765" i="2" s="1"/>
  <c r="C2766" i="2"/>
  <c r="S2766" i="2" s="1"/>
  <c r="C2767" i="2"/>
  <c r="S2767" i="2" s="1"/>
  <c r="C2768" i="2"/>
  <c r="S2768" i="2" s="1"/>
  <c r="C2769" i="2"/>
  <c r="S2769" i="2" s="1"/>
  <c r="C2770" i="2"/>
  <c r="S2770" i="2" s="1"/>
  <c r="C2771" i="2"/>
  <c r="S2771" i="2" s="1"/>
  <c r="C2772" i="2"/>
  <c r="S2772" i="2" s="1"/>
  <c r="C2773" i="2"/>
  <c r="S2773" i="2" s="1"/>
  <c r="C2774" i="2"/>
  <c r="S2774" i="2" s="1"/>
  <c r="C2775" i="2"/>
  <c r="S2775" i="2" s="1"/>
  <c r="C2776" i="2"/>
  <c r="S2776" i="2" s="1"/>
  <c r="C2777" i="2"/>
  <c r="S2777" i="2" s="1"/>
  <c r="C2778" i="2"/>
  <c r="S2778" i="2" s="1"/>
  <c r="C2779" i="2"/>
  <c r="S2779" i="2" s="1"/>
  <c r="C2780" i="2"/>
  <c r="S2780" i="2" s="1"/>
  <c r="C2781" i="2"/>
  <c r="S2781" i="2" s="1"/>
  <c r="C2782" i="2"/>
  <c r="S2782" i="2" s="1"/>
  <c r="C2783" i="2"/>
  <c r="S2783" i="2" s="1"/>
  <c r="C2784" i="2"/>
  <c r="S2784" i="2" s="1"/>
  <c r="C2785" i="2"/>
  <c r="S2785" i="2" s="1"/>
  <c r="C2786" i="2"/>
  <c r="S2786" i="2" s="1"/>
  <c r="C2787" i="2"/>
  <c r="S2787" i="2" s="1"/>
  <c r="C2788" i="2"/>
  <c r="S2788" i="2" s="1"/>
  <c r="C2789" i="2"/>
  <c r="S2789" i="2" s="1"/>
  <c r="C2790" i="2"/>
  <c r="S2790" i="2" s="1"/>
  <c r="C2791" i="2"/>
  <c r="S2791" i="2" s="1"/>
  <c r="C2792" i="2"/>
  <c r="S2792" i="2" s="1"/>
  <c r="C2793" i="2"/>
  <c r="S2793" i="2" s="1"/>
  <c r="C2794" i="2"/>
  <c r="S2794" i="2" s="1"/>
  <c r="C2795" i="2"/>
  <c r="S2795" i="2" s="1"/>
  <c r="C2796" i="2"/>
  <c r="S2796" i="2" s="1"/>
  <c r="C2797" i="2"/>
  <c r="S2797" i="2" s="1"/>
  <c r="C2798" i="2"/>
  <c r="S2798" i="2" s="1"/>
  <c r="C2799" i="2"/>
  <c r="S2799" i="2" s="1"/>
  <c r="C2800" i="2"/>
  <c r="S2800" i="2" s="1"/>
  <c r="C2801" i="2"/>
  <c r="S2801" i="2" s="1"/>
  <c r="C2802" i="2"/>
  <c r="S2802" i="2" s="1"/>
  <c r="C2803" i="2"/>
  <c r="S2803" i="2" s="1"/>
  <c r="C2804" i="2"/>
  <c r="S2804" i="2" s="1"/>
  <c r="C2805" i="2"/>
  <c r="S2805" i="2" s="1"/>
  <c r="C2806" i="2"/>
  <c r="S2806" i="2" s="1"/>
  <c r="C2807" i="2"/>
  <c r="S2807" i="2" s="1"/>
  <c r="C2808" i="2"/>
  <c r="S2808" i="2" s="1"/>
  <c r="C2809" i="2"/>
  <c r="S2809" i="2" s="1"/>
  <c r="C2810" i="2"/>
  <c r="S2810" i="2" s="1"/>
  <c r="C2811" i="2"/>
  <c r="S2811" i="2" s="1"/>
  <c r="C2812" i="2"/>
  <c r="S2812" i="2" s="1"/>
  <c r="C2813" i="2"/>
  <c r="S2813" i="2" s="1"/>
  <c r="C2814" i="2"/>
  <c r="S2814" i="2" s="1"/>
  <c r="C2815" i="2"/>
  <c r="S2815" i="2" s="1"/>
  <c r="C2816" i="2"/>
  <c r="S2816" i="2" s="1"/>
  <c r="C2817" i="2"/>
  <c r="S2817" i="2" s="1"/>
  <c r="C2818" i="2"/>
  <c r="S2818" i="2" s="1"/>
  <c r="C2819" i="2"/>
  <c r="S2819" i="2" s="1"/>
  <c r="C2820" i="2"/>
  <c r="S2820" i="2" s="1"/>
  <c r="C2821" i="2"/>
  <c r="S2821" i="2" s="1"/>
  <c r="C2822" i="2"/>
  <c r="S2822" i="2" s="1"/>
  <c r="C2823" i="2"/>
  <c r="S2823" i="2" s="1"/>
  <c r="C2824" i="2"/>
  <c r="S2824" i="2" s="1"/>
  <c r="C2825" i="2"/>
  <c r="S2825" i="2" s="1"/>
  <c r="C2826" i="2"/>
  <c r="S2826" i="2" s="1"/>
  <c r="C2827" i="2"/>
  <c r="S2827" i="2" s="1"/>
  <c r="C2828" i="2"/>
  <c r="S2828" i="2" s="1"/>
  <c r="C2829" i="2"/>
  <c r="S2829" i="2" s="1"/>
  <c r="C2830" i="2"/>
  <c r="S2830" i="2" s="1"/>
  <c r="C2831" i="2"/>
  <c r="S2831" i="2" s="1"/>
  <c r="C2832" i="2"/>
  <c r="S2832" i="2" s="1"/>
  <c r="C2833" i="2"/>
  <c r="S2833" i="2" s="1"/>
  <c r="C2834" i="2"/>
  <c r="S2834" i="2" s="1"/>
  <c r="C2835" i="2"/>
  <c r="S2835" i="2" s="1"/>
  <c r="C2836" i="2"/>
  <c r="S2836" i="2" s="1"/>
  <c r="C2837" i="2"/>
  <c r="S2837" i="2" s="1"/>
  <c r="C2838" i="2"/>
  <c r="S2838" i="2" s="1"/>
  <c r="C2839" i="2"/>
  <c r="S2839" i="2" s="1"/>
  <c r="C2840" i="2"/>
  <c r="S2840" i="2" s="1"/>
  <c r="C2841" i="2"/>
  <c r="S2841" i="2" s="1"/>
  <c r="C2842" i="2"/>
  <c r="S2842" i="2" s="1"/>
  <c r="C2843" i="2"/>
  <c r="S2843" i="2" s="1"/>
  <c r="C2844" i="2"/>
  <c r="S2844" i="2" s="1"/>
  <c r="C2845" i="2"/>
  <c r="S2845" i="2" s="1"/>
  <c r="C2846" i="2"/>
  <c r="S2846" i="2" s="1"/>
  <c r="C2847" i="2"/>
  <c r="S2847" i="2" s="1"/>
  <c r="C2848" i="2"/>
  <c r="S2848" i="2" s="1"/>
  <c r="C2849" i="2"/>
  <c r="S2849" i="2" s="1"/>
  <c r="C2850" i="2"/>
  <c r="S2850" i="2" s="1"/>
  <c r="C2851" i="2"/>
  <c r="S2851" i="2" s="1"/>
  <c r="C2852" i="2"/>
  <c r="S2852" i="2" s="1"/>
  <c r="C2853" i="2"/>
  <c r="S2853" i="2" s="1"/>
  <c r="C2854" i="2"/>
  <c r="S2854" i="2" s="1"/>
  <c r="C2855" i="2"/>
  <c r="S2855" i="2" s="1"/>
  <c r="C2856" i="2"/>
  <c r="S2856" i="2" s="1"/>
  <c r="C2857" i="2"/>
  <c r="S2857" i="2" s="1"/>
  <c r="C2858" i="2"/>
  <c r="S2858" i="2" s="1"/>
  <c r="C2859" i="2"/>
  <c r="S2859" i="2" s="1"/>
  <c r="C2860" i="2"/>
  <c r="S2860" i="2" s="1"/>
  <c r="C2861" i="2"/>
  <c r="S2861" i="2" s="1"/>
  <c r="C2862" i="2"/>
  <c r="S2862" i="2" s="1"/>
  <c r="C2863" i="2"/>
  <c r="S2863" i="2" s="1"/>
  <c r="C2864" i="2"/>
  <c r="S2864" i="2" s="1"/>
  <c r="C2865" i="2"/>
  <c r="S2865" i="2" s="1"/>
  <c r="C2866" i="2"/>
  <c r="S2866" i="2" s="1"/>
  <c r="C2867" i="2"/>
  <c r="S2867" i="2" s="1"/>
  <c r="C2868" i="2"/>
  <c r="S2868" i="2" s="1"/>
  <c r="C2869" i="2"/>
  <c r="S2869" i="2" s="1"/>
  <c r="C2870" i="2"/>
  <c r="S2870" i="2" s="1"/>
  <c r="C2871" i="2"/>
  <c r="S2871" i="2" s="1"/>
  <c r="C2872" i="2"/>
  <c r="S2872" i="2" s="1"/>
  <c r="C2873" i="2"/>
  <c r="S2873" i="2" s="1"/>
  <c r="C2874" i="2"/>
  <c r="S2874" i="2" s="1"/>
  <c r="C2875" i="2"/>
  <c r="S2875" i="2" s="1"/>
  <c r="C2876" i="2"/>
  <c r="S2876" i="2" s="1"/>
  <c r="C2877" i="2"/>
  <c r="S2877" i="2" s="1"/>
  <c r="C2878" i="2"/>
  <c r="S2878" i="2" s="1"/>
  <c r="C2879" i="2"/>
  <c r="S2879" i="2" s="1"/>
  <c r="C2880" i="2"/>
  <c r="S2880" i="2" s="1"/>
  <c r="C2881" i="2"/>
  <c r="S2881" i="2" s="1"/>
  <c r="C2882" i="2"/>
  <c r="S2882" i="2" s="1"/>
  <c r="C2883" i="2"/>
  <c r="S2883" i="2" s="1"/>
  <c r="C2884" i="2"/>
  <c r="S2884" i="2" s="1"/>
  <c r="C2885" i="2"/>
  <c r="S2885" i="2" s="1"/>
  <c r="C2886" i="2"/>
  <c r="S2886" i="2" s="1"/>
  <c r="C2887" i="2"/>
  <c r="S2887" i="2" s="1"/>
  <c r="C2888" i="2"/>
  <c r="S2888" i="2" s="1"/>
  <c r="C2889" i="2"/>
  <c r="S2889" i="2" s="1"/>
  <c r="C2890" i="2"/>
  <c r="S2890" i="2" s="1"/>
  <c r="C2891" i="2"/>
  <c r="S2891" i="2" s="1"/>
  <c r="C2892" i="2"/>
  <c r="S2892" i="2" s="1"/>
  <c r="C2893" i="2"/>
  <c r="S2893" i="2" s="1"/>
  <c r="C2894" i="2"/>
  <c r="S2894" i="2" s="1"/>
  <c r="C2895" i="2"/>
  <c r="S2895" i="2" s="1"/>
  <c r="C2896" i="2"/>
  <c r="S2896" i="2" s="1"/>
  <c r="C2897" i="2"/>
  <c r="S2897" i="2" s="1"/>
  <c r="C2898" i="2"/>
  <c r="S2898" i="2" s="1"/>
  <c r="C2899" i="2"/>
  <c r="S2899" i="2" s="1"/>
  <c r="C2900" i="2"/>
  <c r="S2900" i="2" s="1"/>
  <c r="C2901" i="2"/>
  <c r="S2901" i="2" s="1"/>
  <c r="C2902" i="2"/>
  <c r="S2902" i="2" s="1"/>
  <c r="C2903" i="2"/>
  <c r="S2903" i="2" s="1"/>
  <c r="C2904" i="2"/>
  <c r="S2904" i="2" s="1"/>
  <c r="C2905" i="2"/>
  <c r="S2905" i="2" s="1"/>
  <c r="C2906" i="2"/>
  <c r="S2906" i="2" s="1"/>
  <c r="C2907" i="2"/>
  <c r="S2907" i="2" s="1"/>
  <c r="C2908" i="2"/>
  <c r="S2908" i="2" s="1"/>
  <c r="C2909" i="2"/>
  <c r="S2909" i="2" s="1"/>
  <c r="C2910" i="2"/>
  <c r="S2910" i="2" s="1"/>
  <c r="C2911" i="2"/>
  <c r="S2911" i="2" s="1"/>
  <c r="C2912" i="2"/>
  <c r="S2912" i="2" s="1"/>
  <c r="C2913" i="2"/>
  <c r="S2913" i="2" s="1"/>
  <c r="C2914" i="2"/>
  <c r="S2914" i="2" s="1"/>
  <c r="C2915" i="2"/>
  <c r="S2915" i="2" s="1"/>
  <c r="C2916" i="2"/>
  <c r="S2916" i="2" s="1"/>
  <c r="C2917" i="2"/>
  <c r="S2917" i="2" s="1"/>
  <c r="C2918" i="2"/>
  <c r="S2918" i="2" s="1"/>
  <c r="C2919" i="2"/>
  <c r="S2919" i="2" s="1"/>
  <c r="C2920" i="2"/>
  <c r="S2920" i="2" s="1"/>
  <c r="C2921" i="2"/>
  <c r="S2921" i="2" s="1"/>
  <c r="C2922" i="2"/>
  <c r="S2922" i="2" s="1"/>
  <c r="C2923" i="2"/>
  <c r="S2923" i="2" s="1"/>
  <c r="C2924" i="2"/>
  <c r="S2924" i="2" s="1"/>
  <c r="C2925" i="2"/>
  <c r="S2925" i="2" s="1"/>
  <c r="C2926" i="2"/>
  <c r="S2926" i="2" s="1"/>
  <c r="C2927" i="2"/>
  <c r="S2927" i="2" s="1"/>
  <c r="C2928" i="2"/>
  <c r="S2928" i="2" s="1"/>
  <c r="C2929" i="2"/>
  <c r="S2929" i="2" s="1"/>
  <c r="C2930" i="2"/>
  <c r="S2930" i="2" s="1"/>
  <c r="C2931" i="2"/>
  <c r="S2931" i="2" s="1"/>
  <c r="C2932" i="2"/>
  <c r="S2932" i="2" s="1"/>
  <c r="C2933" i="2"/>
  <c r="S2933" i="2" s="1"/>
  <c r="C2934" i="2"/>
  <c r="S2934" i="2" s="1"/>
  <c r="C2935" i="2"/>
  <c r="S2935" i="2" s="1"/>
  <c r="C2936" i="2"/>
  <c r="S2936" i="2" s="1"/>
  <c r="C2937" i="2"/>
  <c r="S2937" i="2" s="1"/>
  <c r="C2938" i="2"/>
  <c r="S2938" i="2" s="1"/>
  <c r="C2939" i="2"/>
  <c r="S2939" i="2" s="1"/>
  <c r="C2940" i="2"/>
  <c r="S2940" i="2" s="1"/>
  <c r="C2941" i="2"/>
  <c r="S2941" i="2" s="1"/>
  <c r="C2942" i="2"/>
  <c r="S2942" i="2" s="1"/>
  <c r="C2943" i="2"/>
  <c r="S2943" i="2" s="1"/>
  <c r="C2944" i="2"/>
  <c r="S2944" i="2" s="1"/>
  <c r="C2945" i="2"/>
  <c r="S2945" i="2" s="1"/>
  <c r="C2946" i="2"/>
  <c r="S2946" i="2" s="1"/>
  <c r="C2947" i="2"/>
  <c r="S2947" i="2" s="1"/>
  <c r="C2948" i="2"/>
  <c r="S2948" i="2" s="1"/>
  <c r="C2949" i="2"/>
  <c r="S2949" i="2" s="1"/>
  <c r="C2950" i="2"/>
  <c r="S2950" i="2" s="1"/>
  <c r="C2951" i="2"/>
  <c r="S2951" i="2" s="1"/>
  <c r="C2952" i="2"/>
  <c r="S2952" i="2" s="1"/>
  <c r="C2953" i="2"/>
  <c r="S2953" i="2" s="1"/>
  <c r="C2954" i="2"/>
  <c r="S2954" i="2" s="1"/>
  <c r="C2955" i="2"/>
  <c r="S2955" i="2" s="1"/>
  <c r="C2956" i="2"/>
  <c r="S2956" i="2" s="1"/>
  <c r="C2957" i="2"/>
  <c r="S2957" i="2" s="1"/>
  <c r="C2958" i="2"/>
  <c r="S2958" i="2" s="1"/>
  <c r="C2959" i="2"/>
  <c r="S2959" i="2" s="1"/>
  <c r="C2960" i="2"/>
  <c r="S2960" i="2" s="1"/>
  <c r="C2961" i="2"/>
  <c r="S2961" i="2" s="1"/>
  <c r="C2962" i="2"/>
  <c r="S2962" i="2" s="1"/>
  <c r="C2963" i="2"/>
  <c r="S2963" i="2" s="1"/>
  <c r="C2964" i="2"/>
  <c r="S2964" i="2" s="1"/>
  <c r="C2965" i="2"/>
  <c r="S2965" i="2" s="1"/>
  <c r="C2966" i="2"/>
  <c r="S2966" i="2" s="1"/>
  <c r="C2967" i="2"/>
  <c r="S2967" i="2" s="1"/>
  <c r="C2968" i="2"/>
  <c r="S2968" i="2" s="1"/>
  <c r="C2969" i="2"/>
  <c r="S2969" i="2" s="1"/>
  <c r="C2970" i="2"/>
  <c r="S2970" i="2" s="1"/>
  <c r="C2971" i="2"/>
  <c r="S2971" i="2" s="1"/>
  <c r="C2972" i="2"/>
  <c r="S2972" i="2" s="1"/>
  <c r="C2973" i="2"/>
  <c r="S2973" i="2" s="1"/>
  <c r="C2974" i="2"/>
  <c r="S2974" i="2" s="1"/>
  <c r="C2975" i="2"/>
  <c r="S2975" i="2" s="1"/>
  <c r="C2976" i="2"/>
  <c r="S2976" i="2" s="1"/>
  <c r="C2977" i="2"/>
  <c r="S2977" i="2" s="1"/>
  <c r="C2978" i="2"/>
  <c r="S2978" i="2" s="1"/>
  <c r="C2979" i="2"/>
  <c r="S2979" i="2" s="1"/>
  <c r="C2980" i="2"/>
  <c r="S2980" i="2" s="1"/>
  <c r="C2981" i="2"/>
  <c r="S2981" i="2" s="1"/>
  <c r="C2982" i="2"/>
  <c r="S2982" i="2" s="1"/>
  <c r="C2983" i="2"/>
  <c r="S2983" i="2" s="1"/>
  <c r="C2984" i="2"/>
  <c r="S2984" i="2" s="1"/>
  <c r="C2985" i="2"/>
  <c r="S2985" i="2" s="1"/>
  <c r="C2986" i="2"/>
  <c r="S2986" i="2" s="1"/>
  <c r="C2987" i="2"/>
  <c r="S2987" i="2" s="1"/>
  <c r="C2988" i="2"/>
  <c r="S2988" i="2" s="1"/>
  <c r="C2989" i="2"/>
  <c r="S2989" i="2" s="1"/>
  <c r="C2990" i="2"/>
  <c r="S2990" i="2" s="1"/>
  <c r="C2991" i="2"/>
  <c r="S2991" i="2" s="1"/>
  <c r="C2992" i="2"/>
  <c r="S2992" i="2" s="1"/>
  <c r="C2993" i="2"/>
  <c r="S2993" i="2" s="1"/>
  <c r="C2994" i="2"/>
  <c r="S2994" i="2" s="1"/>
  <c r="C2995" i="2"/>
  <c r="S2995" i="2" s="1"/>
  <c r="C2996" i="2"/>
  <c r="S2996" i="2" s="1"/>
  <c r="C2997" i="2"/>
  <c r="S2997" i="2" s="1"/>
  <c r="C2998" i="2"/>
  <c r="S2998" i="2" s="1"/>
  <c r="C2999" i="2"/>
  <c r="S2999" i="2" s="1"/>
  <c r="C3000" i="2"/>
  <c r="S3000" i="2" s="1"/>
  <c r="C3001" i="2"/>
  <c r="S3001" i="2" s="1"/>
  <c r="C3002" i="2"/>
  <c r="S3002" i="2" s="1"/>
  <c r="C3003" i="2"/>
  <c r="S3003" i="2" s="1"/>
  <c r="C3004" i="2"/>
  <c r="S3004" i="2" s="1"/>
  <c r="C3005" i="2"/>
  <c r="S3005" i="2" s="1"/>
  <c r="C3006" i="2"/>
  <c r="S3006" i="2" s="1"/>
  <c r="C3007" i="2"/>
  <c r="S3007" i="2" s="1"/>
  <c r="C3008" i="2"/>
  <c r="S3008" i="2" s="1"/>
  <c r="C3009" i="2"/>
  <c r="S3009" i="2" s="1"/>
  <c r="C3010" i="2"/>
  <c r="S3010" i="2" s="1"/>
  <c r="C3011" i="2"/>
  <c r="S3011" i="2" s="1"/>
  <c r="C3012" i="2"/>
  <c r="S3012" i="2" s="1"/>
  <c r="C3013" i="2"/>
  <c r="S3013" i="2" s="1"/>
  <c r="C3014" i="2"/>
  <c r="S3014" i="2" s="1"/>
  <c r="C3015" i="2"/>
  <c r="S3015" i="2" s="1"/>
  <c r="C3016" i="2"/>
  <c r="S3016" i="2" s="1"/>
  <c r="C3017" i="2"/>
  <c r="S3017" i="2" s="1"/>
  <c r="C3018" i="2"/>
  <c r="S3018" i="2" s="1"/>
  <c r="C3019" i="2"/>
  <c r="S3019" i="2" s="1"/>
  <c r="C3020" i="2"/>
  <c r="S3020" i="2" s="1"/>
  <c r="C3021" i="2"/>
  <c r="S3021" i="2" s="1"/>
  <c r="C3022" i="2"/>
  <c r="S3022" i="2" s="1"/>
  <c r="C3023" i="2"/>
  <c r="S3023" i="2" s="1"/>
  <c r="C3024" i="2"/>
  <c r="S3024" i="2" s="1"/>
  <c r="C3025" i="2"/>
  <c r="S3025" i="2" s="1"/>
  <c r="C3026" i="2"/>
  <c r="S3026" i="2" s="1"/>
  <c r="C3027" i="2"/>
  <c r="S3027" i="2" s="1"/>
  <c r="C3028" i="2"/>
  <c r="S3028" i="2" s="1"/>
  <c r="C3029" i="2"/>
  <c r="S3029" i="2" s="1"/>
  <c r="C3030" i="2"/>
  <c r="S3030" i="2" s="1"/>
  <c r="C3031" i="2"/>
  <c r="S3031" i="2" s="1"/>
  <c r="C3032" i="2"/>
  <c r="S3032" i="2" s="1"/>
  <c r="C3033" i="2"/>
  <c r="S3033" i="2" s="1"/>
  <c r="C3034" i="2"/>
  <c r="S3034" i="2" s="1"/>
  <c r="C3035" i="2"/>
  <c r="S3035" i="2" s="1"/>
  <c r="C3036" i="2"/>
  <c r="S3036" i="2" s="1"/>
  <c r="C3037" i="2"/>
  <c r="S3037" i="2" s="1"/>
  <c r="C3038" i="2"/>
  <c r="S3038" i="2" s="1"/>
  <c r="C3039" i="2"/>
  <c r="S3039" i="2" s="1"/>
  <c r="C3040" i="2"/>
  <c r="S3040" i="2" s="1"/>
  <c r="C3041" i="2"/>
  <c r="S3041" i="2" s="1"/>
  <c r="C3042" i="2"/>
  <c r="S3042" i="2" s="1"/>
  <c r="C3043" i="2"/>
  <c r="S3043" i="2" s="1"/>
  <c r="C3044" i="2"/>
  <c r="S3044" i="2" s="1"/>
  <c r="C3045" i="2"/>
  <c r="S3045" i="2" s="1"/>
  <c r="C3046" i="2"/>
  <c r="S3046" i="2" s="1"/>
  <c r="C3047" i="2"/>
  <c r="S3047" i="2" s="1"/>
  <c r="C3048" i="2"/>
  <c r="S3048" i="2" s="1"/>
  <c r="C3049" i="2"/>
  <c r="S3049" i="2" s="1"/>
  <c r="C3050" i="2"/>
  <c r="S3050" i="2" s="1"/>
  <c r="C3051" i="2"/>
  <c r="S3051" i="2" s="1"/>
  <c r="C3052" i="2"/>
  <c r="S3052" i="2" s="1"/>
  <c r="C3053" i="2"/>
  <c r="S3053" i="2" s="1"/>
  <c r="C3054" i="2"/>
  <c r="S3054" i="2" s="1"/>
  <c r="C3055" i="2"/>
  <c r="S3055" i="2" s="1"/>
  <c r="C3056" i="2"/>
  <c r="S3056" i="2" s="1"/>
  <c r="C3057" i="2"/>
  <c r="S3057" i="2" s="1"/>
  <c r="C3058" i="2"/>
  <c r="S3058" i="2" s="1"/>
  <c r="C3059" i="2"/>
  <c r="S3059" i="2" s="1"/>
  <c r="C3060" i="2"/>
  <c r="S3060" i="2" s="1"/>
  <c r="C3061" i="2"/>
  <c r="S3061" i="2" s="1"/>
  <c r="C3062" i="2"/>
  <c r="S3062" i="2" s="1"/>
  <c r="C3063" i="2"/>
  <c r="S3063" i="2" s="1"/>
  <c r="C3064" i="2"/>
  <c r="S3064" i="2" s="1"/>
  <c r="C3065" i="2"/>
  <c r="S3065" i="2" s="1"/>
  <c r="C3066" i="2"/>
  <c r="S3066" i="2" s="1"/>
  <c r="C3067" i="2"/>
  <c r="S3067" i="2" s="1"/>
  <c r="C3068" i="2"/>
  <c r="S3068" i="2" s="1"/>
  <c r="C3069" i="2"/>
  <c r="S3069" i="2" s="1"/>
  <c r="C3070" i="2"/>
  <c r="S3070" i="2" s="1"/>
  <c r="C3071" i="2"/>
  <c r="S3071" i="2" s="1"/>
  <c r="C3072" i="2"/>
  <c r="S3072" i="2" s="1"/>
  <c r="C3073" i="2"/>
  <c r="S3073" i="2" s="1"/>
  <c r="C3074" i="2"/>
  <c r="S3074" i="2" s="1"/>
  <c r="C3075" i="2"/>
  <c r="S3075" i="2" s="1"/>
  <c r="C3076" i="2"/>
  <c r="S3076" i="2" s="1"/>
  <c r="C3077" i="2"/>
  <c r="S3077" i="2" s="1"/>
  <c r="C3078" i="2"/>
  <c r="S3078" i="2" s="1"/>
  <c r="C3079" i="2"/>
  <c r="S3079" i="2" s="1"/>
  <c r="C3080" i="2"/>
  <c r="S3080" i="2" s="1"/>
  <c r="C3081" i="2"/>
  <c r="S3081" i="2" s="1"/>
  <c r="C3082" i="2"/>
  <c r="S3082" i="2" s="1"/>
  <c r="C3083" i="2"/>
  <c r="S3083" i="2" s="1"/>
  <c r="C3084" i="2"/>
  <c r="S3084" i="2" s="1"/>
  <c r="C3085" i="2"/>
  <c r="S3085" i="2" s="1"/>
  <c r="C3086" i="2"/>
  <c r="S3086" i="2" s="1"/>
  <c r="C3087" i="2"/>
  <c r="S3087" i="2" s="1"/>
  <c r="C3088" i="2"/>
  <c r="S3088" i="2" s="1"/>
  <c r="C3089" i="2"/>
  <c r="S3089" i="2" s="1"/>
  <c r="C3090" i="2"/>
  <c r="S3090" i="2" s="1"/>
  <c r="C3091" i="2"/>
  <c r="S3091" i="2" s="1"/>
  <c r="C3092" i="2"/>
  <c r="S3092" i="2" s="1"/>
  <c r="C3093" i="2"/>
  <c r="S3093" i="2" s="1"/>
  <c r="C3094" i="2"/>
  <c r="S3094" i="2" s="1"/>
  <c r="C3095" i="2"/>
  <c r="S3095" i="2" s="1"/>
  <c r="C3096" i="2"/>
  <c r="S3096" i="2" s="1"/>
  <c r="C3097" i="2"/>
  <c r="S3097" i="2" s="1"/>
  <c r="C3098" i="2"/>
  <c r="S3098" i="2" s="1"/>
  <c r="C3099" i="2"/>
  <c r="S3099" i="2" s="1"/>
  <c r="C3100" i="2"/>
  <c r="S3100" i="2" s="1"/>
  <c r="C3101" i="2"/>
  <c r="S3101" i="2" s="1"/>
  <c r="C3102" i="2"/>
  <c r="S3102" i="2" s="1"/>
  <c r="C3103" i="2"/>
  <c r="S3103" i="2" s="1"/>
  <c r="C3104" i="2"/>
  <c r="S3104" i="2" s="1"/>
  <c r="C3105" i="2"/>
  <c r="S3105" i="2" s="1"/>
  <c r="C3106" i="2"/>
  <c r="S3106" i="2" s="1"/>
  <c r="C3107" i="2"/>
  <c r="S3107" i="2" s="1"/>
  <c r="C3108" i="2"/>
  <c r="S3108" i="2" s="1"/>
  <c r="C3109" i="2"/>
  <c r="S3109" i="2" s="1"/>
  <c r="C3110" i="2"/>
  <c r="S3110" i="2" s="1"/>
  <c r="C3111" i="2"/>
  <c r="S3111" i="2" s="1"/>
  <c r="C3112" i="2"/>
  <c r="S3112" i="2" s="1"/>
  <c r="C3113" i="2"/>
  <c r="S3113" i="2" s="1"/>
  <c r="C3114" i="2"/>
  <c r="S3114" i="2" s="1"/>
  <c r="C3115" i="2"/>
  <c r="S3115" i="2" s="1"/>
  <c r="C3116" i="2"/>
  <c r="S3116" i="2" s="1"/>
  <c r="C3117" i="2"/>
  <c r="S3117" i="2" s="1"/>
  <c r="C3118" i="2"/>
  <c r="S3118" i="2" s="1"/>
  <c r="C3119" i="2"/>
  <c r="S3119" i="2" s="1"/>
  <c r="C3120" i="2"/>
  <c r="S3120" i="2" s="1"/>
  <c r="C3121" i="2"/>
  <c r="S3121" i="2" s="1"/>
  <c r="C3122" i="2"/>
  <c r="S3122" i="2" s="1"/>
  <c r="C3123" i="2"/>
  <c r="S3123" i="2" s="1"/>
  <c r="C3124" i="2"/>
  <c r="S3124" i="2" s="1"/>
  <c r="C3125" i="2"/>
  <c r="S3125" i="2" s="1"/>
  <c r="C3126" i="2"/>
  <c r="S3126" i="2" s="1"/>
  <c r="C3127" i="2"/>
  <c r="S3127" i="2" s="1"/>
  <c r="C3128" i="2"/>
  <c r="S3128" i="2" s="1"/>
  <c r="C3129" i="2"/>
  <c r="S3129" i="2" s="1"/>
  <c r="C3130" i="2"/>
  <c r="S3130" i="2" s="1"/>
  <c r="C3131" i="2"/>
  <c r="S3131" i="2" s="1"/>
  <c r="C3132" i="2"/>
  <c r="S3132" i="2" s="1"/>
  <c r="C3133" i="2"/>
  <c r="S3133" i="2" s="1"/>
  <c r="C3134" i="2"/>
  <c r="S3134" i="2" s="1"/>
  <c r="C3135" i="2"/>
  <c r="S3135" i="2" s="1"/>
  <c r="C3136" i="2"/>
  <c r="S3136" i="2" s="1"/>
  <c r="C3137" i="2"/>
  <c r="S3137" i="2" s="1"/>
  <c r="C3138" i="2"/>
  <c r="S3138" i="2" s="1"/>
  <c r="C3139" i="2"/>
  <c r="S3139" i="2" s="1"/>
  <c r="C3140" i="2"/>
  <c r="S3140" i="2" s="1"/>
  <c r="C3141" i="2"/>
  <c r="S3141" i="2" s="1"/>
  <c r="C3142" i="2"/>
  <c r="S3142" i="2" s="1"/>
  <c r="C3143" i="2"/>
  <c r="S3143" i="2" s="1"/>
  <c r="C3144" i="2"/>
  <c r="S3144" i="2" s="1"/>
  <c r="C3145" i="2"/>
  <c r="S3145" i="2" s="1"/>
  <c r="C3146" i="2"/>
  <c r="S3146" i="2" s="1"/>
  <c r="C3147" i="2"/>
  <c r="S3147" i="2" s="1"/>
  <c r="C3148" i="2"/>
  <c r="S3148" i="2" s="1"/>
  <c r="C3149" i="2"/>
  <c r="S3149" i="2" s="1"/>
  <c r="C3150" i="2"/>
  <c r="S3150" i="2" s="1"/>
  <c r="C3151" i="2"/>
  <c r="S3151" i="2" s="1"/>
  <c r="C3152" i="2"/>
  <c r="S3152" i="2" s="1"/>
  <c r="C3153" i="2"/>
  <c r="S3153" i="2" s="1"/>
  <c r="C3154" i="2"/>
  <c r="S3154" i="2" s="1"/>
  <c r="C3155" i="2"/>
  <c r="S3155" i="2" s="1"/>
  <c r="C3156" i="2"/>
  <c r="S3156" i="2" s="1"/>
  <c r="C3157" i="2"/>
  <c r="S3157" i="2" s="1"/>
  <c r="C3158" i="2"/>
  <c r="S3158" i="2" s="1"/>
  <c r="C3159" i="2"/>
  <c r="S3159" i="2" s="1"/>
  <c r="C3160" i="2"/>
  <c r="S3160" i="2" s="1"/>
  <c r="C3161" i="2"/>
  <c r="S3161" i="2" s="1"/>
  <c r="C3162" i="2"/>
  <c r="S3162" i="2" s="1"/>
  <c r="C3163" i="2"/>
  <c r="S3163" i="2" s="1"/>
  <c r="C3164" i="2"/>
  <c r="S3164" i="2" s="1"/>
  <c r="C3165" i="2"/>
  <c r="S3165" i="2" s="1"/>
  <c r="C3166" i="2"/>
  <c r="S3166" i="2" s="1"/>
  <c r="C3167" i="2"/>
  <c r="S3167" i="2" s="1"/>
  <c r="C3168" i="2"/>
  <c r="S3168" i="2" s="1"/>
  <c r="C3169" i="2"/>
  <c r="S3169" i="2" s="1"/>
  <c r="C3170" i="2"/>
  <c r="S3170" i="2" s="1"/>
  <c r="C3171" i="2"/>
  <c r="S3171" i="2" s="1"/>
  <c r="C3172" i="2"/>
  <c r="S3172" i="2" s="1"/>
  <c r="C3173" i="2"/>
  <c r="S3173" i="2" s="1"/>
  <c r="C3174" i="2"/>
  <c r="S3174" i="2" s="1"/>
  <c r="C3175" i="2"/>
  <c r="S3175" i="2" s="1"/>
  <c r="C3176" i="2"/>
  <c r="S3176" i="2" s="1"/>
  <c r="C3177" i="2"/>
  <c r="S3177" i="2" s="1"/>
  <c r="C3178" i="2"/>
  <c r="S3178" i="2" s="1"/>
  <c r="C3179" i="2"/>
  <c r="S3179" i="2" s="1"/>
  <c r="C3180" i="2"/>
  <c r="S3180" i="2" s="1"/>
  <c r="C3181" i="2"/>
  <c r="S3181" i="2" s="1"/>
  <c r="C3182" i="2"/>
  <c r="S3182" i="2" s="1"/>
  <c r="C3183" i="2"/>
  <c r="S3183" i="2" s="1"/>
  <c r="C3184" i="2"/>
  <c r="S3184" i="2" s="1"/>
  <c r="C3185" i="2"/>
  <c r="S3185" i="2" s="1"/>
  <c r="C3186" i="2"/>
  <c r="S3186" i="2" s="1"/>
  <c r="C3187" i="2"/>
  <c r="S3187" i="2" s="1"/>
  <c r="C3188" i="2"/>
  <c r="S3188" i="2" s="1"/>
  <c r="C3189" i="2"/>
  <c r="S3189" i="2" s="1"/>
  <c r="C3190" i="2"/>
  <c r="S3190" i="2" s="1"/>
  <c r="C3191" i="2"/>
  <c r="S3191" i="2" s="1"/>
  <c r="C3192" i="2"/>
  <c r="S3192" i="2" s="1"/>
  <c r="C3193" i="2"/>
  <c r="S3193" i="2" s="1"/>
  <c r="C3194" i="2"/>
  <c r="S3194" i="2" s="1"/>
  <c r="C3195" i="2"/>
  <c r="S3195" i="2" s="1"/>
  <c r="C3196" i="2"/>
  <c r="S3196" i="2" s="1"/>
  <c r="C3197" i="2"/>
  <c r="S3197" i="2" s="1"/>
  <c r="C3198" i="2"/>
  <c r="S3198" i="2" s="1"/>
  <c r="C3199" i="2"/>
  <c r="S3199" i="2" s="1"/>
  <c r="C3200" i="2"/>
  <c r="S3200" i="2" s="1"/>
  <c r="C3201" i="2"/>
  <c r="S3201" i="2" s="1"/>
  <c r="C3202" i="2"/>
  <c r="S3202" i="2" s="1"/>
  <c r="C3203" i="2"/>
  <c r="S3203" i="2" s="1"/>
  <c r="C3204" i="2"/>
  <c r="S3204" i="2" s="1"/>
  <c r="C3205" i="2"/>
  <c r="S3205" i="2" s="1"/>
  <c r="C3206" i="2"/>
  <c r="S3206" i="2" s="1"/>
  <c r="C3207" i="2"/>
  <c r="S3207" i="2" s="1"/>
  <c r="C3208" i="2"/>
  <c r="S3208" i="2" s="1"/>
  <c r="C3209" i="2"/>
  <c r="S3209" i="2" s="1"/>
  <c r="C3210" i="2"/>
  <c r="S3210" i="2" s="1"/>
  <c r="C3211" i="2"/>
  <c r="S3211" i="2" s="1"/>
  <c r="C3212" i="2"/>
  <c r="S3212" i="2" s="1"/>
  <c r="C3213" i="2"/>
  <c r="S3213" i="2" s="1"/>
  <c r="C3214" i="2"/>
  <c r="S3214" i="2" s="1"/>
  <c r="C3215" i="2"/>
  <c r="S3215" i="2" s="1"/>
  <c r="C3216" i="2"/>
  <c r="S3216" i="2" s="1"/>
  <c r="C3217" i="2"/>
  <c r="S3217" i="2" s="1"/>
  <c r="C3218" i="2"/>
  <c r="S3218" i="2" s="1"/>
  <c r="C3219" i="2"/>
  <c r="S3219" i="2" s="1"/>
  <c r="C3220" i="2"/>
  <c r="S3220" i="2" s="1"/>
  <c r="C3221" i="2"/>
  <c r="S3221" i="2" s="1"/>
  <c r="C3222" i="2"/>
  <c r="S3222" i="2" s="1"/>
  <c r="C3223" i="2"/>
  <c r="S3223" i="2" s="1"/>
  <c r="C3224" i="2"/>
  <c r="S3224" i="2" s="1"/>
  <c r="C3225" i="2"/>
  <c r="S3225" i="2" s="1"/>
  <c r="C3226" i="2"/>
  <c r="S3226" i="2" s="1"/>
  <c r="C3227" i="2"/>
  <c r="S3227" i="2" s="1"/>
  <c r="C3228" i="2"/>
  <c r="S3228" i="2" s="1"/>
  <c r="C3229" i="2"/>
  <c r="S3229" i="2" s="1"/>
  <c r="C3230" i="2"/>
  <c r="S3230" i="2" s="1"/>
  <c r="C3231" i="2"/>
  <c r="S3231" i="2" s="1"/>
  <c r="C3232" i="2"/>
  <c r="S3232" i="2" s="1"/>
  <c r="C3233" i="2"/>
  <c r="S3233" i="2" s="1"/>
  <c r="C3234" i="2"/>
  <c r="S3234" i="2" s="1"/>
  <c r="C3235" i="2"/>
  <c r="S3235" i="2" s="1"/>
  <c r="C3236" i="2"/>
  <c r="S3236" i="2" s="1"/>
  <c r="C3237" i="2"/>
  <c r="S3237" i="2" s="1"/>
  <c r="C3238" i="2"/>
  <c r="S3238" i="2" s="1"/>
  <c r="C3239" i="2"/>
  <c r="S3239" i="2" s="1"/>
  <c r="C3240" i="2"/>
  <c r="S3240" i="2" s="1"/>
  <c r="C3241" i="2"/>
  <c r="S3241" i="2" s="1"/>
  <c r="C3242" i="2"/>
  <c r="S3242" i="2" s="1"/>
  <c r="C2" i="2"/>
  <c r="C3" i="2"/>
  <c r="S3" i="2" s="1"/>
  <c r="X571" i="2" l="1"/>
  <c r="X379" i="2"/>
  <c r="X187" i="2"/>
  <c r="X163" i="2"/>
  <c r="X2658" i="2"/>
  <c r="X507" i="2"/>
  <c r="X315" i="2"/>
  <c r="X123" i="2"/>
  <c r="X99" i="2"/>
  <c r="X443" i="2"/>
  <c r="X251" i="2"/>
  <c r="X227" i="2"/>
  <c r="X3240" i="2"/>
  <c r="X3228" i="2"/>
  <c r="X3216" i="2"/>
  <c r="X3204" i="2"/>
  <c r="X3192" i="2"/>
  <c r="X3180" i="2"/>
  <c r="X3168" i="2"/>
  <c r="X3156" i="2"/>
  <c r="X3144" i="2"/>
  <c r="X3132" i="2"/>
  <c r="X3120" i="2"/>
  <c r="X3108" i="2"/>
  <c r="X3096" i="2"/>
  <c r="X3084" i="2"/>
  <c r="X3072" i="2"/>
  <c r="X3060" i="2"/>
  <c r="X3048" i="2"/>
  <c r="X3036" i="2"/>
  <c r="X3024" i="2"/>
  <c r="X3012" i="2"/>
  <c r="X3000" i="2"/>
  <c r="X2988" i="2"/>
  <c r="X2976" i="2"/>
  <c r="X2964" i="2"/>
  <c r="X2952" i="2"/>
  <c r="X2940" i="2"/>
  <c r="X2928" i="2"/>
  <c r="X2916" i="2"/>
  <c r="X2904" i="2"/>
  <c r="X2892" i="2"/>
  <c r="X2880" i="2"/>
  <c r="X2868" i="2"/>
  <c r="X2856" i="2"/>
  <c r="X2844" i="2"/>
  <c r="X2832" i="2"/>
  <c r="X2820" i="2"/>
  <c r="X2808" i="2"/>
  <c r="X2796" i="2"/>
  <c r="X2784" i="2"/>
  <c r="X2772" i="2"/>
  <c r="X2760" i="2"/>
  <c r="X2748" i="2"/>
  <c r="X2736" i="2"/>
  <c r="X2724" i="2"/>
  <c r="X2712" i="2"/>
  <c r="X2700" i="2"/>
  <c r="X2688" i="2"/>
  <c r="X2676" i="2"/>
  <c r="X2664" i="2"/>
  <c r="X3239" i="2"/>
  <c r="X3227" i="2"/>
  <c r="X3215" i="2"/>
  <c r="X3203" i="2"/>
  <c r="X3191" i="2"/>
  <c r="X3179" i="2"/>
  <c r="X3167" i="2"/>
  <c r="X3155" i="2"/>
  <c r="X3143" i="2"/>
  <c r="X3131" i="2"/>
  <c r="X3119" i="2"/>
  <c r="X3107" i="2"/>
  <c r="X3095" i="2"/>
  <c r="X3083" i="2"/>
  <c r="X3071" i="2"/>
  <c r="X3059" i="2"/>
  <c r="X3047" i="2"/>
  <c r="X3035" i="2"/>
  <c r="X3023" i="2"/>
  <c r="X3011" i="2"/>
  <c r="X2999" i="2"/>
  <c r="X2987" i="2"/>
  <c r="X2975" i="2"/>
  <c r="X2963" i="2"/>
  <c r="X2951" i="2"/>
  <c r="X3238" i="2"/>
  <c r="X3226" i="2"/>
  <c r="X3214" i="2"/>
  <c r="X3202" i="2"/>
  <c r="X3190" i="2"/>
  <c r="X3178" i="2"/>
  <c r="X3166" i="2"/>
  <c r="X3154" i="2"/>
  <c r="X3142" i="2"/>
  <c r="X3130" i="2"/>
  <c r="X3118" i="2"/>
  <c r="X3106" i="2"/>
  <c r="X3094" i="2"/>
  <c r="X3082" i="2"/>
  <c r="X3070" i="2"/>
  <c r="X3058" i="2"/>
  <c r="X3046" i="2"/>
  <c r="X3034" i="2"/>
  <c r="X3022" i="2"/>
  <c r="X3010" i="2"/>
  <c r="X2998" i="2"/>
  <c r="X2986" i="2"/>
  <c r="X2974" i="2"/>
  <c r="X2962" i="2"/>
  <c r="X2950" i="2"/>
  <c r="X2938" i="2"/>
  <c r="X3237" i="2"/>
  <c r="X3225" i="2"/>
  <c r="X3213" i="2"/>
  <c r="X3201" i="2"/>
  <c r="X3189" i="2"/>
  <c r="X3177" i="2"/>
  <c r="X3165" i="2"/>
  <c r="X3153" i="2"/>
  <c r="X3141" i="2"/>
  <c r="X3129" i="2"/>
  <c r="X3117" i="2"/>
  <c r="X3105" i="2"/>
  <c r="X3093" i="2"/>
  <c r="X3081" i="2"/>
  <c r="X3069" i="2"/>
  <c r="X3057" i="2"/>
  <c r="X3045" i="2"/>
  <c r="X3033" i="2"/>
  <c r="X3021" i="2"/>
  <c r="X3009" i="2"/>
  <c r="X2997" i="2"/>
  <c r="X2985" i="2"/>
  <c r="X2973" i="2"/>
  <c r="X2961" i="2"/>
  <c r="X2949" i="2"/>
  <c r="X2937" i="2"/>
  <c r="X2925" i="2"/>
  <c r="X3236" i="2"/>
  <c r="X3224" i="2"/>
  <c r="X3212" i="2"/>
  <c r="X3200" i="2"/>
  <c r="X3188" i="2"/>
  <c r="X3176" i="2"/>
  <c r="X3164" i="2"/>
  <c r="X3152" i="2"/>
  <c r="X3140" i="2"/>
  <c r="X3128" i="2"/>
  <c r="X3116" i="2"/>
  <c r="X3104" i="2"/>
  <c r="X3092" i="2"/>
  <c r="X3080" i="2"/>
  <c r="X3068" i="2"/>
  <c r="X3056" i="2"/>
  <c r="X3044" i="2"/>
  <c r="X3032" i="2"/>
  <c r="X3020" i="2"/>
  <c r="X3008" i="2"/>
  <c r="X2996" i="2"/>
  <c r="X2984" i="2"/>
  <c r="X2972" i="2"/>
  <c r="X2960" i="2"/>
  <c r="X2948" i="2"/>
  <c r="X2936" i="2"/>
  <c r="X2924" i="2"/>
  <c r="X2912" i="2"/>
  <c r="X2900" i="2"/>
  <c r="X2888" i="2"/>
  <c r="X2876" i="2"/>
  <c r="X3235" i="2"/>
  <c r="X3223" i="2"/>
  <c r="X3211" i="2"/>
  <c r="X3199" i="2"/>
  <c r="X3187" i="2"/>
  <c r="X3175" i="2"/>
  <c r="X3163" i="2"/>
  <c r="X3151" i="2"/>
  <c r="X3139" i="2"/>
  <c r="X3127" i="2"/>
  <c r="X3115" i="2"/>
  <c r="X3103" i="2"/>
  <c r="X3091" i="2"/>
  <c r="X3079" i="2"/>
  <c r="X3067" i="2"/>
  <c r="X3055" i="2"/>
  <c r="X3043" i="2"/>
  <c r="X3031" i="2"/>
  <c r="X3019" i="2"/>
  <c r="X3007" i="2"/>
  <c r="X2995" i="2"/>
  <c r="X2983" i="2"/>
  <c r="X2971" i="2"/>
  <c r="X2959" i="2"/>
  <c r="X2947" i="2"/>
  <c r="X3234" i="2"/>
  <c r="X3222" i="2"/>
  <c r="X3210" i="2"/>
  <c r="X3198" i="2"/>
  <c r="X3186" i="2"/>
  <c r="X3174" i="2"/>
  <c r="X3162" i="2"/>
  <c r="X3150" i="2"/>
  <c r="X3138" i="2"/>
  <c r="X3126" i="2"/>
  <c r="X3114" i="2"/>
  <c r="X3102" i="2"/>
  <c r="X3090" i="2"/>
  <c r="X3078" i="2"/>
  <c r="X3066" i="2"/>
  <c r="X3054" i="2"/>
  <c r="X3042" i="2"/>
  <c r="X3030" i="2"/>
  <c r="X3018" i="2"/>
  <c r="X3006" i="2"/>
  <c r="X2994" i="2"/>
  <c r="X2982" i="2"/>
  <c r="X2970" i="2"/>
  <c r="X2958" i="2"/>
  <c r="X2946" i="2"/>
  <c r="X2934" i="2"/>
  <c r="X2922" i="2"/>
  <c r="X2910" i="2"/>
  <c r="X2898" i="2"/>
  <c r="X2886" i="2"/>
  <c r="X2874" i="2"/>
  <c r="X2862" i="2"/>
  <c r="X2850" i="2"/>
  <c r="X2838" i="2"/>
  <c r="X3233" i="2"/>
  <c r="X3221" i="2"/>
  <c r="X3209" i="2"/>
  <c r="X3197" i="2"/>
  <c r="X3185" i="2"/>
  <c r="X3173" i="2"/>
  <c r="X3161" i="2"/>
  <c r="X3149" i="2"/>
  <c r="X3137" i="2"/>
  <c r="X3125" i="2"/>
  <c r="X3113" i="2"/>
  <c r="X3101" i="2"/>
  <c r="X3089" i="2"/>
  <c r="X3077" i="2"/>
  <c r="X3065" i="2"/>
  <c r="X3053" i="2"/>
  <c r="X3041" i="2"/>
  <c r="X3029" i="2"/>
  <c r="X3017" i="2"/>
  <c r="X3005" i="2"/>
  <c r="X2993" i="2"/>
  <c r="X2981" i="2"/>
  <c r="X2969" i="2"/>
  <c r="X2957" i="2"/>
  <c r="X2945" i="2"/>
  <c r="X2933" i="2"/>
  <c r="X2921" i="2"/>
  <c r="X2909" i="2"/>
  <c r="X2897" i="2"/>
  <c r="X2885" i="2"/>
  <c r="X2873" i="2"/>
  <c r="X2861" i="2"/>
  <c r="X2849" i="2"/>
  <c r="X2837" i="2"/>
  <c r="X3232" i="2"/>
  <c r="X3220" i="2"/>
  <c r="X3208" i="2"/>
  <c r="X3196" i="2"/>
  <c r="X3184" i="2"/>
  <c r="X3172" i="2"/>
  <c r="X3160" i="2"/>
  <c r="X3148" i="2"/>
  <c r="X3136" i="2"/>
  <c r="X3124" i="2"/>
  <c r="X3112" i="2"/>
  <c r="X3100" i="2"/>
  <c r="X3088" i="2"/>
  <c r="X3076" i="2"/>
  <c r="X3064" i="2"/>
  <c r="X3052" i="2"/>
  <c r="X3040" i="2"/>
  <c r="X3028" i="2"/>
  <c r="X3016" i="2"/>
  <c r="X3004" i="2"/>
  <c r="X2992" i="2"/>
  <c r="X2980" i="2"/>
  <c r="X2968" i="2"/>
  <c r="X2956" i="2"/>
  <c r="X2944" i="2"/>
  <c r="X2932" i="2"/>
  <c r="X2920" i="2"/>
  <c r="X2908" i="2"/>
  <c r="X2896" i="2"/>
  <c r="X2884" i="2"/>
  <c r="X2872" i="2"/>
  <c r="X2860" i="2"/>
  <c r="X2848" i="2"/>
  <c r="X2836" i="2"/>
  <c r="X2824" i="2"/>
  <c r="X3231" i="2"/>
  <c r="X3219" i="2"/>
  <c r="X3207" i="2"/>
  <c r="X3195" i="2"/>
  <c r="X3183" i="2"/>
  <c r="X3171" i="2"/>
  <c r="X3159" i="2"/>
  <c r="X3147" i="2"/>
  <c r="X3135" i="2"/>
  <c r="X3123" i="2"/>
  <c r="X3111" i="2"/>
  <c r="X3099" i="2"/>
  <c r="X3087" i="2"/>
  <c r="X3075" i="2"/>
  <c r="X3063" i="2"/>
  <c r="X3051" i="2"/>
  <c r="X3039" i="2"/>
  <c r="X3027" i="2"/>
  <c r="X3015" i="2"/>
  <c r="X3003" i="2"/>
  <c r="X2991" i="2"/>
  <c r="X2979" i="2"/>
  <c r="X2967" i="2"/>
  <c r="X2955" i="2"/>
  <c r="X2943" i="2"/>
  <c r="X2931" i="2"/>
  <c r="X2919" i="2"/>
  <c r="X2907" i="2"/>
  <c r="X2895" i="2"/>
  <c r="X2883" i="2"/>
  <c r="X2871" i="2"/>
  <c r="X2859" i="2"/>
  <c r="X2847" i="2"/>
  <c r="X2835" i="2"/>
  <c r="X2823" i="2"/>
  <c r="X2811" i="2"/>
  <c r="X2799" i="2"/>
  <c r="X3242" i="2"/>
  <c r="X3230" i="2"/>
  <c r="X3218" i="2"/>
  <c r="X3206" i="2"/>
  <c r="X3194" i="2"/>
  <c r="X3182" i="2"/>
  <c r="X3170" i="2"/>
  <c r="X3158" i="2"/>
  <c r="X3146" i="2"/>
  <c r="X3134" i="2"/>
  <c r="X3122" i="2"/>
  <c r="X3110" i="2"/>
  <c r="X3098" i="2"/>
  <c r="X3086" i="2"/>
  <c r="X3074" i="2"/>
  <c r="X3062" i="2"/>
  <c r="X3050" i="2"/>
  <c r="X3038" i="2"/>
  <c r="X3026" i="2"/>
  <c r="X3014" i="2"/>
  <c r="X3002" i="2"/>
  <c r="X2990" i="2"/>
  <c r="X2978" i="2"/>
  <c r="X2966" i="2"/>
  <c r="X2954" i="2"/>
  <c r="X2942" i="2"/>
  <c r="X2930" i="2"/>
  <c r="X2918" i="2"/>
  <c r="X2906" i="2"/>
  <c r="X2894" i="2"/>
  <c r="X2882" i="2"/>
  <c r="X2870" i="2"/>
  <c r="X2858" i="2"/>
  <c r="X2846" i="2"/>
  <c r="X2834" i="2"/>
  <c r="X2822" i="2"/>
  <c r="X2810" i="2"/>
  <c r="X2798" i="2"/>
  <c r="X2786" i="2"/>
  <c r="X2774" i="2"/>
  <c r="X3241" i="2"/>
  <c r="X3229" i="2"/>
  <c r="X3217" i="2"/>
  <c r="X3205" i="2"/>
  <c r="X3193" i="2"/>
  <c r="X3181" i="2"/>
  <c r="X3169" i="2"/>
  <c r="X3157" i="2"/>
  <c r="X3145" i="2"/>
  <c r="X3133" i="2"/>
  <c r="X3121" i="2"/>
  <c r="X3109" i="2"/>
  <c r="X3097" i="2"/>
  <c r="X3085" i="2"/>
  <c r="X3073" i="2"/>
  <c r="X3061" i="2"/>
  <c r="X3049" i="2"/>
  <c r="X3037" i="2"/>
  <c r="X3025" i="2"/>
  <c r="X3013" i="2"/>
  <c r="X3001" i="2"/>
  <c r="X2989" i="2"/>
  <c r="X2977" i="2"/>
  <c r="X2965" i="2"/>
  <c r="X2652" i="2"/>
  <c r="X2640" i="2"/>
  <c r="X2628" i="2"/>
  <c r="X2616" i="2"/>
  <c r="X2604" i="2"/>
  <c r="X2592" i="2"/>
  <c r="X2580" i="2"/>
  <c r="X2568" i="2"/>
  <c r="X2556" i="2"/>
  <c r="X2544" i="2"/>
  <c r="X2532" i="2"/>
  <c r="X2520" i="2"/>
  <c r="X2508" i="2"/>
  <c r="X2496" i="2"/>
  <c r="X2484" i="2"/>
  <c r="X2472" i="2"/>
  <c r="X2460" i="2"/>
  <c r="X2448" i="2"/>
  <c r="X2436" i="2"/>
  <c r="X2424" i="2"/>
  <c r="X2412" i="2"/>
  <c r="X2400" i="2"/>
  <c r="X2388" i="2"/>
  <c r="X2376" i="2"/>
  <c r="X2364" i="2"/>
  <c r="X2352" i="2"/>
  <c r="X2340" i="2"/>
  <c r="X2328" i="2"/>
  <c r="X2316" i="2"/>
  <c r="X2304" i="2"/>
  <c r="X2292" i="2"/>
  <c r="X2280" i="2"/>
  <c r="X2268" i="2"/>
  <c r="X2256" i="2"/>
  <c r="X2244" i="2"/>
  <c r="X2232" i="2"/>
  <c r="X2220" i="2"/>
  <c r="X2208" i="2"/>
  <c r="X2196" i="2"/>
  <c r="X2184" i="2"/>
  <c r="X2172" i="2"/>
  <c r="X2160" i="2"/>
  <c r="X2148" i="2"/>
  <c r="X2136" i="2"/>
  <c r="X2124" i="2"/>
  <c r="X2112" i="2"/>
  <c r="X2100" i="2"/>
  <c r="X2088" i="2"/>
  <c r="X2076" i="2"/>
  <c r="X2064" i="2"/>
  <c r="X2052" i="2"/>
  <c r="X2040" i="2"/>
  <c r="X2028" i="2"/>
  <c r="X2016" i="2"/>
  <c r="X2004" i="2"/>
  <c r="X1992" i="2"/>
  <c r="X1980" i="2"/>
  <c r="X1968" i="2"/>
  <c r="X1956" i="2"/>
  <c r="X1944" i="2"/>
  <c r="X1932" i="2"/>
  <c r="X1920" i="2"/>
  <c r="X1908" i="2"/>
  <c r="X1896" i="2"/>
  <c r="X1884" i="2"/>
  <c r="X1872" i="2"/>
  <c r="X1860" i="2"/>
  <c r="X1848" i="2"/>
  <c r="X1836" i="2"/>
  <c r="X1824" i="2"/>
  <c r="X1812" i="2"/>
  <c r="X1800" i="2"/>
  <c r="X2939" i="2"/>
  <c r="X2927" i="2"/>
  <c r="X2915" i="2"/>
  <c r="X2903" i="2"/>
  <c r="X2891" i="2"/>
  <c r="X2879" i="2"/>
  <c r="X2867" i="2"/>
  <c r="X2855" i="2"/>
  <c r="X2843" i="2"/>
  <c r="X2831" i="2"/>
  <c r="X2819" i="2"/>
  <c r="X2807" i="2"/>
  <c r="X2795" i="2"/>
  <c r="X2783" i="2"/>
  <c r="X2771" i="2"/>
  <c r="X2759" i="2"/>
  <c r="X2747" i="2"/>
  <c r="X2735" i="2"/>
  <c r="X2723" i="2"/>
  <c r="X2711" i="2"/>
  <c r="X2699" i="2"/>
  <c r="X2687" i="2"/>
  <c r="X2675" i="2"/>
  <c r="X2663" i="2"/>
  <c r="X2651" i="2"/>
  <c r="X2639" i="2"/>
  <c r="X2627" i="2"/>
  <c r="X2615" i="2"/>
  <c r="X2603" i="2"/>
  <c r="X2591" i="2"/>
  <c r="X2579" i="2"/>
  <c r="X2567" i="2"/>
  <c r="X2555" i="2"/>
  <c r="X2543" i="2"/>
  <c r="X2531" i="2"/>
  <c r="X2519" i="2"/>
  <c r="X2507" i="2"/>
  <c r="X2495" i="2"/>
  <c r="X2483" i="2"/>
  <c r="X2471" i="2"/>
  <c r="X2459" i="2"/>
  <c r="X2447" i="2"/>
  <c r="X2435" i="2"/>
  <c r="X2423" i="2"/>
  <c r="X2411" i="2"/>
  <c r="X2399" i="2"/>
  <c r="X2387" i="2"/>
  <c r="X2375" i="2"/>
  <c r="X2363" i="2"/>
  <c r="X2351" i="2"/>
  <c r="X2339" i="2"/>
  <c r="X2327" i="2"/>
  <c r="X2315" i="2"/>
  <c r="X2303" i="2"/>
  <c r="X2291" i="2"/>
  <c r="X2279" i="2"/>
  <c r="X2267" i="2"/>
  <c r="X2255" i="2"/>
  <c r="X2243" i="2"/>
  <c r="X2231" i="2"/>
  <c r="X2219" i="2"/>
  <c r="X2207" i="2"/>
  <c r="X2195" i="2"/>
  <c r="X2183" i="2"/>
  <c r="X2171" i="2"/>
  <c r="X2159" i="2"/>
  <c r="X2147" i="2"/>
  <c r="X2135" i="2"/>
  <c r="X2123" i="2"/>
  <c r="X2111" i="2"/>
  <c r="X2099" i="2"/>
  <c r="X2087" i="2"/>
  <c r="X2075" i="2"/>
  <c r="X2063" i="2"/>
  <c r="X2051" i="2"/>
  <c r="X2039" i="2"/>
  <c r="X2027" i="2"/>
  <c r="X2015" i="2"/>
  <c r="X2003" i="2"/>
  <c r="X1991" i="2"/>
  <c r="X1979" i="2"/>
  <c r="X2926" i="2"/>
  <c r="X2914" i="2"/>
  <c r="X2902" i="2"/>
  <c r="X2890" i="2"/>
  <c r="X2878" i="2"/>
  <c r="X2866" i="2"/>
  <c r="X2854" i="2"/>
  <c r="X2842" i="2"/>
  <c r="X2830" i="2"/>
  <c r="X2818" i="2"/>
  <c r="X2806" i="2"/>
  <c r="X2794" i="2"/>
  <c r="X2782" i="2"/>
  <c r="X2770" i="2"/>
  <c r="X2758" i="2"/>
  <c r="X2746" i="2"/>
  <c r="X2734" i="2"/>
  <c r="X2722" i="2"/>
  <c r="X2710" i="2"/>
  <c r="X2698" i="2"/>
  <c r="X2686" i="2"/>
  <c r="X2674" i="2"/>
  <c r="X2662" i="2"/>
  <c r="X2650" i="2"/>
  <c r="X2638" i="2"/>
  <c r="X2626" i="2"/>
  <c r="X2614" i="2"/>
  <c r="X2602" i="2"/>
  <c r="X2590" i="2"/>
  <c r="X2578" i="2"/>
  <c r="X2566" i="2"/>
  <c r="X2554" i="2"/>
  <c r="X2542" i="2"/>
  <c r="X2530" i="2"/>
  <c r="X2518" i="2"/>
  <c r="X2506" i="2"/>
  <c r="X2494" i="2"/>
  <c r="X2482" i="2"/>
  <c r="X2470" i="2"/>
  <c r="X2458" i="2"/>
  <c r="X2446" i="2"/>
  <c r="X2434" i="2"/>
  <c r="X2422" i="2"/>
  <c r="X2410" i="2"/>
  <c r="X2398" i="2"/>
  <c r="X2386" i="2"/>
  <c r="X2374" i="2"/>
  <c r="X2362" i="2"/>
  <c r="X2350" i="2"/>
  <c r="X2338" i="2"/>
  <c r="X2326" i="2"/>
  <c r="X2314" i="2"/>
  <c r="X2302" i="2"/>
  <c r="X2290" i="2"/>
  <c r="X2278" i="2"/>
  <c r="X2266" i="2"/>
  <c r="X2254" i="2"/>
  <c r="X2242" i="2"/>
  <c r="X2230" i="2"/>
  <c r="X2218" i="2"/>
  <c r="X2206" i="2"/>
  <c r="X2194" i="2"/>
  <c r="X2182" i="2"/>
  <c r="X2170" i="2"/>
  <c r="X2158" i="2"/>
  <c r="X2146" i="2"/>
  <c r="X2134" i="2"/>
  <c r="X2122" i="2"/>
  <c r="X2110" i="2"/>
  <c r="X2098" i="2"/>
  <c r="X2086" i="2"/>
  <c r="X2074" i="2"/>
  <c r="X2062" i="2"/>
  <c r="X2050" i="2"/>
  <c r="X2038" i="2"/>
  <c r="X2026" i="2"/>
  <c r="X2014" i="2"/>
  <c r="X2002" i="2"/>
  <c r="X1990" i="2"/>
  <c r="X1978" i="2"/>
  <c r="X1966" i="2"/>
  <c r="X2913" i="2"/>
  <c r="X2901" i="2"/>
  <c r="X2889" i="2"/>
  <c r="X2877" i="2"/>
  <c r="X2865" i="2"/>
  <c r="X2853" i="2"/>
  <c r="X2841" i="2"/>
  <c r="X2829" i="2"/>
  <c r="X2817" i="2"/>
  <c r="X2805" i="2"/>
  <c r="X2793" i="2"/>
  <c r="X2781" i="2"/>
  <c r="X2769" i="2"/>
  <c r="X2757" i="2"/>
  <c r="X2745" i="2"/>
  <c r="X2733" i="2"/>
  <c r="X2721" i="2"/>
  <c r="X2709" i="2"/>
  <c r="X2697" i="2"/>
  <c r="X2685" i="2"/>
  <c r="X2673" i="2"/>
  <c r="X2661" i="2"/>
  <c r="X2649" i="2"/>
  <c r="X2637" i="2"/>
  <c r="X2625" i="2"/>
  <c r="X2613" i="2"/>
  <c r="X2601" i="2"/>
  <c r="X2589" i="2"/>
  <c r="X2577" i="2"/>
  <c r="X2565" i="2"/>
  <c r="X2553" i="2"/>
  <c r="X2541" i="2"/>
  <c r="X2529" i="2"/>
  <c r="X2517" i="2"/>
  <c r="X2505" i="2"/>
  <c r="X2493" i="2"/>
  <c r="X2481" i="2"/>
  <c r="X2469" i="2"/>
  <c r="X2457" i="2"/>
  <c r="X2445" i="2"/>
  <c r="X2433" i="2"/>
  <c r="X2421" i="2"/>
  <c r="X2409" i="2"/>
  <c r="X2397" i="2"/>
  <c r="X2385" i="2"/>
  <c r="X2373" i="2"/>
  <c r="X2361" i="2"/>
  <c r="X2349" i="2"/>
  <c r="X2337" i="2"/>
  <c r="X2325" i="2"/>
  <c r="X2313" i="2"/>
  <c r="X2301" i="2"/>
  <c r="X2289" i="2"/>
  <c r="X2277" i="2"/>
  <c r="X2265" i="2"/>
  <c r="X2253" i="2"/>
  <c r="X2241" i="2"/>
  <c r="X2229" i="2"/>
  <c r="X2217" i="2"/>
  <c r="X2205" i="2"/>
  <c r="X2193" i="2"/>
  <c r="X2181" i="2"/>
  <c r="X2169" i="2"/>
  <c r="X2157" i="2"/>
  <c r="X2145" i="2"/>
  <c r="X2133" i="2"/>
  <c r="X2121" i="2"/>
  <c r="X2109" i="2"/>
  <c r="X2097" i="2"/>
  <c r="X2085" i="2"/>
  <c r="X2073" i="2"/>
  <c r="X2061" i="2"/>
  <c r="X2049" i="2"/>
  <c r="X2037" i="2"/>
  <c r="X2025" i="2"/>
  <c r="X2013" i="2"/>
  <c r="X2001" i="2"/>
  <c r="X1989" i="2"/>
  <c r="X1977" i="2"/>
  <c r="X1965" i="2"/>
  <c r="X1953" i="2"/>
  <c r="X1941" i="2"/>
  <c r="X1929" i="2"/>
  <c r="X1917" i="2"/>
  <c r="X1905" i="2"/>
  <c r="X2864" i="2"/>
  <c r="X2852" i="2"/>
  <c r="X2840" i="2"/>
  <c r="X2828" i="2"/>
  <c r="X2816" i="2"/>
  <c r="X2804" i="2"/>
  <c r="X2792" i="2"/>
  <c r="X2780" i="2"/>
  <c r="X2768" i="2"/>
  <c r="X2756" i="2"/>
  <c r="X2744" i="2"/>
  <c r="X2732" i="2"/>
  <c r="X2720" i="2"/>
  <c r="X2708" i="2"/>
  <c r="X2696" i="2"/>
  <c r="X2684" i="2"/>
  <c r="X2672" i="2"/>
  <c r="X2660" i="2"/>
  <c r="X2648" i="2"/>
  <c r="X2636" i="2"/>
  <c r="X2624" i="2"/>
  <c r="X2612" i="2"/>
  <c r="X2600" i="2"/>
  <c r="X2588" i="2"/>
  <c r="X2576" i="2"/>
  <c r="X2564" i="2"/>
  <c r="X2552" i="2"/>
  <c r="X2540" i="2"/>
  <c r="X2528" i="2"/>
  <c r="X2516" i="2"/>
  <c r="X2504" i="2"/>
  <c r="X2492" i="2"/>
  <c r="X2480" i="2"/>
  <c r="X2468" i="2"/>
  <c r="X2456" i="2"/>
  <c r="X2444" i="2"/>
  <c r="X2432" i="2"/>
  <c r="X2420" i="2"/>
  <c r="X2408" i="2"/>
  <c r="X2396" i="2"/>
  <c r="X2384" i="2"/>
  <c r="X2372" i="2"/>
  <c r="X2360" i="2"/>
  <c r="X2348" i="2"/>
  <c r="X2336" i="2"/>
  <c r="X2324" i="2"/>
  <c r="X2312" i="2"/>
  <c r="X2300" i="2"/>
  <c r="X2288" i="2"/>
  <c r="X2276" i="2"/>
  <c r="X2264" i="2"/>
  <c r="X2252" i="2"/>
  <c r="X2240" i="2"/>
  <c r="X2228" i="2"/>
  <c r="X2216" i="2"/>
  <c r="X2204" i="2"/>
  <c r="X2192" i="2"/>
  <c r="X2180" i="2"/>
  <c r="X2168" i="2"/>
  <c r="X2156" i="2"/>
  <c r="X2144" i="2"/>
  <c r="X2132" i="2"/>
  <c r="X2120" i="2"/>
  <c r="X2108" i="2"/>
  <c r="X2096" i="2"/>
  <c r="X2084" i="2"/>
  <c r="X2072" i="2"/>
  <c r="X2060" i="2"/>
  <c r="X2048" i="2"/>
  <c r="X2036" i="2"/>
  <c r="X2024" i="2"/>
  <c r="X2012" i="2"/>
  <c r="X2000" i="2"/>
  <c r="X1988" i="2"/>
  <c r="X1976" i="2"/>
  <c r="X2935" i="2"/>
  <c r="X2923" i="2"/>
  <c r="X2911" i="2"/>
  <c r="X2899" i="2"/>
  <c r="X2887" i="2"/>
  <c r="X2875" i="2"/>
  <c r="X2863" i="2"/>
  <c r="X2851" i="2"/>
  <c r="X2839" i="2"/>
  <c r="X2827" i="2"/>
  <c r="X2815" i="2"/>
  <c r="X2803" i="2"/>
  <c r="X2791" i="2"/>
  <c r="X2779" i="2"/>
  <c r="X2767" i="2"/>
  <c r="X2755" i="2"/>
  <c r="X2743" i="2"/>
  <c r="X2731" i="2"/>
  <c r="X2719" i="2"/>
  <c r="X2707" i="2"/>
  <c r="X2695" i="2"/>
  <c r="X2683" i="2"/>
  <c r="X2671" i="2"/>
  <c r="X2659" i="2"/>
  <c r="X2647" i="2"/>
  <c r="X2635" i="2"/>
  <c r="X2623" i="2"/>
  <c r="X2611" i="2"/>
  <c r="X2599" i="2"/>
  <c r="X2587" i="2"/>
  <c r="X2575" i="2"/>
  <c r="X2563" i="2"/>
  <c r="X2551" i="2"/>
  <c r="X2539" i="2"/>
  <c r="X2527" i="2"/>
  <c r="X2515" i="2"/>
  <c r="X2503" i="2"/>
  <c r="X2491" i="2"/>
  <c r="X2479" i="2"/>
  <c r="X2467" i="2"/>
  <c r="X2455" i="2"/>
  <c r="X2443" i="2"/>
  <c r="X2431" i="2"/>
  <c r="X2419" i="2"/>
  <c r="X2407" i="2"/>
  <c r="X2395" i="2"/>
  <c r="X2383" i="2"/>
  <c r="X2371" i="2"/>
  <c r="X2359" i="2"/>
  <c r="X2347" i="2"/>
  <c r="X2335" i="2"/>
  <c r="X2323" i="2"/>
  <c r="X2311" i="2"/>
  <c r="X2299" i="2"/>
  <c r="X2287" i="2"/>
  <c r="X2275" i="2"/>
  <c r="X2263" i="2"/>
  <c r="X2251" i="2"/>
  <c r="X2239" i="2"/>
  <c r="X2227" i="2"/>
  <c r="X2215" i="2"/>
  <c r="X2203" i="2"/>
  <c r="X2191" i="2"/>
  <c r="X2179" i="2"/>
  <c r="X2167" i="2"/>
  <c r="X2155" i="2"/>
  <c r="X2143" i="2"/>
  <c r="X2131" i="2"/>
  <c r="X2119" i="2"/>
  <c r="X2107" i="2"/>
  <c r="X2095" i="2"/>
  <c r="X2083" i="2"/>
  <c r="X2071" i="2"/>
  <c r="X2059" i="2"/>
  <c r="X2047" i="2"/>
  <c r="X2035" i="2"/>
  <c r="X2023" i="2"/>
  <c r="X2011" i="2"/>
  <c r="X1999" i="2"/>
  <c r="X1987" i="2"/>
  <c r="X1975" i="2"/>
  <c r="X1963" i="2"/>
  <c r="X1951" i="2"/>
  <c r="X1939" i="2"/>
  <c r="X1927" i="2"/>
  <c r="X2826" i="2"/>
  <c r="X2814" i="2"/>
  <c r="X2802" i="2"/>
  <c r="X2790" i="2"/>
  <c r="X2778" i="2"/>
  <c r="X2766" i="2"/>
  <c r="X2754" i="2"/>
  <c r="X2742" i="2"/>
  <c r="X2730" i="2"/>
  <c r="X2718" i="2"/>
  <c r="X2706" i="2"/>
  <c r="X2694" i="2"/>
  <c r="X2682" i="2"/>
  <c r="X2670" i="2"/>
  <c r="X2646" i="2"/>
  <c r="X2634" i="2"/>
  <c r="X2622" i="2"/>
  <c r="X2610" i="2"/>
  <c r="X2598" i="2"/>
  <c r="X2586" i="2"/>
  <c r="X2574" i="2"/>
  <c r="X2562" i="2"/>
  <c r="X2550" i="2"/>
  <c r="X2538" i="2"/>
  <c r="X2526" i="2"/>
  <c r="X2514" i="2"/>
  <c r="X2502" i="2"/>
  <c r="X2490" i="2"/>
  <c r="X2478" i="2"/>
  <c r="X2466" i="2"/>
  <c r="X2454" i="2"/>
  <c r="X2442" i="2"/>
  <c r="X2430" i="2"/>
  <c r="X2418" i="2"/>
  <c r="X2406" i="2"/>
  <c r="X2394" i="2"/>
  <c r="X2382" i="2"/>
  <c r="X2370" i="2"/>
  <c r="X2358" i="2"/>
  <c r="X2346" i="2"/>
  <c r="X2334" i="2"/>
  <c r="X2322" i="2"/>
  <c r="X2310" i="2"/>
  <c r="X2298" i="2"/>
  <c r="X2286" i="2"/>
  <c r="X2274" i="2"/>
  <c r="X2262" i="2"/>
  <c r="X2250" i="2"/>
  <c r="X2238" i="2"/>
  <c r="X2226" i="2"/>
  <c r="X2214" i="2"/>
  <c r="X2202" i="2"/>
  <c r="X2190" i="2"/>
  <c r="X2178" i="2"/>
  <c r="X2166" i="2"/>
  <c r="X2154" i="2"/>
  <c r="X2142" i="2"/>
  <c r="X2130" i="2"/>
  <c r="X2118" i="2"/>
  <c r="X2106" i="2"/>
  <c r="X2094" i="2"/>
  <c r="X2082" i="2"/>
  <c r="X2070" i="2"/>
  <c r="X2058" i="2"/>
  <c r="X2046" i="2"/>
  <c r="X2034" i="2"/>
  <c r="X2022" i="2"/>
  <c r="X2010" i="2"/>
  <c r="X1998" i="2"/>
  <c r="X1986" i="2"/>
  <c r="X1974" i="2"/>
  <c r="X1962" i="2"/>
  <c r="X1950" i="2"/>
  <c r="X1938" i="2"/>
  <c r="X1926" i="2"/>
  <c r="X2825" i="2"/>
  <c r="X2813" i="2"/>
  <c r="X2801" i="2"/>
  <c r="X2789" i="2"/>
  <c r="X2777" i="2"/>
  <c r="X2765" i="2"/>
  <c r="X2753" i="2"/>
  <c r="X2741" i="2"/>
  <c r="X2729" i="2"/>
  <c r="X2717" i="2"/>
  <c r="X2705" i="2"/>
  <c r="X2693" i="2"/>
  <c r="X2681" i="2"/>
  <c r="X2669" i="2"/>
  <c r="X2657" i="2"/>
  <c r="X2645" i="2"/>
  <c r="X2633" i="2"/>
  <c r="X2621" i="2"/>
  <c r="X2609" i="2"/>
  <c r="X2597" i="2"/>
  <c r="X2585" i="2"/>
  <c r="X2573" i="2"/>
  <c r="X2561" i="2"/>
  <c r="X2549" i="2"/>
  <c r="X2537" i="2"/>
  <c r="X2525" i="2"/>
  <c r="X2513" i="2"/>
  <c r="X2501" i="2"/>
  <c r="X2489" i="2"/>
  <c r="X2477" i="2"/>
  <c r="X2465" i="2"/>
  <c r="X2453" i="2"/>
  <c r="X2441" i="2"/>
  <c r="X2429" i="2"/>
  <c r="X2417" i="2"/>
  <c r="X2405" i="2"/>
  <c r="X2393" i="2"/>
  <c r="X2381" i="2"/>
  <c r="X2369" i="2"/>
  <c r="X2357" i="2"/>
  <c r="X2345" i="2"/>
  <c r="X2333" i="2"/>
  <c r="X2321" i="2"/>
  <c r="X2309" i="2"/>
  <c r="X2297" i="2"/>
  <c r="X2285" i="2"/>
  <c r="X2273" i="2"/>
  <c r="X2261" i="2"/>
  <c r="X2249" i="2"/>
  <c r="X2237" i="2"/>
  <c r="X2225" i="2"/>
  <c r="X2213" i="2"/>
  <c r="X2201" i="2"/>
  <c r="X2189" i="2"/>
  <c r="X2177" i="2"/>
  <c r="X2165" i="2"/>
  <c r="X2153" i="2"/>
  <c r="X2141" i="2"/>
  <c r="X2129" i="2"/>
  <c r="X2117" i="2"/>
  <c r="X2105" i="2"/>
  <c r="X2093" i="2"/>
  <c r="X2081" i="2"/>
  <c r="X2069" i="2"/>
  <c r="X2057" i="2"/>
  <c r="X2045" i="2"/>
  <c r="X2033" i="2"/>
  <c r="X2021" i="2"/>
  <c r="X2009" i="2"/>
  <c r="X1997" i="2"/>
  <c r="X1985" i="2"/>
  <c r="X1973" i="2"/>
  <c r="X1961" i="2"/>
  <c r="X1949" i="2"/>
  <c r="X1937" i="2"/>
  <c r="X1925" i="2"/>
  <c r="X1913" i="2"/>
  <c r="X2812" i="2"/>
  <c r="X2800" i="2"/>
  <c r="X2788" i="2"/>
  <c r="X2776" i="2"/>
  <c r="X2764" i="2"/>
  <c r="X2752" i="2"/>
  <c r="X2740" i="2"/>
  <c r="X2728" i="2"/>
  <c r="X2716" i="2"/>
  <c r="X2704" i="2"/>
  <c r="X2692" i="2"/>
  <c r="X2680" i="2"/>
  <c r="X2668" i="2"/>
  <c r="X2656" i="2"/>
  <c r="X2644" i="2"/>
  <c r="X2632" i="2"/>
  <c r="X2620" i="2"/>
  <c r="X2608" i="2"/>
  <c r="X2596" i="2"/>
  <c r="X2584" i="2"/>
  <c r="X2572" i="2"/>
  <c r="X2560" i="2"/>
  <c r="X2548" i="2"/>
  <c r="X2536" i="2"/>
  <c r="X2524" i="2"/>
  <c r="X2512" i="2"/>
  <c r="X2500" i="2"/>
  <c r="X2488" i="2"/>
  <c r="X2476" i="2"/>
  <c r="X2464" i="2"/>
  <c r="X2452" i="2"/>
  <c r="X2440" i="2"/>
  <c r="X2428" i="2"/>
  <c r="X2416" i="2"/>
  <c r="X2404" i="2"/>
  <c r="X2392" i="2"/>
  <c r="X2380" i="2"/>
  <c r="X2368" i="2"/>
  <c r="X2356" i="2"/>
  <c r="X2344" i="2"/>
  <c r="X2332" i="2"/>
  <c r="X2320" i="2"/>
  <c r="X2308" i="2"/>
  <c r="X2296" i="2"/>
  <c r="X2284" i="2"/>
  <c r="X2272" i="2"/>
  <c r="X2260" i="2"/>
  <c r="X2248" i="2"/>
  <c r="X2236" i="2"/>
  <c r="X2224" i="2"/>
  <c r="X2212" i="2"/>
  <c r="X2200" i="2"/>
  <c r="X2188" i="2"/>
  <c r="X2176" i="2"/>
  <c r="X2164" i="2"/>
  <c r="X2152" i="2"/>
  <c r="X2140" i="2"/>
  <c r="X2128" i="2"/>
  <c r="X2116" i="2"/>
  <c r="X2104" i="2"/>
  <c r="X2092" i="2"/>
  <c r="X2080" i="2"/>
  <c r="X2068" i="2"/>
  <c r="X2056" i="2"/>
  <c r="X2044" i="2"/>
  <c r="X2032" i="2"/>
  <c r="X2020" i="2"/>
  <c r="X2008" i="2"/>
  <c r="X1996" i="2"/>
  <c r="X1984" i="2"/>
  <c r="X1972" i="2"/>
  <c r="X1960" i="2"/>
  <c r="X1948" i="2"/>
  <c r="X1936" i="2"/>
  <c r="X1924" i="2"/>
  <c r="X1912" i="2"/>
  <c r="X2787" i="2"/>
  <c r="X2775" i="2"/>
  <c r="X2763" i="2"/>
  <c r="X2751" i="2"/>
  <c r="X2739" i="2"/>
  <c r="X2727" i="2"/>
  <c r="X2715" i="2"/>
  <c r="X2703" i="2"/>
  <c r="X2691" i="2"/>
  <c r="X2679" i="2"/>
  <c r="X2667" i="2"/>
  <c r="X2655" i="2"/>
  <c r="X2643" i="2"/>
  <c r="X2631" i="2"/>
  <c r="X2619" i="2"/>
  <c r="X2607" i="2"/>
  <c r="X2595" i="2"/>
  <c r="X2583" i="2"/>
  <c r="X2571" i="2"/>
  <c r="X2559" i="2"/>
  <c r="X2547" i="2"/>
  <c r="X2535" i="2"/>
  <c r="X2523" i="2"/>
  <c r="X2511" i="2"/>
  <c r="X2499" i="2"/>
  <c r="X2487" i="2"/>
  <c r="X2475" i="2"/>
  <c r="X2463" i="2"/>
  <c r="X2451" i="2"/>
  <c r="X2439" i="2"/>
  <c r="X2427" i="2"/>
  <c r="X2415" i="2"/>
  <c r="X2403" i="2"/>
  <c r="X2391" i="2"/>
  <c r="X2379" i="2"/>
  <c r="X2367" i="2"/>
  <c r="X2355" i="2"/>
  <c r="X2343" i="2"/>
  <c r="X2331" i="2"/>
  <c r="X2319" i="2"/>
  <c r="X2307" i="2"/>
  <c r="X2295" i="2"/>
  <c r="X2283" i="2"/>
  <c r="X2271" i="2"/>
  <c r="X2259" i="2"/>
  <c r="X2247" i="2"/>
  <c r="X2235" i="2"/>
  <c r="X2223" i="2"/>
  <c r="X2211" i="2"/>
  <c r="X2199" i="2"/>
  <c r="X2187" i="2"/>
  <c r="X2175" i="2"/>
  <c r="X2163" i="2"/>
  <c r="X2151" i="2"/>
  <c r="X2139" i="2"/>
  <c r="X2127" i="2"/>
  <c r="X2115" i="2"/>
  <c r="X2103" i="2"/>
  <c r="X2091" i="2"/>
  <c r="X2079" i="2"/>
  <c r="X2067" i="2"/>
  <c r="X2055" i="2"/>
  <c r="X2043" i="2"/>
  <c r="X2031" i="2"/>
  <c r="X2019" i="2"/>
  <c r="X2007" i="2"/>
  <c r="X1995" i="2"/>
  <c r="X1983" i="2"/>
  <c r="X1971" i="2"/>
  <c r="X1959" i="2"/>
  <c r="X1947" i="2"/>
  <c r="X1935" i="2"/>
  <c r="X1923" i="2"/>
  <c r="X1911" i="2"/>
  <c r="X1899" i="2"/>
  <c r="X1887" i="2"/>
  <c r="X1875" i="2"/>
  <c r="X1863" i="2"/>
  <c r="X1851" i="2"/>
  <c r="X2762" i="2"/>
  <c r="X2750" i="2"/>
  <c r="X2738" i="2"/>
  <c r="X2726" i="2"/>
  <c r="X2714" i="2"/>
  <c r="X2702" i="2"/>
  <c r="X2690" i="2"/>
  <c r="X2678" i="2"/>
  <c r="X2666" i="2"/>
  <c r="X2654" i="2"/>
  <c r="X2642" i="2"/>
  <c r="X2630" i="2"/>
  <c r="X2618" i="2"/>
  <c r="X2606" i="2"/>
  <c r="X2594" i="2"/>
  <c r="X2582" i="2"/>
  <c r="X2570" i="2"/>
  <c r="X2558" i="2"/>
  <c r="X2546" i="2"/>
  <c r="X2534" i="2"/>
  <c r="X2522" i="2"/>
  <c r="X2510" i="2"/>
  <c r="X2498" i="2"/>
  <c r="X2486" i="2"/>
  <c r="X2474" i="2"/>
  <c r="X2462" i="2"/>
  <c r="X2450" i="2"/>
  <c r="X2438" i="2"/>
  <c r="X2426" i="2"/>
  <c r="X2414" i="2"/>
  <c r="X2402" i="2"/>
  <c r="X2390" i="2"/>
  <c r="X2378" i="2"/>
  <c r="X2366" i="2"/>
  <c r="X2354" i="2"/>
  <c r="X2342" i="2"/>
  <c r="X2330" i="2"/>
  <c r="X2318" i="2"/>
  <c r="X2306" i="2"/>
  <c r="X2294" i="2"/>
  <c r="X2282" i="2"/>
  <c r="X2270" i="2"/>
  <c r="X2258" i="2"/>
  <c r="X2246" i="2"/>
  <c r="X2234" i="2"/>
  <c r="X2222" i="2"/>
  <c r="X2210" i="2"/>
  <c r="X2198" i="2"/>
  <c r="X2186" i="2"/>
  <c r="X2174" i="2"/>
  <c r="X2162" i="2"/>
  <c r="X2150" i="2"/>
  <c r="X2138" i="2"/>
  <c r="X2126" i="2"/>
  <c r="X2114" i="2"/>
  <c r="X2102" i="2"/>
  <c r="X2090" i="2"/>
  <c r="X2078" i="2"/>
  <c r="X2066" i="2"/>
  <c r="X2054" i="2"/>
  <c r="X2042" i="2"/>
  <c r="X2030" i="2"/>
  <c r="X2018" i="2"/>
  <c r="X2006" i="2"/>
  <c r="X1994" i="2"/>
  <c r="X1982" i="2"/>
  <c r="X1970" i="2"/>
  <c r="X1958" i="2"/>
  <c r="X1946" i="2"/>
  <c r="X1934" i="2"/>
  <c r="X1922" i="2"/>
  <c r="X1910" i="2"/>
  <c r="X1898" i="2"/>
  <c r="X1886" i="2"/>
  <c r="X1874" i="2"/>
  <c r="X1862" i="2"/>
  <c r="X1850" i="2"/>
  <c r="X1838" i="2"/>
  <c r="X1826" i="2"/>
  <c r="X1814" i="2"/>
  <c r="X1802" i="2"/>
  <c r="X1790" i="2"/>
  <c r="X1778" i="2"/>
  <c r="X2953" i="2"/>
  <c r="X2941" i="2"/>
  <c r="X2929" i="2"/>
  <c r="X2917" i="2"/>
  <c r="X2905" i="2"/>
  <c r="X2893" i="2"/>
  <c r="X2881" i="2"/>
  <c r="X2869" i="2"/>
  <c r="X2857" i="2"/>
  <c r="X2845" i="2"/>
  <c r="X2833" i="2"/>
  <c r="X2821" i="2"/>
  <c r="X2809" i="2"/>
  <c r="X2797" i="2"/>
  <c r="X2785" i="2"/>
  <c r="X2773" i="2"/>
  <c r="X2761" i="2"/>
  <c r="X2749" i="2"/>
  <c r="X2737" i="2"/>
  <c r="X2725" i="2"/>
  <c r="X2713" i="2"/>
  <c r="X2701" i="2"/>
  <c r="X2689" i="2"/>
  <c r="X2677" i="2"/>
  <c r="X2665" i="2"/>
  <c r="X2653" i="2"/>
  <c r="X2641" i="2"/>
  <c r="X2629" i="2"/>
  <c r="X2617" i="2"/>
  <c r="X2605" i="2"/>
  <c r="X2593" i="2"/>
  <c r="X2581" i="2"/>
  <c r="X2569" i="2"/>
  <c r="X2557" i="2"/>
  <c r="X2545" i="2"/>
  <c r="X2533" i="2"/>
  <c r="X2521" i="2"/>
  <c r="X2509" i="2"/>
  <c r="X2497" i="2"/>
  <c r="X2485" i="2"/>
  <c r="X2473" i="2"/>
  <c r="X2461" i="2"/>
  <c r="X2449" i="2"/>
  <c r="X2437" i="2"/>
  <c r="X2425" i="2"/>
  <c r="X2413" i="2"/>
  <c r="X2401" i="2"/>
  <c r="X2389" i="2"/>
  <c r="X2377" i="2"/>
  <c r="X2365" i="2"/>
  <c r="X2353" i="2"/>
  <c r="X2341" i="2"/>
  <c r="X2329" i="2"/>
  <c r="X2317" i="2"/>
  <c r="X2305" i="2"/>
  <c r="X2293" i="2"/>
  <c r="X2281" i="2"/>
  <c r="X2269" i="2"/>
  <c r="X2257" i="2"/>
  <c r="X2245" i="2"/>
  <c r="X2233" i="2"/>
  <c r="X2221" i="2"/>
  <c r="X2209" i="2"/>
  <c r="X2197" i="2"/>
  <c r="X2185" i="2"/>
  <c r="X2173" i="2"/>
  <c r="X2161" i="2"/>
  <c r="X2149" i="2"/>
  <c r="X2137" i="2"/>
  <c r="X2125" i="2"/>
  <c r="X2113" i="2"/>
  <c r="X2101" i="2"/>
  <c r="X2089" i="2"/>
  <c r="X2077" i="2"/>
  <c r="X2065" i="2"/>
  <c r="X2053" i="2"/>
  <c r="X2041" i="2"/>
  <c r="X2029" i="2"/>
  <c r="X2017" i="2"/>
  <c r="X2005" i="2"/>
  <c r="X1993" i="2"/>
  <c r="X1981" i="2"/>
  <c r="X1969" i="2"/>
  <c r="X1957" i="2"/>
  <c r="X1788" i="2"/>
  <c r="X1776" i="2"/>
  <c r="X1764" i="2"/>
  <c r="X1752" i="2"/>
  <c r="X1740" i="2"/>
  <c r="X1728" i="2"/>
  <c r="X1716" i="2"/>
  <c r="X1704" i="2"/>
  <c r="X1692" i="2"/>
  <c r="X1680" i="2"/>
  <c r="X1668" i="2"/>
  <c r="X1656" i="2"/>
  <c r="X1644" i="2"/>
  <c r="X1632" i="2"/>
  <c r="X1620" i="2"/>
  <c r="X1608" i="2"/>
  <c r="X1596" i="2"/>
  <c r="X1584" i="2"/>
  <c r="X1572" i="2"/>
  <c r="X1560" i="2"/>
  <c r="X1548" i="2"/>
  <c r="X1536" i="2"/>
  <c r="X1524" i="2"/>
  <c r="X1512" i="2"/>
  <c r="X1500" i="2"/>
  <c r="X1488" i="2"/>
  <c r="X1476" i="2"/>
  <c r="X1464" i="2"/>
  <c r="X1452" i="2"/>
  <c r="X1440" i="2"/>
  <c r="X1428" i="2"/>
  <c r="X1416" i="2"/>
  <c r="X1404" i="2"/>
  <c r="X1392" i="2"/>
  <c r="X1380" i="2"/>
  <c r="X1368" i="2"/>
  <c r="X1356" i="2"/>
  <c r="X1344" i="2"/>
  <c r="X1332" i="2"/>
  <c r="X1320" i="2"/>
  <c r="X1308" i="2"/>
  <c r="X1296" i="2"/>
  <c r="X1284" i="2"/>
  <c r="X1272" i="2"/>
  <c r="X1260" i="2"/>
  <c r="X1248" i="2"/>
  <c r="X1236" i="2"/>
  <c r="X1224" i="2"/>
  <c r="X1212" i="2"/>
  <c r="X1200" i="2"/>
  <c r="X1188" i="2"/>
  <c r="X1176" i="2"/>
  <c r="X1164" i="2"/>
  <c r="X1152" i="2"/>
  <c r="X1140" i="2"/>
  <c r="X1128" i="2"/>
  <c r="X1116" i="2"/>
  <c r="X1104" i="2"/>
  <c r="X1092" i="2"/>
  <c r="X1080" i="2"/>
  <c r="X1068" i="2"/>
  <c r="X1056" i="2"/>
  <c r="X1044" i="2"/>
  <c r="X1032" i="2"/>
  <c r="X1020" i="2"/>
  <c r="X1008" i="2"/>
  <c r="X996" i="2"/>
  <c r="X984" i="2"/>
  <c r="X972" i="2"/>
  <c r="X960" i="2"/>
  <c r="X948" i="2"/>
  <c r="X936" i="2"/>
  <c r="X924" i="2"/>
  <c r="X912" i="2"/>
  <c r="X900" i="2"/>
  <c r="X888" i="2"/>
  <c r="X876" i="2"/>
  <c r="X1967" i="2"/>
  <c r="X1955" i="2"/>
  <c r="X1943" i="2"/>
  <c r="X1931" i="2"/>
  <c r="X1919" i="2"/>
  <c r="X1907" i="2"/>
  <c r="X1895" i="2"/>
  <c r="X1883" i="2"/>
  <c r="X1871" i="2"/>
  <c r="X1859" i="2"/>
  <c r="X1847" i="2"/>
  <c r="X1835" i="2"/>
  <c r="X1823" i="2"/>
  <c r="X1811" i="2"/>
  <c r="X1799" i="2"/>
  <c r="X1787" i="2"/>
  <c r="X1775" i="2"/>
  <c r="X1763" i="2"/>
  <c r="X1751" i="2"/>
  <c r="X1739" i="2"/>
  <c r="X1727" i="2"/>
  <c r="X1715" i="2"/>
  <c r="X1703" i="2"/>
  <c r="X1691" i="2"/>
  <c r="X1679" i="2"/>
  <c r="X1667" i="2"/>
  <c r="X1655" i="2"/>
  <c r="X1643" i="2"/>
  <c r="X1631" i="2"/>
  <c r="X1619" i="2"/>
  <c r="X1607" i="2"/>
  <c r="X1595" i="2"/>
  <c r="X1583" i="2"/>
  <c r="X1571" i="2"/>
  <c r="X1559" i="2"/>
  <c r="X1547" i="2"/>
  <c r="X1535" i="2"/>
  <c r="X1523" i="2"/>
  <c r="X1511" i="2"/>
  <c r="X1499" i="2"/>
  <c r="X1487" i="2"/>
  <c r="X1475" i="2"/>
  <c r="X1463" i="2"/>
  <c r="X1451" i="2"/>
  <c r="X1439" i="2"/>
  <c r="X1427" i="2"/>
  <c r="X1415" i="2"/>
  <c r="X1403" i="2"/>
  <c r="X1391" i="2"/>
  <c r="X1379" i="2"/>
  <c r="X1367" i="2"/>
  <c r="X1355" i="2"/>
  <c r="X1343" i="2"/>
  <c r="X1331" i="2"/>
  <c r="X1319" i="2"/>
  <c r="X1307" i="2"/>
  <c r="X1295" i="2"/>
  <c r="X1283" i="2"/>
  <c r="X1271" i="2"/>
  <c r="X1259" i="2"/>
  <c r="X1247" i="2"/>
  <c r="X1235" i="2"/>
  <c r="X1223" i="2"/>
  <c r="X1211" i="2"/>
  <c r="X1199" i="2"/>
  <c r="X1187" i="2"/>
  <c r="X1175" i="2"/>
  <c r="X1163" i="2"/>
  <c r="X1151" i="2"/>
  <c r="X1139" i="2"/>
  <c r="X1127" i="2"/>
  <c r="X1115" i="2"/>
  <c r="X1103" i="2"/>
  <c r="X1091" i="2"/>
  <c r="X1079" i="2"/>
  <c r="X1067" i="2"/>
  <c r="X1055" i="2"/>
  <c r="X1043" i="2"/>
  <c r="X1031" i="2"/>
  <c r="X1019" i="2"/>
  <c r="X1954" i="2"/>
  <c r="X1942" i="2"/>
  <c r="X1930" i="2"/>
  <c r="X1918" i="2"/>
  <c r="X1906" i="2"/>
  <c r="X1894" i="2"/>
  <c r="X1882" i="2"/>
  <c r="X1870" i="2"/>
  <c r="X1858" i="2"/>
  <c r="X1846" i="2"/>
  <c r="X1834" i="2"/>
  <c r="X1822" i="2"/>
  <c r="X1810" i="2"/>
  <c r="X1798" i="2"/>
  <c r="X1786" i="2"/>
  <c r="X1774" i="2"/>
  <c r="X1762" i="2"/>
  <c r="X1750" i="2"/>
  <c r="X1738" i="2"/>
  <c r="X1726" i="2"/>
  <c r="X1714" i="2"/>
  <c r="X1702" i="2"/>
  <c r="X1690" i="2"/>
  <c r="X1678" i="2"/>
  <c r="X1666" i="2"/>
  <c r="X1654" i="2"/>
  <c r="X1642" i="2"/>
  <c r="X1630" i="2"/>
  <c r="X1618" i="2"/>
  <c r="X1606" i="2"/>
  <c r="X1594" i="2"/>
  <c r="X1582" i="2"/>
  <c r="X1570" i="2"/>
  <c r="X1558" i="2"/>
  <c r="X1546" i="2"/>
  <c r="X1534" i="2"/>
  <c r="X1522" i="2"/>
  <c r="X1510" i="2"/>
  <c r="X1498" i="2"/>
  <c r="X1486" i="2"/>
  <c r="X1474" i="2"/>
  <c r="X1462" i="2"/>
  <c r="X1450" i="2"/>
  <c r="X1438" i="2"/>
  <c r="X1426" i="2"/>
  <c r="X1414" i="2"/>
  <c r="X1402" i="2"/>
  <c r="X1390" i="2"/>
  <c r="X1378" i="2"/>
  <c r="X1366" i="2"/>
  <c r="X1354" i="2"/>
  <c r="X1342" i="2"/>
  <c r="X1330" i="2"/>
  <c r="X1318" i="2"/>
  <c r="X1306" i="2"/>
  <c r="X1294" i="2"/>
  <c r="X1282" i="2"/>
  <c r="X1270" i="2"/>
  <c r="X1258" i="2"/>
  <c r="X1246" i="2"/>
  <c r="X1234" i="2"/>
  <c r="X1222" i="2"/>
  <c r="X1210" i="2"/>
  <c r="X1198" i="2"/>
  <c r="X1186" i="2"/>
  <c r="X1174" i="2"/>
  <c r="X1162" i="2"/>
  <c r="X1150" i="2"/>
  <c r="X1138" i="2"/>
  <c r="X1126" i="2"/>
  <c r="X1114" i="2"/>
  <c r="X1102" i="2"/>
  <c r="X1090" i="2"/>
  <c r="X1078" i="2"/>
  <c r="X1066" i="2"/>
  <c r="X1054" i="2"/>
  <c r="X1042" i="2"/>
  <c r="X1030" i="2"/>
  <c r="X1018" i="2"/>
  <c r="X1006" i="2"/>
  <c r="X1893" i="2"/>
  <c r="X1881" i="2"/>
  <c r="X1869" i="2"/>
  <c r="X1857" i="2"/>
  <c r="X1845" i="2"/>
  <c r="X1833" i="2"/>
  <c r="X1821" i="2"/>
  <c r="X1809" i="2"/>
  <c r="X1797" i="2"/>
  <c r="X1785" i="2"/>
  <c r="X1773" i="2"/>
  <c r="X1761" i="2"/>
  <c r="X1749" i="2"/>
  <c r="X1737" i="2"/>
  <c r="X1725" i="2"/>
  <c r="X1713" i="2"/>
  <c r="X1701" i="2"/>
  <c r="X1689" i="2"/>
  <c r="X1677" i="2"/>
  <c r="X1665" i="2"/>
  <c r="X1653" i="2"/>
  <c r="X1641" i="2"/>
  <c r="X1629" i="2"/>
  <c r="X1617" i="2"/>
  <c r="X1605" i="2"/>
  <c r="X1593" i="2"/>
  <c r="X1581" i="2"/>
  <c r="X1569" i="2"/>
  <c r="X1557" i="2"/>
  <c r="X1545" i="2"/>
  <c r="X1533" i="2"/>
  <c r="X1521" i="2"/>
  <c r="X1509" i="2"/>
  <c r="X1497" i="2"/>
  <c r="X1485" i="2"/>
  <c r="X1473" i="2"/>
  <c r="X1461" i="2"/>
  <c r="X1449" i="2"/>
  <c r="X1437" i="2"/>
  <c r="X1425" i="2"/>
  <c r="X1413" i="2"/>
  <c r="X1401" i="2"/>
  <c r="X1389" i="2"/>
  <c r="X1377" i="2"/>
  <c r="X1365" i="2"/>
  <c r="X1353" i="2"/>
  <c r="X1341" i="2"/>
  <c r="X1329" i="2"/>
  <c r="X1317" i="2"/>
  <c r="X1305" i="2"/>
  <c r="X1293" i="2"/>
  <c r="X1281" i="2"/>
  <c r="X1269" i="2"/>
  <c r="X1257" i="2"/>
  <c r="X1245" i="2"/>
  <c r="X1233" i="2"/>
  <c r="X1221" i="2"/>
  <c r="X1209" i="2"/>
  <c r="X1197" i="2"/>
  <c r="X1185" i="2"/>
  <c r="X1173" i="2"/>
  <c r="X1161" i="2"/>
  <c r="X1149" i="2"/>
  <c r="X1137" i="2"/>
  <c r="X1125" i="2"/>
  <c r="X1113" i="2"/>
  <c r="X1101" i="2"/>
  <c r="X1089" i="2"/>
  <c r="X1077" i="2"/>
  <c r="X1065" i="2"/>
  <c r="X1053" i="2"/>
  <c r="X1041" i="2"/>
  <c r="X1029" i="2"/>
  <c r="X1017" i="2"/>
  <c r="X1005" i="2"/>
  <c r="X993" i="2"/>
  <c r="X981" i="2"/>
  <c r="X969" i="2"/>
  <c r="X957" i="2"/>
  <c r="X945" i="2"/>
  <c r="X933" i="2"/>
  <c r="X921" i="2"/>
  <c r="X909" i="2"/>
  <c r="X1964" i="2"/>
  <c r="X1952" i="2"/>
  <c r="X1940" i="2"/>
  <c r="X1928" i="2"/>
  <c r="X1916" i="2"/>
  <c r="X1904" i="2"/>
  <c r="X1892" i="2"/>
  <c r="X1880" i="2"/>
  <c r="X1868" i="2"/>
  <c r="X1856" i="2"/>
  <c r="X1844" i="2"/>
  <c r="X1832" i="2"/>
  <c r="X1820" i="2"/>
  <c r="X1808" i="2"/>
  <c r="X1796" i="2"/>
  <c r="X1784" i="2"/>
  <c r="X1772" i="2"/>
  <c r="X1760" i="2"/>
  <c r="X1748" i="2"/>
  <c r="X1736" i="2"/>
  <c r="X1724" i="2"/>
  <c r="X1712" i="2"/>
  <c r="X1700" i="2"/>
  <c r="X1688" i="2"/>
  <c r="X1676" i="2"/>
  <c r="X1664" i="2"/>
  <c r="X1652" i="2"/>
  <c r="X1640" i="2"/>
  <c r="X1628" i="2"/>
  <c r="X1616" i="2"/>
  <c r="X1604" i="2"/>
  <c r="X1592" i="2"/>
  <c r="X1580" i="2"/>
  <c r="X1568" i="2"/>
  <c r="X1556" i="2"/>
  <c r="X1544" i="2"/>
  <c r="X1532" i="2"/>
  <c r="X1520" i="2"/>
  <c r="X1508" i="2"/>
  <c r="X1496" i="2"/>
  <c r="X1484" i="2"/>
  <c r="X1472" i="2"/>
  <c r="X1460" i="2"/>
  <c r="X1448" i="2"/>
  <c r="X1436" i="2"/>
  <c r="X1424" i="2"/>
  <c r="X1412" i="2"/>
  <c r="X1400" i="2"/>
  <c r="X1388" i="2"/>
  <c r="X1376" i="2"/>
  <c r="X1364" i="2"/>
  <c r="X1352" i="2"/>
  <c r="X1340" i="2"/>
  <c r="X1328" i="2"/>
  <c r="X1316" i="2"/>
  <c r="X1304" i="2"/>
  <c r="X1292" i="2"/>
  <c r="X1280" i="2"/>
  <c r="X1268" i="2"/>
  <c r="X1256" i="2"/>
  <c r="X1244" i="2"/>
  <c r="X1232" i="2"/>
  <c r="X1220" i="2"/>
  <c r="X1208" i="2"/>
  <c r="X1196" i="2"/>
  <c r="X1184" i="2"/>
  <c r="X1172" i="2"/>
  <c r="X1160" i="2"/>
  <c r="X1148" i="2"/>
  <c r="X1136" i="2"/>
  <c r="X1124" i="2"/>
  <c r="X1112" i="2"/>
  <c r="X1100" i="2"/>
  <c r="X1088" i="2"/>
  <c r="X1076" i="2"/>
  <c r="X1064" i="2"/>
  <c r="X1052" i="2"/>
  <c r="X1040" i="2"/>
  <c r="X1028" i="2"/>
  <c r="X1016" i="2"/>
  <c r="X1004" i="2"/>
  <c r="X992" i="2"/>
  <c r="X980" i="2"/>
  <c r="X1915" i="2"/>
  <c r="X1903" i="2"/>
  <c r="X1891" i="2"/>
  <c r="X1879" i="2"/>
  <c r="X1867" i="2"/>
  <c r="X1855" i="2"/>
  <c r="X1843" i="2"/>
  <c r="X1831" i="2"/>
  <c r="X1819" i="2"/>
  <c r="X1807" i="2"/>
  <c r="X1795" i="2"/>
  <c r="X1783" i="2"/>
  <c r="X1771" i="2"/>
  <c r="X1759" i="2"/>
  <c r="X1747" i="2"/>
  <c r="X1735" i="2"/>
  <c r="X1723" i="2"/>
  <c r="X1711" i="2"/>
  <c r="X1699" i="2"/>
  <c r="X1687" i="2"/>
  <c r="X1675" i="2"/>
  <c r="X1663" i="2"/>
  <c r="X1651" i="2"/>
  <c r="X1639" i="2"/>
  <c r="X1627" i="2"/>
  <c r="X1615" i="2"/>
  <c r="X1603" i="2"/>
  <c r="X1591" i="2"/>
  <c r="X1579" i="2"/>
  <c r="X1567" i="2"/>
  <c r="X1555" i="2"/>
  <c r="X1543" i="2"/>
  <c r="X1531" i="2"/>
  <c r="X1519" i="2"/>
  <c r="X1507" i="2"/>
  <c r="X1495" i="2"/>
  <c r="X1483" i="2"/>
  <c r="X1471" i="2"/>
  <c r="X1459" i="2"/>
  <c r="X1447" i="2"/>
  <c r="X1435" i="2"/>
  <c r="X1423" i="2"/>
  <c r="X1411" i="2"/>
  <c r="X1399" i="2"/>
  <c r="X1387" i="2"/>
  <c r="X1375" i="2"/>
  <c r="X1363" i="2"/>
  <c r="X1351" i="2"/>
  <c r="X1339" i="2"/>
  <c r="X1327" i="2"/>
  <c r="X1315" i="2"/>
  <c r="X1303" i="2"/>
  <c r="X1291" i="2"/>
  <c r="X1279" i="2"/>
  <c r="X1267" i="2"/>
  <c r="X1255" i="2"/>
  <c r="X1243" i="2"/>
  <c r="X1231" i="2"/>
  <c r="X1219" i="2"/>
  <c r="X1207" i="2"/>
  <c r="X1195" i="2"/>
  <c r="X1183" i="2"/>
  <c r="X1171" i="2"/>
  <c r="X1159" i="2"/>
  <c r="X1147" i="2"/>
  <c r="X1135" i="2"/>
  <c r="X1123" i="2"/>
  <c r="X1111" i="2"/>
  <c r="X1099" i="2"/>
  <c r="X1087" i="2"/>
  <c r="X1075" i="2"/>
  <c r="X1063" i="2"/>
  <c r="X1051" i="2"/>
  <c r="X1914" i="2"/>
  <c r="X1902" i="2"/>
  <c r="X1890" i="2"/>
  <c r="X1878" i="2"/>
  <c r="X1866" i="2"/>
  <c r="X1854" i="2"/>
  <c r="X1842" i="2"/>
  <c r="X1830" i="2"/>
  <c r="X1818" i="2"/>
  <c r="X1806" i="2"/>
  <c r="X1794" i="2"/>
  <c r="X1782" i="2"/>
  <c r="X1770" i="2"/>
  <c r="X1758" i="2"/>
  <c r="X1746" i="2"/>
  <c r="X1734" i="2"/>
  <c r="X1722" i="2"/>
  <c r="X1710" i="2"/>
  <c r="X1698" i="2"/>
  <c r="X1686" i="2"/>
  <c r="X1674" i="2"/>
  <c r="X1662" i="2"/>
  <c r="X1650" i="2"/>
  <c r="X1638" i="2"/>
  <c r="X1626" i="2"/>
  <c r="X1602" i="2"/>
  <c r="X1590" i="2"/>
  <c r="X1578" i="2"/>
  <c r="X1566" i="2"/>
  <c r="X1554" i="2"/>
  <c r="X1542" i="2"/>
  <c r="X1530" i="2"/>
  <c r="X1518" i="2"/>
  <c r="X1506" i="2"/>
  <c r="X1494" i="2"/>
  <c r="X1482" i="2"/>
  <c r="X1470" i="2"/>
  <c r="X1458" i="2"/>
  <c r="X1446" i="2"/>
  <c r="X1434" i="2"/>
  <c r="X1422" i="2"/>
  <c r="X1410" i="2"/>
  <c r="X1398" i="2"/>
  <c r="X1386" i="2"/>
  <c r="X1374" i="2"/>
  <c r="X1362" i="2"/>
  <c r="X1350" i="2"/>
  <c r="X1338" i="2"/>
  <c r="X1326" i="2"/>
  <c r="X1314" i="2"/>
  <c r="X1302" i="2"/>
  <c r="X1290" i="2"/>
  <c r="X1278" i="2"/>
  <c r="X1266" i="2"/>
  <c r="X1254" i="2"/>
  <c r="X1242" i="2"/>
  <c r="X1230" i="2"/>
  <c r="X1218" i="2"/>
  <c r="X1206" i="2"/>
  <c r="X1194" i="2"/>
  <c r="X1182" i="2"/>
  <c r="X1170" i="2"/>
  <c r="X1158" i="2"/>
  <c r="X1146" i="2"/>
  <c r="X1134" i="2"/>
  <c r="X1122" i="2"/>
  <c r="X1110" i="2"/>
  <c r="X1098" i="2"/>
  <c r="X1086" i="2"/>
  <c r="X1074" i="2"/>
  <c r="X1062" i="2"/>
  <c r="X1050" i="2"/>
  <c r="X1038" i="2"/>
  <c r="X1026" i="2"/>
  <c r="X1901" i="2"/>
  <c r="X1889" i="2"/>
  <c r="X1877" i="2"/>
  <c r="X1865" i="2"/>
  <c r="X1853" i="2"/>
  <c r="X1841" i="2"/>
  <c r="X1829" i="2"/>
  <c r="X1817" i="2"/>
  <c r="X1805" i="2"/>
  <c r="X1793" i="2"/>
  <c r="X1781" i="2"/>
  <c r="X1769" i="2"/>
  <c r="X1757" i="2"/>
  <c r="X1745" i="2"/>
  <c r="X1733" i="2"/>
  <c r="X1721" i="2"/>
  <c r="X1709" i="2"/>
  <c r="X1697" i="2"/>
  <c r="X1685" i="2"/>
  <c r="X1673" i="2"/>
  <c r="X1661" i="2"/>
  <c r="X1649" i="2"/>
  <c r="X1637" i="2"/>
  <c r="X1625" i="2"/>
  <c r="X1613" i="2"/>
  <c r="X1601" i="2"/>
  <c r="X1589" i="2"/>
  <c r="X1577" i="2"/>
  <c r="X1565" i="2"/>
  <c r="X1553" i="2"/>
  <c r="X1541" i="2"/>
  <c r="X1529" i="2"/>
  <c r="X1517" i="2"/>
  <c r="X1505" i="2"/>
  <c r="X1493" i="2"/>
  <c r="X1481" i="2"/>
  <c r="X1469" i="2"/>
  <c r="X1457" i="2"/>
  <c r="X1445" i="2"/>
  <c r="X1433" i="2"/>
  <c r="X1421" i="2"/>
  <c r="X1409" i="2"/>
  <c r="X1397" i="2"/>
  <c r="X1385" i="2"/>
  <c r="X1373" i="2"/>
  <c r="X1361" i="2"/>
  <c r="X1349" i="2"/>
  <c r="X1337" i="2"/>
  <c r="X1325" i="2"/>
  <c r="X1313" i="2"/>
  <c r="X1301" i="2"/>
  <c r="X1289" i="2"/>
  <c r="X1277" i="2"/>
  <c r="X1265" i="2"/>
  <c r="X1253" i="2"/>
  <c r="X1241" i="2"/>
  <c r="X1229" i="2"/>
  <c r="X1217" i="2"/>
  <c r="X1205" i="2"/>
  <c r="X1193" i="2"/>
  <c r="X1181" i="2"/>
  <c r="X1169" i="2"/>
  <c r="X1157" i="2"/>
  <c r="X1145" i="2"/>
  <c r="X1133" i="2"/>
  <c r="X1121" i="2"/>
  <c r="X1109" i="2"/>
  <c r="X1097" i="2"/>
  <c r="X1085" i="2"/>
  <c r="X1073" i="2"/>
  <c r="X1061" i="2"/>
  <c r="X1049" i="2"/>
  <c r="X1037" i="2"/>
  <c r="X1025" i="2"/>
  <c r="X1013" i="2"/>
  <c r="X1001" i="2"/>
  <c r="X1900" i="2"/>
  <c r="X1888" i="2"/>
  <c r="X1876" i="2"/>
  <c r="X1864" i="2"/>
  <c r="X1852" i="2"/>
  <c r="X1840" i="2"/>
  <c r="X1828" i="2"/>
  <c r="X1816" i="2"/>
  <c r="X1804" i="2"/>
  <c r="X1792" i="2"/>
  <c r="X1780" i="2"/>
  <c r="X1768" i="2"/>
  <c r="X1756" i="2"/>
  <c r="X1744" i="2"/>
  <c r="X1732" i="2"/>
  <c r="X1720" i="2"/>
  <c r="X1708" i="2"/>
  <c r="X1696" i="2"/>
  <c r="X1684" i="2"/>
  <c r="X1672" i="2"/>
  <c r="X1660" i="2"/>
  <c r="X1648" i="2"/>
  <c r="X1636" i="2"/>
  <c r="X1624" i="2"/>
  <c r="X1612" i="2"/>
  <c r="X1600" i="2"/>
  <c r="X1588" i="2"/>
  <c r="X1576" i="2"/>
  <c r="X1564" i="2"/>
  <c r="X1552" i="2"/>
  <c r="X1540" i="2"/>
  <c r="X1528" i="2"/>
  <c r="X1516" i="2"/>
  <c r="X1504" i="2"/>
  <c r="X1492" i="2"/>
  <c r="X1480" i="2"/>
  <c r="X1468" i="2"/>
  <c r="X1456" i="2"/>
  <c r="X1444" i="2"/>
  <c r="X1432" i="2"/>
  <c r="X1420" i="2"/>
  <c r="X1408" i="2"/>
  <c r="X1396" i="2"/>
  <c r="X1384" i="2"/>
  <c r="X1372" i="2"/>
  <c r="X1360" i="2"/>
  <c r="X1348" i="2"/>
  <c r="X1336" i="2"/>
  <c r="X1324" i="2"/>
  <c r="X1312" i="2"/>
  <c r="X1300" i="2"/>
  <c r="X1288" i="2"/>
  <c r="X1276" i="2"/>
  <c r="X1264" i="2"/>
  <c r="X1252" i="2"/>
  <c r="X1240" i="2"/>
  <c r="X1228" i="2"/>
  <c r="X1216" i="2"/>
  <c r="X1204" i="2"/>
  <c r="X1192" i="2"/>
  <c r="X1180" i="2"/>
  <c r="X1168" i="2"/>
  <c r="X1156" i="2"/>
  <c r="X1144" i="2"/>
  <c r="X1132" i="2"/>
  <c r="X1120" i="2"/>
  <c r="X1108" i="2"/>
  <c r="X1096" i="2"/>
  <c r="X1084" i="2"/>
  <c r="X1072" i="2"/>
  <c r="X1060" i="2"/>
  <c r="X1048" i="2"/>
  <c r="X1036" i="2"/>
  <c r="X1024" i="2"/>
  <c r="X1012" i="2"/>
  <c r="X1000" i="2"/>
  <c r="X1839" i="2"/>
  <c r="X1827" i="2"/>
  <c r="X1815" i="2"/>
  <c r="X1803" i="2"/>
  <c r="X1791" i="2"/>
  <c r="X1779" i="2"/>
  <c r="X1767" i="2"/>
  <c r="X1755" i="2"/>
  <c r="X1743" i="2"/>
  <c r="X1731" i="2"/>
  <c r="X1719" i="2"/>
  <c r="X1707" i="2"/>
  <c r="X1695" i="2"/>
  <c r="X1683" i="2"/>
  <c r="X1671" i="2"/>
  <c r="X1659" i="2"/>
  <c r="X1647" i="2"/>
  <c r="X1635" i="2"/>
  <c r="X1623" i="2"/>
  <c r="X1611" i="2"/>
  <c r="X1599" i="2"/>
  <c r="X1587" i="2"/>
  <c r="X1575" i="2"/>
  <c r="X1563" i="2"/>
  <c r="X1551" i="2"/>
  <c r="X1539" i="2"/>
  <c r="X1527" i="2"/>
  <c r="X1515" i="2"/>
  <c r="X1503" i="2"/>
  <c r="X1491" i="2"/>
  <c r="X1479" i="2"/>
  <c r="X1467" i="2"/>
  <c r="X1455" i="2"/>
  <c r="X1443" i="2"/>
  <c r="X1431" i="2"/>
  <c r="X1419" i="2"/>
  <c r="X1407" i="2"/>
  <c r="X1395" i="2"/>
  <c r="X1383" i="2"/>
  <c r="X1371" i="2"/>
  <c r="X1359" i="2"/>
  <c r="X1347" i="2"/>
  <c r="X1335" i="2"/>
  <c r="X1323" i="2"/>
  <c r="X1311" i="2"/>
  <c r="X1299" i="2"/>
  <c r="X1287" i="2"/>
  <c r="X1275" i="2"/>
  <c r="X1263" i="2"/>
  <c r="X1251" i="2"/>
  <c r="X1239" i="2"/>
  <c r="X1227" i="2"/>
  <c r="X1215" i="2"/>
  <c r="X1203" i="2"/>
  <c r="X1191" i="2"/>
  <c r="X1179" i="2"/>
  <c r="X1167" i="2"/>
  <c r="X1155" i="2"/>
  <c r="X1143" i="2"/>
  <c r="X1131" i="2"/>
  <c r="X1119" i="2"/>
  <c r="X1107" i="2"/>
  <c r="X1095" i="2"/>
  <c r="X1083" i="2"/>
  <c r="X1071" i="2"/>
  <c r="X1059" i="2"/>
  <c r="X1047" i="2"/>
  <c r="X1035" i="2"/>
  <c r="X1023" i="2"/>
  <c r="X1011" i="2"/>
  <c r="X999" i="2"/>
  <c r="X987" i="2"/>
  <c r="X975" i="2"/>
  <c r="X963" i="2"/>
  <c r="X951" i="2"/>
  <c r="X939" i="2"/>
  <c r="X927" i="2"/>
  <c r="X915" i="2"/>
  <c r="X903" i="2"/>
  <c r="X891" i="2"/>
  <c r="X1766" i="2"/>
  <c r="X1754" i="2"/>
  <c r="X1742" i="2"/>
  <c r="X1730" i="2"/>
  <c r="X1718" i="2"/>
  <c r="X1706" i="2"/>
  <c r="X1694" i="2"/>
  <c r="X1682" i="2"/>
  <c r="X1670" i="2"/>
  <c r="X1658" i="2"/>
  <c r="X1646" i="2"/>
  <c r="X1634" i="2"/>
  <c r="X1622" i="2"/>
  <c r="X1610" i="2"/>
  <c r="X1598" i="2"/>
  <c r="X1586" i="2"/>
  <c r="X1574" i="2"/>
  <c r="X1562" i="2"/>
  <c r="X1550" i="2"/>
  <c r="X1538" i="2"/>
  <c r="X1526" i="2"/>
  <c r="X1514" i="2"/>
  <c r="X1502" i="2"/>
  <c r="X1490" i="2"/>
  <c r="X1478" i="2"/>
  <c r="X1466" i="2"/>
  <c r="X1454" i="2"/>
  <c r="X1442" i="2"/>
  <c r="X1430" i="2"/>
  <c r="X1418" i="2"/>
  <c r="X1406" i="2"/>
  <c r="X1394" i="2"/>
  <c r="X1382" i="2"/>
  <c r="X1370" i="2"/>
  <c r="X1358" i="2"/>
  <c r="X1346" i="2"/>
  <c r="X1334" i="2"/>
  <c r="X1322" i="2"/>
  <c r="X1310" i="2"/>
  <c r="X1298" i="2"/>
  <c r="X1286" i="2"/>
  <c r="X1274" i="2"/>
  <c r="X1262" i="2"/>
  <c r="X1250" i="2"/>
  <c r="X1238" i="2"/>
  <c r="X1226" i="2"/>
  <c r="X1214" i="2"/>
  <c r="X1202" i="2"/>
  <c r="X1190" i="2"/>
  <c r="X1178" i="2"/>
  <c r="X1166" i="2"/>
  <c r="X1154" i="2"/>
  <c r="X1142" i="2"/>
  <c r="X1130" i="2"/>
  <c r="X1118" i="2"/>
  <c r="X1106" i="2"/>
  <c r="X1094" i="2"/>
  <c r="X1082" i="2"/>
  <c r="X1070" i="2"/>
  <c r="X1058" i="2"/>
  <c r="X1046" i="2"/>
  <c r="X1034" i="2"/>
  <c r="X1022" i="2"/>
  <c r="X1010" i="2"/>
  <c r="X998" i="2"/>
  <c r="X986" i="2"/>
  <c r="X974" i="2"/>
  <c r="X962" i="2"/>
  <c r="X950" i="2"/>
  <c r="X938" i="2"/>
  <c r="X926" i="2"/>
  <c r="X914" i="2"/>
  <c r="X902" i="2"/>
  <c r="X890" i="2"/>
  <c r="X878" i="2"/>
  <c r="X866" i="2"/>
  <c r="X854" i="2"/>
  <c r="X842" i="2"/>
  <c r="X830" i="2"/>
  <c r="X818" i="2"/>
  <c r="X806" i="2"/>
  <c r="X794" i="2"/>
  <c r="X782" i="2"/>
  <c r="X770" i="2"/>
  <c r="X1945" i="2"/>
  <c r="X1933" i="2"/>
  <c r="X1921" i="2"/>
  <c r="X1909" i="2"/>
  <c r="X1897" i="2"/>
  <c r="X1885" i="2"/>
  <c r="X1873" i="2"/>
  <c r="X1861" i="2"/>
  <c r="X1849" i="2"/>
  <c r="X1837" i="2"/>
  <c r="X1825" i="2"/>
  <c r="X1813" i="2"/>
  <c r="X1801" i="2"/>
  <c r="X1789" i="2"/>
  <c r="X1777" i="2"/>
  <c r="X1765" i="2"/>
  <c r="X1753" i="2"/>
  <c r="X1741" i="2"/>
  <c r="X1729" i="2"/>
  <c r="X1717" i="2"/>
  <c r="X1705" i="2"/>
  <c r="X1693" i="2"/>
  <c r="X1681" i="2"/>
  <c r="X1669" i="2"/>
  <c r="X1657" i="2"/>
  <c r="X1645" i="2"/>
  <c r="X1633" i="2"/>
  <c r="X1621" i="2"/>
  <c r="X1609" i="2"/>
  <c r="X1597" i="2"/>
  <c r="X1585" i="2"/>
  <c r="X1573" i="2"/>
  <c r="X1561" i="2"/>
  <c r="X1549" i="2"/>
  <c r="X1537" i="2"/>
  <c r="X1525" i="2"/>
  <c r="X1513" i="2"/>
  <c r="X1501" i="2"/>
  <c r="X1489" i="2"/>
  <c r="X1477" i="2"/>
  <c r="X1465" i="2"/>
  <c r="X1453" i="2"/>
  <c r="X1441" i="2"/>
  <c r="X1429" i="2"/>
  <c r="X1417" i="2"/>
  <c r="X1405" i="2"/>
  <c r="X1393" i="2"/>
  <c r="X1381" i="2"/>
  <c r="X1369" i="2"/>
  <c r="X1357" i="2"/>
  <c r="X1345" i="2"/>
  <c r="X1333" i="2"/>
  <c r="X1321" i="2"/>
  <c r="X1309" i="2"/>
  <c r="X1297" i="2"/>
  <c r="X1285" i="2"/>
  <c r="X1273" i="2"/>
  <c r="X1261" i="2"/>
  <c r="X1249" i="2"/>
  <c r="X1237" i="2"/>
  <c r="X1225" i="2"/>
  <c r="X1213" i="2"/>
  <c r="X1201" i="2"/>
  <c r="X1189" i="2"/>
  <c r="X1177" i="2"/>
  <c r="X1165" i="2"/>
  <c r="X1153" i="2"/>
  <c r="X1141" i="2"/>
  <c r="X1129" i="2"/>
  <c r="X1117" i="2"/>
  <c r="X1105" i="2"/>
  <c r="X1093" i="2"/>
  <c r="X1081" i="2"/>
  <c r="X1069" i="2"/>
  <c r="X1057" i="2"/>
  <c r="X1045" i="2"/>
  <c r="X1033" i="2"/>
  <c r="X1021" i="2"/>
  <c r="X1009" i="2"/>
  <c r="X997" i="2"/>
  <c r="X985" i="2"/>
  <c r="X973" i="2"/>
  <c r="X961" i="2"/>
  <c r="X949" i="2"/>
  <c r="X937" i="2"/>
  <c r="X864" i="2"/>
  <c r="X852" i="2"/>
  <c r="X840" i="2"/>
  <c r="X828" i="2"/>
  <c r="X816" i="2"/>
  <c r="X804" i="2"/>
  <c r="X792" i="2"/>
  <c r="X780" i="2"/>
  <c r="X768" i="2"/>
  <c r="X756" i="2"/>
  <c r="X744" i="2"/>
  <c r="X732" i="2"/>
  <c r="X720" i="2"/>
  <c r="X708" i="2"/>
  <c r="X696" i="2"/>
  <c r="X684" i="2"/>
  <c r="X672" i="2"/>
  <c r="X660" i="2"/>
  <c r="X648" i="2"/>
  <c r="X636" i="2"/>
  <c r="X624" i="2"/>
  <c r="X612" i="2"/>
  <c r="X600" i="2"/>
  <c r="X588" i="2"/>
  <c r="X576" i="2"/>
  <c r="X564" i="2"/>
  <c r="X552" i="2"/>
  <c r="X540" i="2"/>
  <c r="X528" i="2"/>
  <c r="X516" i="2"/>
  <c r="X504" i="2"/>
  <c r="X492" i="2"/>
  <c r="X480" i="2"/>
  <c r="X468" i="2"/>
  <c r="X456" i="2"/>
  <c r="X444" i="2"/>
  <c r="X432" i="2"/>
  <c r="X420" i="2"/>
  <c r="X408" i="2"/>
  <c r="X396" i="2"/>
  <c r="X384" i="2"/>
  <c r="X372" i="2"/>
  <c r="X360" i="2"/>
  <c r="X348" i="2"/>
  <c r="X336" i="2"/>
  <c r="X324" i="2"/>
  <c r="X312" i="2"/>
  <c r="X300" i="2"/>
  <c r="X288" i="2"/>
  <c r="X276" i="2"/>
  <c r="X264" i="2"/>
  <c r="X252" i="2"/>
  <c r="X240" i="2"/>
  <c r="X228" i="2"/>
  <c r="X216" i="2"/>
  <c r="X204" i="2"/>
  <c r="X192" i="2"/>
  <c r="X180" i="2"/>
  <c r="X168" i="2"/>
  <c r="X156" i="2"/>
  <c r="X144" i="2"/>
  <c r="X132" i="2"/>
  <c r="X120" i="2"/>
  <c r="X108" i="2"/>
  <c r="X96" i="2"/>
  <c r="X72" i="2"/>
  <c r="X60" i="2"/>
  <c r="X48" i="2"/>
  <c r="X36" i="2"/>
  <c r="X24" i="2"/>
  <c r="X12" i="2"/>
  <c r="X1007" i="2"/>
  <c r="X995" i="2"/>
  <c r="X983" i="2"/>
  <c r="X971" i="2"/>
  <c r="X959" i="2"/>
  <c r="X947" i="2"/>
  <c r="X935" i="2"/>
  <c r="X923" i="2"/>
  <c r="X911" i="2"/>
  <c r="X899" i="2"/>
  <c r="X887" i="2"/>
  <c r="X875" i="2"/>
  <c r="X863" i="2"/>
  <c r="X851" i="2"/>
  <c r="X839" i="2"/>
  <c r="X827" i="2"/>
  <c r="X815" i="2"/>
  <c r="X803" i="2"/>
  <c r="X791" i="2"/>
  <c r="X779" i="2"/>
  <c r="X767" i="2"/>
  <c r="X755" i="2"/>
  <c r="X743" i="2"/>
  <c r="X731" i="2"/>
  <c r="X719" i="2"/>
  <c r="X707" i="2"/>
  <c r="X695" i="2"/>
  <c r="X683" i="2"/>
  <c r="X671" i="2"/>
  <c r="X659" i="2"/>
  <c r="X647" i="2"/>
  <c r="X635" i="2"/>
  <c r="X623" i="2"/>
  <c r="X611" i="2"/>
  <c r="X599" i="2"/>
  <c r="X587" i="2"/>
  <c r="X575" i="2"/>
  <c r="X563" i="2"/>
  <c r="X551" i="2"/>
  <c r="X539" i="2"/>
  <c r="X527" i="2"/>
  <c r="X515" i="2"/>
  <c r="X503" i="2"/>
  <c r="X491" i="2"/>
  <c r="X479" i="2"/>
  <c r="X467" i="2"/>
  <c r="X455" i="2"/>
  <c r="X431" i="2"/>
  <c r="X419" i="2"/>
  <c r="X407" i="2"/>
  <c r="X395" i="2"/>
  <c r="X383" i="2"/>
  <c r="X371" i="2"/>
  <c r="X359" i="2"/>
  <c r="X347" i="2"/>
  <c r="X335" i="2"/>
  <c r="X323" i="2"/>
  <c r="X311" i="2"/>
  <c r="X299" i="2"/>
  <c r="X287" i="2"/>
  <c r="X275" i="2"/>
  <c r="X263" i="2"/>
  <c r="X239" i="2"/>
  <c r="X215" i="2"/>
  <c r="X203" i="2"/>
  <c r="X191" i="2"/>
  <c r="X179" i="2"/>
  <c r="X167" i="2"/>
  <c r="X155" i="2"/>
  <c r="X143" i="2"/>
  <c r="X131" i="2"/>
  <c r="X119" i="2"/>
  <c r="X107" i="2"/>
  <c r="X95" i="2"/>
  <c r="X83" i="2"/>
  <c r="X71" i="2"/>
  <c r="X59" i="2"/>
  <c r="X47" i="2"/>
  <c r="X35" i="2"/>
  <c r="X23" i="2"/>
  <c r="X11" i="2"/>
  <c r="X994" i="2"/>
  <c r="X982" i="2"/>
  <c r="X970" i="2"/>
  <c r="X958" i="2"/>
  <c r="X946" i="2"/>
  <c r="X934" i="2"/>
  <c r="X922" i="2"/>
  <c r="X910" i="2"/>
  <c r="X898" i="2"/>
  <c r="X886" i="2"/>
  <c r="X874" i="2"/>
  <c r="X862" i="2"/>
  <c r="X850" i="2"/>
  <c r="X838" i="2"/>
  <c r="X826" i="2"/>
  <c r="X814" i="2"/>
  <c r="X802" i="2"/>
  <c r="X790" i="2"/>
  <c r="X778" i="2"/>
  <c r="X766" i="2"/>
  <c r="X754" i="2"/>
  <c r="X742" i="2"/>
  <c r="X730" i="2"/>
  <c r="X718" i="2"/>
  <c r="X706" i="2"/>
  <c r="X694" i="2"/>
  <c r="X682" i="2"/>
  <c r="X670" i="2"/>
  <c r="X658" i="2"/>
  <c r="X646" i="2"/>
  <c r="X634" i="2"/>
  <c r="X622" i="2"/>
  <c r="X610" i="2"/>
  <c r="X598" i="2"/>
  <c r="X586" i="2"/>
  <c r="X574" i="2"/>
  <c r="X562" i="2"/>
  <c r="X550" i="2"/>
  <c r="X538" i="2"/>
  <c r="X526" i="2"/>
  <c r="X514" i="2"/>
  <c r="X502" i="2"/>
  <c r="X490" i="2"/>
  <c r="X478" i="2"/>
  <c r="X466" i="2"/>
  <c r="X454" i="2"/>
  <c r="X442" i="2"/>
  <c r="X430" i="2"/>
  <c r="X418" i="2"/>
  <c r="X406" i="2"/>
  <c r="X394" i="2"/>
  <c r="X382" i="2"/>
  <c r="X370" i="2"/>
  <c r="X358" i="2"/>
  <c r="X346" i="2"/>
  <c r="X334" i="2"/>
  <c r="X322" i="2"/>
  <c r="X310" i="2"/>
  <c r="X298" i="2"/>
  <c r="X286" i="2"/>
  <c r="X274" i="2"/>
  <c r="X262" i="2"/>
  <c r="X250" i="2"/>
  <c r="X238" i="2"/>
  <c r="X226" i="2"/>
  <c r="X214" i="2"/>
  <c r="X202" i="2"/>
  <c r="X190" i="2"/>
  <c r="X178" i="2"/>
  <c r="X166" i="2"/>
  <c r="X154" i="2"/>
  <c r="X142" i="2"/>
  <c r="X130" i="2"/>
  <c r="X118" i="2"/>
  <c r="X106" i="2"/>
  <c r="X94" i="2"/>
  <c r="X82" i="2"/>
  <c r="X70" i="2"/>
  <c r="X58" i="2"/>
  <c r="X46" i="2"/>
  <c r="X34" i="2"/>
  <c r="X22" i="2"/>
  <c r="X10" i="2"/>
  <c r="X897" i="2"/>
  <c r="X885" i="2"/>
  <c r="X873" i="2"/>
  <c r="X861" i="2"/>
  <c r="X849" i="2"/>
  <c r="X837" i="2"/>
  <c r="X825" i="2"/>
  <c r="X813" i="2"/>
  <c r="X801" i="2"/>
  <c r="X789" i="2"/>
  <c r="X777" i="2"/>
  <c r="X765" i="2"/>
  <c r="X753" i="2"/>
  <c r="X741" i="2"/>
  <c r="X729" i="2"/>
  <c r="X717" i="2"/>
  <c r="X705" i="2"/>
  <c r="X693" i="2"/>
  <c r="X681" i="2"/>
  <c r="X669" i="2"/>
  <c r="X657" i="2"/>
  <c r="X645" i="2"/>
  <c r="X633" i="2"/>
  <c r="X621" i="2"/>
  <c r="X609" i="2"/>
  <c r="X597" i="2"/>
  <c r="X585" i="2"/>
  <c r="X573" i="2"/>
  <c r="X561" i="2"/>
  <c r="X549" i="2"/>
  <c r="X537" i="2"/>
  <c r="X525" i="2"/>
  <c r="X513" i="2"/>
  <c r="X501" i="2"/>
  <c r="X489" i="2"/>
  <c r="X477" i="2"/>
  <c r="X465" i="2"/>
  <c r="X453" i="2"/>
  <c r="X441" i="2"/>
  <c r="X429" i="2"/>
  <c r="X417" i="2"/>
  <c r="X405" i="2"/>
  <c r="X393" i="2"/>
  <c r="X381" i="2"/>
  <c r="X369" i="2"/>
  <c r="X357" i="2"/>
  <c r="X345" i="2"/>
  <c r="X333" i="2"/>
  <c r="X321" i="2"/>
  <c r="X309" i="2"/>
  <c r="X297" i="2"/>
  <c r="X285" i="2"/>
  <c r="X273" i="2"/>
  <c r="X261" i="2"/>
  <c r="X249" i="2"/>
  <c r="X237" i="2"/>
  <c r="X225" i="2"/>
  <c r="X213" i="2"/>
  <c r="X201" i="2"/>
  <c r="X189" i="2"/>
  <c r="X177" i="2"/>
  <c r="X165" i="2"/>
  <c r="X153" i="2"/>
  <c r="X141" i="2"/>
  <c r="X129" i="2"/>
  <c r="X117" i="2"/>
  <c r="X105" i="2"/>
  <c r="X93" i="2"/>
  <c r="X81" i="2"/>
  <c r="X69" i="2"/>
  <c r="X57" i="2"/>
  <c r="X45" i="2"/>
  <c r="X33" i="2"/>
  <c r="X21" i="2"/>
  <c r="X9" i="2"/>
  <c r="X968" i="2"/>
  <c r="X956" i="2"/>
  <c r="X944" i="2"/>
  <c r="X932" i="2"/>
  <c r="X920" i="2"/>
  <c r="X908" i="2"/>
  <c r="X896" i="2"/>
  <c r="X884" i="2"/>
  <c r="X872" i="2"/>
  <c r="X860" i="2"/>
  <c r="X848" i="2"/>
  <c r="X836" i="2"/>
  <c r="X824" i="2"/>
  <c r="X812" i="2"/>
  <c r="X800" i="2"/>
  <c r="X788" i="2"/>
  <c r="X776" i="2"/>
  <c r="X764" i="2"/>
  <c r="X752" i="2"/>
  <c r="X740" i="2"/>
  <c r="X728" i="2"/>
  <c r="X716" i="2"/>
  <c r="X704" i="2"/>
  <c r="X692" i="2"/>
  <c r="X680" i="2"/>
  <c r="X668" i="2"/>
  <c r="X656" i="2"/>
  <c r="X644" i="2"/>
  <c r="X632" i="2"/>
  <c r="X620" i="2"/>
  <c r="X608" i="2"/>
  <c r="X596" i="2"/>
  <c r="X584" i="2"/>
  <c r="X572" i="2"/>
  <c r="X560" i="2"/>
  <c r="X548" i="2"/>
  <c r="X536" i="2"/>
  <c r="X524" i="2"/>
  <c r="X512" i="2"/>
  <c r="X500" i="2"/>
  <c r="X488" i="2"/>
  <c r="X476" i="2"/>
  <c r="X464" i="2"/>
  <c r="X452" i="2"/>
  <c r="X440" i="2"/>
  <c r="X428" i="2"/>
  <c r="X416" i="2"/>
  <c r="X404" i="2"/>
  <c r="X392" i="2"/>
  <c r="X380" i="2"/>
  <c r="X368" i="2"/>
  <c r="X356" i="2"/>
  <c r="X344" i="2"/>
  <c r="X332" i="2"/>
  <c r="X320" i="2"/>
  <c r="X308" i="2"/>
  <c r="X296" i="2"/>
  <c r="X284" i="2"/>
  <c r="X272" i="2"/>
  <c r="X260" i="2"/>
  <c r="X248" i="2"/>
  <c r="X236" i="2"/>
  <c r="X224" i="2"/>
  <c r="X212" i="2"/>
  <c r="X200" i="2"/>
  <c r="X188" i="2"/>
  <c r="X176" i="2"/>
  <c r="X164" i="2"/>
  <c r="X152" i="2"/>
  <c r="X140" i="2"/>
  <c r="X128" i="2"/>
  <c r="X116" i="2"/>
  <c r="X104" i="2"/>
  <c r="X92" i="2"/>
  <c r="X80" i="2"/>
  <c r="X68" i="2"/>
  <c r="X56" i="2"/>
  <c r="X44" i="2"/>
  <c r="X32" i="2"/>
  <c r="X20" i="2"/>
  <c r="X8" i="2"/>
  <c r="X1039" i="2"/>
  <c r="X1027" i="2"/>
  <c r="X1015" i="2"/>
  <c r="X1003" i="2"/>
  <c r="X991" i="2"/>
  <c r="X979" i="2"/>
  <c r="X967" i="2"/>
  <c r="X955" i="2"/>
  <c r="X943" i="2"/>
  <c r="X931" i="2"/>
  <c r="X919" i="2"/>
  <c r="X907" i="2"/>
  <c r="X895" i="2"/>
  <c r="X883" i="2"/>
  <c r="X871" i="2"/>
  <c r="X859" i="2"/>
  <c r="X847" i="2"/>
  <c r="X835" i="2"/>
  <c r="X823" i="2"/>
  <c r="X811" i="2"/>
  <c r="X799" i="2"/>
  <c r="X787" i="2"/>
  <c r="X775" i="2"/>
  <c r="X763" i="2"/>
  <c r="X751" i="2"/>
  <c r="X739" i="2"/>
  <c r="X727" i="2"/>
  <c r="X715" i="2"/>
  <c r="X703" i="2"/>
  <c r="X691" i="2"/>
  <c r="X679" i="2"/>
  <c r="X667" i="2"/>
  <c r="X655" i="2"/>
  <c r="X643" i="2"/>
  <c r="X631" i="2"/>
  <c r="X619" i="2"/>
  <c r="X607" i="2"/>
  <c r="X595" i="2"/>
  <c r="X583" i="2"/>
  <c r="X559" i="2"/>
  <c r="X547" i="2"/>
  <c r="X535" i="2"/>
  <c r="X523" i="2"/>
  <c r="X511" i="2"/>
  <c r="X499" i="2"/>
  <c r="X487" i="2"/>
  <c r="X475" i="2"/>
  <c r="X463" i="2"/>
  <c r="X451" i="2"/>
  <c r="X439" i="2"/>
  <c r="X427" i="2"/>
  <c r="X415" i="2"/>
  <c r="X403" i="2"/>
  <c r="X391" i="2"/>
  <c r="X367" i="2"/>
  <c r="X355" i="2"/>
  <c r="X343" i="2"/>
  <c r="X331" i="2"/>
  <c r="X319" i="2"/>
  <c r="X307" i="2"/>
  <c r="X295" i="2"/>
  <c r="X283" i="2"/>
  <c r="X271" i="2"/>
  <c r="X259" i="2"/>
  <c r="X247" i="2"/>
  <c r="X235" i="2"/>
  <c r="X223" i="2"/>
  <c r="X211" i="2"/>
  <c r="X199" i="2"/>
  <c r="X175" i="2"/>
  <c r="X151" i="2"/>
  <c r="X139" i="2"/>
  <c r="X127" i="2"/>
  <c r="X115" i="2"/>
  <c r="X103" i="2"/>
  <c r="X91" i="2"/>
  <c r="X79" i="2"/>
  <c r="X67" i="2"/>
  <c r="X55" i="2"/>
  <c r="X31" i="2"/>
  <c r="X19" i="2"/>
  <c r="X7" i="2"/>
  <c r="X1014" i="2"/>
  <c r="X1002" i="2"/>
  <c r="X990" i="2"/>
  <c r="X978" i="2"/>
  <c r="X966" i="2"/>
  <c r="X954" i="2"/>
  <c r="X942" i="2"/>
  <c r="X930" i="2"/>
  <c r="X918" i="2"/>
  <c r="X906" i="2"/>
  <c r="X894" i="2"/>
  <c r="X882" i="2"/>
  <c r="X870" i="2"/>
  <c r="X858" i="2"/>
  <c r="X846" i="2"/>
  <c r="X834" i="2"/>
  <c r="X822" i="2"/>
  <c r="X810" i="2"/>
  <c r="X798" i="2"/>
  <c r="X786" i="2"/>
  <c r="X774" i="2"/>
  <c r="X762" i="2"/>
  <c r="X750" i="2"/>
  <c r="X738" i="2"/>
  <c r="X726" i="2"/>
  <c r="X714" i="2"/>
  <c r="X702" i="2"/>
  <c r="X690" i="2"/>
  <c r="X678" i="2"/>
  <c r="X666" i="2"/>
  <c r="X654" i="2"/>
  <c r="X642" i="2"/>
  <c r="X630" i="2"/>
  <c r="X618" i="2"/>
  <c r="X606" i="2"/>
  <c r="X594" i="2"/>
  <c r="X582" i="2"/>
  <c r="X570" i="2"/>
  <c r="X558" i="2"/>
  <c r="X546" i="2"/>
  <c r="X534" i="2"/>
  <c r="X522" i="2"/>
  <c r="X510" i="2"/>
  <c r="X498" i="2"/>
  <c r="X486" i="2"/>
  <c r="X474" i="2"/>
  <c r="X462" i="2"/>
  <c r="X450" i="2"/>
  <c r="X438" i="2"/>
  <c r="X426" i="2"/>
  <c r="X414" i="2"/>
  <c r="X402" i="2"/>
  <c r="X390" i="2"/>
  <c r="X378" i="2"/>
  <c r="X366" i="2"/>
  <c r="X354" i="2"/>
  <c r="X342" i="2"/>
  <c r="X330" i="2"/>
  <c r="X318" i="2"/>
  <c r="X306" i="2"/>
  <c r="X294" i="2"/>
  <c r="X282" i="2"/>
  <c r="X270" i="2"/>
  <c r="X258" i="2"/>
  <c r="X246" i="2"/>
  <c r="X234" i="2"/>
  <c r="X222" i="2"/>
  <c r="X210" i="2"/>
  <c r="X198" i="2"/>
  <c r="X186" i="2"/>
  <c r="X174" i="2"/>
  <c r="X162" i="2"/>
  <c r="X150" i="2"/>
  <c r="X138" i="2"/>
  <c r="X126" i="2"/>
  <c r="X114" i="2"/>
  <c r="X102" i="2"/>
  <c r="X90" i="2"/>
  <c r="X78" i="2"/>
  <c r="X66" i="2"/>
  <c r="X54" i="2"/>
  <c r="X42" i="2"/>
  <c r="X30" i="2"/>
  <c r="X18" i="2"/>
  <c r="X6" i="2"/>
  <c r="X989" i="2"/>
  <c r="X977" i="2"/>
  <c r="X965" i="2"/>
  <c r="X953" i="2"/>
  <c r="X941" i="2"/>
  <c r="X929" i="2"/>
  <c r="X917" i="2"/>
  <c r="X905" i="2"/>
  <c r="X893" i="2"/>
  <c r="X881" i="2"/>
  <c r="X869" i="2"/>
  <c r="X857" i="2"/>
  <c r="X845" i="2"/>
  <c r="X833" i="2"/>
  <c r="X821" i="2"/>
  <c r="X809" i="2"/>
  <c r="X797" i="2"/>
  <c r="X785" i="2"/>
  <c r="X773" i="2"/>
  <c r="X761" i="2"/>
  <c r="X749" i="2"/>
  <c r="X737" i="2"/>
  <c r="X725" i="2"/>
  <c r="X713" i="2"/>
  <c r="X701" i="2"/>
  <c r="X689" i="2"/>
  <c r="X677" i="2"/>
  <c r="X665" i="2"/>
  <c r="X653" i="2"/>
  <c r="X641" i="2"/>
  <c r="X629" i="2"/>
  <c r="X617" i="2"/>
  <c r="X605" i="2"/>
  <c r="X593" i="2"/>
  <c r="X581" i="2"/>
  <c r="X569" i="2"/>
  <c r="X557" i="2"/>
  <c r="X545" i="2"/>
  <c r="X533" i="2"/>
  <c r="X521" i="2"/>
  <c r="X509" i="2"/>
  <c r="X497" i="2"/>
  <c r="X485" i="2"/>
  <c r="X473" i="2"/>
  <c r="X461" i="2"/>
  <c r="X449" i="2"/>
  <c r="X437" i="2"/>
  <c r="X425" i="2"/>
  <c r="X413" i="2"/>
  <c r="X401" i="2"/>
  <c r="X389" i="2"/>
  <c r="X377" i="2"/>
  <c r="X365" i="2"/>
  <c r="X353" i="2"/>
  <c r="X341" i="2"/>
  <c r="X329" i="2"/>
  <c r="X317" i="2"/>
  <c r="X305" i="2"/>
  <c r="X293" i="2"/>
  <c r="X281" i="2"/>
  <c r="X269" i="2"/>
  <c r="X257" i="2"/>
  <c r="X245" i="2"/>
  <c r="X233" i="2"/>
  <c r="X221" i="2"/>
  <c r="X209" i="2"/>
  <c r="X197" i="2"/>
  <c r="X185" i="2"/>
  <c r="X173" i="2"/>
  <c r="X161" i="2"/>
  <c r="X149" i="2"/>
  <c r="X137" i="2"/>
  <c r="X125" i="2"/>
  <c r="X113" i="2"/>
  <c r="X101" i="2"/>
  <c r="X89" i="2"/>
  <c r="X77" i="2"/>
  <c r="X65" i="2"/>
  <c r="X53" i="2"/>
  <c r="X41" i="2"/>
  <c r="X29" i="2"/>
  <c r="X17" i="2"/>
  <c r="X5" i="2"/>
  <c r="X988" i="2"/>
  <c r="X976" i="2"/>
  <c r="X964" i="2"/>
  <c r="X952" i="2"/>
  <c r="X940" i="2"/>
  <c r="X928" i="2"/>
  <c r="X916" i="2"/>
  <c r="X904" i="2"/>
  <c r="X892" i="2"/>
  <c r="X880" i="2"/>
  <c r="X868" i="2"/>
  <c r="X856" i="2"/>
  <c r="X844" i="2"/>
  <c r="X832" i="2"/>
  <c r="X820" i="2"/>
  <c r="X808" i="2"/>
  <c r="X796" i="2"/>
  <c r="X784" i="2"/>
  <c r="X772" i="2"/>
  <c r="X760" i="2"/>
  <c r="X748" i="2"/>
  <c r="X736" i="2"/>
  <c r="X724" i="2"/>
  <c r="X712" i="2"/>
  <c r="X700" i="2"/>
  <c r="X688" i="2"/>
  <c r="X676" i="2"/>
  <c r="X664" i="2"/>
  <c r="X652" i="2"/>
  <c r="X640" i="2"/>
  <c r="X628" i="2"/>
  <c r="X616" i="2"/>
  <c r="X604" i="2"/>
  <c r="X592" i="2"/>
  <c r="X580" i="2"/>
  <c r="X568" i="2"/>
  <c r="X556" i="2"/>
  <c r="X544" i="2"/>
  <c r="X532" i="2"/>
  <c r="X520" i="2"/>
  <c r="X508" i="2"/>
  <c r="X496" i="2"/>
  <c r="X484" i="2"/>
  <c r="X472" i="2"/>
  <c r="X460" i="2"/>
  <c r="X448" i="2"/>
  <c r="X436" i="2"/>
  <c r="X424" i="2"/>
  <c r="X412" i="2"/>
  <c r="X400" i="2"/>
  <c r="X388" i="2"/>
  <c r="X376" i="2"/>
  <c r="X364" i="2"/>
  <c r="X352" i="2"/>
  <c r="X340" i="2"/>
  <c r="X328" i="2"/>
  <c r="X316" i="2"/>
  <c r="X304" i="2"/>
  <c r="X292" i="2"/>
  <c r="X280" i="2"/>
  <c r="X268" i="2"/>
  <c r="X256" i="2"/>
  <c r="X244" i="2"/>
  <c r="X232" i="2"/>
  <c r="X220" i="2"/>
  <c r="X208" i="2"/>
  <c r="X196" i="2"/>
  <c r="X184" i="2"/>
  <c r="X172" i="2"/>
  <c r="X160" i="2"/>
  <c r="X148" i="2"/>
  <c r="X136" i="2"/>
  <c r="X124" i="2"/>
  <c r="X112" i="2"/>
  <c r="X100" i="2"/>
  <c r="X88" i="2"/>
  <c r="X76" i="2"/>
  <c r="X64" i="2"/>
  <c r="X52" i="2"/>
  <c r="X40" i="2"/>
  <c r="X28" i="2"/>
  <c r="X16" i="2"/>
  <c r="X4" i="2"/>
  <c r="X879" i="2"/>
  <c r="X867" i="2"/>
  <c r="X855" i="2"/>
  <c r="X843" i="2"/>
  <c r="X831" i="2"/>
  <c r="X819" i="2"/>
  <c r="X807" i="2"/>
  <c r="X795" i="2"/>
  <c r="X783" i="2"/>
  <c r="X771" i="2"/>
  <c r="X759" i="2"/>
  <c r="X747" i="2"/>
  <c r="X735" i="2"/>
  <c r="X723" i="2"/>
  <c r="X711" i="2"/>
  <c r="X699" i="2"/>
  <c r="X687" i="2"/>
  <c r="X675" i="2"/>
  <c r="X663" i="2"/>
  <c r="X651" i="2"/>
  <c r="X639" i="2"/>
  <c r="X627" i="2"/>
  <c r="X615" i="2"/>
  <c r="X603" i="2"/>
  <c r="X591" i="2"/>
  <c r="X579" i="2"/>
  <c r="X567" i="2"/>
  <c r="X555" i="2"/>
  <c r="X543" i="2"/>
  <c r="X531" i="2"/>
  <c r="X519" i="2"/>
  <c r="X495" i="2"/>
  <c r="X483" i="2"/>
  <c r="X471" i="2"/>
  <c r="X459" i="2"/>
  <c r="X447" i="2"/>
  <c r="X435" i="2"/>
  <c r="X423" i="2"/>
  <c r="X411" i="2"/>
  <c r="X399" i="2"/>
  <c r="X387" i="2"/>
  <c r="X375" i="2"/>
  <c r="X363" i="2"/>
  <c r="X351" i="2"/>
  <c r="X339" i="2"/>
  <c r="X327" i="2"/>
  <c r="X303" i="2"/>
  <c r="X291" i="2"/>
  <c r="X279" i="2"/>
  <c r="X267" i="2"/>
  <c r="X255" i="2"/>
  <c r="X243" i="2"/>
  <c r="X231" i="2"/>
  <c r="X219" i="2"/>
  <c r="X207" i="2"/>
  <c r="X195" i="2"/>
  <c r="X183" i="2"/>
  <c r="X171" i="2"/>
  <c r="X159" i="2"/>
  <c r="X147" i="2"/>
  <c r="X135" i="2"/>
  <c r="X111" i="2"/>
  <c r="X87" i="2"/>
  <c r="X75" i="2"/>
  <c r="X63" i="2"/>
  <c r="X51" i="2"/>
  <c r="X39" i="2"/>
  <c r="X27" i="2"/>
  <c r="X15" i="2"/>
  <c r="X3" i="2"/>
  <c r="X758" i="2"/>
  <c r="X746" i="2"/>
  <c r="X734" i="2"/>
  <c r="X722" i="2"/>
  <c r="X710" i="2"/>
  <c r="X698" i="2"/>
  <c r="X686" i="2"/>
  <c r="X674" i="2"/>
  <c r="X662" i="2"/>
  <c r="X650" i="2"/>
  <c r="X638" i="2"/>
  <c r="X626" i="2"/>
  <c r="X614" i="2"/>
  <c r="X602" i="2"/>
  <c r="X590" i="2"/>
  <c r="X578" i="2"/>
  <c r="X566" i="2"/>
  <c r="X554" i="2"/>
  <c r="X542" i="2"/>
  <c r="X530" i="2"/>
  <c r="X518" i="2"/>
  <c r="X506" i="2"/>
  <c r="X494" i="2"/>
  <c r="X482" i="2"/>
  <c r="X470" i="2"/>
  <c r="X458" i="2"/>
  <c r="X446" i="2"/>
  <c r="X434" i="2"/>
  <c r="X422" i="2"/>
  <c r="X410" i="2"/>
  <c r="X398" i="2"/>
  <c r="X386" i="2"/>
  <c r="X374" i="2"/>
  <c r="X362" i="2"/>
  <c r="X350" i="2"/>
  <c r="X338" i="2"/>
  <c r="X326" i="2"/>
  <c r="X314" i="2"/>
  <c r="X302" i="2"/>
  <c r="X290" i="2"/>
  <c r="X278" i="2"/>
  <c r="X266" i="2"/>
  <c r="X254" i="2"/>
  <c r="X242" i="2"/>
  <c r="X230" i="2"/>
  <c r="X218" i="2"/>
  <c r="X206" i="2"/>
  <c r="X194" i="2"/>
  <c r="X182" i="2"/>
  <c r="X170" i="2"/>
  <c r="X158" i="2"/>
  <c r="X146" i="2"/>
  <c r="X134" i="2"/>
  <c r="X122" i="2"/>
  <c r="X110" i="2"/>
  <c r="X98" i="2"/>
  <c r="X86" i="2"/>
  <c r="X74" i="2"/>
  <c r="X62" i="2"/>
  <c r="X38" i="2"/>
  <c r="X26" i="2"/>
  <c r="X14" i="2"/>
  <c r="X925" i="2"/>
  <c r="X913" i="2"/>
  <c r="X901" i="2"/>
  <c r="X889" i="2"/>
  <c r="X877" i="2"/>
  <c r="X865" i="2"/>
  <c r="X853" i="2"/>
  <c r="X841" i="2"/>
  <c r="X829" i="2"/>
  <c r="X817" i="2"/>
  <c r="X805" i="2"/>
  <c r="X793" i="2"/>
  <c r="X781" i="2"/>
  <c r="X769" i="2"/>
  <c r="X757" i="2"/>
  <c r="X745" i="2"/>
  <c r="X733" i="2"/>
  <c r="X721" i="2"/>
  <c r="X709" i="2"/>
  <c r="X697" i="2"/>
  <c r="X685" i="2"/>
  <c r="X673" i="2"/>
  <c r="X661" i="2"/>
  <c r="X649" i="2"/>
  <c r="X637" i="2"/>
  <c r="X625" i="2"/>
  <c r="X613" i="2"/>
  <c r="X601" i="2"/>
  <c r="X589" i="2"/>
  <c r="X577" i="2"/>
  <c r="X565" i="2"/>
  <c r="X553" i="2"/>
  <c r="X541" i="2"/>
  <c r="X529" i="2"/>
  <c r="X517" i="2"/>
  <c r="X505" i="2"/>
  <c r="X493" i="2"/>
  <c r="X481" i="2"/>
  <c r="X469" i="2"/>
  <c r="X457" i="2"/>
  <c r="X445" i="2"/>
  <c r="X433" i="2"/>
  <c r="X421" i="2"/>
  <c r="X409" i="2"/>
  <c r="X397" i="2"/>
  <c r="X385" i="2"/>
  <c r="X373" i="2"/>
  <c r="X361" i="2"/>
  <c r="X349" i="2"/>
  <c r="X337" i="2"/>
  <c r="X325" i="2"/>
  <c r="X313" i="2"/>
  <c r="X301" i="2"/>
  <c r="X289" i="2"/>
  <c r="X277" i="2"/>
  <c r="X265" i="2"/>
  <c r="X253" i="2"/>
  <c r="X241" i="2"/>
  <c r="X229" i="2"/>
  <c r="X217" i="2"/>
  <c r="X205" i="2"/>
  <c r="X193" i="2"/>
  <c r="X181" i="2"/>
  <c r="X169" i="2"/>
  <c r="X157" i="2"/>
  <c r="X145" i="2"/>
  <c r="X133" i="2"/>
  <c r="X121" i="2"/>
  <c r="X109" i="2"/>
  <c r="X97" i="2"/>
  <c r="X85" i="2"/>
  <c r="X73" i="2"/>
  <c r="X61" i="2"/>
  <c r="X49" i="2"/>
  <c r="X37" i="2"/>
  <c r="X25" i="2"/>
  <c r="X13" i="2"/>
  <c r="S84" i="2"/>
  <c r="X84" i="2" s="1"/>
  <c r="S43" i="2"/>
  <c r="X43" i="2" s="1"/>
  <c r="S1614" i="2"/>
  <c r="X1614" i="2" s="1"/>
  <c r="S2" i="2"/>
  <c r="X2" i="2" s="1"/>
  <c r="S50" i="2"/>
  <c r="X50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<sst xmlns="http://schemas.openxmlformats.org/spreadsheetml/2006/main" count="16249" uniqueCount="50">
  <si>
    <t>ID</t>
  </si>
  <si>
    <t>Année naissance</t>
  </si>
  <si>
    <t>Enfant</t>
  </si>
  <si>
    <t>Enfant?</t>
  </si>
  <si>
    <t>Salle</t>
  </si>
  <si>
    <t>ROOMNAME</t>
  </si>
  <si>
    <t>STARTDATE</t>
  </si>
  <si>
    <t>STARTTIME</t>
  </si>
  <si>
    <t>STOPTIME</t>
  </si>
  <si>
    <t>DISCIPLINEID</t>
  </si>
  <si>
    <t>OPTYPEID</t>
  </si>
  <si>
    <t>Durée form</t>
  </si>
  <si>
    <t>Durée</t>
  </si>
  <si>
    <t>Prénécarose</t>
  </si>
  <si>
    <t>prénarcose (w)</t>
  </si>
  <si>
    <t>Debout</t>
  </si>
  <si>
    <t>debout - couché (y)</t>
  </si>
  <si>
    <t>Durée réveil</t>
  </si>
  <si>
    <t>PRENARCOSE</t>
  </si>
  <si>
    <t>Ordre</t>
  </si>
  <si>
    <t>Ordre jour</t>
  </si>
  <si>
    <t>Périmètre</t>
  </si>
  <si>
    <t>1`</t>
  </si>
  <si>
    <t>Reveil</t>
  </si>
  <si>
    <t>non</t>
  </si>
  <si>
    <t>ND Salle 5</t>
  </si>
  <si>
    <t>NON</t>
  </si>
  <si>
    <t>debout à 80%</t>
  </si>
  <si>
    <t>oui</t>
  </si>
  <si>
    <t>UN Salle 8</t>
  </si>
  <si>
    <t>UN Salle 1</t>
  </si>
  <si>
    <t>UN Salle 9</t>
  </si>
  <si>
    <t>OUI</t>
  </si>
  <si>
    <t>ND Salle 1</t>
  </si>
  <si>
    <t>IMC Salle</t>
  </si>
  <si>
    <t>UN Salle 5</t>
  </si>
  <si>
    <t>ND Salle 2</t>
  </si>
  <si>
    <t>ND Salle 3</t>
  </si>
  <si>
    <t>ND Salle 4</t>
  </si>
  <si>
    <t>UN Salle 2</t>
  </si>
  <si>
    <t>UN Salle 10</t>
  </si>
  <si>
    <t>UN Salle 3</t>
  </si>
  <si>
    <t>UN Salle 4</t>
  </si>
  <si>
    <t>UN Salle 7</t>
  </si>
  <si>
    <t>UN Salle 6</t>
  </si>
  <si>
    <t>ND Salle 6</t>
  </si>
  <si>
    <t>NON car enfant</t>
  </si>
  <si>
    <t>oui_2</t>
  </si>
  <si>
    <t>couché</t>
  </si>
  <si>
    <t>IMC Salle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</si>
</sst>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F400]h:mm:ss\ AM/PM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4" borderId="3" xfId="0" applyFill="1" applyBorder="1" applyAlignment="1">
      <alignment horizontal="left"/>
    </xf>
    <xf numFmtId="0" fontId="0" fillId="4" borderId="4" xfId="0" applyFill="1" applyBorder="1" applyAlignment="1">
      <alignment horizontal="center"/>
    </xf>
    <xf numFmtId="14" fontId="0" fillId="4" borderId="5" xfId="0" applyNumberFormat="1" applyFill="1" applyBorder="1" applyAlignment="1">
      <alignment horizontal="left"/>
    </xf>
    <xf numFmtId="0" fontId="0" fillId="4" borderId="6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B888-C1A0-45AD-9C77-A48115B8C9C7}">
  <dimension ref="A1:AA3242"/>
  <sheetViews>
    <sheetView tabSelected="1" topLeftCell="L1" workbookViewId="0">
      <selection activeCell="V5" sqref="V5"/>
    </sheetView>
  </sheetViews>
  <sheetFormatPr defaultColWidth="11.42578125" defaultRowHeight="14.45"/>
  <cols>
    <col min="7" max="7" width="23.28515625" style="14" bestFit="1" customWidth="1"/>
    <col min="8" max="9" width="11.42578125" style="15"/>
    <col min="17" max="17" width="19" bestFit="1" customWidth="1"/>
    <col min="18" max="18" width="13" bestFit="1" customWidth="1"/>
    <col min="19" max="20" width="13" customWidth="1"/>
    <col min="21" max="21" width="13" style="15" customWidth="1"/>
    <col min="22" max="22" width="13" customWidth="1"/>
    <col min="24" max="24" width="27.7109375" bestFit="1" customWidth="1"/>
    <col min="25" max="25" width="15.14062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4" t="s">
        <v>6</v>
      </c>
      <c r="H1" s="15" t="s">
        <v>7</v>
      </c>
      <c r="I1" s="15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7" ht="15" thickBot="1">
      <c r="A2">
        <v>210033</v>
      </c>
      <c r="B2">
        <v>1947</v>
      </c>
      <c r="C2">
        <f>IF(D2="oui", 1, IF(D2="non", 0, " "))</f>
        <v>0</v>
      </c>
      <c r="D2" t="s">
        <v>24</v>
      </c>
      <c r="E2">
        <f>_xlfn.XLOOKUP(F2,Z$3:Z$19,AA$3:AA$19)</f>
        <v>8</v>
      </c>
      <c r="F2" t="s">
        <v>25</v>
      </c>
      <c r="G2" s="14">
        <v>44596</v>
      </c>
      <c r="H2" s="15">
        <v>0.34930555555555554</v>
      </c>
      <c r="I2" s="15">
        <v>0.4</v>
      </c>
      <c r="J2">
        <v>1000171</v>
      </c>
      <c r="K2">
        <v>2238</v>
      </c>
      <c r="L2">
        <f>ROUND(M2*86400,0)/60</f>
        <v>73</v>
      </c>
      <c r="M2">
        <v>5.0694444444444486E-2</v>
      </c>
      <c r="N2">
        <f>_xlfn.XLOOKUP(O2,Z$22:Z$24,AA$22:AA$24)</f>
        <v>0</v>
      </c>
      <c r="O2" t="s">
        <v>26</v>
      </c>
      <c r="P2" cm="1">
        <f t="array" aca="1" ref="P2" ca="1">(_xlfn.IFS(Q2="couché",0,Q2="debout à 80%",1,Q2="?",1))*(IF(RAND()&lt;0.8,1,0))</f>
        <v>1</v>
      </c>
      <c r="Q2" t="s">
        <v>27</v>
      </c>
      <c r="R2">
        <v>45</v>
      </c>
      <c r="S2">
        <f ca="1">SUMIFS(N:N,F:F,F2,G:G,G2,T:T,T2-1)*IF(C2=1,0,1)</f>
        <v>0</v>
      </c>
      <c r="T2">
        <f ca="1">COUNTIFS(F:F,F2,G:G,G2,U:U,_xlfn.CONCAT("&lt;=",U2))</f>
        <v>1</v>
      </c>
      <c r="U2" s="15">
        <f ca="1">H2+(RAND()/100000)</f>
        <v>0.34931000771750487</v>
      </c>
      <c r="V2">
        <f ca="1">COUNTIFS(G:G,G2,U:U,_xlfn.CONCAT("&lt;=",U2))</f>
        <v>10</v>
      </c>
      <c r="W2" t="s">
        <v>28</v>
      </c>
      <c r="X2" t="str">
        <f ca="1">_xlfn.CONCAT("(",A2,",",C2,",",P2,",",E2,",",L2,",",S2,",",T2,",",V2,")++1`")</f>
        <v>(210033,0,1,8,73,0,1,10)++1`</v>
      </c>
      <c r="Y2" t="str">
        <f>_xlfn.CONCAT("(",A2,",",R2,")++1`")</f>
        <v>(210033,45)++1`</v>
      </c>
    </row>
    <row r="3" spans="1:27">
      <c r="A3">
        <v>229264</v>
      </c>
      <c r="B3">
        <v>1959</v>
      </c>
      <c r="C3">
        <f>IF(D3="oui", 1, IF(D3="non", 0, " "))</f>
        <v>0</v>
      </c>
      <c r="D3" t="s">
        <v>24</v>
      </c>
      <c r="E3">
        <f>_xlfn.XLOOKUP(F3,Z$3:Z$19,AA$3:AA$19)</f>
        <v>2</v>
      </c>
      <c r="F3" t="s">
        <v>29</v>
      </c>
      <c r="G3" s="14">
        <v>44599</v>
      </c>
      <c r="H3" s="15">
        <v>0.38750000000000001</v>
      </c>
      <c r="I3" s="15">
        <v>0.41041666666666665</v>
      </c>
      <c r="J3">
        <v>1000166</v>
      </c>
      <c r="K3">
        <v>832</v>
      </c>
      <c r="L3">
        <f>ROUND(M3*86400,0)/60</f>
        <v>33</v>
      </c>
      <c r="M3">
        <v>2.2916666666666641E-2</v>
      </c>
      <c r="N3">
        <f>_xlfn.XLOOKUP(O3,Z$22:Z$24,AA$22:AA$24)</f>
        <v>0</v>
      </c>
      <c r="O3" t="s">
        <v>26</v>
      </c>
      <c r="P3" cm="1">
        <f t="array" aca="1" ref="P3" ca="1">(_xlfn.IFS(Q3="couché",0,Q3="debout à 80%",1,Q3="?",1))*(IF(RAND()&lt;0.8,1,0))</f>
        <v>0</v>
      </c>
      <c r="Q3" t="s">
        <v>27</v>
      </c>
      <c r="R3">
        <v>45</v>
      </c>
      <c r="S3">
        <f>SUMIFS(N:N,F:F,F3,G:G,G3,T:T,T3-1)*IF(C3=1,0,1)</f>
        <v>0</v>
      </c>
      <c r="T3">
        <f>COUNTIFS(F:F,F3,G:G,G3,H:H,_xlfn.CONCAT("&lt;=",H3))</f>
        <v>2</v>
      </c>
      <c r="U3" s="15">
        <f ca="1">H3+(RAND()/100000)</f>
        <v>0.38750740276539314</v>
      </c>
      <c r="V3">
        <f t="shared" ref="V3:V66" ca="1" si="0">COUNTIFS(G:G,G3,U:U,_xlfn.CONCAT("&lt;=",U3))</f>
        <v>19</v>
      </c>
      <c r="W3" t="s">
        <v>28</v>
      </c>
      <c r="X3" t="str">
        <f ca="1">_xlfn.CONCAT("(",A3,",",C3,",",P3,",",E3,",",L3,",",S3,",",T3,",",V3,")++1`")</f>
        <v>(229264,0,0,2,33,0,2,19)++1`</v>
      </c>
      <c r="Y3" t="str">
        <f>_xlfn.CONCAT("(",A3,",",R3,")++1`")</f>
        <v>(229264,45)++1`</v>
      </c>
      <c r="Z3" s="2" t="s">
        <v>30</v>
      </c>
      <c r="AA3" s="3">
        <v>1</v>
      </c>
    </row>
    <row r="4" spans="1:27">
      <c r="A4">
        <v>229594</v>
      </c>
      <c r="B4">
        <v>1981</v>
      </c>
      <c r="C4">
        <f>IF(D4="oui", 1, IF(D4="non", 0, " "))</f>
        <v>0</v>
      </c>
      <c r="D4" t="s">
        <v>24</v>
      </c>
      <c r="E4">
        <f>_xlfn.XLOOKUP(F4,Z$3:Z$19,AA$3:AA$19)</f>
        <v>4</v>
      </c>
      <c r="F4" t="s">
        <v>31</v>
      </c>
      <c r="G4" s="14">
        <v>44599</v>
      </c>
      <c r="H4" s="15">
        <v>0.35902777777777778</v>
      </c>
      <c r="I4" s="15">
        <v>0.39166666666666666</v>
      </c>
      <c r="J4">
        <v>1000165</v>
      </c>
      <c r="K4">
        <v>774</v>
      </c>
      <c r="L4">
        <f>ROUND(M4*86400,0)/60</f>
        <v>47</v>
      </c>
      <c r="M4">
        <v>3.2638888888888884E-2</v>
      </c>
      <c r="N4">
        <f>_xlfn.XLOOKUP(O4,Z$22:Z$24,AA$22:AA$24)</f>
        <v>1</v>
      </c>
      <c r="O4" t="s">
        <v>32</v>
      </c>
      <c r="P4" cm="1">
        <f t="array" aca="1" ref="P4" ca="1">(_xlfn.IFS(Q4="couché",0,Q4="debout à 80%",1,Q4="?",1))*(IF(RAND()&lt;0.8,1,0))</f>
        <v>1</v>
      </c>
      <c r="Q4" t="s">
        <v>27</v>
      </c>
      <c r="R4">
        <v>30</v>
      </c>
      <c r="S4">
        <f>SUMIFS(N:N,F:F,F4,G:G,G4,T:T,T4-1)*IF(C4=1,0,1)</f>
        <v>0</v>
      </c>
      <c r="T4">
        <f>COUNTIFS(F:F,F4,G:G,G4,H:H,_xlfn.CONCAT("&lt;=",H4))</f>
        <v>1</v>
      </c>
      <c r="U4" s="15">
        <f ca="1">H4+(RAND()/100000)</f>
        <v>0.35903159280415126</v>
      </c>
      <c r="V4">
        <f t="shared" ca="1" si="0"/>
        <v>15</v>
      </c>
      <c r="W4" t="s">
        <v>28</v>
      </c>
      <c r="X4" t="str">
        <f ca="1">_xlfn.CONCAT("(",A4,",",C4,",",P4,",",E4,",",L4,",",S4,",",T4,",",V4,")++1`")</f>
        <v>(229594,0,1,4,47,0,1,15)++1`</v>
      </c>
      <c r="Y4" t="str">
        <f>_xlfn.CONCAT("(",A4,",",R4,")++1`")</f>
        <v>(229594,30)++1`</v>
      </c>
      <c r="Z4" s="4" t="s">
        <v>29</v>
      </c>
      <c r="AA4" s="5">
        <v>2</v>
      </c>
    </row>
    <row r="5" spans="1:27">
      <c r="A5">
        <v>230483</v>
      </c>
      <c r="B5">
        <v>1962</v>
      </c>
      <c r="C5">
        <f>IF(D5="oui", 1, IF(D5="non", 0, " "))</f>
        <v>0</v>
      </c>
      <c r="D5" t="s">
        <v>24</v>
      </c>
      <c r="E5">
        <f>_xlfn.XLOOKUP(F5,Z$3:Z$19,AA$3:AA$19)</f>
        <v>14</v>
      </c>
      <c r="F5" t="s">
        <v>33</v>
      </c>
      <c r="G5" s="14">
        <v>44606</v>
      </c>
      <c r="H5" s="15">
        <v>0.49791666666666662</v>
      </c>
      <c r="I5" s="15">
        <v>0.55902777777777779</v>
      </c>
      <c r="J5">
        <v>1000162</v>
      </c>
      <c r="K5">
        <v>2394</v>
      </c>
      <c r="L5">
        <f>ROUND(M5*86400,0)/60</f>
        <v>88</v>
      </c>
      <c r="M5">
        <v>6.1111111111111172E-2</v>
      </c>
      <c r="N5">
        <f>_xlfn.XLOOKUP(O5,Z$22:Z$24,AA$22:AA$24)</f>
        <v>1</v>
      </c>
      <c r="O5" t="s">
        <v>32</v>
      </c>
      <c r="P5" cm="1">
        <f t="array" aca="1" ref="P5" ca="1">(_xlfn.IFS(Q5="couché",0,Q5="debout à 80%",1,Q5="?",1))*(IF(RAND()&lt;0.8,1,0))</f>
        <v>1</v>
      </c>
      <c r="Q5" t="s">
        <v>27</v>
      </c>
      <c r="R5">
        <v>45</v>
      </c>
      <c r="S5">
        <f>SUMIFS(N:N,F:F,F5,G:G,G5,T:T,T5-1)*IF(C5=1,0,1)</f>
        <v>1</v>
      </c>
      <c r="T5">
        <f>COUNTIFS(F:F,F5,G:G,G5,H:H,_xlfn.CONCAT("&lt;=",H5))</f>
        <v>6</v>
      </c>
      <c r="U5" s="15">
        <f ca="1">H5+(RAND()/100000)</f>
        <v>0.49792442346584465</v>
      </c>
      <c r="V5">
        <f t="shared" ca="1" si="0"/>
        <v>48</v>
      </c>
      <c r="W5" t="s">
        <v>28</v>
      </c>
      <c r="X5" t="str">
        <f ca="1">_xlfn.CONCAT("(",A5,",",C5,",",P5,",",E5,",",L5,",",S5,",",T5,",",V5,")++1`")</f>
        <v>(230483,0,1,14,88,1,6,48)++1`</v>
      </c>
      <c r="Y5" t="str">
        <f>_xlfn.CONCAT("(",A5,",",R5,")++1`")</f>
        <v>(230483,45)++1`</v>
      </c>
      <c r="Z5" s="4" t="s">
        <v>34</v>
      </c>
      <c r="AA5" s="5">
        <v>3</v>
      </c>
    </row>
    <row r="6" spans="1:27">
      <c r="A6">
        <v>234633</v>
      </c>
      <c r="B6">
        <v>1981</v>
      </c>
      <c r="C6">
        <f>IF(D6="oui", 1, IF(D6="non", 0, " "))</f>
        <v>0</v>
      </c>
      <c r="D6" t="s">
        <v>24</v>
      </c>
      <c r="E6">
        <f>_xlfn.XLOOKUP(F6,Z$3:Z$19,AA$3:AA$19)</f>
        <v>15</v>
      </c>
      <c r="F6" t="s">
        <v>35</v>
      </c>
      <c r="G6" s="14">
        <v>44630</v>
      </c>
      <c r="H6" s="15">
        <v>0.34305555555555556</v>
      </c>
      <c r="I6" s="15">
        <v>0.43819444444444444</v>
      </c>
      <c r="J6">
        <v>1000171</v>
      </c>
      <c r="K6">
        <v>3118</v>
      </c>
      <c r="L6">
        <f>ROUND(M6*86400,0)/60</f>
        <v>137</v>
      </c>
      <c r="M6">
        <v>9.5138888888888898E-2</v>
      </c>
      <c r="N6">
        <f>_xlfn.XLOOKUP(O6,Z$22:Z$24,AA$22:AA$24)</f>
        <v>0</v>
      </c>
      <c r="O6" t="s">
        <v>26</v>
      </c>
      <c r="P6" cm="1">
        <f t="array" aca="1" ref="P6" ca="1">(_xlfn.IFS(Q6="couché",0,Q6="debout à 80%",1,Q6="?",1))*(IF(RAND()&lt;0.8,1,0))</f>
        <v>1</v>
      </c>
      <c r="Q6" t="s">
        <v>27</v>
      </c>
      <c r="R6">
        <v>45</v>
      </c>
      <c r="S6">
        <f>SUMIFS(N:N,F:F,F6,G:G,G6,T:T,T6-1)*IF(C6=1,0,1)</f>
        <v>0</v>
      </c>
      <c r="T6">
        <f>COUNTIFS(F:F,F6,G:G,G6,H:H,_xlfn.CONCAT("&lt;=",H6))</f>
        <v>1</v>
      </c>
      <c r="U6" s="15">
        <f ca="1">H6+(RAND()/100000)</f>
        <v>0.34306337087753402</v>
      </c>
      <c r="V6">
        <f t="shared" ca="1" si="0"/>
        <v>9</v>
      </c>
      <c r="W6" t="s">
        <v>28</v>
      </c>
      <c r="X6" t="str">
        <f ca="1">_xlfn.CONCAT("(",A6,",",C6,",",P6,",",E6,",",L6,",",S6,",",T6,",",V6,")++1`")</f>
        <v>(234633,0,1,15,137,0,1,9)++1`</v>
      </c>
      <c r="Y6" t="str">
        <f>_xlfn.CONCAT("(",A6,",",R6,")++1`")</f>
        <v>(234633,45)++1`</v>
      </c>
      <c r="Z6" s="4" t="s">
        <v>31</v>
      </c>
      <c r="AA6" s="5">
        <v>4</v>
      </c>
    </row>
    <row r="7" spans="1:27">
      <c r="A7">
        <v>234848</v>
      </c>
      <c r="B7">
        <v>1969</v>
      </c>
      <c r="C7">
        <f>IF(D7="oui", 1, IF(D7="non", 0, " "))</f>
        <v>0</v>
      </c>
      <c r="D7" t="s">
        <v>24</v>
      </c>
      <c r="E7">
        <f>_xlfn.XLOOKUP(F7,Z$3:Z$19,AA$3:AA$19)</f>
        <v>8</v>
      </c>
      <c r="F7" t="s">
        <v>25</v>
      </c>
      <c r="G7" s="14">
        <v>44600</v>
      </c>
      <c r="H7" s="15">
        <v>0.5215277777777777</v>
      </c>
      <c r="I7" s="15">
        <v>0.61597222222222214</v>
      </c>
      <c r="J7">
        <v>1000168</v>
      </c>
      <c r="K7">
        <v>2183</v>
      </c>
      <c r="L7">
        <f>ROUND(M7*86400,0)/60</f>
        <v>136</v>
      </c>
      <c r="M7">
        <v>9.4444444444444442E-2</v>
      </c>
      <c r="N7">
        <f>_xlfn.XLOOKUP(O7,Z$22:Z$24,AA$22:AA$24)</f>
        <v>0</v>
      </c>
      <c r="O7" t="s">
        <v>26</v>
      </c>
      <c r="P7" cm="1">
        <f t="array" aca="1" ref="P7" ca="1">(_xlfn.IFS(Q7="couché",0,Q7="debout à 80%",1,Q7="?",1))*(IF(RAND()&lt;0.8,1,0))</f>
        <v>1</v>
      </c>
      <c r="Q7" t="s">
        <v>27</v>
      </c>
      <c r="R7">
        <v>30</v>
      </c>
      <c r="S7">
        <f>SUMIFS(N:N,F:F,F7,G:G,G7,T:T,T7-1)*IF(C7=1,0,1)</f>
        <v>0</v>
      </c>
      <c r="T7">
        <f>COUNTIFS(F:F,F7,G:G,G7,H:H,_xlfn.CONCAT("&lt;=",H7))</f>
        <v>3</v>
      </c>
      <c r="U7" s="15">
        <f ca="1">H7+(RAND()/100000)</f>
        <v>0.52153017325256601</v>
      </c>
      <c r="V7">
        <f t="shared" ca="1" si="0"/>
        <v>54</v>
      </c>
      <c r="W7" t="s">
        <v>28</v>
      </c>
      <c r="X7" t="str">
        <f ca="1">_xlfn.CONCAT("(",A7,",",C7,",",P7,",",E7,",",L7,",",S7,",",T7,",",V7,")++1`")</f>
        <v>(234848,0,1,8,136,0,3,54)++1`</v>
      </c>
      <c r="Y7" t="str">
        <f>_xlfn.CONCAT("(",A7,",",R7,")++1`")</f>
        <v>(234848,30)++1`</v>
      </c>
      <c r="Z7" s="4" t="s">
        <v>36</v>
      </c>
      <c r="AA7" s="5">
        <v>5</v>
      </c>
    </row>
    <row r="8" spans="1:27">
      <c r="A8">
        <v>234866</v>
      </c>
      <c r="B8">
        <v>1952</v>
      </c>
      <c r="C8">
        <f>IF(D8="oui", 1, IF(D8="non", 0, " "))</f>
        <v>0</v>
      </c>
      <c r="D8" t="s">
        <v>24</v>
      </c>
      <c r="E8">
        <f>_xlfn.XLOOKUP(F8,Z$3:Z$19,AA$3:AA$19)</f>
        <v>8</v>
      </c>
      <c r="F8" t="s">
        <v>25</v>
      </c>
      <c r="G8" s="14">
        <v>44628</v>
      </c>
      <c r="H8" s="15">
        <v>0.52847222222222223</v>
      </c>
      <c r="I8" s="15">
        <v>0.72013888888888888</v>
      </c>
      <c r="J8">
        <v>1000168</v>
      </c>
      <c r="K8">
        <v>1996</v>
      </c>
      <c r="L8">
        <f>ROUND(M8*86400,0)/60</f>
        <v>276</v>
      </c>
      <c r="M8">
        <v>0.19166666666666665</v>
      </c>
      <c r="N8">
        <f>_xlfn.XLOOKUP(O8,Z$22:Z$24,AA$22:AA$24)</f>
        <v>0</v>
      </c>
      <c r="O8" t="s">
        <v>26</v>
      </c>
      <c r="P8" cm="1">
        <f t="array" aca="1" ref="P8" ca="1">(_xlfn.IFS(Q8="couché",0,Q8="debout à 80%",1,Q8="?",1))*(IF(RAND()&lt;0.8,1,0))</f>
        <v>1</v>
      </c>
      <c r="Q8" t="s">
        <v>27</v>
      </c>
      <c r="R8">
        <v>30</v>
      </c>
      <c r="S8">
        <f>SUMIFS(N:N,F:F,F8,G:G,G8,T:T,T8-1)*IF(C8=1,0,1)</f>
        <v>0</v>
      </c>
      <c r="T8">
        <f>COUNTIFS(F:F,F8,G:G,G8,H:H,_xlfn.CONCAT("&lt;=",H8))</f>
        <v>3</v>
      </c>
      <c r="U8" s="15">
        <f ca="1">H8+(RAND()/100000)</f>
        <v>0.52848178245506272</v>
      </c>
      <c r="V8">
        <f t="shared" ca="1" si="0"/>
        <v>60</v>
      </c>
      <c r="W8" t="s">
        <v>28</v>
      </c>
      <c r="X8" t="str">
        <f ca="1">_xlfn.CONCAT("(",A8,",",C8,",",P8,",",E8,",",L8,",",S8,",",T8,",",V8,")++1`")</f>
        <v>(234866,0,1,8,276,0,3,60)++1`</v>
      </c>
      <c r="Y8" t="str">
        <f>_xlfn.CONCAT("(",A8,",",R8,")++1`")</f>
        <v>(234866,30)++1`</v>
      </c>
      <c r="Z8" s="4" t="s">
        <v>37</v>
      </c>
      <c r="AA8" s="5">
        <v>6</v>
      </c>
    </row>
    <row r="9" spans="1:27">
      <c r="A9">
        <v>235907</v>
      </c>
      <c r="B9">
        <v>1959</v>
      </c>
      <c r="C9">
        <f>IF(D9="oui", 1, IF(D9="non", 0, " "))</f>
        <v>0</v>
      </c>
      <c r="D9" t="s">
        <v>24</v>
      </c>
      <c r="E9">
        <f>_xlfn.XLOOKUP(F9,Z$3:Z$19,AA$3:AA$19)</f>
        <v>5</v>
      </c>
      <c r="F9" t="s">
        <v>36</v>
      </c>
      <c r="G9" s="14">
        <v>44638</v>
      </c>
      <c r="H9" s="15">
        <v>0.44236111111111109</v>
      </c>
      <c r="I9" s="15">
        <v>0.48055555555555551</v>
      </c>
      <c r="J9">
        <v>1000162</v>
      </c>
      <c r="K9">
        <v>4592</v>
      </c>
      <c r="L9">
        <f>ROUND(M9*86400,0)/60</f>
        <v>55</v>
      </c>
      <c r="M9">
        <v>3.819444444444442E-2</v>
      </c>
      <c r="N9">
        <f>_xlfn.XLOOKUP(O9,Z$22:Z$24,AA$22:AA$24)</f>
        <v>0</v>
      </c>
      <c r="O9" t="s">
        <v>26</v>
      </c>
      <c r="P9" cm="1">
        <f t="array" aca="1" ref="P9" ca="1">(_xlfn.IFS(Q9="couché",0,Q9="debout à 80%",1,Q9="?",1))*(IF(RAND()&lt;0.8,1,0))</f>
        <v>1</v>
      </c>
      <c r="Q9" t="s">
        <v>27</v>
      </c>
      <c r="R9">
        <v>45</v>
      </c>
      <c r="S9">
        <f>SUMIFS(N:N,F:F,F9,G:G,G9,T:T,T9-1)*IF(C9=1,0,1)</f>
        <v>0</v>
      </c>
      <c r="T9">
        <f>COUNTIFS(F:F,F9,G:G,G9,H:H,_xlfn.CONCAT("&lt;=",H9))</f>
        <v>2</v>
      </c>
      <c r="U9" s="15">
        <f ca="1">H9+(RAND()/100000)</f>
        <v>0.44237071870715761</v>
      </c>
      <c r="V9">
        <f t="shared" ca="1" si="0"/>
        <v>33</v>
      </c>
      <c r="W9" t="s">
        <v>28</v>
      </c>
      <c r="X9" t="str">
        <f ca="1">_xlfn.CONCAT("(",A9,",",C9,",",P9,",",E9,",",L9,",",S9,",",T9,",",V9,")++1`")</f>
        <v>(235907,0,1,5,55,0,2,33)++1`</v>
      </c>
      <c r="Y9" t="str">
        <f>_xlfn.CONCAT("(",A9,",",R9,")++1`")</f>
        <v>(235907,45)++1`</v>
      </c>
      <c r="Z9" s="4" t="s">
        <v>38</v>
      </c>
      <c r="AA9" s="5">
        <v>7</v>
      </c>
    </row>
    <row r="10" spans="1:27">
      <c r="A10">
        <v>236347</v>
      </c>
      <c r="B10">
        <v>2004</v>
      </c>
      <c r="C10">
        <f>IF(D10="oui", 1, IF(D10="non", 0, " "))</f>
        <v>0</v>
      </c>
      <c r="D10" t="s">
        <v>24</v>
      </c>
      <c r="E10">
        <f>_xlfn.XLOOKUP(F10,Z$3:Z$19,AA$3:AA$19)</f>
        <v>10</v>
      </c>
      <c r="F10" t="s">
        <v>39</v>
      </c>
      <c r="G10" s="14">
        <v>44634</v>
      </c>
      <c r="H10" s="15">
        <v>0.52361111111111114</v>
      </c>
      <c r="I10" s="15">
        <v>0.56111111111111112</v>
      </c>
      <c r="J10">
        <v>1000165</v>
      </c>
      <c r="K10">
        <v>493</v>
      </c>
      <c r="L10">
        <f>ROUND(M10*86400,0)/60</f>
        <v>54</v>
      </c>
      <c r="M10">
        <v>3.7499999999999978E-2</v>
      </c>
      <c r="N10">
        <f>_xlfn.XLOOKUP(O10,Z$22:Z$24,AA$22:AA$24)</f>
        <v>1</v>
      </c>
      <c r="O10" t="s">
        <v>32</v>
      </c>
      <c r="P10" cm="1">
        <f t="array" aca="1" ref="P10" ca="1">(_xlfn.IFS(Q10="couché",0,Q10="debout à 80%",1,Q10="?",1))*(IF(RAND()&lt;0.8,1,0))</f>
        <v>1</v>
      </c>
      <c r="Q10" t="s">
        <v>27</v>
      </c>
      <c r="R10">
        <v>30</v>
      </c>
      <c r="S10">
        <f>SUMIFS(N:N,F:F,F10,G:G,G10,T:T,T10-1)*IF(C10=1,0,1)</f>
        <v>1</v>
      </c>
      <c r="T10">
        <f>COUNTIFS(F:F,F10,G:G,G10,H:H,_xlfn.CONCAT("&lt;=",H10))</f>
        <v>4</v>
      </c>
      <c r="U10" s="15">
        <f ca="1">H10+(RAND()/100000)</f>
        <v>0.52361460424760597</v>
      </c>
      <c r="V10">
        <f t="shared" ca="1" si="0"/>
        <v>44</v>
      </c>
      <c r="W10" t="s">
        <v>28</v>
      </c>
      <c r="X10" t="str">
        <f ca="1">_xlfn.CONCAT("(",A10,",",C10,",",P10,",",E10,",",L10,",",S10,",",T10,",",V10,")++1`")</f>
        <v>(236347,0,1,10,54,1,4,44)++1`</v>
      </c>
      <c r="Y10" t="str">
        <f>_xlfn.CONCAT("(",A10,",",R10,")++1`")</f>
        <v>(236347,30)++1`</v>
      </c>
      <c r="Z10" s="4" t="s">
        <v>25</v>
      </c>
      <c r="AA10" s="5">
        <v>8</v>
      </c>
    </row>
    <row r="11" spans="1:27">
      <c r="A11">
        <v>236348</v>
      </c>
      <c r="B11">
        <v>2006</v>
      </c>
      <c r="C11">
        <f>IF(D11="oui", 1, IF(D11="non", 0, " "))</f>
        <v>0</v>
      </c>
      <c r="D11" t="s">
        <v>24</v>
      </c>
      <c r="E11">
        <f>_xlfn.XLOOKUP(F11,Z$3:Z$19,AA$3:AA$19)</f>
        <v>10</v>
      </c>
      <c r="F11" t="s">
        <v>39</v>
      </c>
      <c r="G11" s="14">
        <v>44634</v>
      </c>
      <c r="H11" s="15">
        <v>0.47916666666666663</v>
      </c>
      <c r="I11" s="15">
        <v>0.52083333333333326</v>
      </c>
      <c r="J11">
        <v>1000165</v>
      </c>
      <c r="K11">
        <v>493</v>
      </c>
      <c r="L11">
        <f>ROUND(M11*86400,0)/60</f>
        <v>60</v>
      </c>
      <c r="M11">
        <v>4.166666666666663E-2</v>
      </c>
      <c r="N11">
        <f>_xlfn.XLOOKUP(O11,Z$22:Z$24,AA$22:AA$24)</f>
        <v>1</v>
      </c>
      <c r="O11" t="s">
        <v>32</v>
      </c>
      <c r="P11" cm="1">
        <f t="array" aca="1" ref="P11" ca="1">(_xlfn.IFS(Q11="couché",0,Q11="debout à 80%",1,Q11="?",1))*(IF(RAND()&lt;0.8,1,0))</f>
        <v>1</v>
      </c>
      <c r="Q11" t="s">
        <v>27</v>
      </c>
      <c r="R11">
        <v>30</v>
      </c>
      <c r="S11">
        <f>SUMIFS(N:N,F:F,F11,G:G,G11,T:T,T11-1)*IF(C11=1,0,1)</f>
        <v>0</v>
      </c>
      <c r="T11">
        <f>COUNTIFS(F:F,F11,G:G,G11,H:H,_xlfn.CONCAT("&lt;=",H11))</f>
        <v>3</v>
      </c>
      <c r="U11" s="15">
        <f ca="1">H11+(RAND()/100000)</f>
        <v>0.47917248620496783</v>
      </c>
      <c r="V11">
        <f t="shared" ca="1" si="0"/>
        <v>38</v>
      </c>
      <c r="W11" t="s">
        <v>28</v>
      </c>
      <c r="X11" t="str">
        <f ca="1">_xlfn.CONCAT("(",A11,",",C11,",",P11,",",E11,",",L11,",",S11,",",T11,",",V11,")++1`")</f>
        <v>(236348,0,1,10,60,0,3,38)++1`</v>
      </c>
      <c r="Y11" t="str">
        <f>_xlfn.CONCAT("(",A11,",",R11,")++1`")</f>
        <v>(236348,30)++1`</v>
      </c>
      <c r="Z11" s="4" t="s">
        <v>40</v>
      </c>
      <c r="AA11" s="5">
        <v>9</v>
      </c>
    </row>
    <row r="12" spans="1:27">
      <c r="A12">
        <v>237236</v>
      </c>
      <c r="B12">
        <v>1995</v>
      </c>
      <c r="C12">
        <f>IF(D12="oui", 1, IF(D12="non", 0, " "))</f>
        <v>0</v>
      </c>
      <c r="D12" t="s">
        <v>24</v>
      </c>
      <c r="E12">
        <f>_xlfn.XLOOKUP(F12,Z$3:Z$19,AA$3:AA$19)</f>
        <v>8</v>
      </c>
      <c r="F12" t="s">
        <v>25</v>
      </c>
      <c r="G12" s="14">
        <v>44594</v>
      </c>
      <c r="H12" s="15">
        <v>0.35069444444444442</v>
      </c>
      <c r="I12" s="15">
        <v>0.40902777777777777</v>
      </c>
      <c r="J12">
        <v>1000171</v>
      </c>
      <c r="K12">
        <v>298</v>
      </c>
      <c r="L12">
        <f>ROUND(M12*86400,0)/60</f>
        <v>84</v>
      </c>
      <c r="M12">
        <v>5.8333333333333348E-2</v>
      </c>
      <c r="N12">
        <f>_xlfn.XLOOKUP(O12,Z$22:Z$24,AA$22:AA$24)</f>
        <v>0</v>
      </c>
      <c r="O12" t="s">
        <v>26</v>
      </c>
      <c r="P12" cm="1">
        <f t="array" aca="1" ref="P12" ca="1">(_xlfn.IFS(Q12="couché",0,Q12="debout à 80%",1,Q12="?",1))*(IF(RAND()&lt;0.8,1,0))</f>
        <v>1</v>
      </c>
      <c r="Q12" t="s">
        <v>27</v>
      </c>
      <c r="R12">
        <v>45</v>
      </c>
      <c r="S12">
        <f>SUMIFS(N:N,F:F,F12,G:G,G12,T:T,T12-1)*IF(C12=1,0,1)</f>
        <v>0</v>
      </c>
      <c r="T12">
        <f>COUNTIFS(F:F,F12,G:G,G12,H:H,_xlfn.CONCAT("&lt;=",H12))</f>
        <v>1</v>
      </c>
      <c r="U12" s="15">
        <f ca="1">H12+(RAND()/100000)</f>
        <v>0.35070379901965276</v>
      </c>
      <c r="V12">
        <f t="shared" ca="1" si="0"/>
        <v>10</v>
      </c>
      <c r="W12" t="s">
        <v>28</v>
      </c>
      <c r="X12" t="str">
        <f ca="1">_xlfn.CONCAT("(",A12,",",C12,",",P12,",",E12,",",L12,",",S12,",",T12,",",V12,")++1`")</f>
        <v>(237236,0,1,8,84,0,1,10)++1`</v>
      </c>
      <c r="Y12" t="str">
        <f>_xlfn.CONCAT("(",A12,",",R12,")++1`")</f>
        <v>(237236,45)++1`</v>
      </c>
      <c r="Z12" s="4" t="s">
        <v>39</v>
      </c>
      <c r="AA12" s="5">
        <v>10</v>
      </c>
    </row>
    <row r="13" spans="1:27">
      <c r="A13">
        <v>237241</v>
      </c>
      <c r="B13">
        <v>1971</v>
      </c>
      <c r="C13">
        <f>IF(D13="oui", 1, IF(D13="non", 0, " "))</f>
        <v>0</v>
      </c>
      <c r="D13" t="s">
        <v>24</v>
      </c>
      <c r="E13">
        <f>_xlfn.XLOOKUP(F13,Z$3:Z$19,AA$3:AA$19)</f>
        <v>8</v>
      </c>
      <c r="F13" t="s">
        <v>25</v>
      </c>
      <c r="G13" s="14">
        <v>44636</v>
      </c>
      <c r="H13" s="15">
        <v>0.57638888888888884</v>
      </c>
      <c r="I13" s="15">
        <v>0.64305555555555549</v>
      </c>
      <c r="J13">
        <v>1000171</v>
      </c>
      <c r="K13">
        <v>2238</v>
      </c>
      <c r="L13">
        <f>ROUND(M13*86400,0)/60</f>
        <v>96</v>
      </c>
      <c r="M13">
        <v>6.6666666666666652E-2</v>
      </c>
      <c r="N13">
        <f>_xlfn.XLOOKUP(O13,Z$22:Z$24,AA$22:AA$24)</f>
        <v>0</v>
      </c>
      <c r="O13" t="s">
        <v>26</v>
      </c>
      <c r="P13" cm="1">
        <f t="array" aca="1" ref="P13" ca="1">(_xlfn.IFS(Q13="couché",0,Q13="debout à 80%",1,Q13="?",1))*(IF(RAND()&lt;0.8,1,0))</f>
        <v>1</v>
      </c>
      <c r="Q13" t="s">
        <v>27</v>
      </c>
      <c r="R13">
        <v>45</v>
      </c>
      <c r="S13">
        <f>SUMIFS(N:N,F:F,F13,G:G,G13,T:T,T13-1)*IF(C13=1,0,1)</f>
        <v>0</v>
      </c>
      <c r="T13">
        <f>COUNTIFS(F:F,F13,G:G,G13,H:H,_xlfn.CONCAT("&lt;=",H13))</f>
        <v>4</v>
      </c>
      <c r="U13" s="15">
        <f ca="1">H13+(RAND()/100000)</f>
        <v>0.57639706802985202</v>
      </c>
      <c r="V13">
        <f t="shared" ca="1" si="0"/>
        <v>58</v>
      </c>
      <c r="W13" t="s">
        <v>28</v>
      </c>
      <c r="X13" t="str">
        <f ca="1">_xlfn.CONCAT("(",A13,",",C13,",",P13,",",E13,",",L13,",",S13,",",T13,",",V13,")++1`")</f>
        <v>(237241,0,1,8,96,0,4,58)++1`</v>
      </c>
      <c r="Y13" t="str">
        <f>_xlfn.CONCAT("(",A13,",",R13,")++1`")</f>
        <v>(237241,45)++1`</v>
      </c>
      <c r="Z13" s="4" t="s">
        <v>41</v>
      </c>
      <c r="AA13" s="5">
        <v>11</v>
      </c>
    </row>
    <row r="14" spans="1:27">
      <c r="A14">
        <v>237366</v>
      </c>
      <c r="B14">
        <v>1955</v>
      </c>
      <c r="C14">
        <f>IF(D14="oui", 1, IF(D14="non", 0, " "))</f>
        <v>0</v>
      </c>
      <c r="D14" t="s">
        <v>24</v>
      </c>
      <c r="E14">
        <f>_xlfn.XLOOKUP(F14,Z$3:Z$19,AA$3:AA$19)</f>
        <v>5</v>
      </c>
      <c r="F14" t="s">
        <v>36</v>
      </c>
      <c r="G14" s="14">
        <v>44609</v>
      </c>
      <c r="H14" s="15">
        <v>0.3347222222222222</v>
      </c>
      <c r="I14" s="15">
        <v>0.39861111111111108</v>
      </c>
      <c r="J14">
        <v>1000162</v>
      </c>
      <c r="K14">
        <v>3233</v>
      </c>
      <c r="L14">
        <f>ROUND(M14*86400,0)/60</f>
        <v>92</v>
      </c>
      <c r="M14">
        <v>6.3888888888888884E-2</v>
      </c>
      <c r="N14">
        <f>_xlfn.XLOOKUP(O14,Z$22:Z$24,AA$22:AA$24)</f>
        <v>0</v>
      </c>
      <c r="O14" t="s">
        <v>26</v>
      </c>
      <c r="P14" cm="1">
        <f t="array" aca="1" ref="P14" ca="1">(_xlfn.IFS(Q14="couché",0,Q14="debout à 80%",1,Q14="?",1))*(IF(RAND()&lt;0.8,1,0))</f>
        <v>1</v>
      </c>
      <c r="Q14" t="s">
        <v>27</v>
      </c>
      <c r="R14">
        <v>45</v>
      </c>
      <c r="S14">
        <f>SUMIFS(N:N,F:F,F14,G:G,G14,T:T,T14-1)*IF(C14=1,0,1)</f>
        <v>0</v>
      </c>
      <c r="T14">
        <f>COUNTIFS(F:F,F14,G:G,G14,H:H,_xlfn.CONCAT("&lt;=",H14))</f>
        <v>1</v>
      </c>
      <c r="U14" s="15">
        <f ca="1">H14+(RAND()/100000)</f>
        <v>0.33472716106125266</v>
      </c>
      <c r="V14">
        <f t="shared" ca="1" si="0"/>
        <v>3</v>
      </c>
      <c r="W14" t="s">
        <v>28</v>
      </c>
      <c r="X14" t="str">
        <f ca="1">_xlfn.CONCAT("(",A14,",",C14,",",P14,",",E14,",",L14,",",S14,",",T14,",",V14,")++1`")</f>
        <v>(237366,0,1,5,92,0,1,3)++1`</v>
      </c>
      <c r="Y14" t="str">
        <f>_xlfn.CONCAT("(",A14,",",R14,")++1`")</f>
        <v>(237366,45)++1`</v>
      </c>
      <c r="Z14" s="4" t="s">
        <v>42</v>
      </c>
      <c r="AA14" s="5">
        <v>12</v>
      </c>
    </row>
    <row r="15" spans="1:27">
      <c r="A15">
        <v>237721</v>
      </c>
      <c r="B15">
        <v>1976</v>
      </c>
      <c r="C15">
        <f>IF(D15="oui", 1, IF(D15="non", 0, " "))</f>
        <v>0</v>
      </c>
      <c r="D15" t="s">
        <v>24</v>
      </c>
      <c r="E15">
        <f>_xlfn.XLOOKUP(F15,Z$3:Z$19,AA$3:AA$19)</f>
        <v>10</v>
      </c>
      <c r="F15" t="s">
        <v>39</v>
      </c>
      <c r="G15" s="14">
        <v>44606</v>
      </c>
      <c r="H15" s="15">
        <v>0.38958333333333334</v>
      </c>
      <c r="I15" s="15">
        <v>0.44027777777777777</v>
      </c>
      <c r="J15">
        <v>1000165</v>
      </c>
      <c r="K15">
        <v>772</v>
      </c>
      <c r="L15">
        <f>ROUND(M15*86400,0)/60</f>
        <v>73</v>
      </c>
      <c r="M15">
        <v>5.0694444444444431E-2</v>
      </c>
      <c r="N15">
        <f>_xlfn.XLOOKUP(O15,Z$22:Z$24,AA$22:AA$24)</f>
        <v>1</v>
      </c>
      <c r="O15" t="s">
        <v>32</v>
      </c>
      <c r="P15" cm="1">
        <f t="array" aca="1" ref="P15" ca="1">(_xlfn.IFS(Q15="couché",0,Q15="debout à 80%",1,Q15="?",1))*(IF(RAND()&lt;0.8,1,0))</f>
        <v>1</v>
      </c>
      <c r="Q15" t="s">
        <v>27</v>
      </c>
      <c r="R15">
        <v>30</v>
      </c>
      <c r="S15">
        <f>SUMIFS(N:N,F:F,F15,G:G,G15,T:T,T15-1)*IF(C15=1,0,1)</f>
        <v>1</v>
      </c>
      <c r="T15">
        <f>COUNTIFS(F:F,F15,G:G,G15,H:H,_xlfn.CONCAT("&lt;=",H15))</f>
        <v>2</v>
      </c>
      <c r="U15" s="15">
        <f ca="1">H15+(RAND()/100000)</f>
        <v>0.38958376079393497</v>
      </c>
      <c r="V15">
        <f t="shared" ca="1" si="0"/>
        <v>22</v>
      </c>
      <c r="W15" t="s">
        <v>28</v>
      </c>
      <c r="X15" t="str">
        <f ca="1">_xlfn.CONCAT("(",A15,",",C15,",",P15,",",E15,",",L15,",",S15,",",T15,",",V15,")++1`")</f>
        <v>(237721,0,1,10,73,1,2,22)++1`</v>
      </c>
      <c r="Y15" t="str">
        <f>_xlfn.CONCAT("(",A15,",",R15,")++1`")</f>
        <v>(237721,30)++1`</v>
      </c>
      <c r="Z15" s="4" t="s">
        <v>43</v>
      </c>
      <c r="AA15" s="5">
        <v>13</v>
      </c>
    </row>
    <row r="16" spans="1:27">
      <c r="A16">
        <v>237920</v>
      </c>
      <c r="B16">
        <v>1988</v>
      </c>
      <c r="C16">
        <f>IF(D16="oui", 1, IF(D16="non", 0, " "))</f>
        <v>0</v>
      </c>
      <c r="D16" t="s">
        <v>24</v>
      </c>
      <c r="E16">
        <f>_xlfn.XLOOKUP(F16,Z$3:Z$19,AA$3:AA$19)</f>
        <v>12</v>
      </c>
      <c r="F16" t="s">
        <v>42</v>
      </c>
      <c r="G16" s="14">
        <v>44595</v>
      </c>
      <c r="H16" s="15">
        <v>0.54305555555555551</v>
      </c>
      <c r="I16" s="15">
        <v>0.61875000000000002</v>
      </c>
      <c r="J16">
        <v>1000165</v>
      </c>
      <c r="K16">
        <v>9168</v>
      </c>
      <c r="L16">
        <f>ROUND(M16*86400,0)/60</f>
        <v>109</v>
      </c>
      <c r="M16">
        <v>7.5694444444444509E-2</v>
      </c>
      <c r="N16">
        <f>_xlfn.XLOOKUP(O16,Z$22:Z$24,AA$22:AA$24)</f>
        <v>0</v>
      </c>
      <c r="O16" t="s">
        <v>26</v>
      </c>
      <c r="P16" cm="1">
        <f t="array" aca="1" ref="P16" ca="1">(_xlfn.IFS(Q16="couché",0,Q16="debout à 80%",1,Q16="?",1))*(IF(RAND()&lt;0.8,1,0))</f>
        <v>1</v>
      </c>
      <c r="Q16" t="s">
        <v>27</v>
      </c>
      <c r="R16">
        <v>30</v>
      </c>
      <c r="S16">
        <f>SUMIFS(N:N,F:F,F16,G:G,G16,T:T,T16-1)*IF(C16=1,0,1)</f>
        <v>1</v>
      </c>
      <c r="T16">
        <f>COUNTIFS(F:F,F16,G:G,G16,H:H,_xlfn.CONCAT("&lt;=",H16))</f>
        <v>6</v>
      </c>
      <c r="U16" s="15">
        <f ca="1">H16+(RAND()/100000)</f>
        <v>0.54306134644499493</v>
      </c>
      <c r="V16">
        <f t="shared" ca="1" si="0"/>
        <v>72</v>
      </c>
      <c r="W16" t="s">
        <v>28</v>
      </c>
      <c r="X16" t="str">
        <f ca="1">_xlfn.CONCAT("(",A16,",",C16,",",P16,",",E16,",",L16,",",S16,",",T16,",",V16,")++1`")</f>
        <v>(237920,0,1,12,109,1,6,72)++1`</v>
      </c>
      <c r="Y16" t="str">
        <f>_xlfn.CONCAT("(",A16,",",R16,")++1`")</f>
        <v>(237920,30)++1`</v>
      </c>
      <c r="Z16" s="4" t="s">
        <v>33</v>
      </c>
      <c r="AA16" s="5">
        <v>14</v>
      </c>
    </row>
    <row r="17" spans="1:27">
      <c r="A17">
        <v>237990</v>
      </c>
      <c r="B17">
        <v>1946</v>
      </c>
      <c r="C17">
        <f>IF(D17="oui", 1, IF(D17="non", 0, " "))</f>
        <v>0</v>
      </c>
      <c r="D17" t="s">
        <v>24</v>
      </c>
      <c r="E17">
        <f>_xlfn.XLOOKUP(F17,Z$3:Z$19,AA$3:AA$19)</f>
        <v>14</v>
      </c>
      <c r="F17" t="s">
        <v>33</v>
      </c>
      <c r="G17" s="14">
        <v>44634</v>
      </c>
      <c r="H17" s="15">
        <v>0.64583333333333326</v>
      </c>
      <c r="I17" s="15">
        <v>0.73611111111111105</v>
      </c>
      <c r="J17">
        <v>1000162</v>
      </c>
      <c r="K17">
        <v>486</v>
      </c>
      <c r="L17">
        <f>ROUND(M17*86400,0)/60</f>
        <v>130</v>
      </c>
      <c r="M17">
        <v>9.027777777777779E-2</v>
      </c>
      <c r="N17">
        <f>_xlfn.XLOOKUP(O17,Z$22:Z$24,AA$22:AA$24)</f>
        <v>0</v>
      </c>
      <c r="O17" t="s">
        <v>26</v>
      </c>
      <c r="P17" cm="1">
        <f t="array" aca="1" ref="P17" ca="1">(_xlfn.IFS(Q17="couché",0,Q17="debout à 80%",1,Q17="?",1))*(IF(RAND()&lt;0.8,1,0))</f>
        <v>1</v>
      </c>
      <c r="Q17" t="s">
        <v>27</v>
      </c>
      <c r="R17">
        <v>45</v>
      </c>
      <c r="S17">
        <f>SUMIFS(N:N,F:F,F17,G:G,G17,T:T,T17-1)*IF(C17=1,0,1)</f>
        <v>0</v>
      </c>
      <c r="T17">
        <f>COUNTIFS(F:F,F17,G:G,G17,H:H,_xlfn.CONCAT("&lt;=",H17))</f>
        <v>4</v>
      </c>
      <c r="U17" s="15">
        <f ca="1">H17+(RAND()/100000)</f>
        <v>0.64583929619681801</v>
      </c>
      <c r="V17">
        <f t="shared" ca="1" si="0"/>
        <v>59</v>
      </c>
      <c r="W17" t="s">
        <v>28</v>
      </c>
      <c r="X17" t="str">
        <f ca="1">_xlfn.CONCAT("(",A17,",",C17,",",P17,",",E17,",",L17,",",S17,",",T17,",",V17,")++1`")</f>
        <v>(237990,0,1,14,130,0,4,59)++1`</v>
      </c>
      <c r="Y17" t="str">
        <f>_xlfn.CONCAT("(",A17,",",R17,")++1`")</f>
        <v>(237990,45)++1`</v>
      </c>
      <c r="Z17" s="4" t="s">
        <v>35</v>
      </c>
      <c r="AA17" s="5">
        <v>15</v>
      </c>
    </row>
    <row r="18" spans="1:27">
      <c r="A18">
        <v>238099</v>
      </c>
      <c r="B18">
        <v>1959</v>
      </c>
      <c r="C18">
        <f>IF(D18="oui", 1, IF(D18="non", 0, " "))</f>
        <v>0</v>
      </c>
      <c r="D18" t="s">
        <v>24</v>
      </c>
      <c r="E18">
        <f>_xlfn.XLOOKUP(F18,Z$3:Z$19,AA$3:AA$19)</f>
        <v>2</v>
      </c>
      <c r="F18" t="s">
        <v>29</v>
      </c>
      <c r="G18" s="14">
        <v>44649</v>
      </c>
      <c r="H18" s="15">
        <v>0.67708333333333326</v>
      </c>
      <c r="I18" s="15">
        <v>0.71250000000000002</v>
      </c>
      <c r="J18">
        <v>1000166</v>
      </c>
      <c r="K18">
        <v>24</v>
      </c>
      <c r="L18">
        <f>ROUND(M18*86400,0)/60</f>
        <v>51</v>
      </c>
      <c r="M18">
        <v>3.5416666666666763E-2</v>
      </c>
      <c r="N18">
        <f>_xlfn.XLOOKUP(O18,Z$22:Z$24,AA$22:AA$24)</f>
        <v>0</v>
      </c>
      <c r="O18" t="s">
        <v>26</v>
      </c>
      <c r="P18" cm="1">
        <f t="array" aca="1" ref="P18" ca="1">(_xlfn.IFS(Q18="couché",0,Q18="debout à 80%",1,Q18="?",1))*(IF(RAND()&lt;0.8,1,0))</f>
        <v>0</v>
      </c>
      <c r="Q18" t="s">
        <v>27</v>
      </c>
      <c r="R18">
        <v>0</v>
      </c>
      <c r="S18">
        <f>SUMIFS(N:N,F:F,F18,G:G,G18,T:T,T18-1)*IF(C18=1,0,1)</f>
        <v>0</v>
      </c>
      <c r="T18">
        <f>COUNTIFS(F:F,F18,G:G,G18,H:H,_xlfn.CONCAT("&lt;=",H18))</f>
        <v>4</v>
      </c>
      <c r="U18" s="15">
        <f ca="1">H18+(RAND()/100000)</f>
        <v>0.67708334521610836</v>
      </c>
      <c r="V18">
        <f t="shared" ca="1" si="0"/>
        <v>66</v>
      </c>
      <c r="W18" t="s">
        <v>28</v>
      </c>
      <c r="X18" t="str">
        <f ca="1">_xlfn.CONCAT("(",A18,",",C18,",",P18,",",E18,",",L18,",",S18,",",T18,",",V18,")++1`")</f>
        <v>(238099,0,0,2,51,0,4,66)++1`</v>
      </c>
      <c r="Y18" t="str">
        <f>_xlfn.CONCAT("(",A18,",",R18,")++1`")</f>
        <v>(238099,0)++1`</v>
      </c>
      <c r="Z18" s="4" t="s">
        <v>44</v>
      </c>
      <c r="AA18" s="5">
        <v>16</v>
      </c>
    </row>
    <row r="19" spans="1:27">
      <c r="A19">
        <v>238170</v>
      </c>
      <c r="B19">
        <v>2001</v>
      </c>
      <c r="C19">
        <f>IF(D19="oui", 1, IF(D19="non", 0, " "))</f>
        <v>0</v>
      </c>
      <c r="D19" t="s">
        <v>24</v>
      </c>
      <c r="E19">
        <f>_xlfn.XLOOKUP(F19,Z$3:Z$19,AA$3:AA$19)</f>
        <v>11</v>
      </c>
      <c r="F19" t="s">
        <v>41</v>
      </c>
      <c r="G19" s="14">
        <v>44595</v>
      </c>
      <c r="H19" s="15">
        <v>0.52222222222222225</v>
      </c>
      <c r="I19" s="15">
        <v>0.59027777777777779</v>
      </c>
      <c r="J19">
        <v>1000164</v>
      </c>
      <c r="K19">
        <v>369</v>
      </c>
      <c r="L19">
        <f>ROUND(M19*86400,0)/60</f>
        <v>98</v>
      </c>
      <c r="M19">
        <v>6.8055555555555536E-2</v>
      </c>
      <c r="N19">
        <f>_xlfn.XLOOKUP(O19,Z$22:Z$24,AA$22:AA$24)</f>
        <v>0</v>
      </c>
      <c r="O19" t="s">
        <v>26</v>
      </c>
      <c r="P19" cm="1">
        <f t="array" aca="1" ref="P19" ca="1">(_xlfn.IFS(Q19="couché",0,Q19="debout à 80%",1,Q19="?",1))*(IF(RAND()&lt;0.8,1,0))</f>
        <v>1</v>
      </c>
      <c r="Q19" t="s">
        <v>27</v>
      </c>
      <c r="R19">
        <v>30</v>
      </c>
      <c r="S19">
        <f>SUMIFS(N:N,F:F,F19,G:G,G19,T:T,T19-1)*IF(C19=1,0,1)</f>
        <v>1</v>
      </c>
      <c r="T19">
        <f>COUNTIFS(F:F,F19,G:G,G19,H:H,_xlfn.CONCAT("&lt;=",H19))</f>
        <v>6</v>
      </c>
      <c r="U19" s="15">
        <f ca="1">H19+(RAND()/100000)</f>
        <v>0.52223164300321778</v>
      </c>
      <c r="V19">
        <f t="shared" ca="1" si="0"/>
        <v>68</v>
      </c>
      <c r="W19" t="s">
        <v>28</v>
      </c>
      <c r="X19" t="str">
        <f ca="1">_xlfn.CONCAT("(",A19,",",C19,",",P19,",",E19,",",L19,",",S19,",",T19,",",V19,")++1`")</f>
        <v>(238170,0,1,11,98,1,6,68)++1`</v>
      </c>
      <c r="Y19" t="str">
        <f>_xlfn.CONCAT("(",A19,",",R19,")++1`")</f>
        <v>(238170,30)++1`</v>
      </c>
      <c r="Z19" s="4" t="s">
        <v>45</v>
      </c>
      <c r="AA19" s="5">
        <v>17</v>
      </c>
    </row>
    <row r="20" spans="1:27">
      <c r="A20">
        <v>238213</v>
      </c>
      <c r="B20">
        <v>1967</v>
      </c>
      <c r="C20">
        <f>IF(D20="oui", 1, IF(D20="non", 0, " "))</f>
        <v>0</v>
      </c>
      <c r="D20" t="s">
        <v>24</v>
      </c>
      <c r="E20">
        <f>_xlfn.XLOOKUP(F20,Z$3:Z$19,AA$3:AA$19)</f>
        <v>14</v>
      </c>
      <c r="F20" t="s">
        <v>33</v>
      </c>
      <c r="G20" s="14">
        <v>44595</v>
      </c>
      <c r="H20" s="15">
        <v>0.37638888888888888</v>
      </c>
      <c r="I20" s="15">
        <v>0.40555555555555556</v>
      </c>
      <c r="J20">
        <v>1000162</v>
      </c>
      <c r="K20">
        <v>4592</v>
      </c>
      <c r="L20">
        <f>ROUND(M20*86400,0)/60</f>
        <v>42</v>
      </c>
      <c r="M20">
        <v>2.9166666666666674E-2</v>
      </c>
      <c r="N20">
        <f>_xlfn.XLOOKUP(O20,Z$22:Z$24,AA$22:AA$24)</f>
        <v>0</v>
      </c>
      <c r="O20" t="s">
        <v>26</v>
      </c>
      <c r="P20" cm="1">
        <f t="array" aca="1" ref="P20" ca="1">(_xlfn.IFS(Q20="couché",0,Q20="debout à 80%",1,Q20="?",1))*(IF(RAND()&lt;0.8,1,0))</f>
        <v>0</v>
      </c>
      <c r="Q20" t="s">
        <v>27</v>
      </c>
      <c r="R20">
        <v>45</v>
      </c>
      <c r="S20">
        <f>SUMIFS(N:N,F:F,F20,G:G,G20,T:T,T20-1)*IF(C20=1,0,1)</f>
        <v>0</v>
      </c>
      <c r="T20">
        <f>COUNTIFS(F:F,F20,G:G,G20,H:H,_xlfn.CONCAT("&lt;=",H20))</f>
        <v>2</v>
      </c>
      <c r="U20" s="15">
        <f ca="1">H20+(RAND()/100000)</f>
        <v>0.37639862825253922</v>
      </c>
      <c r="V20">
        <f t="shared" ca="1" si="0"/>
        <v>24</v>
      </c>
      <c r="W20" t="s">
        <v>28</v>
      </c>
      <c r="X20" t="str">
        <f ca="1">_xlfn.CONCAT("(",A20,",",C20,",",P20,",",E20,",",L20,",",S20,",",T20,",",V20,")++1`")</f>
        <v>(238213,0,0,14,42,0,2,24)++1`</v>
      </c>
      <c r="Y20" t="str">
        <f>_xlfn.CONCAT("(",A20,",",R20,")++1`")</f>
        <v>(238213,45)++1`</v>
      </c>
      <c r="Z20" s="6"/>
      <c r="AA20" s="7"/>
    </row>
    <row r="21" spans="1:27">
      <c r="A21">
        <v>238375</v>
      </c>
      <c r="B21">
        <v>1976</v>
      </c>
      <c r="C21">
        <f>IF(D21="oui", 1, IF(D21="non", 0, " "))</f>
        <v>0</v>
      </c>
      <c r="D21" t="s">
        <v>24</v>
      </c>
      <c r="E21">
        <f>_xlfn.XLOOKUP(F21,Z$3:Z$19,AA$3:AA$19)</f>
        <v>8</v>
      </c>
      <c r="F21" t="s">
        <v>25</v>
      </c>
      <c r="G21" s="14">
        <v>44610</v>
      </c>
      <c r="H21" s="15">
        <v>0.4201388888888889</v>
      </c>
      <c r="I21" s="15">
        <v>0.51527777777777772</v>
      </c>
      <c r="J21">
        <v>1000171</v>
      </c>
      <c r="K21">
        <v>2239</v>
      </c>
      <c r="L21">
        <f>ROUND(M21*86400,0)/60</f>
        <v>137</v>
      </c>
      <c r="M21">
        <v>9.5138888888888828E-2</v>
      </c>
      <c r="N21">
        <f>_xlfn.XLOOKUP(O21,Z$22:Z$24,AA$22:AA$24)</f>
        <v>0</v>
      </c>
      <c r="O21" t="s">
        <v>26</v>
      </c>
      <c r="P21" cm="1">
        <f t="array" aca="1" ref="P21" ca="1">(_xlfn.IFS(Q21="couché",0,Q21="debout à 80%",1,Q21="?",1))*(IF(RAND()&lt;0.8,1,0))</f>
        <v>1</v>
      </c>
      <c r="Q21" t="s">
        <v>27</v>
      </c>
      <c r="R21">
        <v>45</v>
      </c>
      <c r="S21">
        <f>SUMIFS(N:N,F:F,F21,G:G,G21,T:T,T21-1)*IF(C21=1,0,1)</f>
        <v>0</v>
      </c>
      <c r="T21">
        <f>COUNTIFS(F:F,F21,G:G,G21,H:H,_xlfn.CONCAT("&lt;=",H21))</f>
        <v>2</v>
      </c>
      <c r="U21" s="15">
        <f ca="1">H21+(RAND()/100000)</f>
        <v>0.42013997631878541</v>
      </c>
      <c r="V21">
        <f t="shared" ca="1" si="0"/>
        <v>27</v>
      </c>
      <c r="W21" t="s">
        <v>28</v>
      </c>
      <c r="X21" t="str">
        <f ca="1">_xlfn.CONCAT("(",A21,",",C21,",",P21,",",E21,",",L21,",",S21,",",T21,",",V21,")++1`")</f>
        <v>(238375,0,1,8,137,0,2,27)++1`</v>
      </c>
      <c r="Y21" t="str">
        <f>_xlfn.CONCAT("(",A21,",",R21,")++1`")</f>
        <v>(238375,45)++1`</v>
      </c>
      <c r="Z21" s="8"/>
      <c r="AA21" s="9"/>
    </row>
    <row r="22" spans="1:27">
      <c r="A22">
        <v>238405</v>
      </c>
      <c r="B22">
        <v>1987</v>
      </c>
      <c r="C22">
        <f>IF(D22="oui", 1, IF(D22="non", 0, " "))</f>
        <v>0</v>
      </c>
      <c r="D22" t="s">
        <v>24</v>
      </c>
      <c r="E22">
        <f>_xlfn.XLOOKUP(F22,Z$3:Z$19,AA$3:AA$19)</f>
        <v>12</v>
      </c>
      <c r="F22" t="s">
        <v>42</v>
      </c>
      <c r="G22" s="14">
        <v>44622</v>
      </c>
      <c r="H22" s="15">
        <v>0.58333333333333326</v>
      </c>
      <c r="I22" s="15">
        <v>0.69444444444444442</v>
      </c>
      <c r="J22">
        <v>1000165</v>
      </c>
      <c r="K22">
        <v>9168</v>
      </c>
      <c r="L22">
        <f>ROUND(M22*86400,0)/60</f>
        <v>160</v>
      </c>
      <c r="M22">
        <v>0.11111111111111116</v>
      </c>
      <c r="N22">
        <f>_xlfn.XLOOKUP(O22,Z$22:Z$24,AA$22:AA$24)</f>
        <v>0</v>
      </c>
      <c r="O22" t="s">
        <v>26</v>
      </c>
      <c r="P22" cm="1">
        <f t="array" aca="1" ref="P22" ca="1">(_xlfn.IFS(Q22="couché",0,Q22="debout à 80%",1,Q22="?",1))*(IF(RAND()&lt;0.8,1,0))</f>
        <v>0</v>
      </c>
      <c r="Q22" t="s">
        <v>27</v>
      </c>
      <c r="R22">
        <v>30</v>
      </c>
      <c r="S22">
        <f>SUMIFS(N:N,F:F,F22,G:G,G22,T:T,T22-1)*IF(C22=1,0,1)</f>
        <v>1</v>
      </c>
      <c r="T22">
        <f>COUNTIFS(F:F,F22,G:G,G22,H:H,_xlfn.CONCAT("&lt;=",H22))</f>
        <v>7</v>
      </c>
      <c r="U22" s="15">
        <f ca="1">H22+(RAND()/100000)</f>
        <v>0.58333553276941763</v>
      </c>
      <c r="V22">
        <f t="shared" ca="1" si="0"/>
        <v>44</v>
      </c>
      <c r="W22" t="s">
        <v>28</v>
      </c>
      <c r="X22" t="str">
        <f ca="1">_xlfn.CONCAT("(",A22,",",C22,",",P22,",",E22,",",L22,",",S22,",",T22,",",V22,")++1`")</f>
        <v>(238405,0,0,12,160,1,7,44)++1`</v>
      </c>
      <c r="Y22" t="str">
        <f>_xlfn.CONCAT("(",A22,",",R22,")++1`")</f>
        <v>(238405,30)++1`</v>
      </c>
      <c r="Z22" s="10" t="s">
        <v>46</v>
      </c>
      <c r="AA22" s="11">
        <v>0</v>
      </c>
    </row>
    <row r="23" spans="1:27">
      <c r="A23">
        <v>238421</v>
      </c>
      <c r="B23">
        <v>1962</v>
      </c>
      <c r="C23">
        <f>IF(D23="oui", 1, IF(D23="non", 0, " "))</f>
        <v>0</v>
      </c>
      <c r="D23" t="s">
        <v>24</v>
      </c>
      <c r="E23">
        <f>_xlfn.XLOOKUP(F23,Z$3:Z$19,AA$3:AA$19)</f>
        <v>9</v>
      </c>
      <c r="F23" t="s">
        <v>40</v>
      </c>
      <c r="G23" s="14">
        <v>44594</v>
      </c>
      <c r="H23" s="15">
        <v>0.57013888888888886</v>
      </c>
      <c r="I23" s="15">
        <v>0.70972222222222214</v>
      </c>
      <c r="J23">
        <v>1000163</v>
      </c>
      <c r="K23">
        <v>242</v>
      </c>
      <c r="L23">
        <f>ROUND(M23*86400,0)/60</f>
        <v>201</v>
      </c>
      <c r="M23">
        <v>0.13958333333333328</v>
      </c>
      <c r="N23">
        <f>_xlfn.XLOOKUP(O23,Z$22:Z$24,AA$22:AA$24)</f>
        <v>0</v>
      </c>
      <c r="O23" t="s">
        <v>26</v>
      </c>
      <c r="P23" cm="1">
        <f t="array" aca="1" ref="P23" ca="1">(_xlfn.IFS(Q23="couché",0,Q23="debout à 80%",1,Q23="?",1))*(IF(RAND()&lt;0.8,1,0))</f>
        <v>1</v>
      </c>
      <c r="Q23" t="s">
        <v>27</v>
      </c>
      <c r="R23">
        <v>45</v>
      </c>
      <c r="S23">
        <f>SUMIFS(N:N,F:F,F23,G:G,G23,T:T,T23-1)*IF(C23=1,0,1)</f>
        <v>0</v>
      </c>
      <c r="T23">
        <f>COUNTIFS(F:F,F23,G:G,G23,H:H,_xlfn.CONCAT("&lt;=",H23))</f>
        <v>5</v>
      </c>
      <c r="U23" s="15">
        <f ca="1">H23+(RAND()/100000)</f>
        <v>0.57014556845579889</v>
      </c>
      <c r="V23">
        <f t="shared" ca="1" si="0"/>
        <v>51</v>
      </c>
      <c r="W23" t="s">
        <v>28</v>
      </c>
      <c r="X23" t="str">
        <f ca="1">_xlfn.CONCAT("(",A23,",",C23,",",P23,",",E23,",",L23,",",S23,",",T23,",",V23,")++1`")</f>
        <v>(238421,0,1,9,201,0,5,51)++1`</v>
      </c>
      <c r="Y23" t="str">
        <f>_xlfn.CONCAT("(",A23,",",R23,")++1`")</f>
        <v>(238421,45)++1`</v>
      </c>
      <c r="Z23" s="10" t="s">
        <v>32</v>
      </c>
      <c r="AA23" s="11">
        <v>1</v>
      </c>
    </row>
    <row r="24" spans="1:27">
      <c r="A24">
        <v>238428</v>
      </c>
      <c r="B24">
        <v>1979</v>
      </c>
      <c r="C24">
        <f>IF(D24="oui", 1, IF(D24="non", 0, " "))</f>
        <v>0</v>
      </c>
      <c r="D24" t="s">
        <v>24</v>
      </c>
      <c r="E24">
        <f>_xlfn.XLOOKUP(F24,Z$3:Z$19,AA$3:AA$19)</f>
        <v>8</v>
      </c>
      <c r="F24" t="s">
        <v>25</v>
      </c>
      <c r="G24" s="14">
        <v>44631</v>
      </c>
      <c r="H24" s="15">
        <v>0.39930555555555552</v>
      </c>
      <c r="I24" s="15">
        <v>0.47638888888888886</v>
      </c>
      <c r="J24">
        <v>1000171</v>
      </c>
      <c r="K24">
        <v>2238</v>
      </c>
      <c r="L24">
        <f>ROUND(M24*86400,0)/60</f>
        <v>111</v>
      </c>
      <c r="M24">
        <v>7.7083333333333337E-2</v>
      </c>
      <c r="N24">
        <f>_xlfn.XLOOKUP(O24,Z$22:Z$24,AA$22:AA$24)</f>
        <v>0</v>
      </c>
      <c r="O24" t="s">
        <v>26</v>
      </c>
      <c r="P24" cm="1">
        <f t="array" aca="1" ref="P24" ca="1">(_xlfn.IFS(Q24="couché",0,Q24="debout à 80%",1,Q24="?",1))*(IF(RAND()&lt;0.8,1,0))</f>
        <v>1</v>
      </c>
      <c r="Q24" t="s">
        <v>27</v>
      </c>
      <c r="R24">
        <v>45</v>
      </c>
      <c r="S24">
        <f>SUMIFS(N:N,F:F,F24,G:G,G24,T:T,T24-1)*IF(C24=1,0,1)</f>
        <v>0</v>
      </c>
      <c r="T24">
        <f>COUNTIFS(F:F,F24,G:G,G24,H:H,_xlfn.CONCAT("&lt;=",H24))</f>
        <v>2</v>
      </c>
      <c r="U24" s="15">
        <f ca="1">H24+(RAND()/100000)</f>
        <v>0.39930981722770564</v>
      </c>
      <c r="V24">
        <f t="shared" ca="1" si="0"/>
        <v>24</v>
      </c>
      <c r="W24" t="s">
        <v>28</v>
      </c>
      <c r="X24" t="str">
        <f ca="1">_xlfn.CONCAT("(",A24,",",C24,",",P24,",",E24,",",L24,",",S24,",",T24,",",V24,")++1`")</f>
        <v>(238428,0,1,8,111,0,2,24)++1`</v>
      </c>
      <c r="Y24" t="str">
        <f>_xlfn.CONCAT("(",A24,",",R24,")++1`")</f>
        <v>(238428,45)++1`</v>
      </c>
      <c r="Z24" s="12" t="s">
        <v>26</v>
      </c>
      <c r="AA24" s="13">
        <v>0</v>
      </c>
    </row>
    <row r="25" spans="1:27">
      <c r="A25">
        <v>238727</v>
      </c>
      <c r="B25">
        <v>1958</v>
      </c>
      <c r="C25">
        <f>IF(D25="oui", 1, IF(D25="non", 0, " "))</f>
        <v>0</v>
      </c>
      <c r="D25" t="s">
        <v>24</v>
      </c>
      <c r="E25">
        <f>_xlfn.XLOOKUP(F25,Z$3:Z$19,AA$3:AA$19)</f>
        <v>2</v>
      </c>
      <c r="F25" t="s">
        <v>29</v>
      </c>
      <c r="G25" s="14">
        <v>44609</v>
      </c>
      <c r="H25" s="15">
        <v>0.44861111111111107</v>
      </c>
      <c r="I25" s="15">
        <v>0.51736111111111105</v>
      </c>
      <c r="J25">
        <v>1000166</v>
      </c>
      <c r="K25">
        <v>403</v>
      </c>
      <c r="L25">
        <f>ROUND(M25*86400,0)/60</f>
        <v>99</v>
      </c>
      <c r="M25">
        <v>6.8749999999999978E-2</v>
      </c>
      <c r="N25">
        <f>_xlfn.XLOOKUP(O25,Z$22:Z$24,AA$22:AA$24)</f>
        <v>0</v>
      </c>
      <c r="O25" t="s">
        <v>26</v>
      </c>
      <c r="P25" cm="1">
        <f t="array" aca="1" ref="P25" ca="1">(_xlfn.IFS(Q25="couché",0,Q25="debout à 80%",1,Q25="?",1))*(IF(RAND()&lt;0.8,1,0))</f>
        <v>1</v>
      </c>
      <c r="Q25" t="s">
        <v>27</v>
      </c>
      <c r="R25">
        <v>45</v>
      </c>
      <c r="S25">
        <f>SUMIFS(N:N,F:F,F25,G:G,G25,T:T,T25-1)*IF(C25=1,0,1)</f>
        <v>0</v>
      </c>
      <c r="T25">
        <f>COUNTIFS(F:F,F25,G:G,G25,H:H,_xlfn.CONCAT("&lt;=",H25))</f>
        <v>3</v>
      </c>
      <c r="U25" s="15">
        <f ca="1">H25+(RAND()/100000)</f>
        <v>0.44861360251770616</v>
      </c>
      <c r="V25">
        <f t="shared" ca="1" si="0"/>
        <v>42</v>
      </c>
      <c r="W25" t="s">
        <v>28</v>
      </c>
      <c r="X25" t="str">
        <f ca="1">_xlfn.CONCAT("(",A25,",",C25,",",P25,",",E25,",",L25,",",S25,",",T25,",",V25,")++1`")</f>
        <v>(238727,0,1,2,99,0,3,42)++1`</v>
      </c>
      <c r="Y25" t="str">
        <f>_xlfn.CONCAT("(",A25,",",R25,")++1`")</f>
        <v>(238727,45)++1`</v>
      </c>
    </row>
    <row r="26" spans="1:27">
      <c r="A26">
        <v>238778</v>
      </c>
      <c r="B26">
        <v>1964</v>
      </c>
      <c r="C26">
        <f>IF(D26="oui", 1, IF(D26="non", 0, " "))</f>
        <v>0</v>
      </c>
      <c r="D26" t="s">
        <v>24</v>
      </c>
      <c r="E26">
        <f>_xlfn.XLOOKUP(F26,Z$3:Z$19,AA$3:AA$19)</f>
        <v>2</v>
      </c>
      <c r="F26" t="s">
        <v>29</v>
      </c>
      <c r="G26" s="14">
        <v>44596</v>
      </c>
      <c r="H26" s="15">
        <v>0.3659722222222222</v>
      </c>
      <c r="I26" s="15">
        <v>0.44791666666666663</v>
      </c>
      <c r="J26">
        <v>1000166</v>
      </c>
      <c r="K26">
        <v>3775</v>
      </c>
      <c r="L26">
        <f>ROUND(M26*86400,0)/60</f>
        <v>118</v>
      </c>
      <c r="M26">
        <v>8.1944444444444431E-2</v>
      </c>
      <c r="N26">
        <f>_xlfn.XLOOKUP(O26,Z$22:Z$24,AA$22:AA$24)</f>
        <v>0</v>
      </c>
      <c r="O26" t="s">
        <v>26</v>
      </c>
      <c r="P26" cm="1">
        <f t="array" aca="1" ref="P26" ca="1">(_xlfn.IFS(Q26="couché",0,Q26="debout à 80%",1,Q26="?",1))*(IF(RAND()&lt;0.8,1,0))</f>
        <v>1</v>
      </c>
      <c r="Q26" t="s">
        <v>27</v>
      </c>
      <c r="R26">
        <v>45</v>
      </c>
      <c r="S26">
        <f>SUMIFS(N:N,F:F,F26,G:G,G26,T:T,T26-1)*IF(C26=1,0,1)</f>
        <v>0</v>
      </c>
      <c r="T26">
        <f>COUNTIFS(F:F,F26,G:G,G26,H:H,_xlfn.CONCAT("&lt;=",H26))</f>
        <v>1</v>
      </c>
      <c r="U26" s="15">
        <f ca="1">H26+(RAND()/100000)</f>
        <v>0.36597747794821439</v>
      </c>
      <c r="V26">
        <f t="shared" ca="1" si="0"/>
        <v>16</v>
      </c>
      <c r="W26" t="s">
        <v>28</v>
      </c>
      <c r="X26" t="str">
        <f ca="1">_xlfn.CONCAT("(",A26,",",C26,",",P26,",",E26,",",L26,",",S26,",",T26,",",V26,")++1`")</f>
        <v>(238778,0,1,2,118,0,1,16)++1`</v>
      </c>
      <c r="Y26" t="str">
        <f>_xlfn.CONCAT("(",A26,",",R26,")++1`")</f>
        <v>(238778,45)++1`</v>
      </c>
    </row>
    <row r="27" spans="1:27">
      <c r="A27">
        <v>238916</v>
      </c>
      <c r="B27">
        <v>1997</v>
      </c>
      <c r="C27">
        <f>IF(D27="oui", 1, IF(D27="non", 0, " "))</f>
        <v>0</v>
      </c>
      <c r="D27" t="s">
        <v>24</v>
      </c>
      <c r="E27">
        <f>_xlfn.XLOOKUP(F27,Z$3:Z$19,AA$3:AA$19)</f>
        <v>12</v>
      </c>
      <c r="F27" t="s">
        <v>42</v>
      </c>
      <c r="G27" s="14">
        <v>44594</v>
      </c>
      <c r="H27" s="15">
        <v>0.49027777777777776</v>
      </c>
      <c r="I27" s="15">
        <v>0.76041666666666663</v>
      </c>
      <c r="J27">
        <v>1000165</v>
      </c>
      <c r="K27">
        <v>9174</v>
      </c>
      <c r="L27">
        <f>ROUND(M27*86400,0)/60</f>
        <v>389</v>
      </c>
      <c r="M27">
        <v>0.27013888888888887</v>
      </c>
      <c r="N27">
        <f>_xlfn.XLOOKUP(O27,Z$22:Z$24,AA$22:AA$24)</f>
        <v>0</v>
      </c>
      <c r="O27" t="s">
        <v>26</v>
      </c>
      <c r="P27" cm="1">
        <f t="array" aca="1" ref="P27" ca="1">(_xlfn.IFS(Q27="couché",0,Q27="debout à 80%",1,Q27="?",1))*(IF(RAND()&lt;0.8,1,0))</f>
        <v>1</v>
      </c>
      <c r="Q27" t="s">
        <v>27</v>
      </c>
      <c r="R27">
        <v>30</v>
      </c>
      <c r="S27">
        <f>SUMIFS(N:N,F:F,F27,G:G,G27,T:T,T27-1)*IF(C27=1,0,1)</f>
        <v>0</v>
      </c>
      <c r="T27">
        <f>COUNTIFS(F:F,F27,G:G,G27,H:H,_xlfn.CONCAT("&lt;=",H27))</f>
        <v>3</v>
      </c>
      <c r="U27" s="15">
        <f ca="1">H27+(RAND()/100000)</f>
        <v>0.49028607859378326</v>
      </c>
      <c r="V27">
        <f t="shared" ca="1" si="0"/>
        <v>41</v>
      </c>
      <c r="W27" t="s">
        <v>28</v>
      </c>
      <c r="X27" t="str">
        <f ca="1">_xlfn.CONCAT("(",A27,",",C27,",",P27,",",E27,",",L27,",",S27,",",T27,",",V27,")++1`")</f>
        <v>(238916,0,1,12,389,0,3,41)++1`</v>
      </c>
      <c r="Y27" t="str">
        <f>_xlfn.CONCAT("(",A27,",",R27,")++1`")</f>
        <v>(238916,30)++1`</v>
      </c>
    </row>
    <row r="28" spans="1:27">
      <c r="A28">
        <v>239058</v>
      </c>
      <c r="B28">
        <v>1967</v>
      </c>
      <c r="C28">
        <f>IF(D28="oui", 1, IF(D28="non", 0, " "))</f>
        <v>0</v>
      </c>
      <c r="D28" t="s">
        <v>24</v>
      </c>
      <c r="E28">
        <f>_xlfn.XLOOKUP(F28,Z$3:Z$19,AA$3:AA$19)</f>
        <v>8</v>
      </c>
      <c r="F28" t="s">
        <v>25</v>
      </c>
      <c r="G28" s="14">
        <v>44594</v>
      </c>
      <c r="H28" s="15">
        <v>0.41319444444444442</v>
      </c>
      <c r="I28" s="15">
        <v>0.45902777777777776</v>
      </c>
      <c r="J28">
        <v>1000171</v>
      </c>
      <c r="K28">
        <v>298</v>
      </c>
      <c r="L28">
        <f>ROUND(M28*86400,0)/60</f>
        <v>66</v>
      </c>
      <c r="M28">
        <v>4.5833333333333337E-2</v>
      </c>
      <c r="N28">
        <f>_xlfn.XLOOKUP(O28,Z$22:Z$24,AA$22:AA$24)</f>
        <v>0</v>
      </c>
      <c r="O28" t="s">
        <v>26</v>
      </c>
      <c r="P28" cm="1">
        <f t="array" aca="1" ref="P28" ca="1">(_xlfn.IFS(Q28="couché",0,Q28="debout à 80%",1,Q28="?",1))*(IF(RAND()&lt;0.8,1,0))</f>
        <v>1</v>
      </c>
      <c r="Q28" t="s">
        <v>27</v>
      </c>
      <c r="R28">
        <v>45</v>
      </c>
      <c r="S28">
        <f>SUMIFS(N:N,F:F,F28,G:G,G28,T:T,T28-1)*IF(C28=1,0,1)</f>
        <v>0</v>
      </c>
      <c r="T28">
        <f>COUNTIFS(F:F,F28,G:G,G28,H:H,_xlfn.CONCAT("&lt;=",H28))</f>
        <v>2</v>
      </c>
      <c r="U28" s="15">
        <f ca="1">H28+(RAND()/100000)</f>
        <v>0.4131963696267697</v>
      </c>
      <c r="V28">
        <f t="shared" ca="1" si="0"/>
        <v>22</v>
      </c>
      <c r="W28" t="s">
        <v>28</v>
      </c>
      <c r="X28" t="str">
        <f ca="1">_xlfn.CONCAT("(",A28,",",C28,",",P28,",",E28,",",L28,",",S28,",",T28,",",V28,")++1`")</f>
        <v>(239058,0,1,8,66,0,2,22)++1`</v>
      </c>
      <c r="Y28" t="str">
        <f>_xlfn.CONCAT("(",A28,",",R28,")++1`")</f>
        <v>(239058,45)++1`</v>
      </c>
    </row>
    <row r="29" spans="1:27">
      <c r="A29">
        <v>239146</v>
      </c>
      <c r="B29">
        <v>1992</v>
      </c>
      <c r="C29">
        <f>IF(D29="oui", 1, IF(D29="non", 0, " "))</f>
        <v>0</v>
      </c>
      <c r="D29" t="s">
        <v>24</v>
      </c>
      <c r="E29">
        <f>_xlfn.XLOOKUP(F29,Z$3:Z$19,AA$3:AA$19)</f>
        <v>11</v>
      </c>
      <c r="F29" t="s">
        <v>41</v>
      </c>
      <c r="G29" s="14">
        <v>44595</v>
      </c>
      <c r="H29" s="15">
        <v>0.47222222222222221</v>
      </c>
      <c r="I29" s="15">
        <v>0.51249999999999996</v>
      </c>
      <c r="J29">
        <v>1000164</v>
      </c>
      <c r="K29">
        <v>665</v>
      </c>
      <c r="L29">
        <f>ROUND(M29*86400,0)/60</f>
        <v>58</v>
      </c>
      <c r="M29">
        <v>4.0277777777777746E-2</v>
      </c>
      <c r="N29">
        <f>_xlfn.XLOOKUP(O29,Z$22:Z$24,AA$22:AA$24)</f>
        <v>1</v>
      </c>
      <c r="O29" t="s">
        <v>32</v>
      </c>
      <c r="P29" cm="1">
        <f t="array" aca="1" ref="P29" ca="1">(_xlfn.IFS(Q29="couché",0,Q29="debout à 80%",1,Q29="?",1))*(IF(RAND()&lt;0.8,1,0))</f>
        <v>1</v>
      </c>
      <c r="Q29" t="s">
        <v>27</v>
      </c>
      <c r="R29">
        <v>30</v>
      </c>
      <c r="S29">
        <f>SUMIFS(N:N,F:F,F29,G:G,G29,T:T,T29-1)*IF(C29=1,0,1)</f>
        <v>0</v>
      </c>
      <c r="T29">
        <f>COUNTIFS(F:F,F29,G:G,G29,H:H,_xlfn.CONCAT("&lt;=",H29))</f>
        <v>5</v>
      </c>
      <c r="U29" s="15">
        <f ca="1">H29+(RAND()/100000)</f>
        <v>0.47222750694964233</v>
      </c>
      <c r="V29">
        <f t="shared" ca="1" si="0"/>
        <v>54</v>
      </c>
      <c r="W29" t="s">
        <v>28</v>
      </c>
      <c r="X29" t="str">
        <f ca="1">_xlfn.CONCAT("(",A29,",",C29,",",P29,",",E29,",",L29,",",S29,",",T29,",",V29,")++1`")</f>
        <v>(239146,0,1,11,58,0,5,54)++1`</v>
      </c>
      <c r="Y29" t="str">
        <f>_xlfn.CONCAT("(",A29,",",R29,")++1`")</f>
        <v>(239146,30)++1`</v>
      </c>
    </row>
    <row r="30" spans="1:27">
      <c r="A30">
        <v>239239</v>
      </c>
      <c r="B30">
        <v>1948</v>
      </c>
      <c r="C30">
        <f>IF(D30="oui", 1, IF(D30="non", 0, " "))</f>
        <v>0</v>
      </c>
      <c r="D30" t="s">
        <v>24</v>
      </c>
      <c r="E30">
        <f>_xlfn.XLOOKUP(F30,Z$3:Z$19,AA$3:AA$19)</f>
        <v>9</v>
      </c>
      <c r="F30" t="s">
        <v>40</v>
      </c>
      <c r="G30" s="14">
        <v>44643</v>
      </c>
      <c r="H30" s="15">
        <v>0.59375</v>
      </c>
      <c r="I30" s="15">
        <v>0.6694444444444444</v>
      </c>
      <c r="J30">
        <v>1000163</v>
      </c>
      <c r="K30">
        <v>5512</v>
      </c>
      <c r="L30">
        <f>ROUND(M30*86400,0)/60</f>
        <v>109</v>
      </c>
      <c r="M30">
        <v>7.5694444444444398E-2</v>
      </c>
      <c r="N30">
        <f>_xlfn.XLOOKUP(O30,Z$22:Z$24,AA$22:AA$24)</f>
        <v>0</v>
      </c>
      <c r="O30" t="s">
        <v>26</v>
      </c>
      <c r="P30" cm="1">
        <f t="array" aca="1" ref="P30" ca="1">(_xlfn.IFS(Q30="couché",0,Q30="debout à 80%",1,Q30="?",1))*(IF(RAND()&lt;0.8,1,0))</f>
        <v>1</v>
      </c>
      <c r="Q30" t="s">
        <v>27</v>
      </c>
      <c r="R30">
        <v>45</v>
      </c>
      <c r="S30">
        <f>SUMIFS(N:N,F:F,F30,G:G,G30,T:T,T30-1)*IF(C30=1,0,1)</f>
        <v>0</v>
      </c>
      <c r="T30">
        <f>COUNTIFS(F:F,F30,G:G,G30,H:H,_xlfn.CONCAT("&lt;=",H30))</f>
        <v>2</v>
      </c>
      <c r="U30" s="15">
        <f ca="1">H30+(RAND()/100000)</f>
        <v>0.59375003077071198</v>
      </c>
      <c r="V30">
        <f t="shared" ca="1" si="0"/>
        <v>57</v>
      </c>
      <c r="W30" t="s">
        <v>28</v>
      </c>
      <c r="X30" t="str">
        <f ca="1">_xlfn.CONCAT("(",A30,",",C30,",",P30,",",E30,",",L30,",",S30,",",T30,",",V30,")++1`")</f>
        <v>(239239,0,1,9,109,0,2,57)++1`</v>
      </c>
      <c r="Y30" t="str">
        <f>_xlfn.CONCAT("(",A30,",",R30,")++1`")</f>
        <v>(239239,45)++1`</v>
      </c>
    </row>
    <row r="31" spans="1:27">
      <c r="A31">
        <v>239257</v>
      </c>
      <c r="B31">
        <v>1984</v>
      </c>
      <c r="C31">
        <f>IF(D31="oui", 1, IF(D31="non", 0, " "))</f>
        <v>0</v>
      </c>
      <c r="D31" t="s">
        <v>24</v>
      </c>
      <c r="E31">
        <f>_xlfn.XLOOKUP(F31,Z$3:Z$19,AA$3:AA$19)</f>
        <v>8</v>
      </c>
      <c r="F31" t="s">
        <v>25</v>
      </c>
      <c r="G31" s="14">
        <v>44594</v>
      </c>
      <c r="H31" s="15">
        <v>0.46527777777777773</v>
      </c>
      <c r="I31" s="15">
        <v>0.51180555555555551</v>
      </c>
      <c r="J31">
        <v>1000171</v>
      </c>
      <c r="K31">
        <v>2238</v>
      </c>
      <c r="L31">
        <f>ROUND(M31*86400,0)/60</f>
        <v>67</v>
      </c>
      <c r="M31">
        <v>4.6527777777777779E-2</v>
      </c>
      <c r="N31">
        <f>_xlfn.XLOOKUP(O31,Z$22:Z$24,AA$22:AA$24)</f>
        <v>0</v>
      </c>
      <c r="O31" t="s">
        <v>26</v>
      </c>
      <c r="P31" cm="1">
        <f t="array" aca="1" ref="P31" ca="1">(_xlfn.IFS(Q31="couché",0,Q31="debout à 80%",1,Q31="?",1))*(IF(RAND()&lt;0.8,1,0))</f>
        <v>0</v>
      </c>
      <c r="Q31" t="s">
        <v>27</v>
      </c>
      <c r="R31">
        <v>45</v>
      </c>
      <c r="S31">
        <f>SUMIFS(N:N,F:F,F31,G:G,G31,T:T,T31-1)*IF(C31=1,0,1)</f>
        <v>0</v>
      </c>
      <c r="T31">
        <f>COUNTIFS(F:F,F31,G:G,G31,H:H,_xlfn.CONCAT("&lt;=",H31))</f>
        <v>3</v>
      </c>
      <c r="U31" s="15">
        <f ca="1">H31+(RAND()/100000)</f>
        <v>0.46528434123929596</v>
      </c>
      <c r="V31">
        <f t="shared" ca="1" si="0"/>
        <v>34</v>
      </c>
      <c r="W31" t="s">
        <v>28</v>
      </c>
      <c r="X31" t="str">
        <f ca="1">_xlfn.CONCAT("(",A31,",",C31,",",P31,",",E31,",",L31,",",S31,",",T31,",",V31,")++1`")</f>
        <v>(239257,0,0,8,67,0,3,34)++1`</v>
      </c>
      <c r="Y31" t="str">
        <f>_xlfn.CONCAT("(",A31,",",R31,")++1`")</f>
        <v>(239257,45)++1`</v>
      </c>
    </row>
    <row r="32" spans="1:27">
      <c r="A32">
        <v>239292</v>
      </c>
      <c r="B32">
        <v>1973</v>
      </c>
      <c r="C32">
        <f>IF(D32="oui", 1, IF(D32="non", 0, " "))</f>
        <v>0</v>
      </c>
      <c r="D32" t="s">
        <v>24</v>
      </c>
      <c r="E32">
        <f>_xlfn.XLOOKUP(F32,Z$3:Z$19,AA$3:AA$19)</f>
        <v>9</v>
      </c>
      <c r="F32" t="s">
        <v>40</v>
      </c>
      <c r="G32" s="14">
        <v>44601</v>
      </c>
      <c r="H32" s="15">
        <v>0.35138888888888886</v>
      </c>
      <c r="I32" s="15">
        <v>0.43680555555555556</v>
      </c>
      <c r="J32">
        <v>1000163</v>
      </c>
      <c r="K32">
        <v>5512</v>
      </c>
      <c r="L32">
        <f>ROUND(M32*86400,0)/60</f>
        <v>123</v>
      </c>
      <c r="M32">
        <v>8.5416666666666696E-2</v>
      </c>
      <c r="N32">
        <f>_xlfn.XLOOKUP(O32,Z$22:Z$24,AA$22:AA$24)</f>
        <v>0</v>
      </c>
      <c r="O32" t="s">
        <v>26</v>
      </c>
      <c r="P32" cm="1">
        <f t="array" aca="1" ref="P32" ca="1">(_xlfn.IFS(Q32="couché",0,Q32="debout à 80%",1,Q32="?",1))*(IF(RAND()&lt;0.8,1,0))</f>
        <v>1</v>
      </c>
      <c r="Q32" t="s">
        <v>27</v>
      </c>
      <c r="R32">
        <v>45</v>
      </c>
      <c r="S32">
        <f>SUMIFS(N:N,F:F,F32,G:G,G32,T:T,T32-1)*IF(C32=1,0,1)</f>
        <v>0</v>
      </c>
      <c r="T32">
        <f>COUNTIFS(F:F,F32,G:G,G32,H:H,_xlfn.CONCAT("&lt;=",H32))</f>
        <v>1</v>
      </c>
      <c r="U32" s="15">
        <f ca="1">H32+(RAND()/100000)</f>
        <v>0.35139734467857764</v>
      </c>
      <c r="V32">
        <f t="shared" ca="1" si="0"/>
        <v>12</v>
      </c>
      <c r="W32" t="s">
        <v>28</v>
      </c>
      <c r="X32" t="str">
        <f ca="1">_xlfn.CONCAT("(",A32,",",C32,",",P32,",",E32,",",L32,",",S32,",",T32,",",V32,")++1`")</f>
        <v>(239292,0,1,9,123,0,1,12)++1`</v>
      </c>
      <c r="Y32" t="str">
        <f>_xlfn.CONCAT("(",A32,",",R32,")++1`")</f>
        <v>(239292,45)++1`</v>
      </c>
    </row>
    <row r="33" spans="1:25">
      <c r="A33">
        <v>239320</v>
      </c>
      <c r="B33">
        <v>1978</v>
      </c>
      <c r="C33">
        <f>IF(D33="oui", 1, IF(D33="non", 0, " "))</f>
        <v>0</v>
      </c>
      <c r="D33" t="s">
        <v>24</v>
      </c>
      <c r="E33">
        <f>_xlfn.XLOOKUP(F33,Z$3:Z$19,AA$3:AA$19)</f>
        <v>4</v>
      </c>
      <c r="F33" t="s">
        <v>31</v>
      </c>
      <c r="G33" s="14">
        <v>44601</v>
      </c>
      <c r="H33" s="15">
        <v>0.44166666666666665</v>
      </c>
      <c r="I33" s="15">
        <v>0.47430555555555554</v>
      </c>
      <c r="J33">
        <v>1000170</v>
      </c>
      <c r="K33">
        <v>5635</v>
      </c>
      <c r="L33">
        <f>ROUND(M33*86400,0)/60</f>
        <v>47</v>
      </c>
      <c r="M33">
        <v>3.2638888888888884E-2</v>
      </c>
      <c r="N33">
        <f>_xlfn.XLOOKUP(O33,Z$22:Z$24,AA$22:AA$24)</f>
        <v>1</v>
      </c>
      <c r="O33" t="s">
        <v>32</v>
      </c>
      <c r="P33" cm="1">
        <f t="array" aca="1" ref="P33" ca="1">(_xlfn.IFS(Q33="couché",0,Q33="debout à 80%",1,Q33="?",1))*(IF(RAND()&lt;0.8,1,0))</f>
        <v>1</v>
      </c>
      <c r="Q33" t="s">
        <v>27</v>
      </c>
      <c r="R33">
        <v>30</v>
      </c>
      <c r="S33">
        <f>SUMIFS(N:N,F:F,F33,G:G,G33,T:T,T33-1)*IF(C33=1,0,1)</f>
        <v>1</v>
      </c>
      <c r="T33">
        <f>COUNTIFS(F:F,F33,G:G,G33,H:H,_xlfn.CONCAT("&lt;=",H33))</f>
        <v>3</v>
      </c>
      <c r="U33" s="15">
        <f ca="1">H33+(RAND()/100000)</f>
        <v>0.44167400030424825</v>
      </c>
      <c r="V33">
        <f t="shared" ca="1" si="0"/>
        <v>25</v>
      </c>
      <c r="W33" t="s">
        <v>28</v>
      </c>
      <c r="X33" t="str">
        <f ca="1">_xlfn.CONCAT("(",A33,",",C33,",",P33,",",E33,",",L33,",",S33,",",T33,",",V33,")++1`")</f>
        <v>(239320,0,1,4,47,1,3,25)++1`</v>
      </c>
      <c r="Y33" t="str">
        <f>_xlfn.CONCAT("(",A33,",",R33,")++1`")</f>
        <v>(239320,30)++1`</v>
      </c>
    </row>
    <row r="34" spans="1:25">
      <c r="A34">
        <v>239389</v>
      </c>
      <c r="B34">
        <v>1993</v>
      </c>
      <c r="C34">
        <f>IF(D34="oui", 1, IF(D34="non", 0, " "))</f>
        <v>0</v>
      </c>
      <c r="D34" t="s">
        <v>24</v>
      </c>
      <c r="E34">
        <f>_xlfn.XLOOKUP(F34,Z$3:Z$19,AA$3:AA$19)</f>
        <v>5</v>
      </c>
      <c r="F34" t="s">
        <v>36</v>
      </c>
      <c r="G34" s="14">
        <v>44599</v>
      </c>
      <c r="H34" s="15">
        <v>0.56180555555555556</v>
      </c>
      <c r="I34" s="15">
        <v>0.63194444444444442</v>
      </c>
      <c r="J34">
        <v>1000162</v>
      </c>
      <c r="K34">
        <v>130</v>
      </c>
      <c r="L34">
        <f>ROUND(M34*86400,0)/60</f>
        <v>101</v>
      </c>
      <c r="M34">
        <v>7.0138888888888862E-2</v>
      </c>
      <c r="N34">
        <f>_xlfn.XLOOKUP(O34,Z$22:Z$24,AA$22:AA$24)</f>
        <v>1</v>
      </c>
      <c r="O34" t="s">
        <v>32</v>
      </c>
      <c r="P34" cm="1">
        <f t="array" aca="1" ref="P34" ca="1">(_xlfn.IFS(Q34="couché",0,Q34="debout à 80%",1,Q34="?",1))*(IF(RAND()&lt;0.8,1,0))</f>
        <v>1</v>
      </c>
      <c r="Q34" t="s">
        <v>27</v>
      </c>
      <c r="R34">
        <v>45</v>
      </c>
      <c r="S34">
        <f>SUMIFS(N:N,F:F,F34,G:G,G34,T:T,T34-1)*IF(C34=1,0,1)</f>
        <v>0</v>
      </c>
      <c r="T34">
        <f>COUNTIFS(F:F,F34,G:G,G34,H:H,_xlfn.CONCAT("&lt;=",H34))</f>
        <v>4</v>
      </c>
      <c r="U34" s="15">
        <f ca="1">H34+(RAND()/100000)</f>
        <v>0.5618138494395607</v>
      </c>
      <c r="V34">
        <f t="shared" ca="1" si="0"/>
        <v>57</v>
      </c>
      <c r="W34" t="s">
        <v>28</v>
      </c>
      <c r="X34" t="str">
        <f ca="1">_xlfn.CONCAT("(",A34,",",C34,",",P34,",",E34,",",L34,",",S34,",",T34,",",V34,")++1`")</f>
        <v>(239389,0,1,5,101,0,4,57)++1`</v>
      </c>
      <c r="Y34" t="str">
        <f>_xlfn.CONCAT("(",A34,",",R34,")++1`")</f>
        <v>(239389,45)++1`</v>
      </c>
    </row>
    <row r="35" spans="1:25">
      <c r="A35">
        <v>239496</v>
      </c>
      <c r="B35">
        <v>1962</v>
      </c>
      <c r="C35">
        <f>IF(D35="oui", 1, IF(D35="non", 0, " "))</f>
        <v>0</v>
      </c>
      <c r="D35" t="s">
        <v>24</v>
      </c>
      <c r="E35">
        <f>_xlfn.XLOOKUP(F35,Z$3:Z$19,AA$3:AA$19)</f>
        <v>5</v>
      </c>
      <c r="F35" t="s">
        <v>36</v>
      </c>
      <c r="G35" s="14">
        <v>44595</v>
      </c>
      <c r="H35" s="15">
        <v>0.55555555555555558</v>
      </c>
      <c r="I35" s="15">
        <v>0.60833333333333328</v>
      </c>
      <c r="J35">
        <v>1000162</v>
      </c>
      <c r="K35">
        <v>3236</v>
      </c>
      <c r="L35">
        <f>ROUND(M35*86400,0)/60</f>
        <v>76</v>
      </c>
      <c r="M35">
        <v>5.2777777777777701E-2</v>
      </c>
      <c r="N35">
        <f>_xlfn.XLOOKUP(O35,Z$22:Z$24,AA$22:AA$24)</f>
        <v>0</v>
      </c>
      <c r="O35" t="s">
        <v>26</v>
      </c>
      <c r="P35" cm="1">
        <f t="array" aca="1" ref="P35" ca="1">(_xlfn.IFS(Q35="couché",0,Q35="debout à 80%",1,Q35="?",1))*(IF(RAND()&lt;0.8,1,0))</f>
        <v>1</v>
      </c>
      <c r="Q35" t="s">
        <v>27</v>
      </c>
      <c r="R35">
        <v>45</v>
      </c>
      <c r="S35">
        <f>SUMIFS(N:N,F:F,F35,G:G,G35,T:T,T35-1)*IF(C35=1,0,1)</f>
        <v>0</v>
      </c>
      <c r="T35">
        <f>COUNTIFS(F:F,F35,G:G,G35,H:H,_xlfn.CONCAT("&lt;=",H35))</f>
        <v>4</v>
      </c>
      <c r="U35" s="15">
        <f ca="1">H35+(RAND()/100000)</f>
        <v>0.55555880798520374</v>
      </c>
      <c r="V35">
        <f t="shared" ca="1" si="0"/>
        <v>73</v>
      </c>
      <c r="W35" t="s">
        <v>28</v>
      </c>
      <c r="X35" t="str">
        <f ca="1">_xlfn.CONCAT("(",A35,",",C35,",",P35,",",E35,",",L35,",",S35,",",T35,",",V35,")++1`")</f>
        <v>(239496,0,1,5,76,0,4,73)++1`</v>
      </c>
      <c r="Y35" t="str">
        <f>_xlfn.CONCAT("(",A35,",",R35,")++1`")</f>
        <v>(239496,45)++1`</v>
      </c>
    </row>
    <row r="36" spans="1:25">
      <c r="A36">
        <v>239497</v>
      </c>
      <c r="B36">
        <v>2002</v>
      </c>
      <c r="C36">
        <f>IF(D36="oui", 1, IF(D36="non", 0, " "))</f>
        <v>0</v>
      </c>
      <c r="D36" t="s">
        <v>24</v>
      </c>
      <c r="E36">
        <f>_xlfn.XLOOKUP(F36,Z$3:Z$19,AA$3:AA$19)</f>
        <v>5</v>
      </c>
      <c r="F36" t="s">
        <v>36</v>
      </c>
      <c r="G36" s="14">
        <v>44599</v>
      </c>
      <c r="H36" s="15">
        <v>0.48333333333333334</v>
      </c>
      <c r="I36" s="15">
        <v>0.5541666666666667</v>
      </c>
      <c r="J36">
        <v>1000162</v>
      </c>
      <c r="K36">
        <v>3233</v>
      </c>
      <c r="L36">
        <f>ROUND(M36*86400,0)/60</f>
        <v>102</v>
      </c>
      <c r="M36">
        <v>7.0833333333333359E-2</v>
      </c>
      <c r="N36">
        <f>_xlfn.XLOOKUP(O36,Z$22:Z$24,AA$22:AA$24)</f>
        <v>0</v>
      </c>
      <c r="O36" t="s">
        <v>26</v>
      </c>
      <c r="P36" cm="1">
        <f t="array" aca="1" ref="P36" ca="1">(_xlfn.IFS(Q36="couché",0,Q36="debout à 80%",1,Q36="?",1))*(IF(RAND()&lt;0.8,1,0))</f>
        <v>1</v>
      </c>
      <c r="Q36" t="s">
        <v>27</v>
      </c>
      <c r="R36">
        <v>45</v>
      </c>
      <c r="S36">
        <f>SUMIFS(N:N,F:F,F36,G:G,G36,T:T,T36-1)*IF(C36=1,0,1)</f>
        <v>0</v>
      </c>
      <c r="T36">
        <f>COUNTIFS(F:F,F36,G:G,G36,H:H,_xlfn.CONCAT("&lt;=",H36))</f>
        <v>3</v>
      </c>
      <c r="U36" s="15">
        <f ca="1">H36+(RAND()/100000)</f>
        <v>0.48333863232711122</v>
      </c>
      <c r="V36">
        <f t="shared" ca="1" si="0"/>
        <v>40</v>
      </c>
      <c r="W36" t="s">
        <v>28</v>
      </c>
      <c r="X36" t="str">
        <f ca="1">_xlfn.CONCAT("(",A36,",",C36,",",P36,",",E36,",",L36,",",S36,",",T36,",",V36,")++1`")</f>
        <v>(239497,0,1,5,102,0,3,40)++1`</v>
      </c>
      <c r="Y36" t="str">
        <f>_xlfn.CONCAT("(",A36,",",R36,")++1`")</f>
        <v>(239497,45)++1`</v>
      </c>
    </row>
    <row r="37" spans="1:25">
      <c r="A37">
        <v>239580</v>
      </c>
      <c r="B37">
        <v>1980</v>
      </c>
      <c r="C37">
        <f>IF(D37="oui", 1, IF(D37="non", 0, " "))</f>
        <v>0</v>
      </c>
      <c r="D37" t="s">
        <v>24</v>
      </c>
      <c r="E37">
        <f>_xlfn.XLOOKUP(F37,Z$3:Z$19,AA$3:AA$19)</f>
        <v>8</v>
      </c>
      <c r="F37" t="s">
        <v>25</v>
      </c>
      <c r="G37" s="14">
        <v>44642</v>
      </c>
      <c r="H37" s="15">
        <v>0.5</v>
      </c>
      <c r="I37" s="15">
        <v>0.59236111111111112</v>
      </c>
      <c r="J37">
        <v>1000168</v>
      </c>
      <c r="K37">
        <v>2009</v>
      </c>
      <c r="L37">
        <f>ROUND(M37*86400,0)/60</f>
        <v>133</v>
      </c>
      <c r="M37">
        <v>9.2361111111111116E-2</v>
      </c>
      <c r="N37">
        <f>_xlfn.XLOOKUP(O37,Z$22:Z$24,AA$22:AA$24)</f>
        <v>0</v>
      </c>
      <c r="O37" t="s">
        <v>26</v>
      </c>
      <c r="P37" cm="1">
        <f t="array" aca="1" ref="P37" ca="1">(_xlfn.IFS(Q37="couché",0,Q37="debout à 80%",1,Q37="?",1))*(IF(RAND()&lt;0.8,1,0))</f>
        <v>1</v>
      </c>
      <c r="Q37" t="s">
        <v>27</v>
      </c>
      <c r="R37">
        <v>30</v>
      </c>
      <c r="S37">
        <f>SUMIFS(N:N,F:F,F37,G:G,G37,T:T,T37-1)*IF(C37=1,0,1)</f>
        <v>0</v>
      </c>
      <c r="T37">
        <f>COUNTIFS(F:F,F37,G:G,G37,H:H,_xlfn.CONCAT("&lt;=",H37))</f>
        <v>2</v>
      </c>
      <c r="U37" s="15">
        <f ca="1">H37+(RAND()/100000)</f>
        <v>0.50000030220279312</v>
      </c>
      <c r="V37">
        <f t="shared" ca="1" si="0"/>
        <v>49</v>
      </c>
      <c r="W37" t="s">
        <v>28</v>
      </c>
      <c r="X37" t="str">
        <f ca="1">_xlfn.CONCAT("(",A37,",",C37,",",P37,",",E37,",",L37,",",S37,",",T37,",",V37,")++1`")</f>
        <v>(239580,0,1,8,133,0,2,49)++1`</v>
      </c>
      <c r="Y37" t="str">
        <f>_xlfn.CONCAT("(",A37,",",R37,")++1`")</f>
        <v>(239580,30)++1`</v>
      </c>
    </row>
    <row r="38" spans="1:25">
      <c r="A38">
        <v>239654</v>
      </c>
      <c r="B38">
        <v>1961</v>
      </c>
      <c r="C38">
        <f>IF(D38="oui", 1, IF(D38="non", 0, " "))</f>
        <v>0</v>
      </c>
      <c r="D38" t="s">
        <v>24</v>
      </c>
      <c r="E38">
        <f>_xlfn.XLOOKUP(F38,Z$3:Z$19,AA$3:AA$19)</f>
        <v>5</v>
      </c>
      <c r="F38" t="s">
        <v>36</v>
      </c>
      <c r="G38" s="14">
        <v>44600</v>
      </c>
      <c r="H38" s="15">
        <v>0.47569444444444442</v>
      </c>
      <c r="I38" s="15">
        <v>0.54652777777777772</v>
      </c>
      <c r="J38">
        <v>1000162</v>
      </c>
      <c r="K38">
        <v>110</v>
      </c>
      <c r="L38">
        <f>ROUND(M38*86400,0)/60</f>
        <v>102</v>
      </c>
      <c r="M38">
        <v>7.0833333333333304E-2</v>
      </c>
      <c r="N38">
        <f>_xlfn.XLOOKUP(O38,Z$22:Z$24,AA$22:AA$24)</f>
        <v>0</v>
      </c>
      <c r="O38" t="s">
        <v>26</v>
      </c>
      <c r="P38" cm="1">
        <f t="array" aca="1" ref="P38" ca="1">(_xlfn.IFS(Q38="couché",0,Q38="debout à 80%",1,Q38="?",1))*(IF(RAND()&lt;0.8,1,0))</f>
        <v>0</v>
      </c>
      <c r="Q38" t="s">
        <v>27</v>
      </c>
      <c r="R38">
        <v>45</v>
      </c>
      <c r="S38">
        <f>SUMIFS(N:N,F:F,F38,G:G,G38,T:T,T38-1)*IF(C38=1,0,1)</f>
        <v>0</v>
      </c>
      <c r="T38">
        <f>COUNTIFS(F:F,F38,G:G,G38,H:H,_xlfn.CONCAT("&lt;=",H38))</f>
        <v>3</v>
      </c>
      <c r="U38" s="15">
        <f ca="1">H38+(RAND()/100000)</f>
        <v>0.47570254142398904</v>
      </c>
      <c r="V38">
        <f t="shared" ca="1" si="0"/>
        <v>47</v>
      </c>
      <c r="W38" t="s">
        <v>28</v>
      </c>
      <c r="X38" t="str">
        <f ca="1">_xlfn.CONCAT("(",A38,",",C38,",",P38,",",E38,",",L38,",",S38,",",T38,",",V38,")++1`")</f>
        <v>(239654,0,0,5,102,0,3,47)++1`</v>
      </c>
      <c r="Y38" t="str">
        <f>_xlfn.CONCAT("(",A38,",",R38,")++1`")</f>
        <v>(239654,45)++1`</v>
      </c>
    </row>
    <row r="39" spans="1:25">
      <c r="A39">
        <v>239659</v>
      </c>
      <c r="B39">
        <v>1975</v>
      </c>
      <c r="C39">
        <f>IF(D39="oui", 1, IF(D39="non", 0, " "))</f>
        <v>0</v>
      </c>
      <c r="D39" t="s">
        <v>24</v>
      </c>
      <c r="E39">
        <f>_xlfn.XLOOKUP(F39,Z$3:Z$19,AA$3:AA$19)</f>
        <v>8</v>
      </c>
      <c r="F39" t="s">
        <v>25</v>
      </c>
      <c r="G39" s="14">
        <v>44593</v>
      </c>
      <c r="H39" s="15">
        <v>0.34861111111111109</v>
      </c>
      <c r="I39" s="15">
        <v>0.42986111111111108</v>
      </c>
      <c r="J39">
        <v>1000168</v>
      </c>
      <c r="K39">
        <v>2000</v>
      </c>
      <c r="L39">
        <f>ROUND(M39*86400,0)/60</f>
        <v>117</v>
      </c>
      <c r="M39">
        <v>8.1249999999999989E-2</v>
      </c>
      <c r="N39">
        <f>_xlfn.XLOOKUP(O39,Z$22:Z$24,AA$22:AA$24)</f>
        <v>0</v>
      </c>
      <c r="O39" t="s">
        <v>26</v>
      </c>
      <c r="P39" cm="1">
        <f t="array" aca="1" ref="P39" ca="1">(_xlfn.IFS(Q39="couché",0,Q39="debout à 80%",1,Q39="?",1))*(IF(RAND()&lt;0.8,1,0))</f>
        <v>0</v>
      </c>
      <c r="Q39" t="s">
        <v>27</v>
      </c>
      <c r="R39">
        <v>30</v>
      </c>
      <c r="S39">
        <f>SUMIFS(N:N,F:F,F39,G:G,G39,T:T,T39-1)*IF(C39=1,0,1)</f>
        <v>0</v>
      </c>
      <c r="T39">
        <f>COUNTIFS(F:F,F39,G:G,G39,H:H,_xlfn.CONCAT("&lt;=",H39))</f>
        <v>1</v>
      </c>
      <c r="U39" s="15">
        <f ca="1">H39+(RAND()/100000)</f>
        <v>0.34861139642060485</v>
      </c>
      <c r="V39">
        <f t="shared" ca="1" si="0"/>
        <v>14</v>
      </c>
      <c r="W39" t="s">
        <v>28</v>
      </c>
      <c r="X39" t="str">
        <f ca="1">_xlfn.CONCAT("(",A39,",",C39,",",P39,",",E39,",",L39,",",S39,",",T39,",",V39,")++1`")</f>
        <v>(239659,0,0,8,117,0,1,14)++1`</v>
      </c>
      <c r="Y39" t="str">
        <f>_xlfn.CONCAT("(",A39,",",R39,")++1`")</f>
        <v>(239659,30)++1`</v>
      </c>
    </row>
    <row r="40" spans="1:25">
      <c r="A40">
        <v>239832</v>
      </c>
      <c r="B40">
        <v>1959</v>
      </c>
      <c r="C40">
        <f>IF(D40="oui", 1, IF(D40="non", 0, " "))</f>
        <v>0</v>
      </c>
      <c r="D40" t="s">
        <v>24</v>
      </c>
      <c r="E40">
        <f>_xlfn.XLOOKUP(F40,Z$3:Z$19,AA$3:AA$19)</f>
        <v>8</v>
      </c>
      <c r="F40" t="s">
        <v>25</v>
      </c>
      <c r="G40" s="14">
        <v>44610</v>
      </c>
      <c r="H40" s="15">
        <v>0.52777777777777779</v>
      </c>
      <c r="I40" s="15">
        <v>0.62638888888888888</v>
      </c>
      <c r="J40">
        <v>1000171</v>
      </c>
      <c r="K40">
        <v>2238</v>
      </c>
      <c r="L40">
        <f>ROUND(M40*86400,0)/60</f>
        <v>142</v>
      </c>
      <c r="M40">
        <v>9.8611111111111094E-2</v>
      </c>
      <c r="N40">
        <f>_xlfn.XLOOKUP(O40,Z$22:Z$24,AA$22:AA$24)</f>
        <v>0</v>
      </c>
      <c r="O40" t="s">
        <v>26</v>
      </c>
      <c r="P40" cm="1">
        <f t="array" aca="1" ref="P40" ca="1">(_xlfn.IFS(Q40="couché",0,Q40="debout à 80%",1,Q40="?",1))*(IF(RAND()&lt;0.8,1,0))</f>
        <v>1</v>
      </c>
      <c r="Q40" t="s">
        <v>27</v>
      </c>
      <c r="R40">
        <v>45</v>
      </c>
      <c r="S40">
        <f>SUMIFS(N:N,F:F,F40,G:G,G40,T:T,T40-1)*IF(C40=1,0,1)</f>
        <v>0</v>
      </c>
      <c r="T40">
        <f>COUNTIFS(F:F,F40,G:G,G40,H:H,_xlfn.CONCAT("&lt;=",H40))</f>
        <v>3</v>
      </c>
      <c r="U40" s="15">
        <f ca="1">H40+(RAND()/100000)</f>
        <v>0.52778108747418573</v>
      </c>
      <c r="V40">
        <f t="shared" ca="1" si="0"/>
        <v>54</v>
      </c>
      <c r="W40" t="s">
        <v>28</v>
      </c>
      <c r="X40" t="str">
        <f ca="1">_xlfn.CONCAT("(",A40,",",C40,",",P40,",",E40,",",L40,",",S40,",",T40,",",V40,")++1`")</f>
        <v>(239832,0,1,8,142,0,3,54)++1`</v>
      </c>
      <c r="Y40" t="str">
        <f>_xlfn.CONCAT("(",A40,",",R40,")++1`")</f>
        <v>(239832,45)++1`</v>
      </c>
    </row>
    <row r="41" spans="1:25">
      <c r="A41">
        <v>239865</v>
      </c>
      <c r="B41">
        <v>1956</v>
      </c>
      <c r="C41">
        <f>IF(D41="oui", 1, IF(D41="non", 0, " "))</f>
        <v>0</v>
      </c>
      <c r="D41" t="s">
        <v>24</v>
      </c>
      <c r="E41">
        <f>_xlfn.XLOOKUP(F41,Z$3:Z$19,AA$3:AA$19)</f>
        <v>17</v>
      </c>
      <c r="F41" t="s">
        <v>45</v>
      </c>
      <c r="G41" s="14">
        <v>44616</v>
      </c>
      <c r="H41" s="15">
        <v>0.60763888888888884</v>
      </c>
      <c r="I41" s="15">
        <v>0.69791666666666663</v>
      </c>
      <c r="J41">
        <v>1000162</v>
      </c>
      <c r="K41">
        <v>486</v>
      </c>
      <c r="L41">
        <f>ROUND(M41*86400,0)/60</f>
        <v>130</v>
      </c>
      <c r="M41">
        <v>9.027777777777779E-2</v>
      </c>
      <c r="N41">
        <f>_xlfn.XLOOKUP(O41,Z$22:Z$24,AA$22:AA$24)</f>
        <v>0</v>
      </c>
      <c r="O41" t="s">
        <v>26</v>
      </c>
      <c r="P41" cm="1">
        <f t="array" aca="1" ref="P41" ca="1">(_xlfn.IFS(Q41="couché",0,Q41="debout à 80%",1,Q41="?",1))*(IF(RAND()&lt;0.8,1,0))</f>
        <v>1</v>
      </c>
      <c r="Q41" t="s">
        <v>27</v>
      </c>
      <c r="R41">
        <v>45</v>
      </c>
      <c r="S41">
        <f>SUMIFS(N:N,F:F,F41,G:G,G41,T:T,T41-1)*IF(C41=1,0,1)</f>
        <v>0</v>
      </c>
      <c r="T41">
        <f>COUNTIFS(F:F,F41,G:G,G41,H:H,_xlfn.CONCAT("&lt;=",H41))</f>
        <v>5</v>
      </c>
      <c r="U41" s="15">
        <f ca="1">H41+(RAND()/100000)</f>
        <v>0.60764163845073682</v>
      </c>
      <c r="V41">
        <f t="shared" ca="1" si="0"/>
        <v>77</v>
      </c>
      <c r="W41" t="s">
        <v>28</v>
      </c>
      <c r="X41" t="str">
        <f ca="1">_xlfn.CONCAT("(",A41,",",C41,",",P41,",",E41,",",L41,",",S41,",",T41,",",V41,")++1`")</f>
        <v>(239865,0,1,17,130,0,5,77)++1`</v>
      </c>
      <c r="Y41" t="str">
        <f>_xlfn.CONCAT("(",A41,",",R41,")++1`")</f>
        <v>(239865,45)++1`</v>
      </c>
    </row>
    <row r="42" spans="1:25">
      <c r="A42">
        <v>239963</v>
      </c>
      <c r="B42">
        <v>1962</v>
      </c>
      <c r="C42">
        <f>IF(D42="oui", 1, IF(D42="non", 0, " "))</f>
        <v>0</v>
      </c>
      <c r="D42" t="s">
        <v>24</v>
      </c>
      <c r="E42">
        <f>_xlfn.XLOOKUP(F42,Z$3:Z$19,AA$3:AA$19)</f>
        <v>5</v>
      </c>
      <c r="F42" t="s">
        <v>36</v>
      </c>
      <c r="G42" s="14">
        <v>44638</v>
      </c>
      <c r="H42" s="15">
        <v>0.3347222222222222</v>
      </c>
      <c r="I42" s="15">
        <v>0.43125000000000002</v>
      </c>
      <c r="J42">
        <v>1000162</v>
      </c>
      <c r="K42">
        <v>486</v>
      </c>
      <c r="L42">
        <f>ROUND(M42*86400,0)/60</f>
        <v>139</v>
      </c>
      <c r="M42">
        <v>9.6527777777777823E-2</v>
      </c>
      <c r="N42">
        <f>_xlfn.XLOOKUP(O42,Z$22:Z$24,AA$22:AA$24)</f>
        <v>0</v>
      </c>
      <c r="O42" t="s">
        <v>26</v>
      </c>
      <c r="P42" cm="1">
        <f t="array" aca="1" ref="P42" ca="1">(_xlfn.IFS(Q42="couché",0,Q42="debout à 80%",1,Q42="?",1))*(IF(RAND()&lt;0.8,1,0))</f>
        <v>1</v>
      </c>
      <c r="Q42" t="s">
        <v>27</v>
      </c>
      <c r="R42">
        <v>45</v>
      </c>
      <c r="S42">
        <f>SUMIFS(N:N,F:F,F42,G:G,G42,T:T,T42-1)*IF(C42=1,0,1)</f>
        <v>0</v>
      </c>
      <c r="T42">
        <f>COUNTIFS(F:F,F42,G:G,G42,H:H,_xlfn.CONCAT("&lt;=",H42))</f>
        <v>1</v>
      </c>
      <c r="U42" s="15">
        <f ca="1">H42+(RAND()/100000)</f>
        <v>0.33472795811550982</v>
      </c>
      <c r="V42">
        <f t="shared" ca="1" si="0"/>
        <v>4</v>
      </c>
      <c r="W42" t="s">
        <v>28</v>
      </c>
      <c r="X42" t="str">
        <f ca="1">_xlfn.CONCAT("(",A42,",",C42,",",P42,",",E42,",",L42,",",S42,",",T42,",",V42,")++1`")</f>
        <v>(239963,0,1,5,139,0,1,4)++1`</v>
      </c>
      <c r="Y42" t="str">
        <f>_xlfn.CONCAT("(",A42,",",R42,")++1`")</f>
        <v>(239963,45)++1`</v>
      </c>
    </row>
    <row r="43" spans="1:25">
      <c r="A43">
        <v>239970</v>
      </c>
      <c r="B43">
        <v>1953</v>
      </c>
      <c r="C43">
        <f>IF(D43="oui", 1, IF(D43="non", 0, " "))</f>
        <v>0</v>
      </c>
      <c r="D43" t="s">
        <v>24</v>
      </c>
      <c r="E43">
        <f>_xlfn.XLOOKUP(F43,Z$3:Z$19,AA$3:AA$19)</f>
        <v>8</v>
      </c>
      <c r="F43" t="s">
        <v>25</v>
      </c>
      <c r="G43" s="14">
        <v>44596</v>
      </c>
      <c r="H43" s="15">
        <v>0.41319444444444442</v>
      </c>
      <c r="I43" s="15">
        <v>0.46944444444444444</v>
      </c>
      <c r="J43">
        <v>1000171</v>
      </c>
      <c r="K43">
        <v>2239</v>
      </c>
      <c r="L43">
        <f>ROUND(M43*86400,0)/60</f>
        <v>81</v>
      </c>
      <c r="M43">
        <v>5.6250000000000022E-2</v>
      </c>
      <c r="N43">
        <f>_xlfn.XLOOKUP(O43,Z$22:Z$24,AA$22:AA$24)</f>
        <v>0</v>
      </c>
      <c r="O43" t="s">
        <v>26</v>
      </c>
      <c r="P43" cm="1">
        <f t="array" aca="1" ref="P43" ca="1">(_xlfn.IFS(Q43="couché",0,Q43="debout à 80%",1,Q43="?",1))*(IF(RAND()&lt;0.8,1,0))</f>
        <v>1</v>
      </c>
      <c r="Q43" t="s">
        <v>27</v>
      </c>
      <c r="R43">
        <v>45</v>
      </c>
      <c r="S43">
        <f ca="1">SUMIFS(N:N,F:F,F43,G:G,G43,T:T,T43-1)*IF(C43=1,0,1)</f>
        <v>0</v>
      </c>
      <c r="T43">
        <f>COUNTIFS(F:F,F43,G:G,G43,H:H,_xlfn.CONCAT("&lt;=",H43))</f>
        <v>2</v>
      </c>
      <c r="U43" s="15">
        <f ca="1">H43+(RAND()/100000)</f>
        <v>0.41320177421217363</v>
      </c>
      <c r="V43">
        <f t="shared" ca="1" si="0"/>
        <v>26</v>
      </c>
      <c r="W43" t="s">
        <v>28</v>
      </c>
      <c r="X43" t="str">
        <f ca="1">_xlfn.CONCAT("(",A43,",",C43,",",P43,",",E43,",",L43,",",S43,",",T43,",",V43,")++1`")</f>
        <v>(239970,0,1,8,81,0,2,26)++1`</v>
      </c>
      <c r="Y43" t="str">
        <f>_xlfn.CONCAT("(",A43,",",R43,")++1`")</f>
        <v>(239970,45)++1`</v>
      </c>
    </row>
    <row r="44" spans="1:25">
      <c r="A44">
        <v>240012</v>
      </c>
      <c r="B44">
        <v>1965</v>
      </c>
      <c r="C44">
        <f>IF(D44="oui", 1, IF(D44="non", 0, " "))</f>
        <v>0</v>
      </c>
      <c r="D44" t="s">
        <v>24</v>
      </c>
      <c r="E44">
        <f>_xlfn.XLOOKUP(F44,Z$3:Z$19,AA$3:AA$19)</f>
        <v>15</v>
      </c>
      <c r="F44" t="s">
        <v>35</v>
      </c>
      <c r="G44" s="14">
        <v>44600</v>
      </c>
      <c r="H44" s="15">
        <v>0.47777777777777775</v>
      </c>
      <c r="I44" s="15">
        <v>0.53888888888888886</v>
      </c>
      <c r="J44">
        <v>1000171</v>
      </c>
      <c r="K44">
        <v>2238</v>
      </c>
      <c r="L44">
        <f>ROUND(M44*86400,0)/60</f>
        <v>88</v>
      </c>
      <c r="M44">
        <v>6.1111111111111116E-2</v>
      </c>
      <c r="N44">
        <f>_xlfn.XLOOKUP(O44,Z$22:Z$24,AA$22:AA$24)</f>
        <v>0</v>
      </c>
      <c r="O44" t="s">
        <v>26</v>
      </c>
      <c r="P44" cm="1">
        <f t="array" aca="1" ref="P44" ca="1">(_xlfn.IFS(Q44="couché",0,Q44="debout à 80%",1,Q44="?",1))*(IF(RAND()&lt;0.8,1,0))</f>
        <v>1</v>
      </c>
      <c r="Q44" t="s">
        <v>27</v>
      </c>
      <c r="R44">
        <v>45</v>
      </c>
      <c r="S44">
        <f>SUMIFS(N:N,F:F,F44,G:G,G44,T:T,T44-1)*IF(C44=1,0,1)</f>
        <v>0</v>
      </c>
      <c r="T44">
        <f>COUNTIFS(F:F,F44,G:G,G44,H:H,_xlfn.CONCAT("&lt;=",H44))</f>
        <v>2</v>
      </c>
      <c r="U44" s="15">
        <f ca="1">H44+(RAND()/100000)</f>
        <v>0.47778376767805347</v>
      </c>
      <c r="V44">
        <f t="shared" ca="1" si="0"/>
        <v>48</v>
      </c>
      <c r="W44" t="s">
        <v>28</v>
      </c>
      <c r="X44" t="str">
        <f ca="1">_xlfn.CONCAT("(",A44,",",C44,",",P44,",",E44,",",L44,",",S44,",",T44,",",V44,")++1`")</f>
        <v>(240012,0,1,15,88,0,2,48)++1`</v>
      </c>
      <c r="Y44" t="str">
        <f>_xlfn.CONCAT("(",A44,",",R44,")++1`")</f>
        <v>(240012,45)++1`</v>
      </c>
    </row>
    <row r="45" spans="1:25">
      <c r="A45">
        <v>240076</v>
      </c>
      <c r="B45">
        <v>1966</v>
      </c>
      <c r="C45">
        <f>IF(D45="oui", 1, IF(D45="non", 0, " "))</f>
        <v>0</v>
      </c>
      <c r="D45" t="s">
        <v>24</v>
      </c>
      <c r="E45">
        <f>_xlfn.XLOOKUP(F45,Z$3:Z$19,AA$3:AA$19)</f>
        <v>8</v>
      </c>
      <c r="F45" t="s">
        <v>25</v>
      </c>
      <c r="G45" s="14">
        <v>44629</v>
      </c>
      <c r="H45" s="15">
        <v>0.37986111111111109</v>
      </c>
      <c r="I45" s="15">
        <v>0.43194444444444441</v>
      </c>
      <c r="J45">
        <v>1000171</v>
      </c>
      <c r="K45">
        <v>2238</v>
      </c>
      <c r="L45">
        <f>ROUND(M45*86400,0)/60</f>
        <v>75</v>
      </c>
      <c r="M45">
        <v>5.2083333333333315E-2</v>
      </c>
      <c r="N45">
        <f>_xlfn.XLOOKUP(O45,Z$22:Z$24,AA$22:AA$24)</f>
        <v>0</v>
      </c>
      <c r="O45" t="s">
        <v>26</v>
      </c>
      <c r="P45" cm="1">
        <f t="array" aca="1" ref="P45" ca="1">(_xlfn.IFS(Q45="couché",0,Q45="debout à 80%",1,Q45="?",1))*(IF(RAND()&lt;0.8,1,0))</f>
        <v>1</v>
      </c>
      <c r="Q45" t="s">
        <v>27</v>
      </c>
      <c r="R45">
        <v>45</v>
      </c>
      <c r="S45">
        <f>SUMIFS(N:N,F:F,F45,G:G,G45,T:T,T45-1)*IF(C45=1,0,1)</f>
        <v>0</v>
      </c>
      <c r="T45">
        <f>COUNTIFS(F:F,F45,G:G,G45,H:H,_xlfn.CONCAT("&lt;=",H45))</f>
        <v>2</v>
      </c>
      <c r="U45" s="15">
        <f ca="1">H45+(RAND()/100000)</f>
        <v>0.37986355628091822</v>
      </c>
      <c r="V45">
        <f t="shared" ca="1" si="0"/>
        <v>18</v>
      </c>
      <c r="W45" t="s">
        <v>28</v>
      </c>
      <c r="X45" t="str">
        <f ca="1">_xlfn.CONCAT("(",A45,",",C45,",",P45,",",E45,",",L45,",",S45,",",T45,",",V45,")++1`")</f>
        <v>(240076,0,1,8,75,0,2,18)++1`</v>
      </c>
      <c r="Y45" t="str">
        <f>_xlfn.CONCAT("(",A45,",",R45,")++1`")</f>
        <v>(240076,45)++1`</v>
      </c>
    </row>
    <row r="46" spans="1:25">
      <c r="A46">
        <v>240102</v>
      </c>
      <c r="B46">
        <v>1981</v>
      </c>
      <c r="C46">
        <f>IF(D46="oui", 1, IF(D46="non", 0, " "))</f>
        <v>0</v>
      </c>
      <c r="D46" t="s">
        <v>24</v>
      </c>
      <c r="E46">
        <f>_xlfn.XLOOKUP(F46,Z$3:Z$19,AA$3:AA$19)</f>
        <v>8</v>
      </c>
      <c r="F46" t="s">
        <v>25</v>
      </c>
      <c r="G46" s="14">
        <v>44615</v>
      </c>
      <c r="H46" s="15">
        <v>0.64861111111111114</v>
      </c>
      <c r="I46" s="15">
        <v>0.73888888888888882</v>
      </c>
      <c r="J46">
        <v>1000171</v>
      </c>
      <c r="K46">
        <v>2238</v>
      </c>
      <c r="L46">
        <f>ROUND(M46*86400,0)/60</f>
        <v>130</v>
      </c>
      <c r="M46">
        <v>9.0277777777777679E-2</v>
      </c>
      <c r="N46">
        <f>_xlfn.XLOOKUP(O46,Z$22:Z$24,AA$22:AA$24)</f>
        <v>0</v>
      </c>
      <c r="O46" t="s">
        <v>26</v>
      </c>
      <c r="P46" cm="1">
        <f t="array" aca="1" ref="P46" ca="1">(_xlfn.IFS(Q46="couché",0,Q46="debout à 80%",1,Q46="?",1))*(IF(RAND()&lt;0.8,1,0))</f>
        <v>0</v>
      </c>
      <c r="Q46" t="s">
        <v>27</v>
      </c>
      <c r="R46">
        <v>45</v>
      </c>
      <c r="S46">
        <f>SUMIFS(N:N,F:F,F46,G:G,G46,T:T,T46-1)*IF(C46=1,0,1)</f>
        <v>0</v>
      </c>
      <c r="T46">
        <f>COUNTIFS(F:F,F46,G:G,G46,H:H,_xlfn.CONCAT("&lt;=",H46))</f>
        <v>4</v>
      </c>
      <c r="U46" s="15">
        <f ca="1">H46+(RAND()/100000)</f>
        <v>0.64861177720182395</v>
      </c>
      <c r="V46">
        <f t="shared" ca="1" si="0"/>
        <v>53</v>
      </c>
      <c r="W46" t="s">
        <v>28</v>
      </c>
      <c r="X46" t="str">
        <f ca="1">_xlfn.CONCAT("(",A46,",",C46,",",P46,",",E46,",",L46,",",S46,",",T46,",",V46,")++1`")</f>
        <v>(240102,0,0,8,130,0,4,53)++1`</v>
      </c>
      <c r="Y46" t="str">
        <f>_xlfn.CONCAT("(",A46,",",R46,")++1`")</f>
        <v>(240102,45)++1`</v>
      </c>
    </row>
    <row r="47" spans="1:25">
      <c r="A47">
        <v>240201</v>
      </c>
      <c r="B47">
        <v>1966</v>
      </c>
      <c r="C47">
        <f>IF(D47="oui", 1, IF(D47="non", 0, " "))</f>
        <v>0</v>
      </c>
      <c r="D47" t="s">
        <v>24</v>
      </c>
      <c r="E47">
        <f>_xlfn.XLOOKUP(F47,Z$3:Z$19,AA$3:AA$19)</f>
        <v>15</v>
      </c>
      <c r="F47" t="s">
        <v>35</v>
      </c>
      <c r="G47" s="14">
        <v>44610</v>
      </c>
      <c r="H47" s="15">
        <v>0.36180555555555555</v>
      </c>
      <c r="I47" s="15">
        <v>0.49652777777777773</v>
      </c>
      <c r="J47">
        <v>1000171</v>
      </c>
      <c r="K47">
        <v>298</v>
      </c>
      <c r="L47">
        <f>ROUND(M47*86400,0)/60</f>
        <v>194</v>
      </c>
      <c r="M47">
        <v>0.13472222222222219</v>
      </c>
      <c r="N47">
        <f>_xlfn.XLOOKUP(O47,Z$22:Z$24,AA$22:AA$24)</f>
        <v>0</v>
      </c>
      <c r="O47" t="s">
        <v>26</v>
      </c>
      <c r="P47" cm="1">
        <f t="array" aca="1" ref="P47" ca="1">(_xlfn.IFS(Q47="couché",0,Q47="debout à 80%",1,Q47="?",1))*(IF(RAND()&lt;0.8,1,0))</f>
        <v>1</v>
      </c>
      <c r="Q47" t="s">
        <v>27</v>
      </c>
      <c r="R47">
        <v>45</v>
      </c>
      <c r="S47">
        <f>SUMIFS(N:N,F:F,F47,G:G,G47,T:T,T47-1)*IF(C47=1,0,1)</f>
        <v>0</v>
      </c>
      <c r="T47">
        <f>COUNTIFS(F:F,F47,G:G,G47,H:H,_xlfn.CONCAT("&lt;=",H47))</f>
        <v>1</v>
      </c>
      <c r="U47" s="15">
        <f ca="1">H47+(RAND()/100000)</f>
        <v>0.36180643885534708</v>
      </c>
      <c r="V47">
        <f t="shared" ca="1" si="0"/>
        <v>12</v>
      </c>
      <c r="W47" t="s">
        <v>28</v>
      </c>
      <c r="X47" t="str">
        <f ca="1">_xlfn.CONCAT("(",A47,",",C47,",",P47,",",E47,",",L47,",",S47,",",T47,",",V47,")++1`")</f>
        <v>(240201,0,1,15,194,0,1,12)++1`</v>
      </c>
      <c r="Y47" t="str">
        <f>_xlfn.CONCAT("(",A47,",",R47,")++1`")</f>
        <v>(240201,45)++1`</v>
      </c>
    </row>
    <row r="48" spans="1:25">
      <c r="A48">
        <v>240222</v>
      </c>
      <c r="B48">
        <v>1976</v>
      </c>
      <c r="C48">
        <f>IF(D48="oui", 1, IF(D48="non", 0, " "))</f>
        <v>0</v>
      </c>
      <c r="D48" t="s">
        <v>24</v>
      </c>
      <c r="E48">
        <f>_xlfn.XLOOKUP(F48,Z$3:Z$19,AA$3:AA$19)</f>
        <v>9</v>
      </c>
      <c r="F48" t="s">
        <v>40</v>
      </c>
      <c r="G48" s="14">
        <v>44603</v>
      </c>
      <c r="H48" s="15">
        <v>0.36388888888888887</v>
      </c>
      <c r="I48" s="15">
        <v>0.44513888888888886</v>
      </c>
      <c r="J48">
        <v>1000171</v>
      </c>
      <c r="K48">
        <v>2239</v>
      </c>
      <c r="L48">
        <f>ROUND(M48*86400,0)/60</f>
        <v>117</v>
      </c>
      <c r="M48">
        <v>8.1249999999999989E-2</v>
      </c>
      <c r="N48">
        <f>_xlfn.XLOOKUP(O48,Z$22:Z$24,AA$22:AA$24)</f>
        <v>0</v>
      </c>
      <c r="O48" t="s">
        <v>26</v>
      </c>
      <c r="P48" cm="1">
        <f t="array" aca="1" ref="P48" ca="1">(_xlfn.IFS(Q48="couché",0,Q48="debout à 80%",1,Q48="?",1))*(IF(RAND()&lt;0.8,1,0))</f>
        <v>0</v>
      </c>
      <c r="Q48" t="s">
        <v>27</v>
      </c>
      <c r="R48">
        <v>45</v>
      </c>
      <c r="S48">
        <f>SUMIFS(N:N,F:F,F48,G:G,G48,T:T,T48-1)*IF(C48=1,0,1)</f>
        <v>0</v>
      </c>
      <c r="T48">
        <f>COUNTIFS(F:F,F48,G:G,G48,H:H,_xlfn.CONCAT("&lt;=",H48))</f>
        <v>1</v>
      </c>
      <c r="U48" s="15">
        <f ca="1">H48+(RAND()/100000)</f>
        <v>0.36389802174181579</v>
      </c>
      <c r="V48">
        <f t="shared" ca="1" si="0"/>
        <v>14</v>
      </c>
      <c r="W48" t="s">
        <v>28</v>
      </c>
      <c r="X48" t="str">
        <f ca="1">_xlfn.CONCAT("(",A48,",",C48,",",P48,",",E48,",",L48,",",S48,",",T48,",",V48,")++1`")</f>
        <v>(240222,0,0,9,117,0,1,14)++1`</v>
      </c>
      <c r="Y48" t="str">
        <f>_xlfn.CONCAT("(",A48,",",R48,")++1`")</f>
        <v>(240222,45)++1`</v>
      </c>
    </row>
    <row r="49" spans="1:25">
      <c r="A49">
        <v>240273</v>
      </c>
      <c r="B49">
        <v>1981</v>
      </c>
      <c r="C49">
        <f>IF(D49="oui", 1, IF(D49="non", 0, " "))</f>
        <v>0</v>
      </c>
      <c r="D49" t="s">
        <v>24</v>
      </c>
      <c r="E49">
        <f>_xlfn.XLOOKUP(F49,Z$3:Z$19,AA$3:AA$19)</f>
        <v>15</v>
      </c>
      <c r="F49" t="s">
        <v>35</v>
      </c>
      <c r="G49" s="14">
        <v>44607</v>
      </c>
      <c r="H49" s="15">
        <v>0.4201388888888889</v>
      </c>
      <c r="I49" s="15">
        <v>0.48124999999999996</v>
      </c>
      <c r="J49">
        <v>1000171</v>
      </c>
      <c r="K49">
        <v>2238</v>
      </c>
      <c r="L49">
        <f>ROUND(M49*86400,0)/60</f>
        <v>88</v>
      </c>
      <c r="M49">
        <v>6.1111111111111061E-2</v>
      </c>
      <c r="N49">
        <f>_xlfn.XLOOKUP(O49,Z$22:Z$24,AA$22:AA$24)</f>
        <v>0</v>
      </c>
      <c r="O49" t="s">
        <v>26</v>
      </c>
      <c r="P49" cm="1">
        <f t="array" aca="1" ref="P49" ca="1">(_xlfn.IFS(Q49="couché",0,Q49="debout à 80%",1,Q49="?",1))*(IF(RAND()&lt;0.8,1,0))</f>
        <v>0</v>
      </c>
      <c r="Q49" t="s">
        <v>27</v>
      </c>
      <c r="R49">
        <v>45</v>
      </c>
      <c r="S49">
        <f>SUMIFS(N:N,F:F,F49,G:G,G49,T:T,T49-1)*IF(C49=1,0,1)</f>
        <v>0</v>
      </c>
      <c r="T49">
        <f>COUNTIFS(F:F,F49,G:G,G49,H:H,_xlfn.CONCAT("&lt;=",H49))</f>
        <v>2</v>
      </c>
      <c r="U49" s="15">
        <f ca="1">H49+(RAND()/100000)</f>
        <v>0.42014243654667527</v>
      </c>
      <c r="V49">
        <f t="shared" ca="1" si="0"/>
        <v>28</v>
      </c>
      <c r="W49" t="s">
        <v>28</v>
      </c>
      <c r="X49" t="str">
        <f ca="1">_xlfn.CONCAT("(",A49,",",C49,",",P49,",",E49,",",L49,",",S49,",",T49,",",V49,")++1`")</f>
        <v>(240273,0,0,15,88,0,2,28)++1`</v>
      </c>
      <c r="Y49" t="str">
        <f>_xlfn.CONCAT("(",A49,",",R49,")++1`")</f>
        <v>(240273,45)++1`</v>
      </c>
    </row>
    <row r="50" spans="1:25">
      <c r="A50">
        <v>240274</v>
      </c>
      <c r="B50">
        <v>1970</v>
      </c>
      <c r="C50">
        <f>IF(D50="oui", 1, IF(D50="non", 0, " "))</f>
        <v>0</v>
      </c>
      <c r="D50" t="s">
        <v>24</v>
      </c>
      <c r="E50">
        <f>_xlfn.XLOOKUP(F50,Z$3:Z$19,AA$3:AA$19)</f>
        <v>8</v>
      </c>
      <c r="F50" t="s">
        <v>25</v>
      </c>
      <c r="G50" s="14">
        <v>44596</v>
      </c>
      <c r="H50" s="15">
        <v>0.47291666666666665</v>
      </c>
      <c r="I50" s="15">
        <v>0.52430555555555558</v>
      </c>
      <c r="J50">
        <v>1000171</v>
      </c>
      <c r="K50">
        <v>2238</v>
      </c>
      <c r="L50">
        <f>ROUND(M50*86400,0)/60</f>
        <v>74</v>
      </c>
      <c r="M50">
        <v>5.1388888888888928E-2</v>
      </c>
      <c r="N50">
        <f>_xlfn.XLOOKUP(O50,Z$22:Z$24,AA$22:AA$24)</f>
        <v>0</v>
      </c>
      <c r="O50" t="s">
        <v>26</v>
      </c>
      <c r="P50" cm="1">
        <f t="array" aca="1" ref="P50" ca="1">(_xlfn.IFS(Q50="couché",0,Q50="debout à 80%",1,Q50="?",1))*(IF(RAND()&lt;0.8,1,0))</f>
        <v>1</v>
      </c>
      <c r="Q50" t="s">
        <v>27</v>
      </c>
      <c r="R50">
        <v>45</v>
      </c>
      <c r="S50">
        <f ca="1">SUMIFS(N:N,F:F,F50,G:G,G50,T:T,T50-1)*IF(C50=1,0,1)</f>
        <v>0</v>
      </c>
      <c r="T50">
        <f>COUNTIFS(F:F,F50,G:G,G50,H:H,_xlfn.CONCAT("&lt;=",H50))</f>
        <v>3</v>
      </c>
      <c r="U50" s="15">
        <f ca="1">H50+(RAND()/100000)</f>
        <v>0.47292581106932913</v>
      </c>
      <c r="V50">
        <f t="shared" ca="1" si="0"/>
        <v>43</v>
      </c>
      <c r="W50" t="s">
        <v>28</v>
      </c>
      <c r="X50" t="str">
        <f ca="1">_xlfn.CONCAT("(",A50,",",C50,",",P50,",",E50,",",L50,",",S50,",",T50,",",V50,")++1`")</f>
        <v>(240274,0,1,8,74,0,3,43)++1`</v>
      </c>
      <c r="Y50" t="str">
        <f>_xlfn.CONCAT("(",A50,",",R50,")++1`")</f>
        <v>(240274,45)++1`</v>
      </c>
    </row>
    <row r="51" spans="1:25">
      <c r="A51">
        <v>240412</v>
      </c>
      <c r="B51">
        <v>1976</v>
      </c>
      <c r="C51">
        <f>IF(D51="oui", 1, IF(D51="non", 0, " "))</f>
        <v>0</v>
      </c>
      <c r="D51" t="s">
        <v>24</v>
      </c>
      <c r="E51">
        <f>_xlfn.XLOOKUP(F51,Z$3:Z$19,AA$3:AA$19)</f>
        <v>8</v>
      </c>
      <c r="F51" t="s">
        <v>25</v>
      </c>
      <c r="G51" s="14">
        <v>44615</v>
      </c>
      <c r="H51" s="15">
        <v>0.35972222222222222</v>
      </c>
      <c r="I51" s="15">
        <v>0.47222222222222221</v>
      </c>
      <c r="J51">
        <v>1000171</v>
      </c>
      <c r="K51">
        <v>2239</v>
      </c>
      <c r="L51">
        <f>ROUND(M51*86400,0)/60</f>
        <v>162</v>
      </c>
      <c r="M51">
        <v>0.11249999999999999</v>
      </c>
      <c r="N51">
        <f>_xlfn.XLOOKUP(O51,Z$22:Z$24,AA$22:AA$24)</f>
        <v>0</v>
      </c>
      <c r="O51" t="s">
        <v>26</v>
      </c>
      <c r="P51" cm="1">
        <f t="array" aca="1" ref="P51" ca="1">(_xlfn.IFS(Q51="couché",0,Q51="debout à 80%",1,Q51="?",1))*(IF(RAND()&lt;0.8,1,0))</f>
        <v>1</v>
      </c>
      <c r="Q51" t="s">
        <v>27</v>
      </c>
      <c r="R51">
        <v>45</v>
      </c>
      <c r="S51">
        <f>SUMIFS(N:N,F:F,F51,G:G,G51,T:T,T51-1)*IF(C51=1,0,1)</f>
        <v>0</v>
      </c>
      <c r="T51">
        <f>COUNTIFS(F:F,F51,G:G,G51,H:H,_xlfn.CONCAT("&lt;=",H51))</f>
        <v>1</v>
      </c>
      <c r="U51" s="15">
        <f ca="1">H51+(RAND()/100000)</f>
        <v>0.35973193803220388</v>
      </c>
      <c r="V51">
        <f t="shared" ca="1" si="0"/>
        <v>15</v>
      </c>
      <c r="W51" t="s">
        <v>28</v>
      </c>
      <c r="X51" t="str">
        <f ca="1">_xlfn.CONCAT("(",A51,",",C51,",",P51,",",E51,",",L51,",",S51,",",T51,",",V51,")++1`")</f>
        <v>(240412,0,1,8,162,0,1,15)++1`</v>
      </c>
      <c r="Y51" t="str">
        <f>_xlfn.CONCAT("(",A51,",",R51,")++1`")</f>
        <v>(240412,45)++1`</v>
      </c>
    </row>
    <row r="52" spans="1:25">
      <c r="A52">
        <v>240431</v>
      </c>
      <c r="B52">
        <v>1935</v>
      </c>
      <c r="C52">
        <f>IF(D52="oui", 1, IF(D52="non", 0, " "))</f>
        <v>0</v>
      </c>
      <c r="D52" t="s">
        <v>24</v>
      </c>
      <c r="E52">
        <f>_xlfn.XLOOKUP(F52,Z$3:Z$19,AA$3:AA$19)</f>
        <v>15</v>
      </c>
      <c r="F52" t="s">
        <v>35</v>
      </c>
      <c r="G52" s="14">
        <v>44610</v>
      </c>
      <c r="H52" s="15">
        <v>0.5</v>
      </c>
      <c r="I52" s="15">
        <v>0.5625</v>
      </c>
      <c r="J52">
        <v>1000171</v>
      </c>
      <c r="K52">
        <v>2238</v>
      </c>
      <c r="L52">
        <f>ROUND(M52*86400,0)/60</f>
        <v>90</v>
      </c>
      <c r="M52">
        <v>6.25E-2</v>
      </c>
      <c r="N52">
        <f>_xlfn.XLOOKUP(O52,Z$22:Z$24,AA$22:AA$24)</f>
        <v>0</v>
      </c>
      <c r="O52" t="s">
        <v>26</v>
      </c>
      <c r="P52" cm="1">
        <f t="array" aca="1" ref="P52" ca="1">(_xlfn.IFS(Q52="couché",0,Q52="debout à 80%",1,Q52="?",1))*(IF(RAND()&lt;0.8,1,0))</f>
        <v>0</v>
      </c>
      <c r="Q52" t="s">
        <v>27</v>
      </c>
      <c r="R52">
        <v>45</v>
      </c>
      <c r="S52">
        <f>SUMIFS(N:N,F:F,F52,G:G,G52,T:T,T52-1)*IF(C52=1,0,1)</f>
        <v>0</v>
      </c>
      <c r="T52">
        <f>COUNTIFS(F:F,F52,G:G,G52,H:H,_xlfn.CONCAT("&lt;=",H52))</f>
        <v>2</v>
      </c>
      <c r="U52" s="15">
        <f ca="1">H52+(RAND()/100000)</f>
        <v>0.500001096554886</v>
      </c>
      <c r="V52">
        <f t="shared" ca="1" si="0"/>
        <v>47</v>
      </c>
      <c r="W52" t="s">
        <v>28</v>
      </c>
      <c r="X52" t="str">
        <f ca="1">_xlfn.CONCAT("(",A52,",",C52,",",P52,",",E52,",",L52,",",S52,",",T52,",",V52,")++1`")</f>
        <v>(240431,0,0,15,90,0,2,47)++1`</v>
      </c>
      <c r="Y52" t="str">
        <f>_xlfn.CONCAT("(",A52,",",R52,")++1`")</f>
        <v>(240431,45)++1`</v>
      </c>
    </row>
    <row r="53" spans="1:25">
      <c r="A53">
        <v>240455</v>
      </c>
      <c r="B53">
        <v>1963</v>
      </c>
      <c r="C53">
        <f>IF(D53="oui", 1, IF(D53="non", 0, " "))</f>
        <v>0</v>
      </c>
      <c r="D53" t="s">
        <v>24</v>
      </c>
      <c r="E53">
        <f>_xlfn.XLOOKUP(F53,Z$3:Z$19,AA$3:AA$19)</f>
        <v>9</v>
      </c>
      <c r="F53" t="s">
        <v>40</v>
      </c>
      <c r="G53" s="14">
        <v>44594</v>
      </c>
      <c r="H53" s="15">
        <v>0.49166666666666664</v>
      </c>
      <c r="I53" s="15">
        <v>0.56041666666666667</v>
      </c>
      <c r="J53">
        <v>1000163</v>
      </c>
      <c r="K53">
        <v>5512</v>
      </c>
      <c r="L53">
        <f>ROUND(M53*86400,0)/60</f>
        <v>99</v>
      </c>
      <c r="M53">
        <v>6.8750000000000033E-2</v>
      </c>
      <c r="N53">
        <f>_xlfn.XLOOKUP(O53,Z$22:Z$24,AA$22:AA$24)</f>
        <v>0</v>
      </c>
      <c r="O53" t="s">
        <v>26</v>
      </c>
      <c r="P53" cm="1">
        <f t="array" aca="1" ref="P53" ca="1">(_xlfn.IFS(Q53="couché",0,Q53="debout à 80%",1,Q53="?",1))*(IF(RAND()&lt;0.8,1,0))</f>
        <v>1</v>
      </c>
      <c r="Q53" t="s">
        <v>27</v>
      </c>
      <c r="R53">
        <v>45</v>
      </c>
      <c r="S53">
        <f>SUMIFS(N:N,F:F,F53,G:G,G53,T:T,T53-1)*IF(C53=1,0,1)</f>
        <v>0</v>
      </c>
      <c r="T53">
        <f>COUNTIFS(F:F,F53,G:G,G53,H:H,_xlfn.CONCAT("&lt;=",H53))</f>
        <v>4</v>
      </c>
      <c r="U53" s="15">
        <f ca="1">H53+(RAND()/100000)</f>
        <v>0.49167367755029062</v>
      </c>
      <c r="V53">
        <f t="shared" ca="1" si="0"/>
        <v>42</v>
      </c>
      <c r="W53" t="s">
        <v>28</v>
      </c>
      <c r="X53" t="str">
        <f ca="1">_xlfn.CONCAT("(",A53,",",C53,",",P53,",",E53,",",L53,",",S53,",",T53,",",V53,")++1`")</f>
        <v>(240455,0,1,9,99,0,4,42)++1`</v>
      </c>
      <c r="Y53" t="str">
        <f>_xlfn.CONCAT("(",A53,",",R53,")++1`")</f>
        <v>(240455,45)++1`</v>
      </c>
    </row>
    <row r="54" spans="1:25">
      <c r="A54">
        <v>240460</v>
      </c>
      <c r="B54">
        <v>1990</v>
      </c>
      <c r="C54">
        <f>IF(D54="oui", 1, IF(D54="non", 0, " "))</f>
        <v>0</v>
      </c>
      <c r="D54" t="s">
        <v>24</v>
      </c>
      <c r="E54">
        <f>_xlfn.XLOOKUP(F54,Z$3:Z$19,AA$3:AA$19)</f>
        <v>9</v>
      </c>
      <c r="F54" t="s">
        <v>40</v>
      </c>
      <c r="G54" s="14">
        <v>44636</v>
      </c>
      <c r="H54" s="15">
        <v>0.34791666666666665</v>
      </c>
      <c r="I54" s="15">
        <v>0.38402777777777775</v>
      </c>
      <c r="J54">
        <v>1000163</v>
      </c>
      <c r="K54">
        <v>248</v>
      </c>
      <c r="L54">
        <f>ROUND(M54*86400,0)/60</f>
        <v>52</v>
      </c>
      <c r="M54">
        <v>3.6111111111111094E-2</v>
      </c>
      <c r="N54">
        <f>_xlfn.XLOOKUP(O54,Z$22:Z$24,AA$22:AA$24)</f>
        <v>0</v>
      </c>
      <c r="O54" t="s">
        <v>26</v>
      </c>
      <c r="P54" cm="1">
        <f t="array" aca="1" ref="P54" ca="1">(_xlfn.IFS(Q54="couché",0,Q54="debout à 80%",1,Q54="?",1))*(IF(RAND()&lt;0.8,1,0))</f>
        <v>1</v>
      </c>
      <c r="Q54" t="s">
        <v>27</v>
      </c>
      <c r="R54">
        <v>45</v>
      </c>
      <c r="S54">
        <f>SUMIFS(N:N,F:F,F54,G:G,G54,T:T,T54-1)*IF(C54=1,0,1)</f>
        <v>0</v>
      </c>
      <c r="T54">
        <f>COUNTIFS(F:F,F54,G:G,G54,H:H,_xlfn.CONCAT("&lt;=",H54))</f>
        <v>1</v>
      </c>
      <c r="U54" s="15">
        <f ca="1">H54+(RAND()/100000)</f>
        <v>0.34792226709132562</v>
      </c>
      <c r="V54">
        <f t="shared" ca="1" si="0"/>
        <v>12</v>
      </c>
      <c r="W54" t="s">
        <v>28</v>
      </c>
      <c r="X54" t="str">
        <f ca="1">_xlfn.CONCAT("(",A54,",",C54,",",P54,",",E54,",",L54,",",S54,",",T54,",",V54,")++1`")</f>
        <v>(240460,0,1,9,52,0,1,12)++1`</v>
      </c>
      <c r="Y54" t="str">
        <f>_xlfn.CONCAT("(",A54,",",R54,")++1`")</f>
        <v>(240460,45)++1`</v>
      </c>
    </row>
    <row r="55" spans="1:25">
      <c r="A55">
        <v>240483</v>
      </c>
      <c r="B55">
        <v>1963</v>
      </c>
      <c r="C55">
        <f>IF(D55="oui", 1, IF(D55="non", 0, " "))</f>
        <v>0</v>
      </c>
      <c r="D55" t="s">
        <v>24</v>
      </c>
      <c r="E55">
        <f>_xlfn.XLOOKUP(F55,Z$3:Z$19,AA$3:AA$19)</f>
        <v>16</v>
      </c>
      <c r="F55" t="s">
        <v>44</v>
      </c>
      <c r="G55" s="14">
        <v>44651</v>
      </c>
      <c r="H55" s="15">
        <v>0.48124999999999996</v>
      </c>
      <c r="I55" s="15">
        <v>0.51388888888888884</v>
      </c>
      <c r="J55">
        <v>1000162</v>
      </c>
      <c r="K55">
        <v>4592</v>
      </c>
      <c r="L55">
        <f>ROUND(M55*86400,0)/60</f>
        <v>47</v>
      </c>
      <c r="M55">
        <v>3.2638888888888884E-2</v>
      </c>
      <c r="N55">
        <f>_xlfn.XLOOKUP(O55,Z$22:Z$24,AA$22:AA$24)</f>
        <v>0</v>
      </c>
      <c r="O55" t="s">
        <v>26</v>
      </c>
      <c r="P55" cm="1">
        <f t="array" aca="1" ref="P55" ca="1">(_xlfn.IFS(Q55="couché",0,Q55="debout à 80%",1,Q55="?",1))*(IF(RAND()&lt;0.8,1,0))</f>
        <v>1</v>
      </c>
      <c r="Q55" t="s">
        <v>27</v>
      </c>
      <c r="R55">
        <v>45</v>
      </c>
      <c r="S55">
        <f>SUMIFS(N:N,F:F,F55,G:G,G55,T:T,T55-1)*IF(C55=1,0,1)</f>
        <v>0</v>
      </c>
      <c r="T55">
        <f>COUNTIFS(F:F,F55,G:G,G55,H:H,_xlfn.CONCAT("&lt;=",H55))</f>
        <v>3</v>
      </c>
      <c r="U55" s="15">
        <f ca="1">H55+(RAND()/100000)</f>
        <v>0.48125758302179761</v>
      </c>
      <c r="V55">
        <f t="shared" ca="1" si="0"/>
        <v>44</v>
      </c>
      <c r="W55" t="s">
        <v>47</v>
      </c>
      <c r="X55" t="str">
        <f ca="1">_xlfn.CONCAT("(",A55,",",C55,",",P55,",",E55,",",L55,",",S55,",",T55,",",V55,")++1`")</f>
        <v>(240483,0,1,16,47,0,3,44)++1`</v>
      </c>
      <c r="Y55" t="str">
        <f>_xlfn.CONCAT("(",A55,",",R55,")++1`")</f>
        <v>(240483,45)++1`</v>
      </c>
    </row>
    <row r="56" spans="1:25">
      <c r="A56">
        <v>240501</v>
      </c>
      <c r="B56">
        <v>1947</v>
      </c>
      <c r="C56">
        <f>IF(D56="oui", 1, IF(D56="non", 0, " "))</f>
        <v>0</v>
      </c>
      <c r="D56" t="s">
        <v>24</v>
      </c>
      <c r="E56">
        <f>_xlfn.XLOOKUP(F56,Z$3:Z$19,AA$3:AA$19)</f>
        <v>14</v>
      </c>
      <c r="F56" t="s">
        <v>33</v>
      </c>
      <c r="G56" s="14">
        <v>44594</v>
      </c>
      <c r="H56" s="15">
        <v>0.33194444444444443</v>
      </c>
      <c r="I56" s="15">
        <v>0.41874999999999996</v>
      </c>
      <c r="J56">
        <v>1000162</v>
      </c>
      <c r="K56">
        <v>489</v>
      </c>
      <c r="L56">
        <f>ROUND(M56*86400,0)/60</f>
        <v>125</v>
      </c>
      <c r="M56">
        <v>8.6805555555555525E-2</v>
      </c>
      <c r="N56">
        <f>_xlfn.XLOOKUP(O56,Z$22:Z$24,AA$22:AA$24)</f>
        <v>0</v>
      </c>
      <c r="O56" t="s">
        <v>26</v>
      </c>
      <c r="P56" cm="1">
        <f t="array" aca="1" ref="P56" ca="1">(_xlfn.IFS(Q56="couché",0,Q56="debout à 80%",1,Q56="?",1))*(IF(RAND()&lt;0.8,1,0))</f>
        <v>0</v>
      </c>
      <c r="Q56" t="s">
        <v>48</v>
      </c>
      <c r="R56">
        <v>45</v>
      </c>
      <c r="S56">
        <f>SUMIFS(N:N,F:F,F56,G:G,G56,T:T,T56-1)*IF(C56=1,0,1)</f>
        <v>0</v>
      </c>
      <c r="T56">
        <f>COUNTIFS(F:F,F56,G:G,G56,H:H,_xlfn.CONCAT("&lt;=",H56))</f>
        <v>1</v>
      </c>
      <c r="U56" s="15">
        <f ca="1">H56+(RAND()/100000)</f>
        <v>0.33195272227475398</v>
      </c>
      <c r="V56">
        <f t="shared" ca="1" si="0"/>
        <v>1</v>
      </c>
      <c r="W56" t="s">
        <v>28</v>
      </c>
      <c r="X56" t="str">
        <f ca="1">_xlfn.CONCAT("(",A56,",",C56,",",P56,",",E56,",",L56,",",S56,",",T56,",",V56,")++1`")</f>
        <v>(240501,0,0,14,125,0,1,1)++1`</v>
      </c>
      <c r="Y56" t="str">
        <f>_xlfn.CONCAT("(",A56,",",R56,")++1`")</f>
        <v>(240501,45)++1`</v>
      </c>
    </row>
    <row r="57" spans="1:25">
      <c r="A57">
        <v>240529</v>
      </c>
      <c r="B57">
        <v>1965</v>
      </c>
      <c r="C57">
        <f>IF(D57="oui", 1, IF(D57="non", 0, " "))</f>
        <v>0</v>
      </c>
      <c r="D57" t="s">
        <v>24</v>
      </c>
      <c r="E57">
        <f>_xlfn.XLOOKUP(F57,Z$3:Z$19,AA$3:AA$19)</f>
        <v>8</v>
      </c>
      <c r="F57" t="s">
        <v>25</v>
      </c>
      <c r="G57" s="14">
        <v>44600</v>
      </c>
      <c r="H57" s="15">
        <v>0.61875000000000002</v>
      </c>
      <c r="I57" s="15">
        <v>0.73472222222222217</v>
      </c>
      <c r="J57">
        <v>1000168</v>
      </c>
      <c r="K57">
        <v>2513</v>
      </c>
      <c r="L57">
        <f>ROUND(M57*86400,0)/60</f>
        <v>167</v>
      </c>
      <c r="M57">
        <v>0.11597222222222214</v>
      </c>
      <c r="N57">
        <f>_xlfn.XLOOKUP(O57,Z$22:Z$24,AA$22:AA$24)</f>
        <v>0</v>
      </c>
      <c r="O57" t="s">
        <v>26</v>
      </c>
      <c r="P57" cm="1">
        <f t="array" aca="1" ref="P57" ca="1">(_xlfn.IFS(Q57="couché",0,Q57="debout à 80%",1,Q57="?",1))*(IF(RAND()&lt;0.8,1,0))</f>
        <v>1</v>
      </c>
      <c r="Q57" t="s">
        <v>27</v>
      </c>
      <c r="R57">
        <v>30</v>
      </c>
      <c r="S57">
        <f>SUMIFS(N:N,F:F,F57,G:G,G57,T:T,T57-1)*IF(C57=1,0,1)</f>
        <v>0</v>
      </c>
      <c r="T57">
        <f>COUNTIFS(F:F,F57,G:G,G57,H:H,_xlfn.CONCAT("&lt;=",H57))</f>
        <v>4</v>
      </c>
      <c r="U57" s="15">
        <f ca="1">H57+(RAND()/100000)</f>
        <v>0.61875097499290133</v>
      </c>
      <c r="V57">
        <f t="shared" ca="1" si="0"/>
        <v>69</v>
      </c>
      <c r="W57" t="s">
        <v>28</v>
      </c>
      <c r="X57" t="str">
        <f ca="1">_xlfn.CONCAT("(",A57,",",C57,",",P57,",",E57,",",L57,",",S57,",",T57,",",V57,")++1`")</f>
        <v>(240529,0,1,8,167,0,4,69)++1`</v>
      </c>
      <c r="Y57" t="str">
        <f>_xlfn.CONCAT("(",A57,",",R57,")++1`")</f>
        <v>(240529,30)++1`</v>
      </c>
    </row>
    <row r="58" spans="1:25">
      <c r="A58">
        <v>240603</v>
      </c>
      <c r="B58">
        <v>1958</v>
      </c>
      <c r="C58">
        <f>IF(D58="oui", 1, IF(D58="non", 0, " "))</f>
        <v>0</v>
      </c>
      <c r="D58" t="s">
        <v>24</v>
      </c>
      <c r="E58">
        <f>_xlfn.XLOOKUP(F58,Z$3:Z$19,AA$3:AA$19)</f>
        <v>5</v>
      </c>
      <c r="F58" t="s">
        <v>36</v>
      </c>
      <c r="G58" s="14">
        <v>44593</v>
      </c>
      <c r="H58" s="15">
        <v>0.34166666666666667</v>
      </c>
      <c r="I58" s="15">
        <v>0.47013888888888888</v>
      </c>
      <c r="J58">
        <v>1000162</v>
      </c>
      <c r="K58">
        <v>486</v>
      </c>
      <c r="L58">
        <f>ROUND(M58*86400,0)/60</f>
        <v>185</v>
      </c>
      <c r="M58">
        <v>0.12847222222222221</v>
      </c>
      <c r="N58">
        <f>_xlfn.XLOOKUP(O58,Z$22:Z$24,AA$22:AA$24)</f>
        <v>0</v>
      </c>
      <c r="O58" t="s">
        <v>26</v>
      </c>
      <c r="P58" cm="1">
        <f t="array" aca="1" ref="P58" ca="1">(_xlfn.IFS(Q58="couché",0,Q58="debout à 80%",1,Q58="?",1))*(IF(RAND()&lt;0.8,1,0))</f>
        <v>1</v>
      </c>
      <c r="Q58" t="s">
        <v>27</v>
      </c>
      <c r="R58">
        <v>45</v>
      </c>
      <c r="S58">
        <f>SUMIFS(N:N,F:F,F58,G:G,G58,T:T,T58-1)*IF(C58=1,0,1)</f>
        <v>0</v>
      </c>
      <c r="T58">
        <f>COUNTIFS(F:F,F58,G:G,G58,H:H,_xlfn.CONCAT("&lt;=",H58))</f>
        <v>1</v>
      </c>
      <c r="U58" s="15">
        <f ca="1">H58+(RAND()/100000)</f>
        <v>0.34166773934613931</v>
      </c>
      <c r="V58">
        <f t="shared" ca="1" si="0"/>
        <v>7</v>
      </c>
      <c r="W58" t="s">
        <v>28</v>
      </c>
      <c r="X58" t="str">
        <f ca="1">_xlfn.CONCAT("(",A58,",",C58,",",P58,",",E58,",",L58,",",S58,",",T58,",",V58,")++1`")</f>
        <v>(240603,0,1,5,185,0,1,7)++1`</v>
      </c>
      <c r="Y58" t="str">
        <f>_xlfn.CONCAT("(",A58,",",R58,")++1`")</f>
        <v>(240603,45)++1`</v>
      </c>
    </row>
    <row r="59" spans="1:25">
      <c r="A59">
        <v>240646</v>
      </c>
      <c r="B59">
        <v>2002</v>
      </c>
      <c r="C59">
        <f>IF(D59="oui", 1, IF(D59="non", 0, " "))</f>
        <v>0</v>
      </c>
      <c r="D59" t="s">
        <v>24</v>
      </c>
      <c r="E59">
        <f>_xlfn.XLOOKUP(F59,Z$3:Z$19,AA$3:AA$19)</f>
        <v>10</v>
      </c>
      <c r="F59" t="s">
        <v>39</v>
      </c>
      <c r="G59" s="14">
        <v>44600</v>
      </c>
      <c r="H59" s="15">
        <v>0.43472222222222223</v>
      </c>
      <c r="I59" s="15">
        <v>0.46111111111111108</v>
      </c>
      <c r="J59">
        <v>1000165</v>
      </c>
      <c r="K59">
        <v>493</v>
      </c>
      <c r="L59">
        <f>ROUND(M59*86400,0)/60</f>
        <v>38</v>
      </c>
      <c r="M59">
        <v>2.6388888888888851E-2</v>
      </c>
      <c r="N59">
        <f>_xlfn.XLOOKUP(O59,Z$22:Z$24,AA$22:AA$24)</f>
        <v>1</v>
      </c>
      <c r="O59" t="s">
        <v>32</v>
      </c>
      <c r="P59" cm="1">
        <f t="array" aca="1" ref="P59" ca="1">(_xlfn.IFS(Q59="couché",0,Q59="debout à 80%",1,Q59="?",1))*(IF(RAND()&lt;0.8,1,0))</f>
        <v>0</v>
      </c>
      <c r="Q59" t="s">
        <v>27</v>
      </c>
      <c r="R59">
        <v>30</v>
      </c>
      <c r="S59">
        <f>SUMIFS(N:N,F:F,F59,G:G,G59,T:T,T59-1)*IF(C59=1,0,1)</f>
        <v>1</v>
      </c>
      <c r="T59">
        <f>COUNTIFS(F:F,F59,G:G,G59,H:H,_xlfn.CONCAT("&lt;=",H59))</f>
        <v>4</v>
      </c>
      <c r="U59" s="15">
        <f ca="1">H59+(RAND()/100000)</f>
        <v>0.43472233891774026</v>
      </c>
      <c r="V59">
        <f t="shared" ca="1" si="0"/>
        <v>37</v>
      </c>
      <c r="W59" t="s">
        <v>28</v>
      </c>
      <c r="X59" t="str">
        <f ca="1">_xlfn.CONCAT("(",A59,",",C59,",",P59,",",E59,",",L59,",",S59,",",T59,",",V59,")++1`")</f>
        <v>(240646,0,0,10,38,1,4,37)++1`</v>
      </c>
      <c r="Y59" t="str">
        <f>_xlfn.CONCAT("(",A59,",",R59,")++1`")</f>
        <v>(240646,30)++1`</v>
      </c>
    </row>
    <row r="60" spans="1:25">
      <c r="A60">
        <v>240710</v>
      </c>
      <c r="B60">
        <v>2003</v>
      </c>
      <c r="C60">
        <f>IF(D60="oui", 1, IF(D60="non", 0, " "))</f>
        <v>0</v>
      </c>
      <c r="D60" t="s">
        <v>24</v>
      </c>
      <c r="E60">
        <f>_xlfn.XLOOKUP(F60,Z$3:Z$19,AA$3:AA$19)</f>
        <v>5</v>
      </c>
      <c r="F60" t="s">
        <v>36</v>
      </c>
      <c r="G60" s="14">
        <v>44649</v>
      </c>
      <c r="H60" s="15">
        <v>0.38055555555555554</v>
      </c>
      <c r="I60" s="15">
        <v>0.44513888888888886</v>
      </c>
      <c r="J60">
        <v>1000162</v>
      </c>
      <c r="K60">
        <v>73</v>
      </c>
      <c r="L60">
        <f>ROUND(M60*86400,0)/60</f>
        <v>93</v>
      </c>
      <c r="M60">
        <v>6.4583333333333326E-2</v>
      </c>
      <c r="N60">
        <f>_xlfn.XLOOKUP(O60,Z$22:Z$24,AA$22:AA$24)</f>
        <v>0</v>
      </c>
      <c r="O60" t="s">
        <v>26</v>
      </c>
      <c r="P60" cm="1">
        <f t="array" aca="1" ref="P60" ca="1">(_xlfn.IFS(Q60="couché",0,Q60="debout à 80%",1,Q60="?",1))*(IF(RAND()&lt;0.8,1,0))</f>
        <v>0</v>
      </c>
      <c r="Q60" t="s">
        <v>27</v>
      </c>
      <c r="R60">
        <v>45</v>
      </c>
      <c r="S60">
        <f>SUMIFS(N:N,F:F,F60,G:G,G60,T:T,T60-1)*IF(C60=1,0,1)</f>
        <v>0</v>
      </c>
      <c r="T60">
        <f>COUNTIFS(F:F,F60,G:G,G60,H:H,_xlfn.CONCAT("&lt;=",H60))</f>
        <v>2</v>
      </c>
      <c r="U60" s="15">
        <f ca="1">H60+(RAND()/100000)</f>
        <v>0.38056415805205179</v>
      </c>
      <c r="V60">
        <f t="shared" ca="1" si="0"/>
        <v>18</v>
      </c>
      <c r="W60" t="s">
        <v>28</v>
      </c>
      <c r="X60" t="str">
        <f ca="1">_xlfn.CONCAT("(",A60,",",C60,",",P60,",",E60,",",L60,",",S60,",",T60,",",V60,")++1`")</f>
        <v>(240710,0,0,5,93,0,2,18)++1`</v>
      </c>
      <c r="Y60" t="str">
        <f>_xlfn.CONCAT("(",A60,",",R60,")++1`")</f>
        <v>(240710,45)++1`</v>
      </c>
    </row>
    <row r="61" spans="1:25">
      <c r="A61">
        <v>240724</v>
      </c>
      <c r="B61">
        <v>1967</v>
      </c>
      <c r="C61">
        <f>IF(D61="oui", 1, IF(D61="non", 0, " "))</f>
        <v>0</v>
      </c>
      <c r="D61" t="s">
        <v>24</v>
      </c>
      <c r="E61">
        <f>_xlfn.XLOOKUP(F61,Z$3:Z$19,AA$3:AA$19)</f>
        <v>8</v>
      </c>
      <c r="F61" t="s">
        <v>25</v>
      </c>
      <c r="G61" s="14">
        <v>44629</v>
      </c>
      <c r="H61" s="15">
        <v>0.44236111111111109</v>
      </c>
      <c r="I61" s="15">
        <v>0.49861111111111112</v>
      </c>
      <c r="J61">
        <v>1000171</v>
      </c>
      <c r="K61">
        <v>2238</v>
      </c>
      <c r="L61">
        <f>ROUND(M61*86400,0)/60</f>
        <v>81</v>
      </c>
      <c r="M61">
        <v>5.6250000000000022E-2</v>
      </c>
      <c r="N61">
        <f>_xlfn.XLOOKUP(O61,Z$22:Z$24,AA$22:AA$24)</f>
        <v>0</v>
      </c>
      <c r="O61" t="s">
        <v>26</v>
      </c>
      <c r="P61" cm="1">
        <f t="array" aca="1" ref="P61" ca="1">(_xlfn.IFS(Q61="couché",0,Q61="debout à 80%",1,Q61="?",1))*(IF(RAND()&lt;0.8,1,0))</f>
        <v>1</v>
      </c>
      <c r="Q61" t="s">
        <v>27</v>
      </c>
      <c r="R61">
        <v>45</v>
      </c>
      <c r="S61">
        <f>SUMIFS(N:N,F:F,F61,G:G,G61,T:T,T61-1)*IF(C61=1,0,1)</f>
        <v>0</v>
      </c>
      <c r="T61">
        <f>COUNTIFS(F:F,F61,G:G,G61,H:H,_xlfn.CONCAT("&lt;=",H61))</f>
        <v>3</v>
      </c>
      <c r="U61" s="15">
        <f ca="1">H61+(RAND()/100000)</f>
        <v>0.44236952848167993</v>
      </c>
      <c r="V61">
        <f t="shared" ca="1" si="0"/>
        <v>31</v>
      </c>
      <c r="W61" t="s">
        <v>28</v>
      </c>
      <c r="X61" t="str">
        <f ca="1">_xlfn.CONCAT("(",A61,",",C61,",",P61,",",E61,",",L61,",",S61,",",T61,",",V61,")++1`")</f>
        <v>(240724,0,1,8,81,0,3,31)++1`</v>
      </c>
      <c r="Y61" t="str">
        <f>_xlfn.CONCAT("(",A61,",",R61,")++1`")</f>
        <v>(240724,45)++1`</v>
      </c>
    </row>
    <row r="62" spans="1:25">
      <c r="A62">
        <v>240726</v>
      </c>
      <c r="B62">
        <v>1955</v>
      </c>
      <c r="C62">
        <f>IF(D62="oui", 1, IF(D62="non", 0, " "))</f>
        <v>0</v>
      </c>
      <c r="D62" t="s">
        <v>24</v>
      </c>
      <c r="E62">
        <f>_xlfn.XLOOKUP(F62,Z$3:Z$19,AA$3:AA$19)</f>
        <v>8</v>
      </c>
      <c r="F62" t="s">
        <v>25</v>
      </c>
      <c r="G62" s="14">
        <v>44645</v>
      </c>
      <c r="H62" s="15">
        <v>0.34930555555555554</v>
      </c>
      <c r="I62" s="15">
        <v>0.40694444444444444</v>
      </c>
      <c r="J62">
        <v>1000171</v>
      </c>
      <c r="K62">
        <v>2239</v>
      </c>
      <c r="L62">
        <f>ROUND(M62*86400,0)/60</f>
        <v>83</v>
      </c>
      <c r="M62">
        <v>5.7638888888888906E-2</v>
      </c>
      <c r="N62">
        <f>_xlfn.XLOOKUP(O62,Z$22:Z$24,AA$22:AA$24)</f>
        <v>0</v>
      </c>
      <c r="O62" t="s">
        <v>26</v>
      </c>
      <c r="P62" cm="1">
        <f t="array" aca="1" ref="P62" ca="1">(_xlfn.IFS(Q62="couché",0,Q62="debout à 80%",1,Q62="?",1))*(IF(RAND()&lt;0.8,1,0))</f>
        <v>0</v>
      </c>
      <c r="Q62" t="s">
        <v>27</v>
      </c>
      <c r="R62">
        <v>45</v>
      </c>
      <c r="S62">
        <f>SUMIFS(N:N,F:F,F62,G:G,G62,T:T,T62-1)*IF(C62=1,0,1)</f>
        <v>0</v>
      </c>
      <c r="T62">
        <f>COUNTIFS(F:F,F62,G:G,G62,H:H,_xlfn.CONCAT("&lt;=",H62))</f>
        <v>1</v>
      </c>
      <c r="U62" s="15">
        <f ca="1">H62+(RAND()/100000)</f>
        <v>0.34931231777847027</v>
      </c>
      <c r="V62">
        <f t="shared" ca="1" si="0"/>
        <v>13</v>
      </c>
      <c r="W62" t="s">
        <v>47</v>
      </c>
      <c r="X62" t="str">
        <f ca="1">_xlfn.CONCAT("(",A62,",",C62,",",P62,",",E62,",",L62,",",S62,",",T62,",",V62,")++1`")</f>
        <v>(240726,0,0,8,83,0,1,13)++1`</v>
      </c>
      <c r="Y62" t="str">
        <f>_xlfn.CONCAT("(",A62,",",R62,")++1`")</f>
        <v>(240726,45)++1`</v>
      </c>
    </row>
    <row r="63" spans="1:25">
      <c r="A63">
        <v>240745</v>
      </c>
      <c r="B63">
        <v>1936</v>
      </c>
      <c r="C63">
        <f>IF(D63="oui", 1, IF(D63="non", 0, " "))</f>
        <v>0</v>
      </c>
      <c r="D63" t="s">
        <v>24</v>
      </c>
      <c r="E63">
        <f>_xlfn.XLOOKUP(F63,Z$3:Z$19,AA$3:AA$19)</f>
        <v>9</v>
      </c>
      <c r="F63" t="s">
        <v>40</v>
      </c>
      <c r="G63" s="14">
        <v>44643</v>
      </c>
      <c r="H63" s="15">
        <v>0.74236111111111103</v>
      </c>
      <c r="I63" s="15">
        <v>0.76944444444444438</v>
      </c>
      <c r="J63">
        <v>1000163</v>
      </c>
      <c r="K63">
        <v>237</v>
      </c>
      <c r="L63">
        <f>ROUND(M63*86400,0)/60</f>
        <v>39</v>
      </c>
      <c r="M63">
        <v>2.7083333333333348E-2</v>
      </c>
      <c r="N63">
        <f>_xlfn.XLOOKUP(O63,Z$22:Z$24,AA$22:AA$24)</f>
        <v>0</v>
      </c>
      <c r="O63" t="s">
        <v>26</v>
      </c>
      <c r="P63" cm="1">
        <f t="array" aca="1" ref="P63" ca="1">(_xlfn.IFS(Q63="couché",0,Q63="debout à 80%",1,Q63="?",1))*(IF(RAND()&lt;0.8,1,0))</f>
        <v>1</v>
      </c>
      <c r="Q63" t="s">
        <v>27</v>
      </c>
      <c r="R63">
        <v>45</v>
      </c>
      <c r="S63">
        <f>SUMIFS(N:N,F:F,F63,G:G,G63,T:T,T63-1)*IF(C63=1,0,1)</f>
        <v>0</v>
      </c>
      <c r="T63">
        <f>COUNTIFS(F:F,F63,G:G,G63,H:H,_xlfn.CONCAT("&lt;=",H63))</f>
        <v>4</v>
      </c>
      <c r="U63" s="15">
        <f ca="1">H63+(RAND()/100000)</f>
        <v>0.74236173481064904</v>
      </c>
      <c r="V63">
        <f t="shared" ca="1" si="0"/>
        <v>71</v>
      </c>
      <c r="W63" t="s">
        <v>28</v>
      </c>
      <c r="X63" t="str">
        <f ca="1">_xlfn.CONCAT("(",A63,",",C63,",",P63,",",E63,",",L63,",",S63,",",T63,",",V63,")++1`")</f>
        <v>(240745,0,1,9,39,0,4,71)++1`</v>
      </c>
      <c r="Y63" t="str">
        <f>_xlfn.CONCAT("(",A63,",",R63,")++1`")</f>
        <v>(240745,45)++1`</v>
      </c>
    </row>
    <row r="64" spans="1:25">
      <c r="A64">
        <v>240762</v>
      </c>
      <c r="B64">
        <v>1945</v>
      </c>
      <c r="C64">
        <f>IF(D64="oui", 1, IF(D64="non", 0, " "))</f>
        <v>0</v>
      </c>
      <c r="D64" t="s">
        <v>24</v>
      </c>
      <c r="E64">
        <f>_xlfn.XLOOKUP(F64,Z$3:Z$19,AA$3:AA$19)</f>
        <v>8</v>
      </c>
      <c r="F64" t="s">
        <v>25</v>
      </c>
      <c r="G64" s="14">
        <v>44629</v>
      </c>
      <c r="H64" s="15">
        <v>0.50972222222222219</v>
      </c>
      <c r="I64" s="15">
        <v>0.55555555555555558</v>
      </c>
      <c r="J64">
        <v>1000171</v>
      </c>
      <c r="K64">
        <v>298</v>
      </c>
      <c r="L64">
        <f>ROUND(M64*86400,0)/60</f>
        <v>66</v>
      </c>
      <c r="M64">
        <v>4.5833333333333393E-2</v>
      </c>
      <c r="N64">
        <f>_xlfn.XLOOKUP(O64,Z$22:Z$24,AA$22:AA$24)</f>
        <v>0</v>
      </c>
      <c r="O64" t="s">
        <v>26</v>
      </c>
      <c r="P64" cm="1">
        <f t="array" aca="1" ref="P64" ca="1">(_xlfn.IFS(Q64="couché",0,Q64="debout à 80%",1,Q64="?",1))*(IF(RAND()&lt;0.8,1,0))</f>
        <v>1</v>
      </c>
      <c r="Q64" t="s">
        <v>27</v>
      </c>
      <c r="R64">
        <v>45</v>
      </c>
      <c r="S64">
        <f>SUMIFS(N:N,F:F,F64,G:G,G64,T:T,T64-1)*IF(C64=1,0,1)</f>
        <v>0</v>
      </c>
      <c r="T64">
        <f>COUNTIFS(F:F,F64,G:G,G64,H:H,_xlfn.CONCAT("&lt;=",H64))</f>
        <v>4</v>
      </c>
      <c r="U64" s="15">
        <f ca="1">H64+(RAND()/100000)</f>
        <v>0.50973219644889134</v>
      </c>
      <c r="V64">
        <f t="shared" ca="1" si="0"/>
        <v>46</v>
      </c>
      <c r="W64" t="s">
        <v>28</v>
      </c>
      <c r="X64" t="str">
        <f ca="1">_xlfn.CONCAT("(",A64,",",C64,",",P64,",",E64,",",L64,",",S64,",",T64,",",V64,")++1`")</f>
        <v>(240762,0,1,8,66,0,4,46)++1`</v>
      </c>
      <c r="Y64" t="str">
        <f>_xlfn.CONCAT("(",A64,",",R64,")++1`")</f>
        <v>(240762,45)++1`</v>
      </c>
    </row>
    <row r="65" spans="1:25">
      <c r="A65">
        <v>240791</v>
      </c>
      <c r="B65">
        <v>1970</v>
      </c>
      <c r="C65">
        <f>IF(D65="oui", 1, IF(D65="non", 0, " "))</f>
        <v>0</v>
      </c>
      <c r="D65" t="s">
        <v>24</v>
      </c>
      <c r="E65">
        <f>_xlfn.XLOOKUP(F65,Z$3:Z$19,AA$3:AA$19)</f>
        <v>8</v>
      </c>
      <c r="F65" t="s">
        <v>25</v>
      </c>
      <c r="G65" s="14">
        <v>44615</v>
      </c>
      <c r="H65" s="15">
        <v>0.48402777777777778</v>
      </c>
      <c r="I65" s="15">
        <v>0.55486111111111114</v>
      </c>
      <c r="J65">
        <v>1000171</v>
      </c>
      <c r="K65">
        <v>2238</v>
      </c>
      <c r="L65">
        <f>ROUND(M65*86400,0)/60</f>
        <v>102</v>
      </c>
      <c r="M65">
        <v>7.0833333333333359E-2</v>
      </c>
      <c r="N65">
        <f>_xlfn.XLOOKUP(O65,Z$22:Z$24,AA$22:AA$24)</f>
        <v>0</v>
      </c>
      <c r="O65" t="s">
        <v>26</v>
      </c>
      <c r="P65" cm="1">
        <f t="array" aca="1" ref="P65" ca="1">(_xlfn.IFS(Q65="couché",0,Q65="debout à 80%",1,Q65="?",1))*(IF(RAND()&lt;0.8,1,0))</f>
        <v>1</v>
      </c>
      <c r="Q65" t="s">
        <v>27</v>
      </c>
      <c r="R65">
        <v>45</v>
      </c>
      <c r="S65">
        <f>SUMIFS(N:N,F:F,F65,G:G,G65,T:T,T65-1)*IF(C65=1,0,1)</f>
        <v>0</v>
      </c>
      <c r="T65">
        <f>COUNTIFS(F:F,F65,G:G,G65,H:H,_xlfn.CONCAT("&lt;=",H65))</f>
        <v>2</v>
      </c>
      <c r="U65" s="15">
        <f ca="1">H65+(RAND()/100000)</f>
        <v>0.48403355898360123</v>
      </c>
      <c r="V65">
        <f t="shared" ca="1" si="0"/>
        <v>35</v>
      </c>
      <c r="W65" t="s">
        <v>28</v>
      </c>
      <c r="X65" t="str">
        <f ca="1">_xlfn.CONCAT("(",A65,",",C65,",",P65,",",E65,",",L65,",",S65,",",T65,",",V65,")++1`")</f>
        <v>(240791,0,1,8,102,0,2,35)++1`</v>
      </c>
      <c r="Y65" t="str">
        <f>_xlfn.CONCAT("(",A65,",",R65,")++1`")</f>
        <v>(240791,45)++1`</v>
      </c>
    </row>
    <row r="66" spans="1:25">
      <c r="A66">
        <v>240842</v>
      </c>
      <c r="B66">
        <v>1942</v>
      </c>
      <c r="C66">
        <f>IF(D66="oui", 1, IF(D66="non", 0, " "))</f>
        <v>0</v>
      </c>
      <c r="D66" t="s">
        <v>24</v>
      </c>
      <c r="E66">
        <f>_xlfn.XLOOKUP(F66,Z$3:Z$19,AA$3:AA$19)</f>
        <v>3</v>
      </c>
      <c r="F66" t="s">
        <v>34</v>
      </c>
      <c r="G66" s="14">
        <v>44623</v>
      </c>
      <c r="H66" s="15">
        <v>0.5131944444444444</v>
      </c>
      <c r="I66" s="15">
        <v>0.52361111111111114</v>
      </c>
      <c r="J66">
        <v>1000169</v>
      </c>
      <c r="K66">
        <v>2172</v>
      </c>
      <c r="L66">
        <f>ROUND(M66*86400,0)/60</f>
        <v>15</v>
      </c>
      <c r="M66">
        <v>1.0416666666666741E-2</v>
      </c>
      <c r="N66">
        <f>_xlfn.XLOOKUP(O66,Z$22:Z$24,AA$22:AA$24)</f>
        <v>1</v>
      </c>
      <c r="O66" t="s">
        <v>32</v>
      </c>
      <c r="P66" cm="1">
        <f t="array" aca="1" ref="P66" ca="1">(_xlfn.IFS(Q66="couché",0,Q66="debout à 80%",1,Q66="?",1))*(IF(RAND()&lt;0.8,1,0))</f>
        <v>0</v>
      </c>
      <c r="Q66" t="s">
        <v>48</v>
      </c>
      <c r="R66">
        <v>10</v>
      </c>
      <c r="S66">
        <f>SUMIFS(N:N,F:F,F66,G:G,G66,T:T,T66-1)*IF(C66=1,0,1)</f>
        <v>1</v>
      </c>
      <c r="T66">
        <f>COUNTIFS(F:F,F66,G:G,G66,H:H,_xlfn.CONCAT("&lt;=",H66))</f>
        <v>15</v>
      </c>
      <c r="U66" s="15">
        <f ca="1">H66+(RAND()/100000)</f>
        <v>0.51319936760672247</v>
      </c>
      <c r="V66">
        <f t="shared" ca="1" si="0"/>
        <v>42</v>
      </c>
      <c r="W66" t="s">
        <v>28</v>
      </c>
      <c r="X66" t="str">
        <f ca="1">_xlfn.CONCAT("(",A66,",",C66,",",P66,",",E66,",",L66,",",S66,",",T66,",",V66,")++1`")</f>
        <v>(240842,0,0,3,15,1,15,42)++1`</v>
      </c>
      <c r="Y66" t="str">
        <f>_xlfn.CONCAT("(",A66,",",R66,")++1`")</f>
        <v>(240842,10)++1`</v>
      </c>
    </row>
    <row r="67" spans="1:25">
      <c r="A67">
        <v>240857</v>
      </c>
      <c r="B67">
        <v>1999</v>
      </c>
      <c r="C67">
        <f>IF(D67="oui", 1, IF(D67="non", 0, " "))</f>
        <v>0</v>
      </c>
      <c r="D67" t="s">
        <v>24</v>
      </c>
      <c r="E67">
        <f>_xlfn.XLOOKUP(F67,Z$3:Z$19,AA$3:AA$19)</f>
        <v>12</v>
      </c>
      <c r="F67" t="s">
        <v>42</v>
      </c>
      <c r="G67" s="14">
        <v>44630</v>
      </c>
      <c r="H67" s="15">
        <v>0.36736111111111108</v>
      </c>
      <c r="I67" s="15">
        <v>0.41388888888888886</v>
      </c>
      <c r="J67">
        <v>1000164</v>
      </c>
      <c r="K67">
        <v>8488</v>
      </c>
      <c r="L67">
        <f>ROUND(M67*86400,0)/60</f>
        <v>67</v>
      </c>
      <c r="M67">
        <v>4.6527777777777779E-2</v>
      </c>
      <c r="N67">
        <f>_xlfn.XLOOKUP(O67,Z$22:Z$24,AA$22:AA$24)</f>
        <v>1</v>
      </c>
      <c r="O67" t="s">
        <v>32</v>
      </c>
      <c r="P67" cm="1">
        <f t="array" aca="1" ref="P67" ca="1">(_xlfn.IFS(Q67="couché",0,Q67="debout à 80%",1,Q67="?",1))*(IF(RAND()&lt;0.8,1,0))</f>
        <v>1</v>
      </c>
      <c r="Q67" t="s">
        <v>27</v>
      </c>
      <c r="R67">
        <v>30</v>
      </c>
      <c r="S67">
        <f>SUMIFS(N:N,F:F,F67,G:G,G67,T:T,T67-1)*IF(C67=1,0,1)</f>
        <v>0</v>
      </c>
      <c r="T67">
        <f>COUNTIFS(F:F,F67,G:G,G67,H:H,_xlfn.CONCAT("&lt;=",H67))</f>
        <v>2</v>
      </c>
      <c r="U67" s="15">
        <f ca="1">H67+(RAND()/100000)</f>
        <v>0.36737064764149324</v>
      </c>
      <c r="V67">
        <f t="shared" ref="V67:V130" ca="1" si="1">COUNTIFS(G:G,G67,U:U,_xlfn.CONCAT("&lt;=",U67))</f>
        <v>18</v>
      </c>
      <c r="W67" t="s">
        <v>28</v>
      </c>
      <c r="X67" t="str">
        <f ca="1">_xlfn.CONCAT("(",A67,",",C67,",",P67,",",E67,",",L67,",",S67,",",T67,",",V67,")++1`")</f>
        <v>(240857,0,1,12,67,0,2,18)++1`</v>
      </c>
      <c r="Y67" t="str">
        <f>_xlfn.CONCAT("(",A67,",",R67,")++1`")</f>
        <v>(240857,30)++1`</v>
      </c>
    </row>
    <row r="68" spans="1:25">
      <c r="A68">
        <v>240864</v>
      </c>
      <c r="B68">
        <v>1996</v>
      </c>
      <c r="C68">
        <f>IF(D68="oui", 1, IF(D68="non", 0, " "))</f>
        <v>0</v>
      </c>
      <c r="D68" t="s">
        <v>24</v>
      </c>
      <c r="E68">
        <f>_xlfn.XLOOKUP(F68,Z$3:Z$19,AA$3:AA$19)</f>
        <v>14</v>
      </c>
      <c r="F68" t="s">
        <v>33</v>
      </c>
      <c r="G68" s="14">
        <v>44599</v>
      </c>
      <c r="H68" s="15">
        <v>0.43819444444444444</v>
      </c>
      <c r="I68" s="15">
        <v>0.50208333333333333</v>
      </c>
      <c r="J68">
        <v>1000162</v>
      </c>
      <c r="K68">
        <v>74</v>
      </c>
      <c r="L68">
        <f>ROUND(M68*86400,0)/60</f>
        <v>92</v>
      </c>
      <c r="M68">
        <v>6.3888888888888884E-2</v>
      </c>
      <c r="N68">
        <f>_xlfn.XLOOKUP(O68,Z$22:Z$24,AA$22:AA$24)</f>
        <v>0</v>
      </c>
      <c r="O68" t="s">
        <v>26</v>
      </c>
      <c r="P68" cm="1">
        <f t="array" aca="1" ref="P68" ca="1">(_xlfn.IFS(Q68="couché",0,Q68="debout à 80%",1,Q68="?",1))*(IF(RAND()&lt;0.8,1,0))</f>
        <v>0</v>
      </c>
      <c r="Q68" t="s">
        <v>27</v>
      </c>
      <c r="R68">
        <v>45</v>
      </c>
      <c r="S68">
        <f>SUMIFS(N:N,F:F,F68,G:G,G68,T:T,T68-1)*IF(C68=1,0,1)</f>
        <v>0</v>
      </c>
      <c r="T68">
        <f>COUNTIFS(F:F,F68,G:G,G68,H:H,_xlfn.CONCAT("&lt;=",H68))</f>
        <v>3</v>
      </c>
      <c r="U68" s="15">
        <f ca="1">H68+(RAND()/100000)</f>
        <v>0.43820304076592664</v>
      </c>
      <c r="V68">
        <f t="shared" ca="1" si="1"/>
        <v>30</v>
      </c>
      <c r="W68" t="s">
        <v>28</v>
      </c>
      <c r="X68" t="str">
        <f ca="1">_xlfn.CONCAT("(",A68,",",C68,",",P68,",",E68,",",L68,",",S68,",",T68,",",V68,")++1`")</f>
        <v>(240864,0,0,14,92,0,3,30)++1`</v>
      </c>
      <c r="Y68" t="str">
        <f>_xlfn.CONCAT("(",A68,",",R68,")++1`")</f>
        <v>(240864,45)++1`</v>
      </c>
    </row>
    <row r="69" spans="1:25">
      <c r="A69">
        <v>240899</v>
      </c>
      <c r="B69">
        <v>1966</v>
      </c>
      <c r="C69">
        <f>IF(D69="oui", 1, IF(D69="non", 0, " "))</f>
        <v>0</v>
      </c>
      <c r="D69" t="s">
        <v>24</v>
      </c>
      <c r="E69">
        <f>_xlfn.XLOOKUP(F69,Z$3:Z$19,AA$3:AA$19)</f>
        <v>15</v>
      </c>
      <c r="F69" t="s">
        <v>35</v>
      </c>
      <c r="G69" s="14">
        <v>44642</v>
      </c>
      <c r="H69" s="15">
        <v>0.54166666666666663</v>
      </c>
      <c r="I69" s="15">
        <v>0.66666666666666663</v>
      </c>
      <c r="J69">
        <v>1000171</v>
      </c>
      <c r="K69">
        <v>2239</v>
      </c>
      <c r="L69">
        <f>ROUND(M69*86400,0)/60</f>
        <v>180</v>
      </c>
      <c r="M69">
        <v>0.125</v>
      </c>
      <c r="N69">
        <f>_xlfn.XLOOKUP(O69,Z$22:Z$24,AA$22:AA$24)</f>
        <v>0</v>
      </c>
      <c r="O69" t="s">
        <v>26</v>
      </c>
      <c r="P69" cm="1">
        <f t="array" aca="1" ref="P69" ca="1">(_xlfn.IFS(Q69="couché",0,Q69="debout à 80%",1,Q69="?",1))*(IF(RAND()&lt;0.8,1,0))</f>
        <v>1</v>
      </c>
      <c r="Q69" t="s">
        <v>27</v>
      </c>
      <c r="R69">
        <v>45</v>
      </c>
      <c r="S69">
        <f>SUMIFS(N:N,F:F,F69,G:G,G69,T:T,T69-1)*IF(C69=1,0,1)</f>
        <v>0</v>
      </c>
      <c r="T69">
        <f>COUNTIFS(F:F,F69,G:G,G69,H:H,_xlfn.CONCAT("&lt;=",H69))</f>
        <v>2</v>
      </c>
      <c r="U69" s="15">
        <f ca="1">H69+(RAND()/100000)</f>
        <v>0.5416763141782428</v>
      </c>
      <c r="V69">
        <f t="shared" ca="1" si="1"/>
        <v>55</v>
      </c>
      <c r="W69" t="s">
        <v>28</v>
      </c>
      <c r="X69" t="str">
        <f ca="1">_xlfn.CONCAT("(",A69,",",C69,",",P69,",",E69,",",L69,",",S69,",",T69,",",V69,")++1`")</f>
        <v>(240899,0,1,15,180,0,2,55)++1`</v>
      </c>
      <c r="Y69" t="str">
        <f>_xlfn.CONCAT("(",A69,",",R69,")++1`")</f>
        <v>(240899,45)++1`</v>
      </c>
    </row>
    <row r="70" spans="1:25">
      <c r="A70">
        <v>240926</v>
      </c>
      <c r="B70">
        <v>1971</v>
      </c>
      <c r="C70">
        <f>IF(D70="oui", 1, IF(D70="non", 0, " "))</f>
        <v>0</v>
      </c>
      <c r="D70" t="s">
        <v>24</v>
      </c>
      <c r="E70">
        <f>_xlfn.XLOOKUP(F70,Z$3:Z$19,AA$3:AA$19)</f>
        <v>13</v>
      </c>
      <c r="F70" t="s">
        <v>43</v>
      </c>
      <c r="G70" s="14">
        <v>44607</v>
      </c>
      <c r="H70" s="15">
        <v>0.33750000000000002</v>
      </c>
      <c r="I70" s="15">
        <v>0.49583333333333329</v>
      </c>
      <c r="J70">
        <v>1000167</v>
      </c>
      <c r="K70">
        <v>1873</v>
      </c>
      <c r="L70">
        <f>ROUND(M70*86400,0)/60</f>
        <v>228</v>
      </c>
      <c r="M70">
        <v>0.15833333333333327</v>
      </c>
      <c r="N70">
        <f>_xlfn.XLOOKUP(O70,Z$22:Z$24,AA$22:AA$24)</f>
        <v>0</v>
      </c>
      <c r="O70" t="s">
        <v>26</v>
      </c>
      <c r="P70" cm="1">
        <f t="array" aca="1" ref="P70" ca="1">(_xlfn.IFS(Q70="couché",0,Q70="debout à 80%",1,Q70="?",1))*(IF(RAND()&lt;0.8,1,0))</f>
        <v>1</v>
      </c>
      <c r="Q70" t="s">
        <v>27</v>
      </c>
      <c r="R70">
        <v>45</v>
      </c>
      <c r="S70">
        <f>SUMIFS(N:N,F:F,F70,G:G,G70,T:T,T70-1)*IF(C70=1,0,1)</f>
        <v>0</v>
      </c>
      <c r="T70">
        <f>COUNTIFS(F:F,F70,G:G,G70,H:H,_xlfn.CONCAT("&lt;=",H70))</f>
        <v>1</v>
      </c>
      <c r="U70" s="15">
        <f ca="1">H70+(RAND()/100000)</f>
        <v>0.33750151096560721</v>
      </c>
      <c r="V70">
        <f t="shared" ca="1" si="1"/>
        <v>7</v>
      </c>
      <c r="W70" t="s">
        <v>28</v>
      </c>
      <c r="X70" t="str">
        <f ca="1">_xlfn.CONCAT("(",A70,",",C70,",",P70,",",E70,",",L70,",",S70,",",T70,",",V70,")++1`")</f>
        <v>(240926,0,1,13,228,0,1,7)++1`</v>
      </c>
      <c r="Y70" t="str">
        <f>_xlfn.CONCAT("(",A70,",",R70,")++1`")</f>
        <v>(240926,45)++1`</v>
      </c>
    </row>
    <row r="71" spans="1:25">
      <c r="A71">
        <v>240956</v>
      </c>
      <c r="B71">
        <v>1943</v>
      </c>
      <c r="C71">
        <f>IF(D71="oui", 1, IF(D71="non", 0, " "))</f>
        <v>0</v>
      </c>
      <c r="D71" t="s">
        <v>24</v>
      </c>
      <c r="E71">
        <f>_xlfn.XLOOKUP(F71,Z$3:Z$19,AA$3:AA$19)</f>
        <v>13</v>
      </c>
      <c r="F71" t="s">
        <v>43</v>
      </c>
      <c r="G71" s="14">
        <v>44600</v>
      </c>
      <c r="H71" s="15">
        <v>0.3576388888888889</v>
      </c>
      <c r="I71" s="15">
        <v>0.50694444444444442</v>
      </c>
      <c r="J71">
        <v>1000167</v>
      </c>
      <c r="K71">
        <v>5563</v>
      </c>
      <c r="L71">
        <f>ROUND(M71*86400,0)/60</f>
        <v>215</v>
      </c>
      <c r="M71">
        <v>0.14930555555555552</v>
      </c>
      <c r="N71">
        <f>_xlfn.XLOOKUP(O71,Z$22:Z$24,AA$22:AA$24)</f>
        <v>0</v>
      </c>
      <c r="O71" t="s">
        <v>26</v>
      </c>
      <c r="P71" cm="1">
        <f t="array" aca="1" ref="P71" ca="1">(_xlfn.IFS(Q71="couché",0,Q71="debout à 80%",1,Q71="?",1))*(IF(RAND()&lt;0.8,1,0))</f>
        <v>0</v>
      </c>
      <c r="Q71" t="s">
        <v>48</v>
      </c>
      <c r="R71">
        <v>45</v>
      </c>
      <c r="S71">
        <f>SUMIFS(N:N,F:F,F71,G:G,G71,T:T,T71-1)*IF(C71=1,0,1)</f>
        <v>0</v>
      </c>
      <c r="T71">
        <f>COUNTIFS(F:F,F71,G:G,G71,H:H,_xlfn.CONCAT("&lt;=",H71))</f>
        <v>1</v>
      </c>
      <c r="U71" s="15">
        <f ca="1">H71+(RAND()/100000)</f>
        <v>0.35764001706369469</v>
      </c>
      <c r="V71">
        <f t="shared" ca="1" si="1"/>
        <v>15</v>
      </c>
      <c r="W71" t="s">
        <v>28</v>
      </c>
      <c r="X71" t="str">
        <f ca="1">_xlfn.CONCAT("(",A71,",",C71,",",P71,",",E71,",",L71,",",S71,",",T71,",",V71,")++1`")</f>
        <v>(240956,0,0,13,215,0,1,15)++1`</v>
      </c>
      <c r="Y71" t="str">
        <f>_xlfn.CONCAT("(",A71,",",R71,")++1`")</f>
        <v>(240956,45)++1`</v>
      </c>
    </row>
    <row r="72" spans="1:25">
      <c r="A72">
        <v>240962</v>
      </c>
      <c r="B72">
        <v>1983</v>
      </c>
      <c r="C72">
        <f>IF(D72="oui", 1, IF(D72="non", 0, " "))</f>
        <v>0</v>
      </c>
      <c r="D72" t="s">
        <v>24</v>
      </c>
      <c r="E72">
        <f>_xlfn.XLOOKUP(F72,Z$3:Z$19,AA$3:AA$19)</f>
        <v>5</v>
      </c>
      <c r="F72" t="s">
        <v>36</v>
      </c>
      <c r="G72" s="14">
        <v>44599</v>
      </c>
      <c r="H72" s="15">
        <v>0.33680555555555552</v>
      </c>
      <c r="I72" s="15">
        <v>0.37361111111111112</v>
      </c>
      <c r="J72">
        <v>1000162</v>
      </c>
      <c r="K72">
        <v>130</v>
      </c>
      <c r="L72">
        <f>ROUND(M72*86400,0)/60</f>
        <v>53</v>
      </c>
      <c r="M72">
        <v>3.6805555555555591E-2</v>
      </c>
      <c r="N72">
        <f>_xlfn.XLOOKUP(O72,Z$22:Z$24,AA$22:AA$24)</f>
        <v>1</v>
      </c>
      <c r="O72" t="s">
        <v>32</v>
      </c>
      <c r="P72" cm="1">
        <f t="array" aca="1" ref="P72" ca="1">(_xlfn.IFS(Q72="couché",0,Q72="debout à 80%",1,Q72="?",1))*(IF(RAND()&lt;0.8,1,0))</f>
        <v>1</v>
      </c>
      <c r="Q72" t="s">
        <v>27</v>
      </c>
      <c r="R72">
        <v>45</v>
      </c>
      <c r="S72">
        <f>SUMIFS(N:N,F:F,F72,G:G,G72,T:T,T72-1)*IF(C72=1,0,1)</f>
        <v>0</v>
      </c>
      <c r="T72">
        <f>COUNTIFS(F:F,F72,G:G,G72,H:H,_xlfn.CONCAT("&lt;=",H72))</f>
        <v>1</v>
      </c>
      <c r="U72" s="15">
        <f ca="1">H72+(RAND()/100000)</f>
        <v>0.33680590474039457</v>
      </c>
      <c r="V72">
        <f t="shared" ca="1" si="1"/>
        <v>5</v>
      </c>
      <c r="W72" t="s">
        <v>28</v>
      </c>
      <c r="X72" t="str">
        <f ca="1">_xlfn.CONCAT("(",A72,",",C72,",",P72,",",E72,",",L72,",",S72,",",T72,",",V72,")++1`")</f>
        <v>(240962,0,1,5,53,0,1,5)++1`</v>
      </c>
      <c r="Y72" t="str">
        <f>_xlfn.CONCAT("(",A72,",",R72,")++1`")</f>
        <v>(240962,45)++1`</v>
      </c>
    </row>
    <row r="73" spans="1:25">
      <c r="A73">
        <v>241016</v>
      </c>
      <c r="B73">
        <v>1981</v>
      </c>
      <c r="C73">
        <f>IF(D73="oui", 1, IF(D73="non", 0, " "))</f>
        <v>0</v>
      </c>
      <c r="D73" t="s">
        <v>24</v>
      </c>
      <c r="E73">
        <f>_xlfn.XLOOKUP(F73,Z$3:Z$19,AA$3:AA$19)</f>
        <v>13</v>
      </c>
      <c r="F73" t="s">
        <v>43</v>
      </c>
      <c r="G73" s="14">
        <v>44614</v>
      </c>
      <c r="H73" s="15">
        <v>0.34236111111111112</v>
      </c>
      <c r="I73" s="15">
        <v>0.52013888888888882</v>
      </c>
      <c r="J73">
        <v>1000167</v>
      </c>
      <c r="K73">
        <v>6233</v>
      </c>
      <c r="L73">
        <f>ROUND(M73*86400,0)/60</f>
        <v>256</v>
      </c>
      <c r="M73">
        <v>0.1777777777777777</v>
      </c>
      <c r="N73">
        <f>_xlfn.XLOOKUP(O73,Z$22:Z$24,AA$22:AA$24)</f>
        <v>0</v>
      </c>
      <c r="O73" t="s">
        <v>26</v>
      </c>
      <c r="P73" cm="1">
        <f t="array" aca="1" ref="P73" ca="1">(_xlfn.IFS(Q73="couché",0,Q73="debout à 80%",1,Q73="?",1))*(IF(RAND()&lt;0.8,1,0))</f>
        <v>1</v>
      </c>
      <c r="Q73" t="s">
        <v>27</v>
      </c>
      <c r="R73">
        <v>45</v>
      </c>
      <c r="S73">
        <f>SUMIFS(N:N,F:F,F73,G:G,G73,T:T,T73-1)*IF(C73=1,0,1)</f>
        <v>0</v>
      </c>
      <c r="T73">
        <f>COUNTIFS(F:F,F73,G:G,G73,H:H,_xlfn.CONCAT("&lt;=",H73))</f>
        <v>1</v>
      </c>
      <c r="U73" s="15">
        <f ca="1">H73+(RAND()/100000)</f>
        <v>0.34237052530915113</v>
      </c>
      <c r="V73">
        <f t="shared" ca="1" si="1"/>
        <v>10</v>
      </c>
      <c r="W73" t="s">
        <v>28</v>
      </c>
      <c r="X73" t="str">
        <f ca="1">_xlfn.CONCAT("(",A73,",",C73,",",P73,",",E73,",",L73,",",S73,",",T73,",",V73,")++1`")</f>
        <v>(241016,0,1,13,256,0,1,10)++1`</v>
      </c>
      <c r="Y73" t="str">
        <f>_xlfn.CONCAT("(",A73,",",R73,")++1`")</f>
        <v>(241016,45)++1`</v>
      </c>
    </row>
    <row r="74" spans="1:25">
      <c r="A74">
        <v>241017</v>
      </c>
      <c r="B74">
        <v>1976</v>
      </c>
      <c r="C74">
        <f>IF(D74="oui", 1, IF(D74="non", 0, " "))</f>
        <v>0</v>
      </c>
      <c r="D74" t="s">
        <v>24</v>
      </c>
      <c r="E74">
        <f>_xlfn.XLOOKUP(F74,Z$3:Z$19,AA$3:AA$19)</f>
        <v>8</v>
      </c>
      <c r="F74" t="s">
        <v>25</v>
      </c>
      <c r="G74" s="14">
        <v>44636</v>
      </c>
      <c r="H74" s="15">
        <v>0.34375</v>
      </c>
      <c r="I74" s="15">
        <v>0.40972222222222221</v>
      </c>
      <c r="J74">
        <v>1000171</v>
      </c>
      <c r="K74">
        <v>2238</v>
      </c>
      <c r="L74">
        <f>ROUND(M74*86400,0)/60</f>
        <v>95</v>
      </c>
      <c r="M74">
        <v>6.597222222222221E-2</v>
      </c>
      <c r="N74">
        <f>_xlfn.XLOOKUP(O74,Z$22:Z$24,AA$22:AA$24)</f>
        <v>0</v>
      </c>
      <c r="O74" t="s">
        <v>26</v>
      </c>
      <c r="P74" cm="1">
        <f t="array" aca="1" ref="P74" ca="1">(_xlfn.IFS(Q74="couché",0,Q74="debout à 80%",1,Q74="?",1))*(IF(RAND()&lt;0.8,1,0))</f>
        <v>1</v>
      </c>
      <c r="Q74" t="s">
        <v>27</v>
      </c>
      <c r="R74">
        <v>45</v>
      </c>
      <c r="S74">
        <f>SUMIFS(N:N,F:F,F74,G:G,G74,T:T,T74-1)*IF(C74=1,0,1)</f>
        <v>0</v>
      </c>
      <c r="T74">
        <f>COUNTIFS(F:F,F74,G:G,G74,H:H,_xlfn.CONCAT("&lt;=",H74))</f>
        <v>1</v>
      </c>
      <c r="U74" s="15">
        <f ca="1">H74+(RAND()/100000)</f>
        <v>0.34375001191686944</v>
      </c>
      <c r="V74">
        <f t="shared" ca="1" si="1"/>
        <v>10</v>
      </c>
      <c r="W74" t="s">
        <v>28</v>
      </c>
      <c r="X74" t="str">
        <f ca="1">_xlfn.CONCAT("(",A74,",",C74,",",P74,",",E74,",",L74,",",S74,",",T74,",",V74,")++1`")</f>
        <v>(241017,0,1,8,95,0,1,10)++1`</v>
      </c>
      <c r="Y74" t="str">
        <f>_xlfn.CONCAT("(",A74,",",R74,")++1`")</f>
        <v>(241017,45)++1`</v>
      </c>
    </row>
    <row r="75" spans="1:25">
      <c r="A75">
        <v>241046</v>
      </c>
      <c r="B75">
        <v>1970</v>
      </c>
      <c r="C75">
        <f>IF(D75="oui", 1, IF(D75="non", 0, " "))</f>
        <v>0</v>
      </c>
      <c r="D75" t="s">
        <v>24</v>
      </c>
      <c r="E75">
        <f>_xlfn.XLOOKUP(F75,Z$3:Z$19,AA$3:AA$19)</f>
        <v>8</v>
      </c>
      <c r="F75" t="s">
        <v>25</v>
      </c>
      <c r="G75" s="14">
        <v>44636</v>
      </c>
      <c r="H75" s="15">
        <v>0.41944444444444445</v>
      </c>
      <c r="I75" s="15">
        <v>0.5</v>
      </c>
      <c r="J75">
        <v>1000171</v>
      </c>
      <c r="K75">
        <v>298</v>
      </c>
      <c r="L75">
        <f>ROUND(M75*86400,0)/60</f>
        <v>116</v>
      </c>
      <c r="M75">
        <v>8.0555555555555547E-2</v>
      </c>
      <c r="N75">
        <f>_xlfn.XLOOKUP(O75,Z$22:Z$24,AA$22:AA$24)</f>
        <v>0</v>
      </c>
      <c r="O75" t="s">
        <v>26</v>
      </c>
      <c r="P75" cm="1">
        <f t="array" aca="1" ref="P75" ca="1">(_xlfn.IFS(Q75="couché",0,Q75="debout à 80%",1,Q75="?",1))*(IF(RAND()&lt;0.8,1,0))</f>
        <v>1</v>
      </c>
      <c r="Q75" t="s">
        <v>27</v>
      </c>
      <c r="R75">
        <v>45</v>
      </c>
      <c r="S75">
        <f>SUMIFS(N:N,F:F,F75,G:G,G75,T:T,T75-1)*IF(C75=1,0,1)</f>
        <v>0</v>
      </c>
      <c r="T75">
        <f>COUNTIFS(F:F,F75,G:G,G75,H:H,_xlfn.CONCAT("&lt;=",H75))</f>
        <v>2</v>
      </c>
      <c r="U75" s="15">
        <f ca="1">H75+(RAND()/100000)</f>
        <v>0.41944651813350892</v>
      </c>
      <c r="V75">
        <f t="shared" ca="1" si="1"/>
        <v>30</v>
      </c>
      <c r="W75" t="s">
        <v>28</v>
      </c>
      <c r="X75" t="str">
        <f ca="1">_xlfn.CONCAT("(",A75,",",C75,",",P75,",",E75,",",L75,",",S75,",",T75,",",V75,")++1`")</f>
        <v>(241046,0,1,8,116,0,2,30)++1`</v>
      </c>
      <c r="Y75" t="str">
        <f>_xlfn.CONCAT("(",A75,",",R75,")++1`")</f>
        <v>(241046,45)++1`</v>
      </c>
    </row>
    <row r="76" spans="1:25">
      <c r="A76">
        <v>241058</v>
      </c>
      <c r="B76">
        <v>1981</v>
      </c>
      <c r="C76">
        <f>IF(D76="oui", 1, IF(D76="non", 0, " "))</f>
        <v>0</v>
      </c>
      <c r="D76" t="s">
        <v>24</v>
      </c>
      <c r="E76">
        <f>_xlfn.XLOOKUP(F76,Z$3:Z$19,AA$3:AA$19)</f>
        <v>9</v>
      </c>
      <c r="F76" t="s">
        <v>40</v>
      </c>
      <c r="G76" s="14">
        <v>44593</v>
      </c>
      <c r="H76" s="15">
        <v>0.38263888888888886</v>
      </c>
      <c r="I76" s="15">
        <v>0.40208333333333329</v>
      </c>
      <c r="J76">
        <v>1000163</v>
      </c>
      <c r="K76">
        <v>248</v>
      </c>
      <c r="L76">
        <f>ROUND(M76*86400,0)/60</f>
        <v>28</v>
      </c>
      <c r="M76">
        <v>1.9444444444444431E-2</v>
      </c>
      <c r="N76">
        <f>_xlfn.XLOOKUP(O76,Z$22:Z$24,AA$22:AA$24)</f>
        <v>0</v>
      </c>
      <c r="O76" t="s">
        <v>26</v>
      </c>
      <c r="P76" cm="1">
        <f t="array" aca="1" ref="P76" ca="1">(_xlfn.IFS(Q76="couché",0,Q76="debout à 80%",1,Q76="?",1))*(IF(RAND()&lt;0.8,1,0))</f>
        <v>1</v>
      </c>
      <c r="Q76" t="s">
        <v>27</v>
      </c>
      <c r="R76">
        <v>45</v>
      </c>
      <c r="S76">
        <f>SUMIFS(N:N,F:F,F76,G:G,G76,T:T,T76-1)*IF(C76=1,0,1)</f>
        <v>0</v>
      </c>
      <c r="T76">
        <f>COUNTIFS(F:F,F76,G:G,G76,H:H,_xlfn.CONCAT("&lt;=",H76))</f>
        <v>2</v>
      </c>
      <c r="U76" s="15">
        <f ca="1">H76+(RAND()/100000)</f>
        <v>0.38264539105195144</v>
      </c>
      <c r="V76">
        <f t="shared" ca="1" si="1"/>
        <v>23</v>
      </c>
      <c r="W76" t="s">
        <v>28</v>
      </c>
      <c r="X76" t="str">
        <f ca="1">_xlfn.CONCAT("(",A76,",",C76,",",P76,",",E76,",",L76,",",S76,",",T76,",",V76,")++1`")</f>
        <v>(241058,0,1,9,28,0,2,23)++1`</v>
      </c>
      <c r="Y76" t="str">
        <f>_xlfn.CONCAT("(",A76,",",R76,")++1`")</f>
        <v>(241058,45)++1`</v>
      </c>
    </row>
    <row r="77" spans="1:25">
      <c r="A77">
        <v>241061</v>
      </c>
      <c r="B77">
        <v>2002</v>
      </c>
      <c r="C77">
        <f>IF(D77="oui", 1, IF(D77="non", 0, " "))</f>
        <v>0</v>
      </c>
      <c r="D77" t="s">
        <v>24</v>
      </c>
      <c r="E77">
        <f>_xlfn.XLOOKUP(F77,Z$3:Z$19,AA$3:AA$19)</f>
        <v>11</v>
      </c>
      <c r="F77" t="s">
        <v>41</v>
      </c>
      <c r="G77" s="14">
        <v>44624</v>
      </c>
      <c r="H77" s="15">
        <v>0.37222222222222223</v>
      </c>
      <c r="I77" s="15">
        <v>0.39583333333333331</v>
      </c>
      <c r="J77">
        <v>1000165</v>
      </c>
      <c r="K77">
        <v>493</v>
      </c>
      <c r="L77">
        <f>ROUND(M77*86400,0)/60</f>
        <v>34</v>
      </c>
      <c r="M77">
        <v>2.3611111111111083E-2</v>
      </c>
      <c r="N77">
        <f>_xlfn.XLOOKUP(O77,Z$22:Z$24,AA$22:AA$24)</f>
        <v>1</v>
      </c>
      <c r="O77" t="s">
        <v>32</v>
      </c>
      <c r="P77" cm="1">
        <f t="array" aca="1" ref="P77" ca="1">(_xlfn.IFS(Q77="couché",0,Q77="debout à 80%",1,Q77="?",1))*(IF(RAND()&lt;0.8,1,0))</f>
        <v>0</v>
      </c>
      <c r="Q77" t="s">
        <v>27</v>
      </c>
      <c r="R77">
        <v>30</v>
      </c>
      <c r="S77">
        <f>SUMIFS(N:N,F:F,F77,G:G,G77,T:T,T77-1)*IF(C77=1,0,1)</f>
        <v>0</v>
      </c>
      <c r="T77">
        <f>COUNTIFS(F:F,F77,G:G,G77,H:H,_xlfn.CONCAT("&lt;=",H77))</f>
        <v>2</v>
      </c>
      <c r="U77" s="15">
        <f ca="1">H77+(RAND()/100000)</f>
        <v>0.37222542867383168</v>
      </c>
      <c r="V77">
        <f t="shared" ca="1" si="1"/>
        <v>10</v>
      </c>
      <c r="W77" t="s">
        <v>28</v>
      </c>
      <c r="X77" t="str">
        <f ca="1">_xlfn.CONCAT("(",A77,",",C77,",",P77,",",E77,",",L77,",",S77,",",T77,",",V77,")++1`")</f>
        <v>(241061,0,0,11,34,0,2,10)++1`</v>
      </c>
      <c r="Y77" t="str">
        <f>_xlfn.CONCAT("(",A77,",",R77,")++1`")</f>
        <v>(241061,30)++1`</v>
      </c>
    </row>
    <row r="78" spans="1:25">
      <c r="A78">
        <v>241085</v>
      </c>
      <c r="B78">
        <v>1974</v>
      </c>
      <c r="C78">
        <f>IF(D78="oui", 1, IF(D78="non", 0, " "))</f>
        <v>0</v>
      </c>
      <c r="D78" t="s">
        <v>24</v>
      </c>
      <c r="E78">
        <f>_xlfn.XLOOKUP(F78,Z$3:Z$19,AA$3:AA$19)</f>
        <v>16</v>
      </c>
      <c r="F78" t="s">
        <v>44</v>
      </c>
      <c r="G78" s="14">
        <v>44648</v>
      </c>
      <c r="H78" s="15">
        <v>0.45347222222222222</v>
      </c>
      <c r="I78" s="15">
        <v>0.58750000000000002</v>
      </c>
      <c r="J78">
        <v>1000162</v>
      </c>
      <c r="K78">
        <v>489</v>
      </c>
      <c r="L78">
        <f>ROUND(M78*86400,0)/60</f>
        <v>193</v>
      </c>
      <c r="M78">
        <v>0.1340277777777778</v>
      </c>
      <c r="N78">
        <f>_xlfn.XLOOKUP(O78,Z$22:Z$24,AA$22:AA$24)</f>
        <v>0</v>
      </c>
      <c r="O78" t="s">
        <v>26</v>
      </c>
      <c r="P78" cm="1">
        <f t="array" aca="1" ref="P78" ca="1">(_xlfn.IFS(Q78="couché",0,Q78="debout à 80%",1,Q78="?",1))*(IF(RAND()&lt;0.8,1,0))</f>
        <v>0</v>
      </c>
      <c r="Q78" t="s">
        <v>27</v>
      </c>
      <c r="R78">
        <v>45</v>
      </c>
      <c r="S78">
        <f>SUMIFS(N:N,F:F,F78,G:G,G78,T:T,T78-1)*IF(C78=1,0,1)</f>
        <v>0</v>
      </c>
      <c r="T78">
        <f>COUNTIFS(F:F,F78,G:G,G78,H:H,_xlfn.CONCAT("&lt;=",H78))</f>
        <v>2</v>
      </c>
      <c r="U78" s="15">
        <f ca="1">H78+(RAND()/100000)</f>
        <v>0.45347421303213703</v>
      </c>
      <c r="V78">
        <f t="shared" ca="1" si="1"/>
        <v>38</v>
      </c>
      <c r="W78" t="s">
        <v>28</v>
      </c>
      <c r="X78" t="str">
        <f ca="1">_xlfn.CONCAT("(",A78,",",C78,",",P78,",",E78,",",L78,",",S78,",",T78,",",V78,")++1`")</f>
        <v>(241085,0,0,16,193,0,2,38)++1`</v>
      </c>
      <c r="Y78" t="str">
        <f>_xlfn.CONCAT("(",A78,",",R78,")++1`")</f>
        <v>(241085,45)++1`</v>
      </c>
    </row>
    <row r="79" spans="1:25">
      <c r="A79">
        <v>241100</v>
      </c>
      <c r="B79">
        <v>1976</v>
      </c>
      <c r="C79">
        <f>IF(D79="oui", 1, IF(D79="non", 0, " "))</f>
        <v>0</v>
      </c>
      <c r="D79" t="s">
        <v>24</v>
      </c>
      <c r="E79">
        <f>_xlfn.XLOOKUP(F79,Z$3:Z$19,AA$3:AA$19)</f>
        <v>5</v>
      </c>
      <c r="F79" t="s">
        <v>36</v>
      </c>
      <c r="G79" s="14">
        <v>44593</v>
      </c>
      <c r="H79" s="15">
        <v>0.73541666666666661</v>
      </c>
      <c r="I79" s="15">
        <v>0.79374999999999996</v>
      </c>
      <c r="J79">
        <v>1000162</v>
      </c>
      <c r="K79">
        <v>3280</v>
      </c>
      <c r="L79">
        <f>ROUND(M79*86400,0)/60</f>
        <v>84</v>
      </c>
      <c r="M79">
        <v>5.8333333333333348E-2</v>
      </c>
      <c r="N79">
        <f>_xlfn.XLOOKUP(O79,Z$22:Z$24,AA$22:AA$24)</f>
        <v>0</v>
      </c>
      <c r="O79" t="s">
        <v>26</v>
      </c>
      <c r="P79" cm="1">
        <f t="array" aca="1" ref="P79" ca="1">(_xlfn.IFS(Q79="couché",0,Q79="debout à 80%",1,Q79="?",1))*(IF(RAND()&lt;0.8,1,0))</f>
        <v>1</v>
      </c>
      <c r="Q79" t="s">
        <v>27</v>
      </c>
      <c r="R79">
        <v>45</v>
      </c>
      <c r="S79">
        <f>SUMIFS(N:N,F:F,F79,G:G,G79,T:T,T79-1)*IF(C79=1,0,1)</f>
        <v>0</v>
      </c>
      <c r="T79">
        <f>COUNTIFS(F:F,F79,G:G,G79,H:H,_xlfn.CONCAT("&lt;=",H79))</f>
        <v>4</v>
      </c>
      <c r="U79" s="15">
        <f ca="1">H79+(RAND()/100000)</f>
        <v>0.73542036997487337</v>
      </c>
      <c r="V79">
        <f t="shared" ca="1" si="1"/>
        <v>84</v>
      </c>
      <c r="W79" t="s">
        <v>28</v>
      </c>
      <c r="X79" t="str">
        <f ca="1">_xlfn.CONCAT("(",A79,",",C79,",",P79,",",E79,",",L79,",",S79,",",T79,",",V79,")++1`")</f>
        <v>(241100,0,1,5,84,0,4,84)++1`</v>
      </c>
      <c r="Y79" t="str">
        <f>_xlfn.CONCAT("(",A79,",",R79,")++1`")</f>
        <v>(241100,45)++1`</v>
      </c>
    </row>
    <row r="80" spans="1:25">
      <c r="A80">
        <v>241156</v>
      </c>
      <c r="B80">
        <v>1951</v>
      </c>
      <c r="C80">
        <f>IF(D80="oui", 1, IF(D80="non", 0, " "))</f>
        <v>0</v>
      </c>
      <c r="D80" t="s">
        <v>24</v>
      </c>
      <c r="E80">
        <f>_xlfn.XLOOKUP(F80,Z$3:Z$19,AA$3:AA$19)</f>
        <v>16</v>
      </c>
      <c r="F80" t="s">
        <v>44</v>
      </c>
      <c r="G80" s="14">
        <v>44622</v>
      </c>
      <c r="H80" s="15">
        <v>0.32708333333333334</v>
      </c>
      <c r="I80" s="15">
        <v>0.43611111111111112</v>
      </c>
      <c r="J80">
        <v>1000162</v>
      </c>
      <c r="K80">
        <v>489</v>
      </c>
      <c r="L80">
        <f>ROUND(M80*86400,0)/60</f>
        <v>157</v>
      </c>
      <c r="M80">
        <v>0.10902777777777778</v>
      </c>
      <c r="N80">
        <f>_xlfn.XLOOKUP(O80,Z$22:Z$24,AA$22:AA$24)</f>
        <v>0</v>
      </c>
      <c r="O80" t="s">
        <v>26</v>
      </c>
      <c r="P80" cm="1">
        <f t="array" aca="1" ref="P80" ca="1">(_xlfn.IFS(Q80="couché",0,Q80="debout à 80%",1,Q80="?",1))*(IF(RAND()&lt;0.8,1,0))</f>
        <v>1</v>
      </c>
      <c r="Q80" t="s">
        <v>27</v>
      </c>
      <c r="R80">
        <v>45</v>
      </c>
      <c r="S80">
        <f>SUMIFS(N:N,F:F,F80,G:G,G80,T:T,T80-1)*IF(C80=1,0,1)</f>
        <v>0</v>
      </c>
      <c r="T80">
        <f>COUNTIFS(F:F,F80,G:G,G80,H:H,_xlfn.CONCAT("&lt;=",H80))</f>
        <v>1</v>
      </c>
      <c r="U80" s="15">
        <f ca="1">H80+(RAND()/100000)</f>
        <v>0.327089557291668</v>
      </c>
      <c r="V80">
        <f t="shared" ca="1" si="1"/>
        <v>1</v>
      </c>
      <c r="W80" t="s">
        <v>28</v>
      </c>
      <c r="X80" t="str">
        <f ca="1">_xlfn.CONCAT("(",A80,",",C80,",",P80,",",E80,",",L80,",",S80,",",T80,",",V80,")++1`")</f>
        <v>(241156,0,1,16,157,0,1,1)++1`</v>
      </c>
      <c r="Y80" t="str">
        <f>_xlfn.CONCAT("(",A80,",",R80,")++1`")</f>
        <v>(241156,45)++1`</v>
      </c>
    </row>
    <row r="81" spans="1:25">
      <c r="A81">
        <v>241246</v>
      </c>
      <c r="B81">
        <v>1991</v>
      </c>
      <c r="C81">
        <f>IF(D81="oui", 1, IF(D81="non", 0, " "))</f>
        <v>0</v>
      </c>
      <c r="D81" t="s">
        <v>24</v>
      </c>
      <c r="E81">
        <f>_xlfn.XLOOKUP(F81,Z$3:Z$19,AA$3:AA$19)</f>
        <v>5</v>
      </c>
      <c r="F81" t="s">
        <v>36</v>
      </c>
      <c r="G81" s="14">
        <v>44596</v>
      </c>
      <c r="H81" s="15">
        <v>0.47013888888888888</v>
      </c>
      <c r="I81" s="15">
        <v>0.52500000000000002</v>
      </c>
      <c r="J81">
        <v>1000162</v>
      </c>
      <c r="K81">
        <v>2872</v>
      </c>
      <c r="L81">
        <f>ROUND(M81*86400,0)/60</f>
        <v>79</v>
      </c>
      <c r="M81">
        <v>5.4861111111111138E-2</v>
      </c>
      <c r="N81">
        <f>_xlfn.XLOOKUP(O81,Z$22:Z$24,AA$22:AA$24)</f>
        <v>0</v>
      </c>
      <c r="O81" t="s">
        <v>26</v>
      </c>
      <c r="P81" cm="1">
        <f t="array" aca="1" ref="P81" ca="1">(_xlfn.IFS(Q81="couché",0,Q81="debout à 80%",1,Q81="?",1))*(IF(RAND()&lt;0.8,1,0))</f>
        <v>1</v>
      </c>
      <c r="Q81" t="s">
        <v>27</v>
      </c>
      <c r="R81">
        <v>45</v>
      </c>
      <c r="S81">
        <f>SUMIFS(N:N,F:F,F81,G:G,G81,T:T,T81-1)*IF(C81=1,0,1)</f>
        <v>0</v>
      </c>
      <c r="T81">
        <f>COUNTIFS(F:F,F81,G:G,G81,H:H,_xlfn.CONCAT("&lt;=",H81))</f>
        <v>4</v>
      </c>
      <c r="U81" s="15">
        <f ca="1">H81+(RAND()/100000)</f>
        <v>0.47014517350193236</v>
      </c>
      <c r="V81">
        <f t="shared" ca="1" si="1"/>
        <v>40</v>
      </c>
      <c r="W81" t="s">
        <v>28</v>
      </c>
      <c r="X81" t="str">
        <f ca="1">_xlfn.CONCAT("(",A81,",",C81,",",P81,",",E81,",",L81,",",S81,",",T81,",",V81,")++1`")</f>
        <v>(241246,0,1,5,79,0,4,40)++1`</v>
      </c>
      <c r="Y81" t="str">
        <f>_xlfn.CONCAT("(",A81,",",R81,")++1`")</f>
        <v>(241246,45)++1`</v>
      </c>
    </row>
    <row r="82" spans="1:25">
      <c r="A82">
        <v>241282</v>
      </c>
      <c r="B82">
        <v>2016</v>
      </c>
      <c r="C82">
        <f>IF(D82="oui", 1, IF(D82="non", 0, " "))</f>
        <v>1</v>
      </c>
      <c r="D82" t="s">
        <v>28</v>
      </c>
      <c r="E82">
        <f>_xlfn.XLOOKUP(F82,Z$3:Z$19,AA$3:AA$19)</f>
        <v>9</v>
      </c>
      <c r="F82" t="s">
        <v>40</v>
      </c>
      <c r="G82" s="14">
        <v>44650</v>
      </c>
      <c r="H82" s="15">
        <v>0.3923611111111111</v>
      </c>
      <c r="I82" s="15">
        <v>0.42291666666666666</v>
      </c>
      <c r="J82">
        <v>1000163</v>
      </c>
      <c r="K82">
        <v>7052</v>
      </c>
      <c r="L82">
        <f>ROUND(M82*86400,0)/60</f>
        <v>44</v>
      </c>
      <c r="M82">
        <v>3.0555555555555558E-2</v>
      </c>
      <c r="N82">
        <f>_xlfn.XLOOKUP(O82,Z$22:Z$24,AA$22:AA$24)</f>
        <v>0</v>
      </c>
      <c r="O82" t="s">
        <v>46</v>
      </c>
      <c r="P82" cm="1">
        <f t="array" aca="1" ref="P82" ca="1">(_xlfn.IFS(Q82="couché",0,Q82="debout à 80%",1,Q82="?",1))*(IF(RAND()&lt;0.8,1,0))</f>
        <v>0</v>
      </c>
      <c r="Q82" t="s">
        <v>48</v>
      </c>
      <c r="R82">
        <v>45</v>
      </c>
      <c r="S82">
        <f>SUMIFS(N:N,F:F,F82,G:G,G82,T:T,T82-1)*IF(C82=1,0,1)</f>
        <v>0</v>
      </c>
      <c r="T82">
        <f>COUNTIFS(F:F,F82,G:G,G82,H:H,_xlfn.CONCAT("&lt;=",H82))</f>
        <v>2</v>
      </c>
      <c r="U82" s="15">
        <f ca="1">H82+(RAND()/100000)</f>
        <v>0.39236309873338565</v>
      </c>
      <c r="V82">
        <f t="shared" ca="1" si="1"/>
        <v>20</v>
      </c>
      <c r="W82" t="s">
        <v>28</v>
      </c>
      <c r="X82" t="str">
        <f ca="1">_xlfn.CONCAT("(",A82,",",C82,",",P82,",",E82,",",L82,",",S82,",",T82,",",V82,")++1`")</f>
        <v>(241282,1,0,9,44,0,2,20)++1`</v>
      </c>
      <c r="Y82" t="str">
        <f>_xlfn.CONCAT("(",A82,",",R82,")++1`")</f>
        <v>(241282,45)++1`</v>
      </c>
    </row>
    <row r="83" spans="1:25">
      <c r="A83">
        <v>241283</v>
      </c>
      <c r="B83">
        <v>2019</v>
      </c>
      <c r="C83">
        <f>IF(D83="oui", 1, IF(D83="non", 0, " "))</f>
        <v>1</v>
      </c>
      <c r="D83" t="s">
        <v>28</v>
      </c>
      <c r="E83">
        <f>_xlfn.XLOOKUP(F83,Z$3:Z$19,AA$3:AA$19)</f>
        <v>9</v>
      </c>
      <c r="F83" t="s">
        <v>40</v>
      </c>
      <c r="G83" s="14">
        <v>44650</v>
      </c>
      <c r="H83" s="15">
        <v>0.33888888888888885</v>
      </c>
      <c r="I83" s="15">
        <v>0.38750000000000001</v>
      </c>
      <c r="J83">
        <v>1000163</v>
      </c>
      <c r="K83">
        <v>7052</v>
      </c>
      <c r="L83">
        <f>ROUND(M83*86400,0)/60</f>
        <v>70</v>
      </c>
      <c r="M83">
        <v>4.861111111111116E-2</v>
      </c>
      <c r="N83">
        <f>_xlfn.XLOOKUP(O83,Z$22:Z$24,AA$22:AA$24)</f>
        <v>0</v>
      </c>
      <c r="O83" t="s">
        <v>46</v>
      </c>
      <c r="P83" cm="1">
        <f t="array" aca="1" ref="P83" ca="1">(_xlfn.IFS(Q83="couché",0,Q83="debout à 80%",1,Q83="?",1))*(IF(RAND()&lt;0.8,1,0))</f>
        <v>0</v>
      </c>
      <c r="Q83" t="s">
        <v>48</v>
      </c>
      <c r="R83">
        <v>45</v>
      </c>
      <c r="S83">
        <f>SUMIFS(N:N,F:F,F83,G:G,G83,T:T,T83-1)*IF(C83=1,0,1)</f>
        <v>0</v>
      </c>
      <c r="T83">
        <f>COUNTIFS(F:F,F83,G:G,G83,H:H,_xlfn.CONCAT("&lt;=",H83))</f>
        <v>1</v>
      </c>
      <c r="U83" s="15">
        <f ca="1">H83+(RAND()/100000)</f>
        <v>0.33889723995437138</v>
      </c>
      <c r="V83">
        <f t="shared" ca="1" si="1"/>
        <v>8</v>
      </c>
      <c r="W83" t="s">
        <v>28</v>
      </c>
      <c r="X83" t="str">
        <f ca="1">_xlfn.CONCAT("(",A83,",",C83,",",P83,",",E83,",",L83,",",S83,",",T83,",",V83,")++1`")</f>
        <v>(241283,1,0,9,70,0,1,8)++1`</v>
      </c>
      <c r="Y83" t="str">
        <f>_xlfn.CONCAT("(",A83,",",R83,")++1`")</f>
        <v>(241283,45)++1`</v>
      </c>
    </row>
    <row r="84" spans="1:25">
      <c r="A84">
        <v>241294</v>
      </c>
      <c r="B84">
        <v>1947</v>
      </c>
      <c r="C84">
        <f>IF(D84="oui", 1, IF(D84="non", 0, " "))</f>
        <v>0</v>
      </c>
      <c r="D84" t="s">
        <v>24</v>
      </c>
      <c r="E84">
        <f>_xlfn.XLOOKUP(F84,Z$3:Z$19,AA$3:AA$19)</f>
        <v>8</v>
      </c>
      <c r="F84" t="s">
        <v>25</v>
      </c>
      <c r="G84" s="14">
        <v>44596</v>
      </c>
      <c r="H84" s="15">
        <v>0.53472222222222221</v>
      </c>
      <c r="I84" s="15">
        <v>0.58819444444444446</v>
      </c>
      <c r="J84">
        <v>1000171</v>
      </c>
      <c r="K84">
        <v>2238</v>
      </c>
      <c r="L84">
        <f>ROUND(M84*86400,0)/60</f>
        <v>77</v>
      </c>
      <c r="M84">
        <v>5.3472222222222254E-2</v>
      </c>
      <c r="N84">
        <f>_xlfn.XLOOKUP(O84,Z$22:Z$24,AA$22:AA$24)</f>
        <v>0</v>
      </c>
      <c r="O84" t="s">
        <v>26</v>
      </c>
      <c r="P84" cm="1">
        <f t="array" aca="1" ref="P84" ca="1">(_xlfn.IFS(Q84="couché",0,Q84="debout à 80%",1,Q84="?",1))*(IF(RAND()&lt;0.8,1,0))</f>
        <v>0</v>
      </c>
      <c r="Q84" t="s">
        <v>48</v>
      </c>
      <c r="R84">
        <v>45</v>
      </c>
      <c r="S84">
        <f ca="1">SUMIFS(N:N,F:F,F84,G:G,G84,T:T,T84-1)*IF(C84=1,0,1)</f>
        <v>0</v>
      </c>
      <c r="T84">
        <f>COUNTIFS(F:F,F84,G:G,G84,H:H,_xlfn.CONCAT("&lt;=",H84))</f>
        <v>4</v>
      </c>
      <c r="U84" s="15">
        <f ca="1">H84+(RAND()/100000)</f>
        <v>0.53472987814261319</v>
      </c>
      <c r="V84">
        <f t="shared" ca="1" si="1"/>
        <v>53</v>
      </c>
      <c r="W84" t="s">
        <v>28</v>
      </c>
      <c r="X84" t="str">
        <f ca="1">_xlfn.CONCAT("(",A84,",",C84,",",P84,",",E84,",",L84,",",S84,",",T84,",",V84,")++1`")</f>
        <v>(241294,0,0,8,77,0,4,53)++1`</v>
      </c>
      <c r="Y84" t="str">
        <f>_xlfn.CONCAT("(",A84,",",R84,")++1`")</f>
        <v>(241294,45)++1`</v>
      </c>
    </row>
    <row r="85" spans="1:25">
      <c r="A85">
        <v>241360</v>
      </c>
      <c r="B85">
        <v>1977</v>
      </c>
      <c r="C85">
        <f>IF(D85="oui", 1, IF(D85="non", 0, " "))</f>
        <v>0</v>
      </c>
      <c r="D85" t="s">
        <v>24</v>
      </c>
      <c r="E85">
        <f>_xlfn.XLOOKUP(F85,Z$3:Z$19,AA$3:AA$19)</f>
        <v>15</v>
      </c>
      <c r="F85" t="s">
        <v>35</v>
      </c>
      <c r="G85" s="14">
        <v>44609</v>
      </c>
      <c r="H85" s="15">
        <v>0.48819444444444443</v>
      </c>
      <c r="I85" s="15">
        <v>0.58958333333333335</v>
      </c>
      <c r="J85">
        <v>1000171</v>
      </c>
      <c r="K85">
        <v>2238</v>
      </c>
      <c r="L85">
        <f>ROUND(M85*86400,0)/60</f>
        <v>146</v>
      </c>
      <c r="M85">
        <v>0.10138888888888892</v>
      </c>
      <c r="N85">
        <f>_xlfn.XLOOKUP(O85,Z$22:Z$24,AA$22:AA$24)</f>
        <v>0</v>
      </c>
      <c r="O85" t="s">
        <v>26</v>
      </c>
      <c r="P85" cm="1">
        <f t="array" aca="1" ref="P85" ca="1">(_xlfn.IFS(Q85="couché",0,Q85="debout à 80%",1,Q85="?",1))*(IF(RAND()&lt;0.8,1,0))</f>
        <v>1</v>
      </c>
      <c r="Q85" t="s">
        <v>27</v>
      </c>
      <c r="R85">
        <v>45</v>
      </c>
      <c r="S85">
        <f>SUMIFS(N:N,F:F,F85,G:G,G85,T:T,T85-1)*IF(C85=1,0,1)</f>
        <v>0</v>
      </c>
      <c r="T85">
        <f>COUNTIFS(F:F,F85,G:G,G85,H:H,_xlfn.CONCAT("&lt;=",H85))</f>
        <v>2</v>
      </c>
      <c r="U85" s="15">
        <f ca="1">H85+(RAND()/100000)</f>
        <v>0.48820315247805346</v>
      </c>
      <c r="V85">
        <f t="shared" ca="1" si="1"/>
        <v>51</v>
      </c>
      <c r="W85" t="s">
        <v>28</v>
      </c>
      <c r="X85" t="str">
        <f ca="1">_xlfn.CONCAT("(",A85,",",C85,",",P85,",",E85,",",L85,",",S85,",",T85,",",V85,")++1`")</f>
        <v>(241360,0,1,15,146,0,2,51)++1`</v>
      </c>
      <c r="Y85" t="str">
        <f>_xlfn.CONCAT("(",A85,",",R85,")++1`")</f>
        <v>(241360,45)++1`</v>
      </c>
    </row>
    <row r="86" spans="1:25">
      <c r="A86">
        <v>241361</v>
      </c>
      <c r="B86">
        <v>1948</v>
      </c>
      <c r="C86">
        <f>IF(D86="oui", 1, IF(D86="non", 0, " "))</f>
        <v>0</v>
      </c>
      <c r="D86" t="s">
        <v>24</v>
      </c>
      <c r="E86">
        <f>_xlfn.XLOOKUP(F86,Z$3:Z$19,AA$3:AA$19)</f>
        <v>8</v>
      </c>
      <c r="F86" t="s">
        <v>25</v>
      </c>
      <c r="G86" s="14">
        <v>44624</v>
      </c>
      <c r="H86" s="15">
        <v>0.34236111111111112</v>
      </c>
      <c r="I86" s="15">
        <v>0.43333333333333329</v>
      </c>
      <c r="J86">
        <v>1000171</v>
      </c>
      <c r="K86">
        <v>2239</v>
      </c>
      <c r="L86">
        <f>ROUND(M86*86400,0)/60</f>
        <v>131</v>
      </c>
      <c r="M86">
        <v>9.0972222222222177E-2</v>
      </c>
      <c r="N86">
        <f>_xlfn.XLOOKUP(O86,Z$22:Z$24,AA$22:AA$24)</f>
        <v>0</v>
      </c>
      <c r="O86" t="s">
        <v>26</v>
      </c>
      <c r="P86" cm="1">
        <f t="array" aca="1" ref="P86" ca="1">(_xlfn.IFS(Q86="couché",0,Q86="debout à 80%",1,Q86="?",1))*(IF(RAND()&lt;0.8,1,0))</f>
        <v>1</v>
      </c>
      <c r="Q86" t="s">
        <v>27</v>
      </c>
      <c r="R86">
        <v>45</v>
      </c>
      <c r="S86">
        <f>SUMIFS(N:N,F:F,F86,G:G,G86,T:T,T86-1)*IF(C86=1,0,1)</f>
        <v>0</v>
      </c>
      <c r="T86">
        <f>COUNTIFS(F:F,F86,G:G,G86,H:H,_xlfn.CONCAT("&lt;=",H86))</f>
        <v>1</v>
      </c>
      <c r="U86" s="15">
        <f ca="1">H86+(RAND()/100000)</f>
        <v>0.34236598399514007</v>
      </c>
      <c r="V86">
        <f t="shared" ca="1" si="1"/>
        <v>6</v>
      </c>
      <c r="W86" t="s">
        <v>28</v>
      </c>
      <c r="X86" t="str">
        <f ca="1">_xlfn.CONCAT("(",A86,",",C86,",",P86,",",E86,",",L86,",",S86,",",T86,",",V86,")++1`")</f>
        <v>(241361,0,1,8,131,0,1,6)++1`</v>
      </c>
      <c r="Y86" t="str">
        <f>_xlfn.CONCAT("(",A86,",",R86,")++1`")</f>
        <v>(241361,45)++1`</v>
      </c>
    </row>
    <row r="87" spans="1:25">
      <c r="A87">
        <v>241382</v>
      </c>
      <c r="B87">
        <v>1975</v>
      </c>
      <c r="C87">
        <f>IF(D87="oui", 1, IF(D87="non", 0, " "))</f>
        <v>0</v>
      </c>
      <c r="D87" t="s">
        <v>24</v>
      </c>
      <c r="E87">
        <f>_xlfn.XLOOKUP(F87,Z$3:Z$19,AA$3:AA$19)</f>
        <v>16</v>
      </c>
      <c r="F87" t="s">
        <v>44</v>
      </c>
      <c r="G87" s="14">
        <v>44613</v>
      </c>
      <c r="H87" s="15">
        <v>0.57847222222222217</v>
      </c>
      <c r="I87" s="15">
        <v>0.6958333333333333</v>
      </c>
      <c r="J87">
        <v>1000162</v>
      </c>
      <c r="K87">
        <v>89</v>
      </c>
      <c r="L87">
        <f>ROUND(M87*86400,0)/60</f>
        <v>169</v>
      </c>
      <c r="M87">
        <v>0.11736111111111114</v>
      </c>
      <c r="N87">
        <f>_xlfn.XLOOKUP(O87,Z$22:Z$24,AA$22:AA$24)</f>
        <v>0</v>
      </c>
      <c r="O87" t="s">
        <v>26</v>
      </c>
      <c r="P87" cm="1">
        <f t="array" aca="1" ref="P87" ca="1">(_xlfn.IFS(Q87="couché",0,Q87="debout à 80%",1,Q87="?",1))*(IF(RAND()&lt;0.8,1,0))</f>
        <v>1</v>
      </c>
      <c r="Q87" t="s">
        <v>27</v>
      </c>
      <c r="R87">
        <v>45</v>
      </c>
      <c r="S87">
        <f>SUMIFS(N:N,F:F,F87,G:G,G87,T:T,T87-1)*IF(C87=1,0,1)</f>
        <v>0</v>
      </c>
      <c r="T87">
        <f>COUNTIFS(F:F,F87,G:G,G87,H:H,_xlfn.CONCAT("&lt;=",H87))</f>
        <v>3</v>
      </c>
      <c r="U87" s="15">
        <f ca="1">H87+(RAND()/100000)</f>
        <v>0.57847688897105853</v>
      </c>
      <c r="V87">
        <f t="shared" ca="1" si="1"/>
        <v>55</v>
      </c>
      <c r="W87" t="s">
        <v>28</v>
      </c>
      <c r="X87" t="str">
        <f ca="1">_xlfn.CONCAT("(",A87,",",C87,",",P87,",",E87,",",L87,",",S87,",",T87,",",V87,")++1`")</f>
        <v>(241382,0,1,16,169,0,3,55)++1`</v>
      </c>
      <c r="Y87" t="str">
        <f>_xlfn.CONCAT("(",A87,",",R87,")++1`")</f>
        <v>(241382,45)++1`</v>
      </c>
    </row>
    <row r="88" spans="1:25">
      <c r="A88">
        <v>241425</v>
      </c>
      <c r="B88">
        <v>2004</v>
      </c>
      <c r="C88">
        <f>IF(D88="oui", 1, IF(D88="non", 0, " "))</f>
        <v>0</v>
      </c>
      <c r="D88" t="s">
        <v>24</v>
      </c>
      <c r="E88">
        <f>_xlfn.XLOOKUP(F88,Z$3:Z$19,AA$3:AA$19)</f>
        <v>10</v>
      </c>
      <c r="F88" t="s">
        <v>39</v>
      </c>
      <c r="G88" s="14">
        <v>44596</v>
      </c>
      <c r="H88" s="15">
        <v>0.35694444444444445</v>
      </c>
      <c r="I88" s="15">
        <v>0.41666666666666663</v>
      </c>
      <c r="J88">
        <v>1000165</v>
      </c>
      <c r="K88">
        <v>493</v>
      </c>
      <c r="L88">
        <f>ROUND(M88*86400,0)/60</f>
        <v>86</v>
      </c>
      <c r="M88">
        <v>5.9722222222222177E-2</v>
      </c>
      <c r="N88">
        <f>_xlfn.XLOOKUP(O88,Z$22:Z$24,AA$22:AA$24)</f>
        <v>1</v>
      </c>
      <c r="O88" t="s">
        <v>32</v>
      </c>
      <c r="P88" cm="1">
        <f t="array" aca="1" ref="P88" ca="1">(_xlfn.IFS(Q88="couché",0,Q88="debout à 80%",1,Q88="?",1))*(IF(RAND()&lt;0.8,1,0))</f>
        <v>1</v>
      </c>
      <c r="Q88" t="s">
        <v>27</v>
      </c>
      <c r="R88">
        <v>30</v>
      </c>
      <c r="S88">
        <f>SUMIFS(N:N,F:F,F88,G:G,G88,T:T,T88-1)*IF(C88=1,0,1)</f>
        <v>0</v>
      </c>
      <c r="T88">
        <f>COUNTIFS(F:F,F88,G:G,G88,H:H,_xlfn.CONCAT("&lt;=",H88))</f>
        <v>1</v>
      </c>
      <c r="U88" s="15">
        <f ca="1">H88+(RAND()/100000)</f>
        <v>0.35694888849658163</v>
      </c>
      <c r="V88">
        <f t="shared" ca="1" si="1"/>
        <v>13</v>
      </c>
      <c r="W88" t="s">
        <v>28</v>
      </c>
      <c r="X88" t="str">
        <f ca="1">_xlfn.CONCAT("(",A88,",",C88,",",P88,",",E88,",",L88,",",S88,",",T88,",",V88,")++1`")</f>
        <v>(241425,0,1,10,86,0,1,13)++1`</v>
      </c>
      <c r="Y88" t="str">
        <f>_xlfn.CONCAT("(",A88,",",R88,")++1`")</f>
        <v>(241425,30)++1`</v>
      </c>
    </row>
    <row r="89" spans="1:25">
      <c r="A89">
        <v>241426</v>
      </c>
      <c r="B89">
        <v>1993</v>
      </c>
      <c r="C89">
        <f>IF(D89="oui", 1, IF(D89="non", 0, " "))</f>
        <v>0</v>
      </c>
      <c r="D89" t="s">
        <v>24</v>
      </c>
      <c r="E89">
        <f>_xlfn.XLOOKUP(F89,Z$3:Z$19,AA$3:AA$19)</f>
        <v>2</v>
      </c>
      <c r="F89" t="s">
        <v>29</v>
      </c>
      <c r="G89" s="14">
        <v>44594</v>
      </c>
      <c r="H89" s="15">
        <v>0.33750000000000002</v>
      </c>
      <c r="I89" s="15">
        <v>0.40972222222222221</v>
      </c>
      <c r="J89">
        <v>1000166</v>
      </c>
      <c r="K89">
        <v>3775</v>
      </c>
      <c r="L89">
        <f>ROUND(M89*86400,0)/60</f>
        <v>104</v>
      </c>
      <c r="M89">
        <v>7.2222222222222188E-2</v>
      </c>
      <c r="N89">
        <f>_xlfn.XLOOKUP(O89,Z$22:Z$24,AA$22:AA$24)</f>
        <v>0</v>
      </c>
      <c r="O89" t="s">
        <v>26</v>
      </c>
      <c r="P89" cm="1">
        <f t="array" aca="1" ref="P89" ca="1">(_xlfn.IFS(Q89="couché",0,Q89="debout à 80%",1,Q89="?",1))*(IF(RAND()&lt;0.8,1,0))</f>
        <v>1</v>
      </c>
      <c r="Q89" t="s">
        <v>27</v>
      </c>
      <c r="R89">
        <v>45</v>
      </c>
      <c r="S89">
        <f>SUMIFS(N:N,F:F,F89,G:G,G89,T:T,T89-1)*IF(C89=1,0,1)</f>
        <v>0</v>
      </c>
      <c r="T89">
        <f>COUNTIFS(F:F,F89,G:G,G89,H:H,_xlfn.CONCAT("&lt;=",H89))</f>
        <v>1</v>
      </c>
      <c r="U89" s="15">
        <f ca="1">H89+(RAND()/100000)</f>
        <v>0.33750106021878845</v>
      </c>
      <c r="V89">
        <f t="shared" ca="1" si="1"/>
        <v>4</v>
      </c>
      <c r="W89" t="s">
        <v>28</v>
      </c>
      <c r="X89" t="str">
        <f ca="1">_xlfn.CONCAT("(",A89,",",C89,",",P89,",",E89,",",L89,",",S89,",",T89,",",V89,")++1`")</f>
        <v>(241426,0,1,2,104,0,1,4)++1`</v>
      </c>
      <c r="Y89" t="str">
        <f>_xlfn.CONCAT("(",A89,",",R89,")++1`")</f>
        <v>(241426,45)++1`</v>
      </c>
    </row>
    <row r="90" spans="1:25">
      <c r="A90">
        <v>241466</v>
      </c>
      <c r="B90">
        <v>1978</v>
      </c>
      <c r="C90">
        <f>IF(D90="oui", 1, IF(D90="non", 0, " "))</f>
        <v>0</v>
      </c>
      <c r="D90" t="s">
        <v>24</v>
      </c>
      <c r="E90">
        <f>_xlfn.XLOOKUP(F90,Z$3:Z$19,AA$3:AA$19)</f>
        <v>8</v>
      </c>
      <c r="F90" t="s">
        <v>25</v>
      </c>
      <c r="G90" s="14">
        <v>44593</v>
      </c>
      <c r="H90" s="15">
        <v>0.42986111111111108</v>
      </c>
      <c r="I90" s="15">
        <v>0.48333333333333334</v>
      </c>
      <c r="J90">
        <v>1000168</v>
      </c>
      <c r="K90">
        <v>1897</v>
      </c>
      <c r="L90">
        <f>ROUND(M90*86400,0)/60</f>
        <v>77</v>
      </c>
      <c r="M90">
        <v>5.3472222222222254E-2</v>
      </c>
      <c r="N90">
        <f>_xlfn.XLOOKUP(O90,Z$22:Z$24,AA$22:AA$24)</f>
        <v>0</v>
      </c>
      <c r="O90" t="s">
        <v>26</v>
      </c>
      <c r="P90" cm="1">
        <f t="array" aca="1" ref="P90" ca="1">(_xlfn.IFS(Q90="couché",0,Q90="debout à 80%",1,Q90="?",1))*(IF(RAND()&lt;0.8,1,0))</f>
        <v>1</v>
      </c>
      <c r="Q90" t="s">
        <v>27</v>
      </c>
      <c r="R90">
        <v>30</v>
      </c>
      <c r="S90">
        <f>SUMIFS(N:N,F:F,F90,G:G,G90,T:T,T90-1)*IF(C90=1,0,1)</f>
        <v>0</v>
      </c>
      <c r="T90">
        <f>COUNTIFS(F:F,F90,G:G,G90,H:H,_xlfn.CONCAT("&lt;=",H90))</f>
        <v>2</v>
      </c>
      <c r="U90" s="15">
        <f ca="1">H90+(RAND()/100000)</f>
        <v>0.42986288645968268</v>
      </c>
      <c r="V90">
        <f t="shared" ca="1" si="1"/>
        <v>36</v>
      </c>
      <c r="W90" t="s">
        <v>28</v>
      </c>
      <c r="X90" t="str">
        <f ca="1">_xlfn.CONCAT("(",A90,",",C90,",",P90,",",E90,",",L90,",",S90,",",T90,",",V90,")++1`")</f>
        <v>(241466,0,1,8,77,0,2,36)++1`</v>
      </c>
      <c r="Y90" t="str">
        <f>_xlfn.CONCAT("(",A90,",",R90,")++1`")</f>
        <v>(241466,30)++1`</v>
      </c>
    </row>
    <row r="91" spans="1:25">
      <c r="A91">
        <v>241538</v>
      </c>
      <c r="B91">
        <v>1986</v>
      </c>
      <c r="C91">
        <f>IF(D91="oui", 1, IF(D91="non", 0, " "))</f>
        <v>0</v>
      </c>
      <c r="D91" t="s">
        <v>24</v>
      </c>
      <c r="E91">
        <f>_xlfn.XLOOKUP(F91,Z$3:Z$19,AA$3:AA$19)</f>
        <v>11</v>
      </c>
      <c r="F91" t="s">
        <v>41</v>
      </c>
      <c r="G91" s="14">
        <v>44596</v>
      </c>
      <c r="H91" s="15">
        <v>0.54097222222222219</v>
      </c>
      <c r="I91" s="15">
        <v>0.57222222222222219</v>
      </c>
      <c r="J91">
        <v>1000165</v>
      </c>
      <c r="K91">
        <v>772</v>
      </c>
      <c r="L91">
        <f>ROUND(M91*86400,0)/60</f>
        <v>45</v>
      </c>
      <c r="M91">
        <v>3.125E-2</v>
      </c>
      <c r="N91">
        <f>_xlfn.XLOOKUP(O91,Z$22:Z$24,AA$22:AA$24)</f>
        <v>1</v>
      </c>
      <c r="O91" t="s">
        <v>32</v>
      </c>
      <c r="P91" cm="1">
        <f t="array" aca="1" ref="P91" ca="1">(_xlfn.IFS(Q91="couché",0,Q91="debout à 80%",1,Q91="?",1))*(IF(RAND()&lt;0.8,1,0))</f>
        <v>1</v>
      </c>
      <c r="Q91" t="s">
        <v>27</v>
      </c>
      <c r="R91">
        <v>30</v>
      </c>
      <c r="S91">
        <f>SUMIFS(N:N,F:F,F91,G:G,G91,T:T,T91-1)*IF(C91=1,0,1)</f>
        <v>1</v>
      </c>
      <c r="T91">
        <f>COUNTIFS(F:F,F91,G:G,G91,H:H,_xlfn.CONCAT("&lt;=",H91))</f>
        <v>7</v>
      </c>
      <c r="U91" s="15">
        <f ca="1">H91+(RAND()/100000)</f>
        <v>0.54097678148154582</v>
      </c>
      <c r="V91">
        <f t="shared" ca="1" si="1"/>
        <v>54</v>
      </c>
      <c r="W91" t="s">
        <v>28</v>
      </c>
      <c r="X91" t="str">
        <f ca="1">_xlfn.CONCAT("(",A91,",",C91,",",P91,",",E91,",",L91,",",S91,",",T91,",",V91,")++1`")</f>
        <v>(241538,0,1,11,45,1,7,54)++1`</v>
      </c>
      <c r="Y91" t="str">
        <f>_xlfn.CONCAT("(",A91,",",R91,")++1`")</f>
        <v>(241538,30)++1`</v>
      </c>
    </row>
    <row r="92" spans="1:25">
      <c r="A92">
        <v>241539</v>
      </c>
      <c r="B92">
        <v>2001</v>
      </c>
      <c r="C92">
        <f>IF(D92="oui", 1, IF(D92="non", 0, " "))</f>
        <v>0</v>
      </c>
      <c r="D92" t="s">
        <v>24</v>
      </c>
      <c r="E92">
        <f>_xlfn.XLOOKUP(F92,Z$3:Z$19,AA$3:AA$19)</f>
        <v>17</v>
      </c>
      <c r="F92" t="s">
        <v>45</v>
      </c>
      <c r="G92" s="14">
        <v>44602</v>
      </c>
      <c r="H92" s="15">
        <v>0.64166666666666661</v>
      </c>
      <c r="I92" s="15">
        <v>0.71666666666666667</v>
      </c>
      <c r="J92">
        <v>1000162</v>
      </c>
      <c r="K92">
        <v>2872</v>
      </c>
      <c r="L92">
        <f>ROUND(M92*86400,0)/60</f>
        <v>108</v>
      </c>
      <c r="M92">
        <v>7.5000000000000067E-2</v>
      </c>
      <c r="N92">
        <f>_xlfn.XLOOKUP(O92,Z$22:Z$24,AA$22:AA$24)</f>
        <v>0</v>
      </c>
      <c r="O92" t="s">
        <v>26</v>
      </c>
      <c r="P92" cm="1">
        <f t="array" aca="1" ref="P92" ca="1">(_xlfn.IFS(Q92="couché",0,Q92="debout à 80%",1,Q92="?",1))*(IF(RAND()&lt;0.8,1,0))</f>
        <v>1</v>
      </c>
      <c r="Q92" t="s">
        <v>27</v>
      </c>
      <c r="R92">
        <v>45</v>
      </c>
      <c r="S92">
        <f>SUMIFS(N:N,F:F,F92,G:G,G92,T:T,T92-1)*IF(C92=1,0,1)</f>
        <v>0</v>
      </c>
      <c r="T92">
        <f>COUNTIFS(F:F,F92,G:G,G92,H:H,_xlfn.CONCAT("&lt;=",H92))</f>
        <v>6</v>
      </c>
      <c r="U92" s="15">
        <f ca="1">H92+(RAND()/100000)</f>
        <v>0.64167590099207339</v>
      </c>
      <c r="V92">
        <f t="shared" ca="1" si="1"/>
        <v>71</v>
      </c>
      <c r="W92" t="s">
        <v>28</v>
      </c>
      <c r="X92" t="str">
        <f ca="1">_xlfn.CONCAT("(",A92,",",C92,",",P92,",",E92,",",L92,",",S92,",",T92,",",V92,")++1`")</f>
        <v>(241539,0,1,17,108,0,6,71)++1`</v>
      </c>
      <c r="Y92" t="str">
        <f>_xlfn.CONCAT("(",A92,",",R92,")++1`")</f>
        <v>(241539,45)++1`</v>
      </c>
    </row>
    <row r="93" spans="1:25">
      <c r="A93">
        <v>241542</v>
      </c>
      <c r="B93">
        <v>1967</v>
      </c>
      <c r="C93">
        <f>IF(D93="oui", 1, IF(D93="non", 0, " "))</f>
        <v>0</v>
      </c>
      <c r="D93" t="s">
        <v>24</v>
      </c>
      <c r="E93">
        <f>_xlfn.XLOOKUP(F93,Z$3:Z$19,AA$3:AA$19)</f>
        <v>8</v>
      </c>
      <c r="F93" t="s">
        <v>25</v>
      </c>
      <c r="G93" s="14">
        <v>44610</v>
      </c>
      <c r="H93" s="15">
        <v>0.34652777777777777</v>
      </c>
      <c r="I93" s="15">
        <v>0.41666666666666663</v>
      </c>
      <c r="J93">
        <v>1000171</v>
      </c>
      <c r="K93">
        <v>2238</v>
      </c>
      <c r="L93">
        <f>ROUND(M93*86400,0)/60</f>
        <v>101</v>
      </c>
      <c r="M93">
        <v>7.0138888888888862E-2</v>
      </c>
      <c r="N93">
        <f>_xlfn.XLOOKUP(O93,Z$22:Z$24,AA$22:AA$24)</f>
        <v>0</v>
      </c>
      <c r="O93" t="s">
        <v>26</v>
      </c>
      <c r="P93" cm="1">
        <f t="array" aca="1" ref="P93" ca="1">(_xlfn.IFS(Q93="couché",0,Q93="debout à 80%",1,Q93="?",1))*(IF(RAND()&lt;0.8,1,0))</f>
        <v>1</v>
      </c>
      <c r="Q93" t="s">
        <v>27</v>
      </c>
      <c r="R93">
        <v>45</v>
      </c>
      <c r="S93">
        <f>SUMIFS(N:N,F:F,F93,G:G,G93,T:T,T93-1)*IF(C93=1,0,1)</f>
        <v>0</v>
      </c>
      <c r="T93">
        <f>COUNTIFS(F:F,F93,G:G,G93,H:H,_xlfn.CONCAT("&lt;=",H93))</f>
        <v>1</v>
      </c>
      <c r="U93" s="15">
        <f ca="1">H93+(RAND()/100000)</f>
        <v>0.34653175964756877</v>
      </c>
      <c r="V93">
        <f t="shared" ca="1" si="1"/>
        <v>10</v>
      </c>
      <c r="W93" t="s">
        <v>28</v>
      </c>
      <c r="X93" t="str">
        <f ca="1">_xlfn.CONCAT("(",A93,",",C93,",",P93,",",E93,",",L93,",",S93,",",T93,",",V93,")++1`")</f>
        <v>(241542,0,1,8,101,0,1,10)++1`</v>
      </c>
      <c r="Y93" t="str">
        <f>_xlfn.CONCAT("(",A93,",",R93,")++1`")</f>
        <v>(241542,45)++1`</v>
      </c>
    </row>
    <row r="94" spans="1:25">
      <c r="A94">
        <v>241560</v>
      </c>
      <c r="B94">
        <v>1958</v>
      </c>
      <c r="C94">
        <f>IF(D94="oui", 1, IF(D94="non", 0, " "))</f>
        <v>0</v>
      </c>
      <c r="D94" t="s">
        <v>24</v>
      </c>
      <c r="E94">
        <f>_xlfn.XLOOKUP(F94,Z$3:Z$19,AA$3:AA$19)</f>
        <v>2</v>
      </c>
      <c r="F94" t="s">
        <v>29</v>
      </c>
      <c r="G94" s="14">
        <v>44593</v>
      </c>
      <c r="H94" s="15">
        <v>0.34166666666666667</v>
      </c>
      <c r="I94" s="15">
        <v>0.45069444444444445</v>
      </c>
      <c r="J94">
        <v>1000166</v>
      </c>
      <c r="K94">
        <v>2774</v>
      </c>
      <c r="L94">
        <f>ROUND(M94*86400,0)/60</f>
        <v>157</v>
      </c>
      <c r="M94">
        <v>0.10902777777777778</v>
      </c>
      <c r="N94">
        <f>_xlfn.XLOOKUP(O94,Z$22:Z$24,AA$22:AA$24)</f>
        <v>0</v>
      </c>
      <c r="O94" t="s">
        <v>26</v>
      </c>
      <c r="P94" cm="1">
        <f t="array" aca="1" ref="P94" ca="1">(_xlfn.IFS(Q94="couché",0,Q94="debout à 80%",1,Q94="?",1))*(IF(RAND()&lt;0.8,1,0))</f>
        <v>1</v>
      </c>
      <c r="Q94" t="s">
        <v>27</v>
      </c>
      <c r="R94">
        <v>45</v>
      </c>
      <c r="S94">
        <f>SUMIFS(N:N,F:F,F94,G:G,G94,T:T,T94-1)*IF(C94=1,0,1)</f>
        <v>0</v>
      </c>
      <c r="T94">
        <f>COUNTIFS(F:F,F94,G:G,G94,H:H,_xlfn.CONCAT("&lt;=",H94))</f>
        <v>1</v>
      </c>
      <c r="U94" s="15">
        <f ca="1">H94+(RAND()/100000)</f>
        <v>0.34166833557031268</v>
      </c>
      <c r="V94">
        <f t="shared" ca="1" si="1"/>
        <v>8</v>
      </c>
      <c r="W94" t="s">
        <v>28</v>
      </c>
      <c r="X94" t="str">
        <f ca="1">_xlfn.CONCAT("(",A94,",",C94,",",P94,",",E94,",",L94,",",S94,",",T94,",",V94,")++1`")</f>
        <v>(241560,0,1,2,157,0,1,8)++1`</v>
      </c>
      <c r="Y94" t="str">
        <f>_xlfn.CONCAT("(",A94,",",R94,")++1`")</f>
        <v>(241560,45)++1`</v>
      </c>
    </row>
    <row r="95" spans="1:25">
      <c r="A95">
        <v>241569</v>
      </c>
      <c r="B95">
        <v>1985</v>
      </c>
      <c r="C95">
        <f>IF(D95="oui", 1, IF(D95="non", 0, " "))</f>
        <v>0</v>
      </c>
      <c r="D95" t="s">
        <v>24</v>
      </c>
      <c r="E95">
        <f>_xlfn.XLOOKUP(F95,Z$3:Z$19,AA$3:AA$19)</f>
        <v>8</v>
      </c>
      <c r="F95" t="s">
        <v>25</v>
      </c>
      <c r="G95" s="14">
        <v>44615</v>
      </c>
      <c r="H95" s="15">
        <v>0.56944444444444442</v>
      </c>
      <c r="I95" s="15">
        <v>0.64236111111111105</v>
      </c>
      <c r="J95">
        <v>1000171</v>
      </c>
      <c r="K95">
        <v>2238</v>
      </c>
      <c r="L95">
        <f>ROUND(M95*86400,0)/60</f>
        <v>105</v>
      </c>
      <c r="M95">
        <v>7.291666666666663E-2</v>
      </c>
      <c r="N95">
        <f>_xlfn.XLOOKUP(O95,Z$22:Z$24,AA$22:AA$24)</f>
        <v>0</v>
      </c>
      <c r="O95" t="s">
        <v>26</v>
      </c>
      <c r="P95" cm="1">
        <f t="array" aca="1" ref="P95" ca="1">(_xlfn.IFS(Q95="couché",0,Q95="debout à 80%",1,Q95="?",1))*(IF(RAND()&lt;0.8,1,0))</f>
        <v>1</v>
      </c>
      <c r="Q95" t="s">
        <v>27</v>
      </c>
      <c r="R95">
        <v>45</v>
      </c>
      <c r="S95">
        <f>SUMIFS(N:N,F:F,F95,G:G,G95,T:T,T95-1)*IF(C95=1,0,1)</f>
        <v>0</v>
      </c>
      <c r="T95">
        <f>COUNTIFS(F:F,F95,G:G,G95,H:H,_xlfn.CONCAT("&lt;=",H95))</f>
        <v>3</v>
      </c>
      <c r="U95" s="15">
        <f ca="1">H95+(RAND()/100000)</f>
        <v>0.56944835359335966</v>
      </c>
      <c r="V95">
        <f t="shared" ca="1" si="1"/>
        <v>45</v>
      </c>
      <c r="W95" t="s">
        <v>28</v>
      </c>
      <c r="X95" t="str">
        <f ca="1">_xlfn.CONCAT("(",A95,",",C95,",",P95,",",E95,",",L95,",",S95,",",T95,",",V95,")++1`")</f>
        <v>(241569,0,1,8,105,0,3,45)++1`</v>
      </c>
      <c r="Y95" t="str">
        <f>_xlfn.CONCAT("(",A95,",",R95,")++1`")</f>
        <v>(241569,45)++1`</v>
      </c>
    </row>
    <row r="96" spans="1:25">
      <c r="A96">
        <v>241601</v>
      </c>
      <c r="B96">
        <v>1947</v>
      </c>
      <c r="C96">
        <f>IF(D96="oui", 1, IF(D96="non", 0, " "))</f>
        <v>0</v>
      </c>
      <c r="D96" t="s">
        <v>24</v>
      </c>
      <c r="E96">
        <f>_xlfn.XLOOKUP(F96,Z$3:Z$19,AA$3:AA$19)</f>
        <v>8</v>
      </c>
      <c r="F96" t="s">
        <v>25</v>
      </c>
      <c r="G96" s="14">
        <v>44643</v>
      </c>
      <c r="H96" s="15">
        <v>0.33611111111111108</v>
      </c>
      <c r="I96" s="15">
        <v>0.40833333333333333</v>
      </c>
      <c r="J96">
        <v>1000171</v>
      </c>
      <c r="K96">
        <v>298</v>
      </c>
      <c r="L96">
        <f>ROUND(M96*86400,0)/60</f>
        <v>104</v>
      </c>
      <c r="M96">
        <v>7.2222222222222243E-2</v>
      </c>
      <c r="N96">
        <f>_xlfn.XLOOKUP(O96,Z$22:Z$24,AA$22:AA$24)</f>
        <v>0</v>
      </c>
      <c r="O96" t="s">
        <v>26</v>
      </c>
      <c r="P96" cm="1">
        <f t="array" aca="1" ref="P96" ca="1">(_xlfn.IFS(Q96="couché",0,Q96="debout à 80%",1,Q96="?",1))*(IF(RAND()&lt;0.8,1,0))</f>
        <v>1</v>
      </c>
      <c r="Q96" t="s">
        <v>27</v>
      </c>
      <c r="R96">
        <v>45</v>
      </c>
      <c r="S96">
        <f>SUMIFS(N:N,F:F,F96,G:G,G96,T:T,T96-1)*IF(C96=1,0,1)</f>
        <v>0</v>
      </c>
      <c r="T96">
        <f>COUNTIFS(F:F,F96,G:G,G96,H:H,_xlfn.CONCAT("&lt;=",H96))</f>
        <v>1</v>
      </c>
      <c r="U96" s="15">
        <f ca="1">H96+(RAND()/100000)</f>
        <v>0.33611404170554221</v>
      </c>
      <c r="V96">
        <f t="shared" ca="1" si="1"/>
        <v>6</v>
      </c>
      <c r="W96" t="s">
        <v>28</v>
      </c>
      <c r="X96" t="str">
        <f ca="1">_xlfn.CONCAT("(",A96,",",C96,",",P96,",",E96,",",L96,",",S96,",",T96,",",V96,")++1`")</f>
        <v>(241601,0,1,8,104,0,1,6)++1`</v>
      </c>
      <c r="Y96" t="str">
        <f>_xlfn.CONCAT("(",A96,",",R96,")++1`")</f>
        <v>(241601,45)++1`</v>
      </c>
    </row>
    <row r="97" spans="1:25">
      <c r="A97">
        <v>241617</v>
      </c>
      <c r="B97">
        <v>2005</v>
      </c>
      <c r="C97">
        <f>IF(D97="oui", 1, IF(D97="non", 0, " "))</f>
        <v>0</v>
      </c>
      <c r="D97" t="s">
        <v>24</v>
      </c>
      <c r="E97">
        <f>_xlfn.XLOOKUP(F97,Z$3:Z$19,AA$3:AA$19)</f>
        <v>11</v>
      </c>
      <c r="F97" t="s">
        <v>41</v>
      </c>
      <c r="G97" s="14">
        <v>44623</v>
      </c>
      <c r="H97" s="15">
        <v>0.34305555555555556</v>
      </c>
      <c r="I97" s="15">
        <v>0.41527777777777775</v>
      </c>
      <c r="J97">
        <v>1000165</v>
      </c>
      <c r="K97">
        <v>447</v>
      </c>
      <c r="L97">
        <f>ROUND(M97*86400,0)/60</f>
        <v>104</v>
      </c>
      <c r="M97">
        <v>7.2222222222222188E-2</v>
      </c>
      <c r="N97">
        <f>_xlfn.XLOOKUP(O97,Z$22:Z$24,AA$22:AA$24)</f>
        <v>1</v>
      </c>
      <c r="O97" t="s">
        <v>32</v>
      </c>
      <c r="P97" cm="1">
        <f t="array" aca="1" ref="P97" ca="1">(_xlfn.IFS(Q97="couché",0,Q97="debout à 80%",1,Q97="?",1))*(IF(RAND()&lt;0.8,1,0))</f>
        <v>0</v>
      </c>
      <c r="Q97" t="s">
        <v>27</v>
      </c>
      <c r="R97">
        <v>30</v>
      </c>
      <c r="S97">
        <f>SUMIFS(N:N,F:F,F97,G:G,G97,T:T,T97-1)*IF(C97=1,0,1)</f>
        <v>0</v>
      </c>
      <c r="T97">
        <f>COUNTIFS(F:F,F97,G:G,G97,H:H,_xlfn.CONCAT("&lt;=",H97))</f>
        <v>1</v>
      </c>
      <c r="U97" s="15">
        <f ca="1">H97+(RAND()/100000)</f>
        <v>0.34305800779093704</v>
      </c>
      <c r="V97">
        <f t="shared" ca="1" si="1"/>
        <v>9</v>
      </c>
      <c r="W97" t="s">
        <v>28</v>
      </c>
      <c r="X97" t="str">
        <f ca="1">_xlfn.CONCAT("(",A97,",",C97,",",P97,",",E97,",",L97,",",S97,",",T97,",",V97,")++1`")</f>
        <v>(241617,0,0,11,104,0,1,9)++1`</v>
      </c>
      <c r="Y97" t="str">
        <f>_xlfn.CONCAT("(",A97,",",R97,")++1`")</f>
        <v>(241617,30)++1`</v>
      </c>
    </row>
    <row r="98" spans="1:25">
      <c r="A98">
        <v>241638</v>
      </c>
      <c r="B98">
        <v>1959</v>
      </c>
      <c r="C98">
        <f>IF(D98="oui", 1, IF(D98="non", 0, " "))</f>
        <v>0</v>
      </c>
      <c r="D98" t="s">
        <v>24</v>
      </c>
      <c r="E98">
        <f>_xlfn.XLOOKUP(F98,Z$3:Z$19,AA$3:AA$19)</f>
        <v>14</v>
      </c>
      <c r="F98" t="s">
        <v>33</v>
      </c>
      <c r="G98" s="14">
        <v>44595</v>
      </c>
      <c r="H98" s="15">
        <v>0.50694444444444442</v>
      </c>
      <c r="I98" s="15">
        <v>0.61319444444444438</v>
      </c>
      <c r="J98">
        <v>1000162</v>
      </c>
      <c r="K98">
        <v>486</v>
      </c>
      <c r="L98">
        <f>ROUND(M98*86400,0)/60</f>
        <v>153</v>
      </c>
      <c r="M98">
        <v>0.10624999999999996</v>
      </c>
      <c r="N98">
        <f>_xlfn.XLOOKUP(O98,Z$22:Z$24,AA$22:AA$24)</f>
        <v>0</v>
      </c>
      <c r="O98" t="s">
        <v>26</v>
      </c>
      <c r="P98" cm="1">
        <f t="array" aca="1" ref="P98" ca="1">(_xlfn.IFS(Q98="couché",0,Q98="debout à 80%",1,Q98="?",1))*(IF(RAND()&lt;0.8,1,0))</f>
        <v>1</v>
      </c>
      <c r="Q98" t="s">
        <v>27</v>
      </c>
      <c r="R98">
        <v>45</v>
      </c>
      <c r="S98">
        <f>SUMIFS(N:N,F:F,F98,G:G,G98,T:T,T98-1)*IF(C98=1,0,1)</f>
        <v>0</v>
      </c>
      <c r="T98">
        <f>COUNTIFS(F:F,F98,G:G,G98,H:H,_xlfn.CONCAT("&lt;=",H98))</f>
        <v>5</v>
      </c>
      <c r="U98" s="15">
        <f ca="1">H98+(RAND()/100000)</f>
        <v>0.50694619325597001</v>
      </c>
      <c r="V98">
        <f t="shared" ca="1" si="1"/>
        <v>63</v>
      </c>
      <c r="W98" t="s">
        <v>28</v>
      </c>
      <c r="X98" t="str">
        <f ca="1">_xlfn.CONCAT("(",A98,",",C98,",",P98,",",E98,",",L98,",",S98,",",T98,",",V98,")++1`")</f>
        <v>(241638,0,1,14,153,0,5,63)++1`</v>
      </c>
      <c r="Y98" t="str">
        <f>_xlfn.CONCAT("(",A98,",",R98,")++1`")</f>
        <v>(241638,45)++1`</v>
      </c>
    </row>
    <row r="99" spans="1:25">
      <c r="A99">
        <v>241642</v>
      </c>
      <c r="B99">
        <v>1984</v>
      </c>
      <c r="C99">
        <f>IF(D99="oui", 1, IF(D99="non", 0, " "))</f>
        <v>0</v>
      </c>
      <c r="D99" t="s">
        <v>24</v>
      </c>
      <c r="E99">
        <f>_xlfn.XLOOKUP(F99,Z$3:Z$19,AA$3:AA$19)</f>
        <v>8</v>
      </c>
      <c r="F99" t="s">
        <v>25</v>
      </c>
      <c r="G99" s="14">
        <v>44645</v>
      </c>
      <c r="H99" s="15">
        <v>0.49305555555555552</v>
      </c>
      <c r="I99" s="15">
        <v>0.58124999999999993</v>
      </c>
      <c r="J99">
        <v>1000171</v>
      </c>
      <c r="K99">
        <v>2239</v>
      </c>
      <c r="L99">
        <f>ROUND(M99*86400,0)/60</f>
        <v>127</v>
      </c>
      <c r="M99">
        <v>8.8194444444444409E-2</v>
      </c>
      <c r="N99">
        <f>_xlfn.XLOOKUP(O99,Z$22:Z$24,AA$22:AA$24)</f>
        <v>0</v>
      </c>
      <c r="O99" t="s">
        <v>26</v>
      </c>
      <c r="P99" cm="1">
        <f t="array" aca="1" ref="P99" ca="1">(_xlfn.IFS(Q99="couché",0,Q99="debout à 80%",1,Q99="?",1))*(IF(RAND()&lt;0.8,1,0))</f>
        <v>0</v>
      </c>
      <c r="Q99" t="s">
        <v>27</v>
      </c>
      <c r="R99">
        <v>45</v>
      </c>
      <c r="S99">
        <f>SUMIFS(N:N,F:F,F99,G:G,G99,T:T,T99-1)*IF(C99=1,0,1)</f>
        <v>0</v>
      </c>
      <c r="T99">
        <f>COUNTIFS(F:F,F99,G:G,G99,H:H,_xlfn.CONCAT("&lt;=",H99))</f>
        <v>3</v>
      </c>
      <c r="U99" s="15">
        <f ca="1">H99+(RAND()/100000)</f>
        <v>0.49306365503915817</v>
      </c>
      <c r="V99">
        <f t="shared" ca="1" si="1"/>
        <v>47</v>
      </c>
      <c r="W99" t="s">
        <v>47</v>
      </c>
      <c r="X99" t="str">
        <f ca="1">_xlfn.CONCAT("(",A99,",",C99,",",P99,",",E99,",",L99,",",S99,",",T99,",",V99,")++1`")</f>
        <v>(241642,0,0,8,127,0,3,47)++1`</v>
      </c>
      <c r="Y99" t="str">
        <f>_xlfn.CONCAT("(",A99,",",R99,")++1`")</f>
        <v>(241642,45)++1`</v>
      </c>
    </row>
    <row r="100" spans="1:25">
      <c r="A100">
        <v>241643</v>
      </c>
      <c r="B100">
        <v>1954</v>
      </c>
      <c r="C100">
        <f>IF(D100="oui", 1, IF(D100="non", 0, " "))</f>
        <v>0</v>
      </c>
      <c r="D100" t="s">
        <v>24</v>
      </c>
      <c r="E100">
        <f>_xlfn.XLOOKUP(F100,Z$3:Z$19,AA$3:AA$19)</f>
        <v>8</v>
      </c>
      <c r="F100" t="s">
        <v>25</v>
      </c>
      <c r="G100" s="14">
        <v>44624</v>
      </c>
      <c r="H100" s="15">
        <v>0.43819444444444444</v>
      </c>
      <c r="I100" s="15">
        <v>0.52986111111111112</v>
      </c>
      <c r="J100">
        <v>1000171</v>
      </c>
      <c r="K100">
        <v>3119</v>
      </c>
      <c r="L100">
        <f>ROUND(M100*86400,0)/60</f>
        <v>132</v>
      </c>
      <c r="M100">
        <v>9.1666666666666674E-2</v>
      </c>
      <c r="N100">
        <f>_xlfn.XLOOKUP(O100,Z$22:Z$24,AA$22:AA$24)</f>
        <v>0</v>
      </c>
      <c r="O100" t="s">
        <v>26</v>
      </c>
      <c r="P100" cm="1">
        <f t="array" aca="1" ref="P100" ca="1">(_xlfn.IFS(Q100="couché",0,Q100="debout à 80%",1,Q100="?",1))*(IF(RAND()&lt;0.8,1,0))</f>
        <v>0</v>
      </c>
      <c r="Q100" t="s">
        <v>27</v>
      </c>
      <c r="R100">
        <v>45</v>
      </c>
      <c r="S100">
        <f>SUMIFS(N:N,F:F,F100,G:G,G100,T:T,T100-1)*IF(C100=1,0,1)</f>
        <v>0</v>
      </c>
      <c r="T100">
        <f>COUNTIFS(F:F,F100,G:G,G100,H:H,_xlfn.CONCAT("&lt;=",H100))</f>
        <v>2</v>
      </c>
      <c r="U100" s="15">
        <f ca="1">H100+(RAND()/100000)</f>
        <v>0.43819994750327312</v>
      </c>
      <c r="V100">
        <f t="shared" ca="1" si="1"/>
        <v>24</v>
      </c>
      <c r="W100" t="s">
        <v>28</v>
      </c>
      <c r="X100" t="str">
        <f ca="1">_xlfn.CONCAT("(",A100,",",C100,",",P100,",",E100,",",L100,",",S100,",",T100,",",V100,")++1`")</f>
        <v>(241643,0,0,8,132,0,2,24)++1`</v>
      </c>
      <c r="Y100" t="str">
        <f>_xlfn.CONCAT("(",A100,",",R100,")++1`")</f>
        <v>(241643,45)++1`</v>
      </c>
    </row>
    <row r="101" spans="1:25">
      <c r="A101">
        <v>241674</v>
      </c>
      <c r="B101">
        <v>1964</v>
      </c>
      <c r="C101">
        <f>IF(D101="oui", 1, IF(D101="non", 0, " "))</f>
        <v>0</v>
      </c>
      <c r="D101" t="s">
        <v>24</v>
      </c>
      <c r="E101">
        <f>_xlfn.XLOOKUP(F101,Z$3:Z$19,AA$3:AA$19)</f>
        <v>14</v>
      </c>
      <c r="F101" t="s">
        <v>33</v>
      </c>
      <c r="G101" s="14">
        <v>44595</v>
      </c>
      <c r="H101" s="15">
        <v>0.62083333333333335</v>
      </c>
      <c r="I101" s="15">
        <v>0.71527777777777779</v>
      </c>
      <c r="J101">
        <v>1000162</v>
      </c>
      <c r="K101">
        <v>486</v>
      </c>
      <c r="L101">
        <f>ROUND(M101*86400,0)/60</f>
        <v>136</v>
      </c>
      <c r="M101">
        <v>9.4444444444444442E-2</v>
      </c>
      <c r="N101">
        <f>_xlfn.XLOOKUP(O101,Z$22:Z$24,AA$22:AA$24)</f>
        <v>0</v>
      </c>
      <c r="O101" t="s">
        <v>26</v>
      </c>
      <c r="P101" cm="1">
        <f t="array" aca="1" ref="P101" ca="1">(_xlfn.IFS(Q101="couché",0,Q101="debout à 80%",1,Q101="?",1))*(IF(RAND()&lt;0.8,1,0))</f>
        <v>1</v>
      </c>
      <c r="Q101" t="s">
        <v>27</v>
      </c>
      <c r="R101">
        <v>45</v>
      </c>
      <c r="S101">
        <f>SUMIFS(N:N,F:F,F101,G:G,G101,T:T,T101-1)*IF(C101=1,0,1)</f>
        <v>0</v>
      </c>
      <c r="T101">
        <f>COUNTIFS(F:F,F101,G:G,G101,H:H,_xlfn.CONCAT("&lt;=",H101))</f>
        <v>6</v>
      </c>
      <c r="U101" s="15">
        <f ca="1">H101+(RAND()/100000)</f>
        <v>0.62083779860315991</v>
      </c>
      <c r="V101">
        <f t="shared" ca="1" si="1"/>
        <v>80</v>
      </c>
      <c r="W101" t="s">
        <v>28</v>
      </c>
      <c r="X101" t="str">
        <f ca="1">_xlfn.CONCAT("(",A101,",",C101,",",P101,",",E101,",",L101,",",S101,",",T101,",",V101,")++1`")</f>
        <v>(241674,0,1,14,136,0,6,80)++1`</v>
      </c>
      <c r="Y101" t="str">
        <f>_xlfn.CONCAT("(",A101,",",R101,")++1`")</f>
        <v>(241674,45)++1`</v>
      </c>
    </row>
    <row r="102" spans="1:25">
      <c r="A102">
        <v>241717</v>
      </c>
      <c r="B102">
        <v>1952</v>
      </c>
      <c r="C102">
        <f>IF(D102="oui", 1, IF(D102="non", 0, " "))</f>
        <v>0</v>
      </c>
      <c r="D102" t="s">
        <v>24</v>
      </c>
      <c r="E102">
        <f>_xlfn.XLOOKUP(F102,Z$3:Z$19,AA$3:AA$19)</f>
        <v>10</v>
      </c>
      <c r="F102" t="s">
        <v>39</v>
      </c>
      <c r="G102" s="14">
        <v>44594</v>
      </c>
      <c r="H102" s="15">
        <v>0.47847222222222219</v>
      </c>
      <c r="I102" s="15">
        <v>0.57222222222222219</v>
      </c>
      <c r="J102">
        <v>1000162</v>
      </c>
      <c r="K102">
        <v>2916</v>
      </c>
      <c r="L102">
        <f>ROUND(M102*86400,0)/60</f>
        <v>135</v>
      </c>
      <c r="M102">
        <v>9.375E-2</v>
      </c>
      <c r="N102">
        <f>_xlfn.XLOOKUP(O102,Z$22:Z$24,AA$22:AA$24)</f>
        <v>1</v>
      </c>
      <c r="O102" t="s">
        <v>32</v>
      </c>
      <c r="P102" cm="1">
        <f t="array" aca="1" ref="P102" ca="1">(_xlfn.IFS(Q102="couché",0,Q102="debout à 80%",1,Q102="?",1))*(IF(RAND()&lt;0.8,1,0))</f>
        <v>0</v>
      </c>
      <c r="Q102" t="s">
        <v>27</v>
      </c>
      <c r="R102">
        <v>45</v>
      </c>
      <c r="S102">
        <f>SUMIFS(N:N,F:F,F102,G:G,G102,T:T,T102-1)*IF(C102=1,0,1)</f>
        <v>0</v>
      </c>
      <c r="T102">
        <f>COUNTIFS(F:F,F102,G:G,G102,H:H,_xlfn.CONCAT("&lt;=",H102))</f>
        <v>1</v>
      </c>
      <c r="U102" s="15">
        <f ca="1">H102+(RAND()/100000)</f>
        <v>0.47847275214539731</v>
      </c>
      <c r="V102">
        <f t="shared" ca="1" si="1"/>
        <v>36</v>
      </c>
      <c r="W102" t="s">
        <v>28</v>
      </c>
      <c r="X102" t="str">
        <f ca="1">_xlfn.CONCAT("(",A102,",",C102,",",P102,",",E102,",",L102,",",S102,",",T102,",",V102,")++1`")</f>
        <v>(241717,0,0,10,135,0,1,36)++1`</v>
      </c>
      <c r="Y102" t="str">
        <f>_xlfn.CONCAT("(",A102,",",R102,")++1`")</f>
        <v>(241717,45)++1`</v>
      </c>
    </row>
    <row r="103" spans="1:25">
      <c r="A103">
        <v>241741</v>
      </c>
      <c r="B103">
        <v>1972</v>
      </c>
      <c r="C103">
        <f>IF(D103="oui", 1, IF(D103="non", 0, " "))</f>
        <v>0</v>
      </c>
      <c r="D103" t="s">
        <v>24</v>
      </c>
      <c r="E103">
        <f>_xlfn.XLOOKUP(F103,Z$3:Z$19,AA$3:AA$19)</f>
        <v>12</v>
      </c>
      <c r="F103" t="s">
        <v>42</v>
      </c>
      <c r="G103" s="14">
        <v>44601</v>
      </c>
      <c r="H103" s="15">
        <v>0.43055555555555552</v>
      </c>
      <c r="I103" s="15">
        <v>0.58888888888888891</v>
      </c>
      <c r="J103">
        <v>1000165</v>
      </c>
      <c r="K103">
        <v>7709</v>
      </c>
      <c r="L103">
        <f>ROUND(M103*86400,0)/60</f>
        <v>228</v>
      </c>
      <c r="M103">
        <v>0.15833333333333338</v>
      </c>
      <c r="N103">
        <f>_xlfn.XLOOKUP(O103,Z$22:Z$24,AA$22:AA$24)</f>
        <v>0</v>
      </c>
      <c r="O103" t="s">
        <v>26</v>
      </c>
      <c r="P103" cm="1">
        <f t="array" aca="1" ref="P103" ca="1">(_xlfn.IFS(Q103="couché",0,Q103="debout à 80%",1,Q103="?",1))*(IF(RAND()&lt;0.8,1,0))</f>
        <v>0</v>
      </c>
      <c r="Q103" t="s">
        <v>27</v>
      </c>
      <c r="R103">
        <v>30</v>
      </c>
      <c r="S103">
        <f>SUMIFS(N:N,F:F,F103,G:G,G103,T:T,T103-1)*IF(C103=1,0,1)</f>
        <v>0</v>
      </c>
      <c r="T103">
        <f>COUNTIFS(F:F,F103,G:G,G103,H:H,_xlfn.CONCAT("&lt;=",H103))</f>
        <v>2</v>
      </c>
      <c r="U103" s="15">
        <f ca="1">H103+(RAND()/100000)</f>
        <v>0.4305602760696719</v>
      </c>
      <c r="V103">
        <f t="shared" ca="1" si="1"/>
        <v>21</v>
      </c>
      <c r="W103" t="s">
        <v>28</v>
      </c>
      <c r="X103" t="str">
        <f ca="1">_xlfn.CONCAT("(",A103,",",C103,",",P103,",",E103,",",L103,",",S103,",",T103,",",V103,")++1`")</f>
        <v>(241741,0,0,12,228,0,2,21)++1`</v>
      </c>
      <c r="Y103" t="str">
        <f>_xlfn.CONCAT("(",A103,",",R103,")++1`")</f>
        <v>(241741,30)++1`</v>
      </c>
    </row>
    <row r="104" spans="1:25">
      <c r="A104">
        <v>241753</v>
      </c>
      <c r="B104">
        <v>1954</v>
      </c>
      <c r="C104">
        <f>IF(D104="oui", 1, IF(D104="non", 0, " "))</f>
        <v>0</v>
      </c>
      <c r="D104" t="s">
        <v>24</v>
      </c>
      <c r="E104">
        <f>_xlfn.XLOOKUP(F104,Z$3:Z$19,AA$3:AA$19)</f>
        <v>9</v>
      </c>
      <c r="F104" t="s">
        <v>40</v>
      </c>
      <c r="G104" s="14">
        <v>44595</v>
      </c>
      <c r="H104" s="15">
        <v>0.39513888888888887</v>
      </c>
      <c r="I104" s="15">
        <v>0.43541666666666667</v>
      </c>
      <c r="J104">
        <v>1000163</v>
      </c>
      <c r="K104">
        <v>235</v>
      </c>
      <c r="L104">
        <f>ROUND(M104*86400,0)/60</f>
        <v>58</v>
      </c>
      <c r="M104">
        <v>4.0277777777777801E-2</v>
      </c>
      <c r="N104">
        <f>_xlfn.XLOOKUP(O104,Z$22:Z$24,AA$22:AA$24)</f>
        <v>0</v>
      </c>
      <c r="O104" t="s">
        <v>26</v>
      </c>
      <c r="P104" cm="1">
        <f t="array" aca="1" ref="P104" ca="1">(_xlfn.IFS(Q104="couché",0,Q104="debout à 80%",1,Q104="?",1))*(IF(RAND()&lt;0.8,1,0))</f>
        <v>1</v>
      </c>
      <c r="Q104" t="s">
        <v>27</v>
      </c>
      <c r="R104">
        <v>45</v>
      </c>
      <c r="S104">
        <f>SUMIFS(N:N,F:F,F104,G:G,G104,T:T,T104-1)*IF(C104=1,0,1)</f>
        <v>0</v>
      </c>
      <c r="T104">
        <f>COUNTIFS(F:F,F104,G:G,G104,H:H,_xlfn.CONCAT("&lt;=",H104))</f>
        <v>2</v>
      </c>
      <c r="U104" s="15">
        <f ca="1">H104+(RAND()/100000)</f>
        <v>0.39514194597452224</v>
      </c>
      <c r="V104">
        <f t="shared" ca="1" si="1"/>
        <v>31</v>
      </c>
      <c r="W104" t="s">
        <v>28</v>
      </c>
      <c r="X104" t="str">
        <f ca="1">_xlfn.CONCAT("(",A104,",",C104,",",P104,",",E104,",",L104,",",S104,",",T104,",",V104,")++1`")</f>
        <v>(241753,0,1,9,58,0,2,31)++1`</v>
      </c>
      <c r="Y104" t="str">
        <f>_xlfn.CONCAT("(",A104,",",R104,")++1`")</f>
        <v>(241753,45)++1`</v>
      </c>
    </row>
    <row r="105" spans="1:25">
      <c r="A105">
        <v>241771</v>
      </c>
      <c r="B105">
        <v>1945</v>
      </c>
      <c r="C105">
        <f>IF(D105="oui", 1, IF(D105="non", 0, " "))</f>
        <v>0</v>
      </c>
      <c r="D105" t="s">
        <v>24</v>
      </c>
      <c r="E105">
        <f>_xlfn.XLOOKUP(F105,Z$3:Z$19,AA$3:AA$19)</f>
        <v>3</v>
      </c>
      <c r="F105" t="s">
        <v>34</v>
      </c>
      <c r="G105" s="14">
        <v>44595</v>
      </c>
      <c r="H105" s="15">
        <v>0.47083333333333333</v>
      </c>
      <c r="I105" s="15">
        <v>0.48055555555555551</v>
      </c>
      <c r="J105">
        <v>1000169</v>
      </c>
      <c r="K105">
        <v>2172</v>
      </c>
      <c r="L105">
        <f>ROUND(M105*86400,0)/60</f>
        <v>14</v>
      </c>
      <c r="M105">
        <v>9.7222222222221877E-3</v>
      </c>
      <c r="N105">
        <f>_xlfn.XLOOKUP(O105,Z$22:Z$24,AA$22:AA$24)</f>
        <v>1</v>
      </c>
      <c r="O105" t="s">
        <v>32</v>
      </c>
      <c r="P105" cm="1">
        <f t="array" aca="1" ref="P105" ca="1">(_xlfn.IFS(Q105="couché",0,Q105="debout à 80%",1,Q105="?",1))*(IF(RAND()&lt;0.8,1,0))</f>
        <v>1</v>
      </c>
      <c r="Q105" t="s">
        <v>27</v>
      </c>
      <c r="R105">
        <v>10</v>
      </c>
      <c r="S105">
        <f>SUMIFS(N:N,F:F,F105,G:G,G105,T:T,T105-1)*IF(C105=1,0,1)</f>
        <v>1</v>
      </c>
      <c r="T105">
        <f>COUNTIFS(F:F,F105,G:G,G105,H:H,_xlfn.CONCAT("&lt;=",H105))</f>
        <v>10</v>
      </c>
      <c r="U105" s="15">
        <f ca="1">H105+(RAND()/100000)</f>
        <v>0.4708381239445904</v>
      </c>
      <c r="V105">
        <f t="shared" ca="1" si="1"/>
        <v>53</v>
      </c>
      <c r="W105" t="s">
        <v>28</v>
      </c>
      <c r="X105" t="str">
        <f ca="1">_xlfn.CONCAT("(",A105,",",C105,",",P105,",",E105,",",L105,",",S105,",",T105,",",V105,")++1`")</f>
        <v>(241771,0,1,3,14,1,10,53)++1`</v>
      </c>
      <c r="Y105" t="str">
        <f>_xlfn.CONCAT("(",A105,",",R105,")++1`")</f>
        <v>(241771,10)++1`</v>
      </c>
    </row>
    <row r="106" spans="1:25">
      <c r="A106">
        <v>241806</v>
      </c>
      <c r="B106">
        <v>2006</v>
      </c>
      <c r="C106">
        <f>IF(D106="oui", 1, IF(D106="non", 0, " "))</f>
        <v>0</v>
      </c>
      <c r="D106" t="s">
        <v>24</v>
      </c>
      <c r="E106">
        <f>_xlfn.XLOOKUP(F106,Z$3:Z$19,AA$3:AA$19)</f>
        <v>12</v>
      </c>
      <c r="F106" t="s">
        <v>42</v>
      </c>
      <c r="G106" s="14">
        <v>44637</v>
      </c>
      <c r="H106" s="15">
        <v>0.37083333333333329</v>
      </c>
      <c r="I106" s="15">
        <v>0.40694444444444444</v>
      </c>
      <c r="J106">
        <v>1000164</v>
      </c>
      <c r="K106">
        <v>541</v>
      </c>
      <c r="L106">
        <f>ROUND(M106*86400,0)/60</f>
        <v>52</v>
      </c>
      <c r="M106">
        <v>3.6111111111111149E-2</v>
      </c>
      <c r="N106">
        <f>_xlfn.XLOOKUP(O106,Z$22:Z$24,AA$22:AA$24)</f>
        <v>1</v>
      </c>
      <c r="O106" t="s">
        <v>32</v>
      </c>
      <c r="P106" cm="1">
        <f t="array" aca="1" ref="P106" ca="1">(_xlfn.IFS(Q106="couché",0,Q106="debout à 80%",1,Q106="?",1))*(IF(RAND()&lt;0.8,1,0))</f>
        <v>1</v>
      </c>
      <c r="Q106" t="s">
        <v>27</v>
      </c>
      <c r="R106">
        <v>30</v>
      </c>
      <c r="S106">
        <f>SUMIFS(N:N,F:F,F106,G:G,G106,T:T,T106-1)*IF(C106=1,0,1)</f>
        <v>0</v>
      </c>
      <c r="T106">
        <f>COUNTIFS(F:F,F106,G:G,G106,H:H,_xlfn.CONCAT("&lt;=",H106))</f>
        <v>2</v>
      </c>
      <c r="U106" s="15">
        <f ca="1">H106+(RAND()/100000)</f>
        <v>0.37083801864620664</v>
      </c>
      <c r="V106">
        <f t="shared" ca="1" si="1"/>
        <v>18</v>
      </c>
      <c r="W106" t="s">
        <v>28</v>
      </c>
      <c r="X106" t="str">
        <f ca="1">_xlfn.CONCAT("(",A106,",",C106,",",P106,",",E106,",",L106,",",S106,",",T106,",",V106,")++1`")</f>
        <v>(241806,0,1,12,52,0,2,18)++1`</v>
      </c>
      <c r="Y106" t="str">
        <f>_xlfn.CONCAT("(",A106,",",R106,")++1`")</f>
        <v>(241806,30)++1`</v>
      </c>
    </row>
    <row r="107" spans="1:25">
      <c r="A107">
        <v>241807</v>
      </c>
      <c r="B107">
        <v>1997</v>
      </c>
      <c r="C107">
        <f>IF(D107="oui", 1, IF(D107="non", 0, " "))</f>
        <v>0</v>
      </c>
      <c r="D107" t="s">
        <v>24</v>
      </c>
      <c r="E107">
        <f>_xlfn.XLOOKUP(F107,Z$3:Z$19,AA$3:AA$19)</f>
        <v>12</v>
      </c>
      <c r="F107" t="s">
        <v>42</v>
      </c>
      <c r="G107" s="14">
        <v>44601</v>
      </c>
      <c r="H107" s="15">
        <v>0.34027777777777779</v>
      </c>
      <c r="I107" s="15">
        <v>0.42708333333333331</v>
      </c>
      <c r="J107">
        <v>1000165</v>
      </c>
      <c r="K107">
        <v>456</v>
      </c>
      <c r="L107">
        <f>ROUND(M107*86400,0)/60</f>
        <v>125</v>
      </c>
      <c r="M107">
        <v>8.6805555555555525E-2</v>
      </c>
      <c r="N107">
        <f>_xlfn.XLOOKUP(O107,Z$22:Z$24,AA$22:AA$24)</f>
        <v>0</v>
      </c>
      <c r="O107" t="s">
        <v>26</v>
      </c>
      <c r="P107" cm="1">
        <f t="array" aca="1" ref="P107" ca="1">(_xlfn.IFS(Q107="couché",0,Q107="debout à 80%",1,Q107="?",1))*(IF(RAND()&lt;0.8,1,0))</f>
        <v>1</v>
      </c>
      <c r="Q107" t="s">
        <v>27</v>
      </c>
      <c r="R107">
        <v>30</v>
      </c>
      <c r="S107">
        <f>SUMIFS(N:N,F:F,F107,G:G,G107,T:T,T107-1)*IF(C107=1,0,1)</f>
        <v>0</v>
      </c>
      <c r="T107">
        <f>COUNTIFS(F:F,F107,G:G,G107,H:H,_xlfn.CONCAT("&lt;=",H107))</f>
        <v>1</v>
      </c>
      <c r="U107" s="15">
        <f ca="1">H107+(RAND()/100000)</f>
        <v>0.34028206050553639</v>
      </c>
      <c r="V107">
        <f t="shared" ca="1" si="1"/>
        <v>9</v>
      </c>
      <c r="W107" t="s">
        <v>28</v>
      </c>
      <c r="X107" t="str">
        <f ca="1">_xlfn.CONCAT("(",A107,",",C107,",",P107,",",E107,",",L107,",",S107,",",T107,",",V107,")++1`")</f>
        <v>(241807,0,1,12,125,0,1,9)++1`</v>
      </c>
      <c r="Y107" t="str">
        <f>_xlfn.CONCAT("(",A107,",",R107,")++1`")</f>
        <v>(241807,30)++1`</v>
      </c>
    </row>
    <row r="108" spans="1:25">
      <c r="A108">
        <v>241816</v>
      </c>
      <c r="B108">
        <v>1963</v>
      </c>
      <c r="C108">
        <f>IF(D108="oui", 1, IF(D108="non", 0, " "))</f>
        <v>0</v>
      </c>
      <c r="D108" t="s">
        <v>24</v>
      </c>
      <c r="E108">
        <f>_xlfn.XLOOKUP(F108,Z$3:Z$19,AA$3:AA$19)</f>
        <v>5</v>
      </c>
      <c r="F108" t="s">
        <v>36</v>
      </c>
      <c r="G108" s="14">
        <v>44614</v>
      </c>
      <c r="H108" s="15">
        <v>0.58194444444444438</v>
      </c>
      <c r="I108" s="15">
        <v>0.70277777777777772</v>
      </c>
      <c r="J108">
        <v>1000162</v>
      </c>
      <c r="K108">
        <v>4599</v>
      </c>
      <c r="L108">
        <f>ROUND(M108*86400,0)/60</f>
        <v>174</v>
      </c>
      <c r="M108">
        <v>0.12083333333333335</v>
      </c>
      <c r="N108">
        <f>_xlfn.XLOOKUP(O108,Z$22:Z$24,AA$22:AA$24)</f>
        <v>0</v>
      </c>
      <c r="O108" t="s">
        <v>26</v>
      </c>
      <c r="P108" cm="1">
        <f t="array" aca="1" ref="P108" ca="1">(_xlfn.IFS(Q108="couché",0,Q108="debout à 80%",1,Q108="?",1))*(IF(RAND()&lt;0.8,1,0))</f>
        <v>1</v>
      </c>
      <c r="Q108" t="s">
        <v>27</v>
      </c>
      <c r="R108">
        <v>45</v>
      </c>
      <c r="S108">
        <f>SUMIFS(N:N,F:F,F108,G:G,G108,T:T,T108-1)*IF(C108=1,0,1)</f>
        <v>0</v>
      </c>
      <c r="T108">
        <f>COUNTIFS(F:F,F108,G:G,G108,H:H,_xlfn.CONCAT("&lt;=",H108))</f>
        <v>4</v>
      </c>
      <c r="U108" s="15">
        <f ca="1">H108+(RAND()/100000)</f>
        <v>0.5819465268384767</v>
      </c>
      <c r="V108">
        <f t="shared" ca="1" si="1"/>
        <v>73</v>
      </c>
      <c r="W108" t="s">
        <v>28</v>
      </c>
      <c r="X108" t="str">
        <f ca="1">_xlfn.CONCAT("(",A108,",",C108,",",P108,",",E108,",",L108,",",S108,",",T108,",",V108,")++1`")</f>
        <v>(241816,0,1,5,174,0,4,73)++1`</v>
      </c>
      <c r="Y108" t="str">
        <f>_xlfn.CONCAT("(",A108,",",R108,")++1`")</f>
        <v>(241816,45)++1`</v>
      </c>
    </row>
    <row r="109" spans="1:25">
      <c r="A109">
        <v>241913</v>
      </c>
      <c r="B109">
        <v>1984</v>
      </c>
      <c r="C109">
        <f>IF(D109="oui", 1, IF(D109="non", 0, " "))</f>
        <v>0</v>
      </c>
      <c r="D109" t="s">
        <v>24</v>
      </c>
      <c r="E109">
        <f>_xlfn.XLOOKUP(F109,Z$3:Z$19,AA$3:AA$19)</f>
        <v>11</v>
      </c>
      <c r="F109" t="s">
        <v>41</v>
      </c>
      <c r="G109" s="14">
        <v>44603</v>
      </c>
      <c r="H109" s="15">
        <v>0.61111111111111105</v>
      </c>
      <c r="I109" s="15">
        <v>0.64513888888888882</v>
      </c>
      <c r="J109">
        <v>1000165</v>
      </c>
      <c r="K109">
        <v>493</v>
      </c>
      <c r="L109">
        <f>ROUND(M109*86400,0)/60</f>
        <v>49</v>
      </c>
      <c r="M109">
        <v>3.4027777777777768E-2</v>
      </c>
      <c r="N109">
        <f>_xlfn.XLOOKUP(O109,Z$22:Z$24,AA$22:AA$24)</f>
        <v>1</v>
      </c>
      <c r="O109" t="s">
        <v>32</v>
      </c>
      <c r="P109" cm="1">
        <f t="array" aca="1" ref="P109" ca="1">(_xlfn.IFS(Q109="couché",0,Q109="debout à 80%",1,Q109="?",1))*(IF(RAND()&lt;0.8,1,0))</f>
        <v>1</v>
      </c>
      <c r="Q109" t="s">
        <v>27</v>
      </c>
      <c r="R109">
        <v>30</v>
      </c>
      <c r="S109">
        <f>SUMIFS(N:N,F:F,F109,G:G,G109,T:T,T109-1)*IF(C109=1,0,1)</f>
        <v>1</v>
      </c>
      <c r="T109">
        <f>COUNTIFS(F:F,F109,G:G,G109,H:H,_xlfn.CONCAT("&lt;=",H109))</f>
        <v>7</v>
      </c>
      <c r="U109" s="15">
        <f ca="1">H109+(RAND()/100000)</f>
        <v>0.61112013562127243</v>
      </c>
      <c r="V109">
        <f t="shared" ca="1" si="1"/>
        <v>62</v>
      </c>
      <c r="W109" t="s">
        <v>28</v>
      </c>
      <c r="X109" t="str">
        <f ca="1">_xlfn.CONCAT("(",A109,",",C109,",",P109,",",E109,",",L109,",",S109,",",T109,",",V109,")++1`")</f>
        <v>(241913,0,1,11,49,1,7,62)++1`</v>
      </c>
      <c r="Y109" t="str">
        <f>_xlfn.CONCAT("(",A109,",",R109,")++1`")</f>
        <v>(241913,30)++1`</v>
      </c>
    </row>
    <row r="110" spans="1:25">
      <c r="A110">
        <v>241934</v>
      </c>
      <c r="B110">
        <v>1984</v>
      </c>
      <c r="C110">
        <f>IF(D110="oui", 1, IF(D110="non", 0, " "))</f>
        <v>0</v>
      </c>
      <c r="D110" t="s">
        <v>24</v>
      </c>
      <c r="E110">
        <f>_xlfn.XLOOKUP(F110,Z$3:Z$19,AA$3:AA$19)</f>
        <v>9</v>
      </c>
      <c r="F110" t="s">
        <v>40</v>
      </c>
      <c r="G110" s="14">
        <v>44608</v>
      </c>
      <c r="H110" s="15">
        <v>0.35069444444444442</v>
      </c>
      <c r="I110" s="15">
        <v>0.37083333333333329</v>
      </c>
      <c r="J110">
        <v>1000163</v>
      </c>
      <c r="K110">
        <v>248</v>
      </c>
      <c r="L110">
        <f>ROUND(M110*86400,0)/60</f>
        <v>29</v>
      </c>
      <c r="M110">
        <v>2.0138888888888873E-2</v>
      </c>
      <c r="N110">
        <f>_xlfn.XLOOKUP(O110,Z$22:Z$24,AA$22:AA$24)</f>
        <v>0</v>
      </c>
      <c r="O110" t="s">
        <v>26</v>
      </c>
      <c r="P110" cm="1">
        <f t="array" aca="1" ref="P110" ca="1">(_xlfn.IFS(Q110="couché",0,Q110="debout à 80%",1,Q110="?",1))*(IF(RAND()&lt;0.8,1,0))</f>
        <v>0</v>
      </c>
      <c r="Q110" t="s">
        <v>27</v>
      </c>
      <c r="R110">
        <v>45</v>
      </c>
      <c r="S110">
        <f>SUMIFS(N:N,F:F,F110,G:G,G110,T:T,T110-1)*IF(C110=1,0,1)</f>
        <v>0</v>
      </c>
      <c r="T110">
        <f>COUNTIFS(F:F,F110,G:G,G110,H:H,_xlfn.CONCAT("&lt;=",H110))</f>
        <v>1</v>
      </c>
      <c r="U110" s="15">
        <f ca="1">H110+(RAND()/100000)</f>
        <v>0.35070237660915204</v>
      </c>
      <c r="V110">
        <f t="shared" ca="1" si="1"/>
        <v>13</v>
      </c>
      <c r="W110" t="s">
        <v>28</v>
      </c>
      <c r="X110" t="str">
        <f ca="1">_xlfn.CONCAT("(",A110,",",C110,",",P110,",",E110,",",L110,",",S110,",",T110,",",V110,")++1`")</f>
        <v>(241934,0,0,9,29,0,1,13)++1`</v>
      </c>
      <c r="Y110" t="str">
        <f>_xlfn.CONCAT("(",A110,",",R110,")++1`")</f>
        <v>(241934,45)++1`</v>
      </c>
    </row>
    <row r="111" spans="1:25">
      <c r="A111">
        <v>241965</v>
      </c>
      <c r="B111">
        <v>1961</v>
      </c>
      <c r="C111">
        <f>IF(D111="oui", 1, IF(D111="non", 0, " "))</f>
        <v>0</v>
      </c>
      <c r="D111" t="s">
        <v>24</v>
      </c>
      <c r="E111">
        <f>_xlfn.XLOOKUP(F111,Z$3:Z$19,AA$3:AA$19)</f>
        <v>7</v>
      </c>
      <c r="F111" t="s">
        <v>38</v>
      </c>
      <c r="G111" s="14">
        <v>44608</v>
      </c>
      <c r="H111" s="15">
        <v>0.69236111111111109</v>
      </c>
      <c r="I111" s="15">
        <v>0.77986111111111112</v>
      </c>
      <c r="J111">
        <v>1000171</v>
      </c>
      <c r="K111">
        <v>2239</v>
      </c>
      <c r="L111">
        <f>ROUND(M111*86400,0)/60</f>
        <v>126</v>
      </c>
      <c r="M111">
        <v>8.7500000000000022E-2</v>
      </c>
      <c r="N111">
        <f>_xlfn.XLOOKUP(O111,Z$22:Z$24,AA$22:AA$24)</f>
        <v>0</v>
      </c>
      <c r="O111" t="s">
        <v>26</v>
      </c>
      <c r="P111" cm="1">
        <f t="array" aca="1" ref="P111" ca="1">(_xlfn.IFS(Q111="couché",0,Q111="debout à 80%",1,Q111="?",1))*(IF(RAND()&lt;0.8,1,0))</f>
        <v>1</v>
      </c>
      <c r="Q111" t="s">
        <v>27</v>
      </c>
      <c r="R111">
        <v>45</v>
      </c>
      <c r="S111">
        <f>SUMIFS(N:N,F:F,F111,G:G,G111,T:T,T111-1)*IF(C111=1,0,1)</f>
        <v>0</v>
      </c>
      <c r="T111">
        <f>COUNTIFS(F:F,F111,G:G,G111,H:H,_xlfn.CONCAT("&lt;=",H111))</f>
        <v>3</v>
      </c>
      <c r="U111" s="15">
        <f ca="1">H111+(RAND()/100000)</f>
        <v>0.69236517882302795</v>
      </c>
      <c r="V111">
        <f t="shared" ca="1" si="1"/>
        <v>60</v>
      </c>
      <c r="W111" t="s">
        <v>28</v>
      </c>
      <c r="X111" t="str">
        <f ca="1">_xlfn.CONCAT("(",A111,",",C111,",",P111,",",E111,",",L111,",",S111,",",T111,",",V111,")++1`")</f>
        <v>(241965,0,1,7,126,0,3,60)++1`</v>
      </c>
      <c r="Y111" t="str">
        <f>_xlfn.CONCAT("(",A111,",",R111,")++1`")</f>
        <v>(241965,45)++1`</v>
      </c>
    </row>
    <row r="112" spans="1:25">
      <c r="A112">
        <v>241994</v>
      </c>
      <c r="B112">
        <v>1942</v>
      </c>
      <c r="C112">
        <f>IF(D112="oui", 1, IF(D112="non", 0, " "))</f>
        <v>0</v>
      </c>
      <c r="D112" t="s">
        <v>24</v>
      </c>
      <c r="E112">
        <f>_xlfn.XLOOKUP(F112,Z$3:Z$19,AA$3:AA$19)</f>
        <v>3</v>
      </c>
      <c r="F112" t="s">
        <v>34</v>
      </c>
      <c r="G112" s="14">
        <v>44595</v>
      </c>
      <c r="H112" s="15">
        <v>0.48333333333333334</v>
      </c>
      <c r="I112" s="15">
        <v>0.49375000000000002</v>
      </c>
      <c r="J112">
        <v>1000169</v>
      </c>
      <c r="K112">
        <v>2172</v>
      </c>
      <c r="L112">
        <f>ROUND(M112*86400,0)/60</f>
        <v>15</v>
      </c>
      <c r="M112">
        <v>1.0416666666666685E-2</v>
      </c>
      <c r="N112">
        <f>_xlfn.XLOOKUP(O112,Z$22:Z$24,AA$22:AA$24)</f>
        <v>1</v>
      </c>
      <c r="O112" t="s">
        <v>32</v>
      </c>
      <c r="P112" cm="1">
        <f t="array" aca="1" ref="P112" ca="1">(_xlfn.IFS(Q112="couché",0,Q112="debout à 80%",1,Q112="?",1))*(IF(RAND()&lt;0.8,1,0))</f>
        <v>1</v>
      </c>
      <c r="Q112" t="s">
        <v>27</v>
      </c>
      <c r="R112">
        <v>10</v>
      </c>
      <c r="S112">
        <f>SUMIFS(N:N,F:F,F112,G:G,G112,T:T,T112-1)*IF(C112=1,0,1)</f>
        <v>1</v>
      </c>
      <c r="T112">
        <f>COUNTIFS(F:F,F112,G:G,G112,H:H,_xlfn.CONCAT("&lt;=",H112))</f>
        <v>11</v>
      </c>
      <c r="U112" s="15">
        <f ca="1">H112+(RAND()/100000)</f>
        <v>0.48333827524749312</v>
      </c>
      <c r="V112">
        <f t="shared" ca="1" si="1"/>
        <v>58</v>
      </c>
      <c r="W112" t="s">
        <v>28</v>
      </c>
      <c r="X112" t="str">
        <f ca="1">_xlfn.CONCAT("(",A112,",",C112,",",P112,",",E112,",",L112,",",S112,",",T112,",",V112,")++1`")</f>
        <v>(241994,0,1,3,15,1,11,58)++1`</v>
      </c>
      <c r="Y112" t="str">
        <f>_xlfn.CONCAT("(",A112,",",R112,")++1`")</f>
        <v>(241994,10)++1`</v>
      </c>
    </row>
    <row r="113" spans="1:25">
      <c r="A113">
        <v>242004</v>
      </c>
      <c r="B113">
        <v>1982</v>
      </c>
      <c r="C113">
        <f>IF(D113="oui", 1, IF(D113="non", 0, " "))</f>
        <v>0</v>
      </c>
      <c r="D113" t="s">
        <v>24</v>
      </c>
      <c r="E113">
        <f>_xlfn.XLOOKUP(F113,Z$3:Z$19,AA$3:AA$19)</f>
        <v>2</v>
      </c>
      <c r="F113" t="s">
        <v>29</v>
      </c>
      <c r="G113" s="14">
        <v>44593</v>
      </c>
      <c r="H113" s="15">
        <v>0.47291666666666665</v>
      </c>
      <c r="I113" s="15">
        <v>0.58194444444444438</v>
      </c>
      <c r="J113">
        <v>1000166</v>
      </c>
      <c r="K113">
        <v>4192</v>
      </c>
      <c r="L113">
        <f>ROUND(M113*86400,0)/60</f>
        <v>157</v>
      </c>
      <c r="M113">
        <v>0.10902777777777772</v>
      </c>
      <c r="N113">
        <f>_xlfn.XLOOKUP(O113,Z$22:Z$24,AA$22:AA$24)</f>
        <v>0</v>
      </c>
      <c r="O113" t="s">
        <v>26</v>
      </c>
      <c r="P113" cm="1">
        <f t="array" aca="1" ref="P113" ca="1">(_xlfn.IFS(Q113="couché",0,Q113="debout à 80%",1,Q113="?",1))*(IF(RAND()&lt;0.8,1,0))</f>
        <v>1</v>
      </c>
      <c r="Q113" t="s">
        <v>27</v>
      </c>
      <c r="R113">
        <v>45</v>
      </c>
      <c r="S113">
        <f>SUMIFS(N:N,F:F,F113,G:G,G113,T:T,T113-1)*IF(C113=1,0,1)</f>
        <v>0</v>
      </c>
      <c r="T113">
        <f>COUNTIFS(F:F,F113,G:G,G113,H:H,_xlfn.CONCAT("&lt;=",H113))</f>
        <v>2</v>
      </c>
      <c r="U113" s="15">
        <f ca="1">H113+(RAND()/100000)</f>
        <v>0.47291689273414644</v>
      </c>
      <c r="V113">
        <f t="shared" ca="1" si="1"/>
        <v>46</v>
      </c>
      <c r="W113" t="s">
        <v>28</v>
      </c>
      <c r="X113" t="str">
        <f ca="1">_xlfn.CONCAT("(",A113,",",C113,",",P113,",",E113,",",L113,",",S113,",",T113,",",V113,")++1`")</f>
        <v>(242004,0,1,2,157,0,2,46)++1`</v>
      </c>
      <c r="Y113" t="str">
        <f>_xlfn.CONCAT("(",A113,",",R113,")++1`")</f>
        <v>(242004,45)++1`</v>
      </c>
    </row>
    <row r="114" spans="1:25">
      <c r="A114">
        <v>242018</v>
      </c>
      <c r="B114">
        <v>2007</v>
      </c>
      <c r="C114">
        <f>IF(D114="oui", 1, IF(D114="non", 0, " "))</f>
        <v>1</v>
      </c>
      <c r="D114" t="s">
        <v>28</v>
      </c>
      <c r="E114">
        <f>_xlfn.XLOOKUP(F114,Z$3:Z$19,AA$3:AA$19)</f>
        <v>10</v>
      </c>
      <c r="F114" t="s">
        <v>39</v>
      </c>
      <c r="G114" s="14">
        <v>44595</v>
      </c>
      <c r="H114" s="15">
        <v>0.52430555555555558</v>
      </c>
      <c r="I114" s="15">
        <v>0.56319444444444444</v>
      </c>
      <c r="J114">
        <v>1000165</v>
      </c>
      <c r="K114">
        <v>493</v>
      </c>
      <c r="L114">
        <f>ROUND(M114*86400,0)/60</f>
        <v>56</v>
      </c>
      <c r="M114">
        <v>3.8888888888888862E-2</v>
      </c>
      <c r="N114">
        <f>_xlfn.XLOOKUP(O114,Z$22:Z$24,AA$22:AA$24)</f>
        <v>0</v>
      </c>
      <c r="O114" t="s">
        <v>46</v>
      </c>
      <c r="P114" cm="1">
        <f t="array" aca="1" ref="P114" ca="1">(_xlfn.IFS(Q114="couché",0,Q114="debout à 80%",1,Q114="?",1))*(IF(RAND()&lt;0.8,1,0))</f>
        <v>0</v>
      </c>
      <c r="Q114" t="s">
        <v>48</v>
      </c>
      <c r="R114">
        <v>30</v>
      </c>
      <c r="S114">
        <f>SUMIFS(N:N,F:F,F114,G:G,G114,T:T,T114-1)*IF(C114=1,0,1)</f>
        <v>0</v>
      </c>
      <c r="T114">
        <f>COUNTIFS(F:F,F114,G:G,G114,H:H,_xlfn.CONCAT("&lt;=",H114))</f>
        <v>5</v>
      </c>
      <c r="U114" s="15">
        <f ca="1">H114+(RAND()/100000)</f>
        <v>0.52430623353289973</v>
      </c>
      <c r="V114">
        <f t="shared" ca="1" si="1"/>
        <v>69</v>
      </c>
      <c r="W114" t="s">
        <v>28</v>
      </c>
      <c r="X114" t="str">
        <f ca="1">_xlfn.CONCAT("(",A114,",",C114,",",P114,",",E114,",",L114,",",S114,",",T114,",",V114,")++1`")</f>
        <v>(242018,1,0,10,56,0,5,69)++1`</v>
      </c>
      <c r="Y114" t="str">
        <f>_xlfn.CONCAT("(",A114,",",R114,")++1`")</f>
        <v>(242018,30)++1`</v>
      </c>
    </row>
    <row r="115" spans="1:25">
      <c r="A115">
        <v>242024</v>
      </c>
      <c r="B115">
        <v>1956</v>
      </c>
      <c r="C115">
        <f>IF(D115="oui", 1, IF(D115="non", 0, " "))</f>
        <v>0</v>
      </c>
      <c r="D115" t="s">
        <v>24</v>
      </c>
      <c r="E115">
        <f>_xlfn.XLOOKUP(F115,Z$3:Z$19,AA$3:AA$19)</f>
        <v>9</v>
      </c>
      <c r="F115" t="s">
        <v>40</v>
      </c>
      <c r="G115" s="14">
        <v>44628</v>
      </c>
      <c r="H115" s="15">
        <v>0.34097222222222223</v>
      </c>
      <c r="I115" s="15">
        <v>0.37152777777777779</v>
      </c>
      <c r="J115">
        <v>1000163</v>
      </c>
      <c r="K115">
        <v>4815</v>
      </c>
      <c r="L115">
        <f>ROUND(M115*86400,0)/60</f>
        <v>44</v>
      </c>
      <c r="M115">
        <v>3.0555555555555558E-2</v>
      </c>
      <c r="N115">
        <f>_xlfn.XLOOKUP(O115,Z$22:Z$24,AA$22:AA$24)</f>
        <v>0</v>
      </c>
      <c r="O115" t="s">
        <v>26</v>
      </c>
      <c r="P115" cm="1">
        <f t="array" aca="1" ref="P115" ca="1">(_xlfn.IFS(Q115="couché",0,Q115="debout à 80%",1,Q115="?",1))*(IF(RAND()&lt;0.8,1,0))</f>
        <v>1</v>
      </c>
      <c r="Q115" t="s">
        <v>27</v>
      </c>
      <c r="R115">
        <v>45</v>
      </c>
      <c r="S115">
        <f>SUMIFS(N:N,F:F,F115,G:G,G115,T:T,T115-1)*IF(C115=1,0,1)</f>
        <v>0</v>
      </c>
      <c r="T115">
        <f>COUNTIFS(F:F,F115,G:G,G115,H:H,_xlfn.CONCAT("&lt;=",H115))</f>
        <v>1</v>
      </c>
      <c r="U115" s="15">
        <f ca="1">H115+(RAND()/100000)</f>
        <v>0.34097819005948621</v>
      </c>
      <c r="V115">
        <f t="shared" ca="1" si="1"/>
        <v>12</v>
      </c>
      <c r="W115" t="s">
        <v>28</v>
      </c>
      <c r="X115" t="str">
        <f ca="1">_xlfn.CONCAT("(",A115,",",C115,",",P115,",",E115,",",L115,",",S115,",",T115,",",V115,")++1`")</f>
        <v>(242024,0,1,9,44,0,1,12)++1`</v>
      </c>
      <c r="Y115" t="str">
        <f>_xlfn.CONCAT("(",A115,",",R115,")++1`")</f>
        <v>(242024,45)++1`</v>
      </c>
    </row>
    <row r="116" spans="1:25">
      <c r="A116">
        <v>242032</v>
      </c>
      <c r="B116">
        <v>1954</v>
      </c>
      <c r="C116">
        <f>IF(D116="oui", 1, IF(D116="non", 0, " "))</f>
        <v>0</v>
      </c>
      <c r="D116" t="s">
        <v>24</v>
      </c>
      <c r="E116">
        <f>_xlfn.XLOOKUP(F116,Z$3:Z$19,AA$3:AA$19)</f>
        <v>17</v>
      </c>
      <c r="F116" t="s">
        <v>45</v>
      </c>
      <c r="G116" s="14">
        <v>44609</v>
      </c>
      <c r="H116" s="15">
        <v>0.64097222222222217</v>
      </c>
      <c r="I116" s="15">
        <v>0.68055555555555558</v>
      </c>
      <c r="J116">
        <v>1000162</v>
      </c>
      <c r="K116">
        <v>71</v>
      </c>
      <c r="L116">
        <f>ROUND(M116*86400,0)/60</f>
        <v>57</v>
      </c>
      <c r="M116">
        <v>3.9583333333333415E-2</v>
      </c>
      <c r="N116">
        <f>_xlfn.XLOOKUP(O116,Z$22:Z$24,AA$22:AA$24)</f>
        <v>0</v>
      </c>
      <c r="O116" t="s">
        <v>26</v>
      </c>
      <c r="P116" cm="1">
        <f t="array" aca="1" ref="P116" ca="1">(_xlfn.IFS(Q116="couché",0,Q116="debout à 80%",1,Q116="?",1))*(IF(RAND()&lt;0.8,1,0))</f>
        <v>1</v>
      </c>
      <c r="Q116" t="s">
        <v>27</v>
      </c>
      <c r="R116">
        <v>45</v>
      </c>
      <c r="S116">
        <f>SUMIFS(N:N,F:F,F116,G:G,G116,T:T,T116-1)*IF(C116=1,0,1)</f>
        <v>0</v>
      </c>
      <c r="T116">
        <f>COUNTIFS(F:F,F116,G:G,G116,H:H,_xlfn.CONCAT("&lt;=",H116))</f>
        <v>5</v>
      </c>
      <c r="U116" s="15">
        <f ca="1">H116+(RAND()/100000)</f>
        <v>0.64098219710360249</v>
      </c>
      <c r="V116">
        <f t="shared" ca="1" si="1"/>
        <v>72</v>
      </c>
      <c r="W116" t="s">
        <v>28</v>
      </c>
      <c r="X116" t="str">
        <f ca="1">_xlfn.CONCAT("(",A116,",",C116,",",P116,",",E116,",",L116,",",S116,",",T116,",",V116,")++1`")</f>
        <v>(242032,0,1,17,57,0,5,72)++1`</v>
      </c>
      <c r="Y116" t="str">
        <f>_xlfn.CONCAT("(",A116,",",R116,")++1`")</f>
        <v>(242032,45)++1`</v>
      </c>
    </row>
    <row r="117" spans="1:25">
      <c r="A117">
        <v>242052</v>
      </c>
      <c r="B117">
        <v>1955</v>
      </c>
      <c r="C117">
        <f>IF(D117="oui", 1, IF(D117="non", 0, " "))</f>
        <v>0</v>
      </c>
      <c r="D117" t="s">
        <v>24</v>
      </c>
      <c r="E117">
        <f>_xlfn.XLOOKUP(F117,Z$3:Z$19,AA$3:AA$19)</f>
        <v>8</v>
      </c>
      <c r="F117" t="s">
        <v>25</v>
      </c>
      <c r="G117" s="14">
        <v>44594</v>
      </c>
      <c r="H117" s="15">
        <v>0.51597222222222217</v>
      </c>
      <c r="I117" s="15">
        <v>0.63402777777777775</v>
      </c>
      <c r="J117">
        <v>1000171</v>
      </c>
      <c r="K117">
        <v>2239</v>
      </c>
      <c r="L117">
        <f>ROUND(M117*86400,0)/60</f>
        <v>170</v>
      </c>
      <c r="M117">
        <v>0.11805555555555558</v>
      </c>
      <c r="N117">
        <f>_xlfn.XLOOKUP(O117,Z$22:Z$24,AA$22:AA$24)</f>
        <v>0</v>
      </c>
      <c r="O117" t="s">
        <v>26</v>
      </c>
      <c r="P117" cm="1">
        <f t="array" aca="1" ref="P117" ca="1">(_xlfn.IFS(Q117="couché",0,Q117="debout à 80%",1,Q117="?",1))*(IF(RAND()&lt;0.8,1,0))</f>
        <v>1</v>
      </c>
      <c r="Q117" t="s">
        <v>27</v>
      </c>
      <c r="R117">
        <v>45</v>
      </c>
      <c r="S117">
        <f>SUMIFS(N:N,F:F,F117,G:G,G117,T:T,T117-1)*IF(C117=1,0,1)</f>
        <v>0</v>
      </c>
      <c r="T117">
        <f>COUNTIFS(F:F,F117,G:G,G117,H:H,_xlfn.CONCAT("&lt;=",H117))</f>
        <v>4</v>
      </c>
      <c r="U117" s="15">
        <f ca="1">H117+(RAND()/100000)</f>
        <v>0.51597232869170662</v>
      </c>
      <c r="V117">
        <f t="shared" ca="1" si="1"/>
        <v>46</v>
      </c>
      <c r="W117" t="s">
        <v>28</v>
      </c>
      <c r="X117" t="str">
        <f ca="1">_xlfn.CONCAT("(",A117,",",C117,",",P117,",",E117,",",L117,",",S117,",",T117,",",V117,")++1`")</f>
        <v>(242052,0,1,8,170,0,4,46)++1`</v>
      </c>
      <c r="Y117" t="str">
        <f>_xlfn.CONCAT("(",A117,",",R117,")++1`")</f>
        <v>(242052,45)++1`</v>
      </c>
    </row>
    <row r="118" spans="1:25">
      <c r="A118">
        <v>242078</v>
      </c>
      <c r="B118">
        <v>1951</v>
      </c>
      <c r="C118">
        <f>IF(D118="oui", 1, IF(D118="non", 0, " "))</f>
        <v>0</v>
      </c>
      <c r="D118" t="s">
        <v>24</v>
      </c>
      <c r="E118">
        <f>_xlfn.XLOOKUP(F118,Z$3:Z$19,AA$3:AA$19)</f>
        <v>8</v>
      </c>
      <c r="F118" t="s">
        <v>25</v>
      </c>
      <c r="G118" s="14">
        <v>44643</v>
      </c>
      <c r="H118" s="15">
        <v>0.41527777777777775</v>
      </c>
      <c r="I118" s="15">
        <v>0.50972222222222219</v>
      </c>
      <c r="J118">
        <v>1000171</v>
      </c>
      <c r="K118">
        <v>2239</v>
      </c>
      <c r="L118">
        <f>ROUND(M118*86400,0)/60</f>
        <v>136</v>
      </c>
      <c r="M118">
        <v>9.4444444444444442E-2</v>
      </c>
      <c r="N118">
        <f>_xlfn.XLOOKUP(O118,Z$22:Z$24,AA$22:AA$24)</f>
        <v>0</v>
      </c>
      <c r="O118" t="s">
        <v>26</v>
      </c>
      <c r="P118" cm="1">
        <f t="array" aca="1" ref="P118" ca="1">(_xlfn.IFS(Q118="couché",0,Q118="debout à 80%",1,Q118="?",1))*(IF(RAND()&lt;0.8,1,0))</f>
        <v>1</v>
      </c>
      <c r="Q118" t="s">
        <v>27</v>
      </c>
      <c r="R118">
        <v>45</v>
      </c>
      <c r="S118">
        <f>SUMIFS(N:N,F:F,F118,G:G,G118,T:T,T118-1)*IF(C118=1,0,1)</f>
        <v>0</v>
      </c>
      <c r="T118">
        <f>COUNTIFS(F:F,F118,G:G,G118,H:H,_xlfn.CONCAT("&lt;=",H118))</f>
        <v>2</v>
      </c>
      <c r="U118" s="15">
        <f ca="1">H118+(RAND()/100000)</f>
        <v>0.41528177029471208</v>
      </c>
      <c r="V118">
        <f t="shared" ca="1" si="1"/>
        <v>28</v>
      </c>
      <c r="W118" t="s">
        <v>28</v>
      </c>
      <c r="X118" t="str">
        <f ca="1">_xlfn.CONCAT("(",A118,",",C118,",",P118,",",E118,",",L118,",",S118,",",T118,",",V118,")++1`")</f>
        <v>(242078,0,1,8,136,0,2,28)++1`</v>
      </c>
      <c r="Y118" t="str">
        <f>_xlfn.CONCAT("(",A118,",",R118,")++1`")</f>
        <v>(242078,45)++1`</v>
      </c>
    </row>
    <row r="119" spans="1:25">
      <c r="A119">
        <v>242124</v>
      </c>
      <c r="B119">
        <v>1948</v>
      </c>
      <c r="C119">
        <f>IF(D119="oui", 1, IF(D119="non", 0, " "))</f>
        <v>0</v>
      </c>
      <c r="D119" t="s">
        <v>24</v>
      </c>
      <c r="E119">
        <f>_xlfn.XLOOKUP(F119,Z$3:Z$19,AA$3:AA$19)</f>
        <v>3</v>
      </c>
      <c r="F119" t="s">
        <v>34</v>
      </c>
      <c r="G119" s="14">
        <v>44595</v>
      </c>
      <c r="H119" s="15">
        <v>0.4458333333333333</v>
      </c>
      <c r="I119" s="15">
        <v>0.45624999999999999</v>
      </c>
      <c r="J119">
        <v>1000169</v>
      </c>
      <c r="K119">
        <v>2172</v>
      </c>
      <c r="L119">
        <f>ROUND(M119*86400,0)/60</f>
        <v>15</v>
      </c>
      <c r="M119">
        <v>1.0416666666666685E-2</v>
      </c>
      <c r="N119">
        <f>_xlfn.XLOOKUP(O119,Z$22:Z$24,AA$22:AA$24)</f>
        <v>1</v>
      </c>
      <c r="O119" t="s">
        <v>32</v>
      </c>
      <c r="P119" cm="1">
        <f t="array" aca="1" ref="P119" ca="1">(_xlfn.IFS(Q119="couché",0,Q119="debout à 80%",1,Q119="?",1))*(IF(RAND()&lt;0.8,1,0))</f>
        <v>0</v>
      </c>
      <c r="Q119" t="s">
        <v>27</v>
      </c>
      <c r="R119">
        <v>10</v>
      </c>
      <c r="S119">
        <f>SUMIFS(N:N,F:F,F119,G:G,G119,T:T,T119-1)*IF(C119=1,0,1)</f>
        <v>1</v>
      </c>
      <c r="T119">
        <f>COUNTIFS(F:F,F119,G:G,G119,H:H,_xlfn.CONCAT("&lt;=",H119))</f>
        <v>8</v>
      </c>
      <c r="U119" s="15">
        <f ca="1">H119+(RAND()/100000)</f>
        <v>0.44584043617968216</v>
      </c>
      <c r="V119">
        <f t="shared" ca="1" si="1"/>
        <v>47</v>
      </c>
      <c r="W119" t="s">
        <v>28</v>
      </c>
      <c r="X119" t="str">
        <f ca="1">_xlfn.CONCAT("(",A119,",",C119,",",P119,",",E119,",",L119,",",S119,",",T119,",",V119,")++1`")</f>
        <v>(242124,0,0,3,15,1,8,47)++1`</v>
      </c>
      <c r="Y119" t="str">
        <f>_xlfn.CONCAT("(",A119,",",R119,")++1`")</f>
        <v>(242124,10)++1`</v>
      </c>
    </row>
    <row r="120" spans="1:25">
      <c r="A120">
        <v>242145</v>
      </c>
      <c r="B120">
        <v>1970</v>
      </c>
      <c r="C120">
        <f>IF(D120="oui", 1, IF(D120="non", 0, " "))</f>
        <v>0</v>
      </c>
      <c r="D120" t="s">
        <v>24</v>
      </c>
      <c r="E120">
        <f>_xlfn.XLOOKUP(F120,Z$3:Z$19,AA$3:AA$19)</f>
        <v>4</v>
      </c>
      <c r="F120" t="s">
        <v>31</v>
      </c>
      <c r="G120" s="14">
        <v>44603</v>
      </c>
      <c r="H120" s="15">
        <v>0.51597222222222217</v>
      </c>
      <c r="I120" s="15">
        <v>0.54097222222222219</v>
      </c>
      <c r="J120">
        <v>1000162</v>
      </c>
      <c r="K120">
        <v>81</v>
      </c>
      <c r="L120">
        <f>ROUND(M120*86400,0)/60</f>
        <v>36</v>
      </c>
      <c r="M120">
        <v>2.5000000000000022E-2</v>
      </c>
      <c r="N120">
        <f>_xlfn.XLOOKUP(O120,Z$22:Z$24,AA$22:AA$24)</f>
        <v>1</v>
      </c>
      <c r="O120" t="s">
        <v>32</v>
      </c>
      <c r="P120" cm="1">
        <f t="array" aca="1" ref="P120" ca="1">(_xlfn.IFS(Q120="couché",0,Q120="debout à 80%",1,Q120="?",1))*(IF(RAND()&lt;0.8,1,0))</f>
        <v>1</v>
      </c>
      <c r="Q120" t="s">
        <v>27</v>
      </c>
      <c r="R120">
        <v>45</v>
      </c>
      <c r="S120">
        <f>SUMIFS(N:N,F:F,F120,G:G,G120,T:T,T120-1)*IF(C120=1,0,1)</f>
        <v>1</v>
      </c>
      <c r="T120">
        <f>COUNTIFS(F:F,F120,G:G,G120,H:H,_xlfn.CONCAT("&lt;=",H120))</f>
        <v>6</v>
      </c>
      <c r="U120" s="15">
        <f ca="1">H120+(RAND()/100000)</f>
        <v>0.51597746909151732</v>
      </c>
      <c r="V120">
        <f t="shared" ca="1" si="1"/>
        <v>50</v>
      </c>
      <c r="W120" t="s">
        <v>28</v>
      </c>
      <c r="X120" t="str">
        <f ca="1">_xlfn.CONCAT("(",A120,",",C120,",",P120,",",E120,",",L120,",",S120,",",T120,",",V120,")++1`")</f>
        <v>(242145,0,1,4,36,1,6,50)++1`</v>
      </c>
      <c r="Y120" t="str">
        <f>_xlfn.CONCAT("(",A120,",",R120,")++1`")</f>
        <v>(242145,45)++1`</v>
      </c>
    </row>
    <row r="121" spans="1:25">
      <c r="A121">
        <v>242146</v>
      </c>
      <c r="B121">
        <v>1951</v>
      </c>
      <c r="C121">
        <f>IF(D121="oui", 1, IF(D121="non", 0, " "))</f>
        <v>0</v>
      </c>
      <c r="D121" t="s">
        <v>24</v>
      </c>
      <c r="E121">
        <f>_xlfn.XLOOKUP(F121,Z$3:Z$19,AA$3:AA$19)</f>
        <v>12</v>
      </c>
      <c r="F121" t="s">
        <v>42</v>
      </c>
      <c r="G121" s="14">
        <v>44629</v>
      </c>
      <c r="H121" s="15">
        <v>0.76458333333333328</v>
      </c>
      <c r="I121" s="15">
        <v>0.79166666666666663</v>
      </c>
      <c r="J121">
        <v>1000162</v>
      </c>
      <c r="K121">
        <v>81</v>
      </c>
      <c r="L121">
        <f>ROUND(M121*86400,0)/60</f>
        <v>39</v>
      </c>
      <c r="M121">
        <v>2.7083333333333348E-2</v>
      </c>
      <c r="N121">
        <f>_xlfn.XLOOKUP(O121,Z$22:Z$24,AA$22:AA$24)</f>
        <v>1</v>
      </c>
      <c r="O121" t="s">
        <v>32</v>
      </c>
      <c r="P121" cm="1">
        <f t="array" aca="1" ref="P121" ca="1">(_xlfn.IFS(Q121="couché",0,Q121="debout à 80%",1,Q121="?",1))*(IF(RAND()&lt;0.8,1,0))</f>
        <v>1</v>
      </c>
      <c r="Q121" t="s">
        <v>27</v>
      </c>
      <c r="R121">
        <v>45</v>
      </c>
      <c r="S121">
        <f>SUMIFS(N:N,F:F,F121,G:G,G121,T:T,T121-1)*IF(C121=1,0,1)</f>
        <v>1</v>
      </c>
      <c r="T121">
        <f>COUNTIFS(F:F,F121,G:G,G121,H:H,_xlfn.CONCAT("&lt;=",H121))</f>
        <v>5</v>
      </c>
      <c r="U121" s="15">
        <f ca="1">H121+(RAND()/100000)</f>
        <v>0.76458706626659212</v>
      </c>
      <c r="V121">
        <f t="shared" ca="1" si="1"/>
        <v>68</v>
      </c>
      <c r="W121" t="s">
        <v>28</v>
      </c>
      <c r="X121" t="str">
        <f ca="1">_xlfn.CONCAT("(",A121,",",C121,",",P121,",",E121,",",L121,",",S121,",",T121,",",V121,")++1`")</f>
        <v>(242146,0,1,12,39,1,5,68)++1`</v>
      </c>
      <c r="Y121" t="str">
        <f>_xlfn.CONCAT("(",A121,",",R121,")++1`")</f>
        <v>(242146,45)++1`</v>
      </c>
    </row>
    <row r="122" spans="1:25">
      <c r="A122">
        <v>242153</v>
      </c>
      <c r="B122">
        <v>1975</v>
      </c>
      <c r="C122">
        <f>IF(D122="oui", 1, IF(D122="non", 0, " "))</f>
        <v>0</v>
      </c>
      <c r="D122" t="s">
        <v>24</v>
      </c>
      <c r="E122">
        <f>_xlfn.XLOOKUP(F122,Z$3:Z$19,AA$3:AA$19)</f>
        <v>5</v>
      </c>
      <c r="F122" t="s">
        <v>36</v>
      </c>
      <c r="G122" s="14">
        <v>44620</v>
      </c>
      <c r="H122" s="15">
        <v>0.5229166666666667</v>
      </c>
      <c r="I122" s="15">
        <v>0.57708333333333328</v>
      </c>
      <c r="J122">
        <v>1000162</v>
      </c>
      <c r="K122">
        <v>3236</v>
      </c>
      <c r="L122">
        <f>ROUND(M122*86400,0)/60</f>
        <v>78</v>
      </c>
      <c r="M122">
        <v>5.4166666666666585E-2</v>
      </c>
      <c r="N122">
        <f>_xlfn.XLOOKUP(O122,Z$22:Z$24,AA$22:AA$24)</f>
        <v>0</v>
      </c>
      <c r="O122" t="s">
        <v>26</v>
      </c>
      <c r="P122" cm="1">
        <f t="array" aca="1" ref="P122" ca="1">(_xlfn.IFS(Q122="couché",0,Q122="debout à 80%",1,Q122="?",1))*(IF(RAND()&lt;0.8,1,0))</f>
        <v>0</v>
      </c>
      <c r="Q122" t="s">
        <v>27</v>
      </c>
      <c r="R122">
        <v>45</v>
      </c>
      <c r="S122">
        <f>SUMIFS(N:N,F:F,F122,G:G,G122,T:T,T122-1)*IF(C122=1,0,1)</f>
        <v>0</v>
      </c>
      <c r="T122">
        <f>COUNTIFS(F:F,F122,G:G,G122,H:H,_xlfn.CONCAT("&lt;=",H122))</f>
        <v>4</v>
      </c>
      <c r="U122" s="15">
        <f ca="1">H122+(RAND()/100000)</f>
        <v>0.52291915685363644</v>
      </c>
      <c r="V122">
        <f t="shared" ca="1" si="1"/>
        <v>30</v>
      </c>
      <c r="W122" t="s">
        <v>28</v>
      </c>
      <c r="X122" t="str">
        <f ca="1">_xlfn.CONCAT("(",A122,",",C122,",",P122,",",E122,",",L122,",",S122,",",T122,",",V122,")++1`")</f>
        <v>(242153,0,0,5,78,0,4,30)++1`</v>
      </c>
      <c r="Y122" t="str">
        <f>_xlfn.CONCAT("(",A122,",",R122,")++1`")</f>
        <v>(242153,45)++1`</v>
      </c>
    </row>
    <row r="123" spans="1:25">
      <c r="A123">
        <v>242170</v>
      </c>
      <c r="B123">
        <v>2004</v>
      </c>
      <c r="C123">
        <f>IF(D123="oui", 1, IF(D123="non", 0, " "))</f>
        <v>0</v>
      </c>
      <c r="D123" t="s">
        <v>24</v>
      </c>
      <c r="E123">
        <f>_xlfn.XLOOKUP(F123,Z$3:Z$19,AA$3:AA$19)</f>
        <v>10</v>
      </c>
      <c r="F123" t="s">
        <v>39</v>
      </c>
      <c r="G123" s="14">
        <v>44616</v>
      </c>
      <c r="H123" s="15">
        <v>0.38194444444444442</v>
      </c>
      <c r="I123" s="15">
        <v>0.41874999999999996</v>
      </c>
      <c r="J123">
        <v>1000165</v>
      </c>
      <c r="K123">
        <v>493</v>
      </c>
      <c r="L123">
        <f>ROUND(M123*86400,0)/60</f>
        <v>53</v>
      </c>
      <c r="M123">
        <v>3.6805555555555536E-2</v>
      </c>
      <c r="N123">
        <f>_xlfn.XLOOKUP(O123,Z$22:Z$24,AA$22:AA$24)</f>
        <v>1</v>
      </c>
      <c r="O123" t="s">
        <v>32</v>
      </c>
      <c r="P123" cm="1">
        <f t="array" aca="1" ref="P123" ca="1">(_xlfn.IFS(Q123="couché",0,Q123="debout à 80%",1,Q123="?",1))*(IF(RAND()&lt;0.8,1,0))</f>
        <v>1</v>
      </c>
      <c r="Q123" t="s">
        <v>27</v>
      </c>
      <c r="R123">
        <v>30</v>
      </c>
      <c r="S123">
        <f>SUMIFS(N:N,F:F,F123,G:G,G123,T:T,T123-1)*IF(C123=1,0,1)</f>
        <v>1</v>
      </c>
      <c r="T123">
        <f>COUNTIFS(F:F,F123,G:G,G123,H:H,_xlfn.CONCAT("&lt;=",H123))</f>
        <v>2</v>
      </c>
      <c r="U123" s="15">
        <f ca="1">H123+(RAND()/100000)</f>
        <v>0.38194763529185943</v>
      </c>
      <c r="V123">
        <f t="shared" ca="1" si="1"/>
        <v>24</v>
      </c>
      <c r="W123" t="s">
        <v>28</v>
      </c>
      <c r="X123" t="str">
        <f ca="1">_xlfn.CONCAT("(",A123,",",C123,",",P123,",",E123,",",L123,",",S123,",",T123,",",V123,")++1`")</f>
        <v>(242170,0,1,10,53,1,2,24)++1`</v>
      </c>
      <c r="Y123" t="str">
        <f>_xlfn.CONCAT("(",A123,",",R123,")++1`")</f>
        <v>(242170,30)++1`</v>
      </c>
    </row>
    <row r="124" spans="1:25">
      <c r="A124">
        <v>242210</v>
      </c>
      <c r="B124">
        <v>1967</v>
      </c>
      <c r="C124">
        <f>IF(D124="oui", 1, IF(D124="non", 0, " "))</f>
        <v>0</v>
      </c>
      <c r="D124" t="s">
        <v>24</v>
      </c>
      <c r="E124">
        <f>_xlfn.XLOOKUP(F124,Z$3:Z$19,AA$3:AA$19)</f>
        <v>14</v>
      </c>
      <c r="F124" t="s">
        <v>33</v>
      </c>
      <c r="G124" s="14">
        <v>44595</v>
      </c>
      <c r="H124" s="15">
        <v>0.44791666666666663</v>
      </c>
      <c r="I124" s="15">
        <v>0.49652777777777773</v>
      </c>
      <c r="J124">
        <v>1000162</v>
      </c>
      <c r="K124">
        <v>72</v>
      </c>
      <c r="L124">
        <f>ROUND(M124*86400,0)/60</f>
        <v>70</v>
      </c>
      <c r="M124">
        <v>4.8611111111111105E-2</v>
      </c>
      <c r="N124">
        <f>_xlfn.XLOOKUP(O124,Z$22:Z$24,AA$22:AA$24)</f>
        <v>0</v>
      </c>
      <c r="O124" t="s">
        <v>26</v>
      </c>
      <c r="P124" cm="1">
        <f t="array" aca="1" ref="P124" ca="1">(_xlfn.IFS(Q124="couché",0,Q124="debout à 80%",1,Q124="?",1))*(IF(RAND()&lt;0.8,1,0))</f>
        <v>1</v>
      </c>
      <c r="Q124" t="s">
        <v>27</v>
      </c>
      <c r="R124">
        <v>45</v>
      </c>
      <c r="S124">
        <f>SUMIFS(N:N,F:F,F124,G:G,G124,T:T,T124-1)*IF(C124=1,0,1)</f>
        <v>0</v>
      </c>
      <c r="T124">
        <f>COUNTIFS(F:F,F124,G:G,G124,H:H,_xlfn.CONCAT("&lt;=",H124))</f>
        <v>4</v>
      </c>
      <c r="U124" s="15">
        <f ca="1">H124+(RAND()/100000)</f>
        <v>0.44792255321497854</v>
      </c>
      <c r="V124">
        <f t="shared" ca="1" si="1"/>
        <v>48</v>
      </c>
      <c r="W124" t="s">
        <v>28</v>
      </c>
      <c r="X124" t="str">
        <f ca="1">_xlfn.CONCAT("(",A124,",",C124,",",P124,",",E124,",",L124,",",S124,",",T124,",",V124,")++1`")</f>
        <v>(242210,0,1,14,70,0,4,48)++1`</v>
      </c>
      <c r="Y124" t="str">
        <f>_xlfn.CONCAT("(",A124,",",R124,")++1`")</f>
        <v>(242210,45)++1`</v>
      </c>
    </row>
    <row r="125" spans="1:25">
      <c r="A125">
        <v>242212</v>
      </c>
      <c r="B125">
        <v>1955</v>
      </c>
      <c r="C125">
        <f>IF(D125="oui", 1, IF(D125="non", 0, " "))</f>
        <v>0</v>
      </c>
      <c r="D125" t="s">
        <v>24</v>
      </c>
      <c r="E125">
        <f>_xlfn.XLOOKUP(F125,Z$3:Z$19,AA$3:AA$19)</f>
        <v>3</v>
      </c>
      <c r="F125" t="s">
        <v>34</v>
      </c>
      <c r="G125" s="14">
        <v>44595</v>
      </c>
      <c r="H125" s="15">
        <v>0.39374999999999999</v>
      </c>
      <c r="I125" s="15">
        <v>0.40486111111111112</v>
      </c>
      <c r="J125">
        <v>1000169</v>
      </c>
      <c r="K125">
        <v>2172</v>
      </c>
      <c r="L125">
        <f>ROUND(M125*86400,0)/60</f>
        <v>16</v>
      </c>
      <c r="M125">
        <v>1.1111111111111127E-2</v>
      </c>
      <c r="N125">
        <f>_xlfn.XLOOKUP(O125,Z$22:Z$24,AA$22:AA$24)</f>
        <v>1</v>
      </c>
      <c r="O125" t="s">
        <v>32</v>
      </c>
      <c r="P125" cm="1">
        <f t="array" aca="1" ref="P125" ca="1">(_xlfn.IFS(Q125="couché",0,Q125="debout à 80%",1,Q125="?",1))*(IF(RAND()&lt;0.8,1,0))</f>
        <v>1</v>
      </c>
      <c r="Q125" t="s">
        <v>27</v>
      </c>
      <c r="R125">
        <v>10</v>
      </c>
      <c r="S125">
        <f>SUMIFS(N:N,F:F,F125,G:G,G125,T:T,T125-1)*IF(C125=1,0,1)</f>
        <v>1</v>
      </c>
      <c r="T125">
        <f>COUNTIFS(F:F,F125,G:G,G125,H:H,_xlfn.CONCAT("&lt;=",H125))</f>
        <v>5</v>
      </c>
      <c r="U125" s="15">
        <f ca="1">H125+(RAND()/100000)</f>
        <v>0.3937557560891653</v>
      </c>
      <c r="V125">
        <f t="shared" ca="1" si="1"/>
        <v>30</v>
      </c>
      <c r="W125" t="s">
        <v>28</v>
      </c>
      <c r="X125" t="str">
        <f ca="1">_xlfn.CONCAT("(",A125,",",C125,",",P125,",",E125,",",L125,",",S125,",",T125,",",V125,")++1`")</f>
        <v>(242212,0,1,3,16,1,5,30)++1`</v>
      </c>
      <c r="Y125" t="str">
        <f>_xlfn.CONCAT("(",A125,",",R125,")++1`")</f>
        <v>(242212,10)++1`</v>
      </c>
    </row>
    <row r="126" spans="1:25">
      <c r="A126">
        <v>242287</v>
      </c>
      <c r="B126">
        <v>1948</v>
      </c>
      <c r="C126">
        <f>IF(D126="oui", 1, IF(D126="non", 0, " "))</f>
        <v>0</v>
      </c>
      <c r="D126" t="s">
        <v>24</v>
      </c>
      <c r="E126">
        <f>_xlfn.XLOOKUP(F126,Z$3:Z$19,AA$3:AA$19)</f>
        <v>3</v>
      </c>
      <c r="F126" t="s">
        <v>34</v>
      </c>
      <c r="G126" s="14">
        <v>44594</v>
      </c>
      <c r="H126" s="15">
        <v>0.40208333333333329</v>
      </c>
      <c r="I126" s="15">
        <v>0.41527777777777775</v>
      </c>
      <c r="J126">
        <v>1000169</v>
      </c>
      <c r="K126">
        <v>2172</v>
      </c>
      <c r="L126">
        <f>ROUND(M126*86400,0)/60</f>
        <v>19</v>
      </c>
      <c r="M126">
        <v>1.3194444444444453E-2</v>
      </c>
      <c r="N126">
        <f>_xlfn.XLOOKUP(O126,Z$22:Z$24,AA$22:AA$24)</f>
        <v>1</v>
      </c>
      <c r="O126" t="s">
        <v>32</v>
      </c>
      <c r="P126" cm="1">
        <f t="array" aca="1" ref="P126" ca="1">(_xlfn.IFS(Q126="couché",0,Q126="debout à 80%",1,Q126="?",1))*(IF(RAND()&lt;0.8,1,0))</f>
        <v>1</v>
      </c>
      <c r="Q126" t="s">
        <v>27</v>
      </c>
      <c r="R126">
        <v>10</v>
      </c>
      <c r="S126">
        <f>SUMIFS(N:N,F:F,F126,G:G,G126,T:T,T126-1)*IF(C126=1,0,1)</f>
        <v>1</v>
      </c>
      <c r="T126">
        <f>COUNTIFS(F:F,F126,G:G,G126,H:H,_xlfn.CONCAT("&lt;=",H126))</f>
        <v>4</v>
      </c>
      <c r="U126" s="15">
        <f ca="1">H126+(RAND()/100000)</f>
        <v>0.40208964609600861</v>
      </c>
      <c r="V126">
        <f t="shared" ca="1" si="1"/>
        <v>19</v>
      </c>
      <c r="W126" t="s">
        <v>28</v>
      </c>
      <c r="X126" t="str">
        <f ca="1">_xlfn.CONCAT("(",A126,",",C126,",",P126,",",E126,",",L126,",",S126,",",T126,",",V126,")++1`")</f>
        <v>(242287,0,1,3,19,1,4,19)++1`</v>
      </c>
      <c r="Y126" t="str">
        <f>_xlfn.CONCAT("(",A126,",",R126,")++1`")</f>
        <v>(242287,10)++1`</v>
      </c>
    </row>
    <row r="127" spans="1:25">
      <c r="A127">
        <v>242332</v>
      </c>
      <c r="B127">
        <v>1959</v>
      </c>
      <c r="C127">
        <f>IF(D127="oui", 1, IF(D127="non", 0, " "))</f>
        <v>0</v>
      </c>
      <c r="D127" t="s">
        <v>24</v>
      </c>
      <c r="E127">
        <f>_xlfn.XLOOKUP(F127,Z$3:Z$19,AA$3:AA$19)</f>
        <v>3</v>
      </c>
      <c r="F127" t="s">
        <v>34</v>
      </c>
      <c r="G127" s="14">
        <v>44594</v>
      </c>
      <c r="H127" s="15">
        <v>0.3611111111111111</v>
      </c>
      <c r="I127" s="15">
        <v>0.37222222222222223</v>
      </c>
      <c r="J127">
        <v>1000169</v>
      </c>
      <c r="K127">
        <v>2172</v>
      </c>
      <c r="L127">
        <f>ROUND(M127*86400,0)/60</f>
        <v>16</v>
      </c>
      <c r="M127">
        <v>1.1111111111111127E-2</v>
      </c>
      <c r="N127">
        <f>_xlfn.XLOOKUP(O127,Z$22:Z$24,AA$22:AA$24)</f>
        <v>1</v>
      </c>
      <c r="O127" t="s">
        <v>32</v>
      </c>
      <c r="P127" cm="1">
        <f t="array" aca="1" ref="P127" ca="1">(_xlfn.IFS(Q127="couché",0,Q127="debout à 80%",1,Q127="?",1))*(IF(RAND()&lt;0.8,1,0))</f>
        <v>0</v>
      </c>
      <c r="Q127" t="s">
        <v>27</v>
      </c>
      <c r="R127">
        <v>10</v>
      </c>
      <c r="S127">
        <f>SUMIFS(N:N,F:F,F127,G:G,G127,T:T,T127-1)*IF(C127=1,0,1)</f>
        <v>1</v>
      </c>
      <c r="T127">
        <f>COUNTIFS(F:F,F127,G:G,G127,H:H,_xlfn.CONCAT("&lt;=",H127))</f>
        <v>2</v>
      </c>
      <c r="U127" s="15">
        <f ca="1">H127+(RAND()/100000)</f>
        <v>0.36111304648519427</v>
      </c>
      <c r="V127">
        <f t="shared" ca="1" si="1"/>
        <v>11</v>
      </c>
      <c r="W127" t="s">
        <v>28</v>
      </c>
      <c r="X127" t="str">
        <f ca="1">_xlfn.CONCAT("(",A127,",",C127,",",P127,",",E127,",",L127,",",S127,",",T127,",",V127,")++1`")</f>
        <v>(242332,0,0,3,16,1,2,11)++1`</v>
      </c>
      <c r="Y127" t="str">
        <f>_xlfn.CONCAT("(",A127,",",R127,")++1`")</f>
        <v>(242332,10)++1`</v>
      </c>
    </row>
    <row r="128" spans="1:25">
      <c r="A128">
        <v>242339</v>
      </c>
      <c r="B128">
        <v>1940</v>
      </c>
      <c r="C128">
        <f>IF(D128="oui", 1, IF(D128="non", 0, " "))</f>
        <v>0</v>
      </c>
      <c r="D128" t="s">
        <v>24</v>
      </c>
      <c r="E128">
        <f>_xlfn.XLOOKUP(F128,Z$3:Z$19,AA$3:AA$19)</f>
        <v>3</v>
      </c>
      <c r="F128" t="s">
        <v>34</v>
      </c>
      <c r="G128" s="14">
        <v>44594</v>
      </c>
      <c r="H128" s="15">
        <v>0.44722222222222219</v>
      </c>
      <c r="I128" s="15">
        <v>0.46944444444444444</v>
      </c>
      <c r="J128">
        <v>1000169</v>
      </c>
      <c r="K128">
        <v>2172</v>
      </c>
      <c r="L128">
        <f>ROUND(M128*86400,0)/60</f>
        <v>32</v>
      </c>
      <c r="M128">
        <v>2.2222222222222254E-2</v>
      </c>
      <c r="N128">
        <f>_xlfn.XLOOKUP(O128,Z$22:Z$24,AA$22:AA$24)</f>
        <v>1</v>
      </c>
      <c r="O128" t="s">
        <v>32</v>
      </c>
      <c r="P128" cm="1">
        <f t="array" aca="1" ref="P128" ca="1">(_xlfn.IFS(Q128="couché",0,Q128="debout à 80%",1,Q128="?",1))*(IF(RAND()&lt;0.8,1,0))</f>
        <v>0</v>
      </c>
      <c r="Q128" t="s">
        <v>27</v>
      </c>
      <c r="R128">
        <v>10</v>
      </c>
      <c r="S128">
        <f>SUMIFS(N:N,F:F,F128,G:G,G128,T:T,T128-1)*IF(C128=1,0,1)</f>
        <v>1</v>
      </c>
      <c r="T128">
        <f>COUNTIFS(F:F,F128,G:G,G128,H:H,_xlfn.CONCAT("&lt;=",H128))</f>
        <v>6</v>
      </c>
      <c r="U128" s="15">
        <f ca="1">H128+(RAND()/100000)</f>
        <v>0.44722288056884002</v>
      </c>
      <c r="V128">
        <f t="shared" ca="1" si="1"/>
        <v>30</v>
      </c>
      <c r="W128" t="s">
        <v>28</v>
      </c>
      <c r="X128" t="str">
        <f ca="1">_xlfn.CONCAT("(",A128,",",C128,",",P128,",",E128,",",L128,",",S128,",",T128,",",V128,")++1`")</f>
        <v>(242339,0,0,3,32,1,6,30)++1`</v>
      </c>
      <c r="Y128" t="str">
        <f>_xlfn.CONCAT("(",A128,",",R128,")++1`")</f>
        <v>(242339,10)++1`</v>
      </c>
    </row>
    <row r="129" spans="1:25">
      <c r="A129">
        <v>242373</v>
      </c>
      <c r="B129">
        <v>1966</v>
      </c>
      <c r="C129">
        <f>IF(D129="oui", 1, IF(D129="non", 0, " "))</f>
        <v>0</v>
      </c>
      <c r="D129" t="s">
        <v>24</v>
      </c>
      <c r="E129">
        <f>_xlfn.XLOOKUP(F129,Z$3:Z$19,AA$3:AA$19)</f>
        <v>8</v>
      </c>
      <c r="F129" t="s">
        <v>25</v>
      </c>
      <c r="G129" s="14">
        <v>44607</v>
      </c>
      <c r="H129" s="15">
        <v>0.47499999999999998</v>
      </c>
      <c r="I129" s="15">
        <v>0.51805555555555549</v>
      </c>
      <c r="J129">
        <v>1000168</v>
      </c>
      <c r="K129">
        <v>2009</v>
      </c>
      <c r="L129">
        <f>ROUND(M129*86400,0)/60</f>
        <v>62</v>
      </c>
      <c r="M129">
        <v>4.3055555555555514E-2</v>
      </c>
      <c r="N129">
        <f>_xlfn.XLOOKUP(O129,Z$22:Z$24,AA$22:AA$24)</f>
        <v>0</v>
      </c>
      <c r="O129" t="s">
        <v>26</v>
      </c>
      <c r="P129" cm="1">
        <f t="array" aca="1" ref="P129" ca="1">(_xlfn.IFS(Q129="couché",0,Q129="debout à 80%",1,Q129="?",1))*(IF(RAND()&lt;0.8,1,0))</f>
        <v>0</v>
      </c>
      <c r="Q129" t="s">
        <v>27</v>
      </c>
      <c r="R129">
        <v>30</v>
      </c>
      <c r="S129">
        <f>SUMIFS(N:N,F:F,F129,G:G,G129,T:T,T129-1)*IF(C129=1,0,1)</f>
        <v>0</v>
      </c>
      <c r="T129">
        <f>COUNTIFS(F:F,F129,G:G,G129,H:H,_xlfn.CONCAT("&lt;=",H129))</f>
        <v>3</v>
      </c>
      <c r="U129" s="15">
        <f ca="1">H129+(RAND()/100000)</f>
        <v>0.47500486263419006</v>
      </c>
      <c r="V129">
        <f t="shared" ca="1" si="1"/>
        <v>38</v>
      </c>
      <c r="W129" t="s">
        <v>28</v>
      </c>
      <c r="X129" t="str">
        <f ca="1">_xlfn.CONCAT("(",A129,",",C129,",",P129,",",E129,",",L129,",",S129,",",T129,",",V129,")++1`")</f>
        <v>(242373,0,0,8,62,0,3,38)++1`</v>
      </c>
      <c r="Y129" t="str">
        <f>_xlfn.CONCAT("(",A129,",",R129,")++1`")</f>
        <v>(242373,30)++1`</v>
      </c>
    </row>
    <row r="130" spans="1:25">
      <c r="A130">
        <v>242377</v>
      </c>
      <c r="B130">
        <v>1949</v>
      </c>
      <c r="C130">
        <f>IF(D130="oui", 1, IF(D130="non", 0, " "))</f>
        <v>0</v>
      </c>
      <c r="D130" t="s">
        <v>24</v>
      </c>
      <c r="E130">
        <f>_xlfn.XLOOKUP(F130,Z$3:Z$19,AA$3:AA$19)</f>
        <v>16</v>
      </c>
      <c r="F130" t="s">
        <v>44</v>
      </c>
      <c r="G130" s="14">
        <v>44595</v>
      </c>
      <c r="H130" s="15">
        <v>0.33611111111111108</v>
      </c>
      <c r="I130" s="15">
        <v>0.44861111111111107</v>
      </c>
      <c r="J130">
        <v>1000162</v>
      </c>
      <c r="K130">
        <v>486</v>
      </c>
      <c r="L130">
        <f>ROUND(M130*86400,0)/60</f>
        <v>162</v>
      </c>
      <c r="M130">
        <v>0.11249999999999999</v>
      </c>
      <c r="N130">
        <f>_xlfn.XLOOKUP(O130,Z$22:Z$24,AA$22:AA$24)</f>
        <v>0</v>
      </c>
      <c r="O130" t="s">
        <v>26</v>
      </c>
      <c r="P130" cm="1">
        <f t="array" aca="1" ref="P130" ca="1">(_xlfn.IFS(Q130="couché",0,Q130="debout à 80%",1,Q130="?",1))*(IF(RAND()&lt;0.8,1,0))</f>
        <v>1</v>
      </c>
      <c r="Q130" t="s">
        <v>27</v>
      </c>
      <c r="R130">
        <v>45</v>
      </c>
      <c r="S130">
        <f>SUMIFS(N:N,F:F,F130,G:G,G130,T:T,T130-1)*IF(C130=1,0,1)</f>
        <v>0</v>
      </c>
      <c r="T130">
        <f>COUNTIFS(F:F,F130,G:G,G130,H:H,_xlfn.CONCAT("&lt;=",H130))</f>
        <v>2</v>
      </c>
      <c r="U130" s="15">
        <f ca="1">H130+(RAND()/100000)</f>
        <v>0.336115881253372</v>
      </c>
      <c r="V130">
        <f t="shared" ca="1" si="1"/>
        <v>8</v>
      </c>
      <c r="W130" t="s">
        <v>28</v>
      </c>
      <c r="X130" t="str">
        <f ca="1">_xlfn.CONCAT("(",A130,",",C130,",",P130,",",E130,",",L130,",",S130,",",T130,",",V130,")++1`")</f>
        <v>(242377,0,1,16,162,0,2,8)++1`</v>
      </c>
      <c r="Y130" t="str">
        <f>_xlfn.CONCAT("(",A130,",",R130,")++1`")</f>
        <v>(242377,45)++1`</v>
      </c>
    </row>
    <row r="131" spans="1:25">
      <c r="A131">
        <v>242385</v>
      </c>
      <c r="B131">
        <v>1962</v>
      </c>
      <c r="C131">
        <f>IF(D131="oui", 1, IF(D131="non", 0, " "))</f>
        <v>0</v>
      </c>
      <c r="D131" t="s">
        <v>24</v>
      </c>
      <c r="E131">
        <f>_xlfn.XLOOKUP(F131,Z$3:Z$19,AA$3:AA$19)</f>
        <v>5</v>
      </c>
      <c r="F131" t="s">
        <v>36</v>
      </c>
      <c r="G131" s="14">
        <v>44606</v>
      </c>
      <c r="H131" s="15">
        <v>0.40416666666666667</v>
      </c>
      <c r="I131" s="15">
        <v>0.45694444444444443</v>
      </c>
      <c r="J131">
        <v>1000162</v>
      </c>
      <c r="K131">
        <v>138</v>
      </c>
      <c r="L131">
        <f>ROUND(M131*86400,0)/60</f>
        <v>76</v>
      </c>
      <c r="M131">
        <v>5.2777777777777757E-2</v>
      </c>
      <c r="N131">
        <f>_xlfn.XLOOKUP(O131,Z$22:Z$24,AA$22:AA$24)</f>
        <v>0</v>
      </c>
      <c r="O131" t="s">
        <v>26</v>
      </c>
      <c r="P131" cm="1">
        <f t="array" aca="1" ref="P131" ca="1">(_xlfn.IFS(Q131="couché",0,Q131="debout à 80%",1,Q131="?",1))*(IF(RAND()&lt;0.8,1,0))</f>
        <v>0</v>
      </c>
      <c r="Q131" t="s">
        <v>27</v>
      </c>
      <c r="R131">
        <v>45</v>
      </c>
      <c r="S131">
        <f>SUMIFS(N:N,F:F,F131,G:G,G131,T:T,T131-1)*IF(C131=1,0,1)</f>
        <v>0</v>
      </c>
      <c r="T131">
        <f>COUNTIFS(F:F,F131,G:G,G131,H:H,_xlfn.CONCAT("&lt;=",H131))</f>
        <v>2</v>
      </c>
      <c r="U131" s="15">
        <f ca="1">H131+(RAND()/100000)</f>
        <v>0.40417020769441392</v>
      </c>
      <c r="V131">
        <f t="shared" ref="V131:V194" ca="1" si="2">COUNTIFS(G:G,G131,U:U,_xlfn.CONCAT("&lt;=",U131))</f>
        <v>25</v>
      </c>
      <c r="W131" t="s">
        <v>28</v>
      </c>
      <c r="X131" t="str">
        <f ca="1">_xlfn.CONCAT("(",A131,",",C131,",",P131,",",E131,",",L131,",",S131,",",T131,",",V131,")++1`")</f>
        <v>(242385,0,0,5,76,0,2,25)++1`</v>
      </c>
      <c r="Y131" t="str">
        <f>_xlfn.CONCAT("(",A131,",",R131,")++1`")</f>
        <v>(242385,45)++1`</v>
      </c>
    </row>
    <row r="132" spans="1:25">
      <c r="A132">
        <v>242482</v>
      </c>
      <c r="B132">
        <v>1962</v>
      </c>
      <c r="C132">
        <f>IF(D132="oui", 1, IF(D132="non", 0, " "))</f>
        <v>0</v>
      </c>
      <c r="D132" t="s">
        <v>24</v>
      </c>
      <c r="E132">
        <f>_xlfn.XLOOKUP(F132,Z$3:Z$19,AA$3:AA$19)</f>
        <v>14</v>
      </c>
      <c r="F132" t="s">
        <v>33</v>
      </c>
      <c r="G132" s="14">
        <v>44596</v>
      </c>
      <c r="H132" s="15">
        <v>0.34444444444444444</v>
      </c>
      <c r="I132" s="15">
        <v>0.44999999999999996</v>
      </c>
      <c r="J132">
        <v>1000162</v>
      </c>
      <c r="K132">
        <v>2412</v>
      </c>
      <c r="L132">
        <f>ROUND(M132*86400,0)/60</f>
        <v>152</v>
      </c>
      <c r="M132">
        <v>0.10555555555555551</v>
      </c>
      <c r="N132">
        <f>_xlfn.XLOOKUP(O132,Z$22:Z$24,AA$22:AA$24)</f>
        <v>1</v>
      </c>
      <c r="O132" t="s">
        <v>32</v>
      </c>
      <c r="P132" cm="1">
        <f t="array" aca="1" ref="P132" ca="1">(_xlfn.IFS(Q132="couché",0,Q132="debout à 80%",1,Q132="?",1))*(IF(RAND()&lt;0.8,1,0))</f>
        <v>1</v>
      </c>
      <c r="Q132" t="s">
        <v>27</v>
      </c>
      <c r="R132">
        <v>45</v>
      </c>
      <c r="S132">
        <f>SUMIFS(N:N,F:F,F132,G:G,G132,T:T,T132-1)*IF(C132=1,0,1)</f>
        <v>0</v>
      </c>
      <c r="T132">
        <f>COUNTIFS(F:F,F132,G:G,G132,H:H,_xlfn.CONCAT("&lt;=",H132))</f>
        <v>1</v>
      </c>
      <c r="U132" s="15">
        <f ca="1">H132+(RAND()/100000)</f>
        <v>0.34444704628459172</v>
      </c>
      <c r="V132">
        <f t="shared" ca="1" si="2"/>
        <v>9</v>
      </c>
      <c r="W132" t="s">
        <v>28</v>
      </c>
      <c r="X132" t="str">
        <f ca="1">_xlfn.CONCAT("(",A132,",",C132,",",P132,",",E132,",",L132,",",S132,",",T132,",",V132,")++1`")</f>
        <v>(242482,0,1,14,152,0,1,9)++1`</v>
      </c>
      <c r="Y132" t="str">
        <f>_xlfn.CONCAT("(",A132,",",R132,")++1`")</f>
        <v>(242482,45)++1`</v>
      </c>
    </row>
    <row r="133" spans="1:25">
      <c r="A133">
        <v>242489</v>
      </c>
      <c r="B133">
        <v>1958</v>
      </c>
      <c r="C133">
        <f>IF(D133="oui", 1, IF(D133="non", 0, " "))</f>
        <v>0</v>
      </c>
      <c r="D133" t="s">
        <v>24</v>
      </c>
      <c r="E133">
        <f>_xlfn.XLOOKUP(F133,Z$3:Z$19,AA$3:AA$19)</f>
        <v>14</v>
      </c>
      <c r="F133" t="s">
        <v>33</v>
      </c>
      <c r="G133" s="14">
        <v>44593</v>
      </c>
      <c r="H133" s="15">
        <v>0.33819444444444441</v>
      </c>
      <c r="I133" s="15">
        <v>0.43055555555555552</v>
      </c>
      <c r="J133">
        <v>1000162</v>
      </c>
      <c r="K133">
        <v>5292</v>
      </c>
      <c r="L133">
        <f>ROUND(M133*86400,0)/60</f>
        <v>133</v>
      </c>
      <c r="M133">
        <v>9.2361111111111116E-2</v>
      </c>
      <c r="N133">
        <f>_xlfn.XLOOKUP(O133,Z$22:Z$24,AA$22:AA$24)</f>
        <v>1</v>
      </c>
      <c r="O133" t="s">
        <v>32</v>
      </c>
      <c r="P133" cm="1">
        <f t="array" aca="1" ref="P133" ca="1">(_xlfn.IFS(Q133="couché",0,Q133="debout à 80%",1,Q133="?",1))*(IF(RAND()&lt;0.8,1,0))</f>
        <v>1</v>
      </c>
      <c r="Q133" t="s">
        <v>27</v>
      </c>
      <c r="R133">
        <v>45</v>
      </c>
      <c r="S133">
        <f>SUMIFS(N:N,F:F,F133,G:G,G133,T:T,T133-1)*IF(C133=1,0,1)</f>
        <v>0</v>
      </c>
      <c r="T133">
        <f>COUNTIFS(F:F,F133,G:G,G133,H:H,_xlfn.CONCAT("&lt;=",H133))</f>
        <v>1</v>
      </c>
      <c r="U133" s="15">
        <f ca="1">H133+(RAND()/100000)</f>
        <v>0.33819677415799959</v>
      </c>
      <c r="V133">
        <f t="shared" ca="1" si="2"/>
        <v>3</v>
      </c>
      <c r="W133" t="s">
        <v>28</v>
      </c>
      <c r="X133" t="str">
        <f ca="1">_xlfn.CONCAT("(",A133,",",C133,",",P133,",",E133,",",L133,",",S133,",",T133,",",V133,")++1`")</f>
        <v>(242489,0,1,14,133,0,1,3)++1`</v>
      </c>
      <c r="Y133" t="str">
        <f>_xlfn.CONCAT("(",A133,",",R133,")++1`")</f>
        <v>(242489,45)++1`</v>
      </c>
    </row>
    <row r="134" spans="1:25">
      <c r="A134">
        <v>242503</v>
      </c>
      <c r="B134">
        <v>1975</v>
      </c>
      <c r="C134">
        <f>IF(D134="oui", 1, IF(D134="non", 0, " "))</f>
        <v>0</v>
      </c>
      <c r="D134" t="s">
        <v>24</v>
      </c>
      <c r="E134">
        <f>_xlfn.XLOOKUP(F134,Z$3:Z$19,AA$3:AA$19)</f>
        <v>7</v>
      </c>
      <c r="F134" t="s">
        <v>38</v>
      </c>
      <c r="G134" s="14">
        <v>44608</v>
      </c>
      <c r="H134" s="15">
        <v>0.56388888888888888</v>
      </c>
      <c r="I134" s="15">
        <v>0.68472222222222223</v>
      </c>
      <c r="J134">
        <v>1000171</v>
      </c>
      <c r="K134">
        <v>2239</v>
      </c>
      <c r="L134">
        <f>ROUND(M134*86400,0)/60</f>
        <v>174</v>
      </c>
      <c r="M134">
        <v>0.12083333333333335</v>
      </c>
      <c r="N134">
        <f>_xlfn.XLOOKUP(O134,Z$22:Z$24,AA$22:AA$24)</f>
        <v>0</v>
      </c>
      <c r="O134" t="s">
        <v>26</v>
      </c>
      <c r="P134" cm="1">
        <f t="array" aca="1" ref="P134" ca="1">(_xlfn.IFS(Q134="couché",0,Q134="debout à 80%",1,Q134="?",1))*(IF(RAND()&lt;0.8,1,0))</f>
        <v>0</v>
      </c>
      <c r="Q134" t="s">
        <v>27</v>
      </c>
      <c r="R134">
        <v>45</v>
      </c>
      <c r="S134">
        <f>SUMIFS(N:N,F:F,F134,G:G,G134,T:T,T134-1)*IF(C134=1,0,1)</f>
        <v>0</v>
      </c>
      <c r="T134">
        <f>COUNTIFS(F:F,F134,G:G,G134,H:H,_xlfn.CONCAT("&lt;=",H134))</f>
        <v>2</v>
      </c>
      <c r="U134" s="15">
        <f ca="1">H134+(RAND()/100000)</f>
        <v>0.56388981049250309</v>
      </c>
      <c r="V134">
        <f t="shared" ca="1" si="2"/>
        <v>44</v>
      </c>
      <c r="W134" t="s">
        <v>28</v>
      </c>
      <c r="X134" t="str">
        <f ca="1">_xlfn.CONCAT("(",A134,",",C134,",",P134,",",E134,",",L134,",",S134,",",T134,",",V134,")++1`")</f>
        <v>(242503,0,0,7,174,0,2,44)++1`</v>
      </c>
      <c r="Y134" t="str">
        <f>_xlfn.CONCAT("(",A134,",",R134,")++1`")</f>
        <v>(242503,45)++1`</v>
      </c>
    </row>
    <row r="135" spans="1:25">
      <c r="A135">
        <v>242506</v>
      </c>
      <c r="B135">
        <v>2001</v>
      </c>
      <c r="C135">
        <f>IF(D135="oui", 1, IF(D135="non", 0, " "))</f>
        <v>0</v>
      </c>
      <c r="D135" t="s">
        <v>24</v>
      </c>
      <c r="E135">
        <f>_xlfn.XLOOKUP(F135,Z$3:Z$19,AA$3:AA$19)</f>
        <v>8</v>
      </c>
      <c r="F135" t="s">
        <v>25</v>
      </c>
      <c r="G135" s="14">
        <v>44650</v>
      </c>
      <c r="H135" s="15">
        <v>0.4236111111111111</v>
      </c>
      <c r="I135" s="15">
        <v>0.48541666666666666</v>
      </c>
      <c r="J135">
        <v>1000171</v>
      </c>
      <c r="K135">
        <v>2238</v>
      </c>
      <c r="L135">
        <f>ROUND(M135*86400,0)/60</f>
        <v>89</v>
      </c>
      <c r="M135">
        <v>6.1805555555555558E-2</v>
      </c>
      <c r="N135">
        <f>_xlfn.XLOOKUP(O135,Z$22:Z$24,AA$22:AA$24)</f>
        <v>0</v>
      </c>
      <c r="O135" t="s">
        <v>26</v>
      </c>
      <c r="P135" cm="1">
        <f t="array" aca="1" ref="P135" ca="1">(_xlfn.IFS(Q135="couché",0,Q135="debout à 80%",1,Q135="?",1))*(IF(RAND()&lt;0.8,1,0))</f>
        <v>1</v>
      </c>
      <c r="Q135" t="s">
        <v>27</v>
      </c>
      <c r="R135">
        <v>45</v>
      </c>
      <c r="S135">
        <f>SUMIFS(N:N,F:F,F135,G:G,G135,T:T,T135-1)*IF(C135=1,0,1)</f>
        <v>0</v>
      </c>
      <c r="T135">
        <f>COUNTIFS(F:F,F135,G:G,G135,H:H,_xlfn.CONCAT("&lt;=",H135))</f>
        <v>2</v>
      </c>
      <c r="U135" s="15">
        <f ca="1">H135+(RAND()/100000)</f>
        <v>0.42361245140114168</v>
      </c>
      <c r="V135">
        <f t="shared" ca="1" si="2"/>
        <v>27</v>
      </c>
      <c r="W135" t="s">
        <v>28</v>
      </c>
      <c r="X135" t="str">
        <f ca="1">_xlfn.CONCAT("(",A135,",",C135,",",P135,",",E135,",",L135,",",S135,",",T135,",",V135,")++1`")</f>
        <v>(242506,0,1,8,89,0,2,27)++1`</v>
      </c>
      <c r="Y135" t="str">
        <f>_xlfn.CONCAT("(",A135,",",R135,")++1`")</f>
        <v>(242506,45)++1`</v>
      </c>
    </row>
    <row r="136" spans="1:25">
      <c r="A136">
        <v>242511</v>
      </c>
      <c r="B136">
        <v>1946</v>
      </c>
      <c r="C136">
        <f>IF(D136="oui", 1, IF(D136="non", 0, " "))</f>
        <v>0</v>
      </c>
      <c r="D136" t="s">
        <v>24</v>
      </c>
      <c r="E136">
        <f>_xlfn.XLOOKUP(F136,Z$3:Z$19,AA$3:AA$19)</f>
        <v>3</v>
      </c>
      <c r="F136" t="s">
        <v>34</v>
      </c>
      <c r="G136" s="14">
        <v>44595</v>
      </c>
      <c r="H136" s="15">
        <v>0.38124999999999998</v>
      </c>
      <c r="I136" s="15">
        <v>0.39166666666666666</v>
      </c>
      <c r="J136">
        <v>1000169</v>
      </c>
      <c r="K136">
        <v>2172</v>
      </c>
      <c r="L136">
        <f>ROUND(M136*86400,0)/60</f>
        <v>15</v>
      </c>
      <c r="M136">
        <v>1.0416666666666685E-2</v>
      </c>
      <c r="N136">
        <f>_xlfn.XLOOKUP(O136,Z$22:Z$24,AA$22:AA$24)</f>
        <v>1</v>
      </c>
      <c r="O136" t="s">
        <v>32</v>
      </c>
      <c r="P136" cm="1">
        <f t="array" aca="1" ref="P136" ca="1">(_xlfn.IFS(Q136="couché",0,Q136="debout à 80%",1,Q136="?",1))*(IF(RAND()&lt;0.8,1,0))</f>
        <v>0</v>
      </c>
      <c r="Q136" t="s">
        <v>27</v>
      </c>
      <c r="R136">
        <v>10</v>
      </c>
      <c r="S136">
        <f>SUMIFS(N:N,F:F,F136,G:G,G136,T:T,T136-1)*IF(C136=1,0,1)</f>
        <v>1</v>
      </c>
      <c r="T136">
        <f>COUNTIFS(F:F,F136,G:G,G136,H:H,_xlfn.CONCAT("&lt;=",H136))</f>
        <v>4</v>
      </c>
      <c r="U136" s="15">
        <f ca="1">H136+(RAND()/100000)</f>
        <v>0.38125461227696905</v>
      </c>
      <c r="V136">
        <f t="shared" ca="1" si="2"/>
        <v>25</v>
      </c>
      <c r="W136" t="s">
        <v>28</v>
      </c>
      <c r="X136" t="str">
        <f ca="1">_xlfn.CONCAT("(",A136,",",C136,",",P136,",",E136,",",L136,",",S136,",",T136,",",V136,")++1`")</f>
        <v>(242511,0,0,3,15,1,4,25)++1`</v>
      </c>
      <c r="Y136" t="str">
        <f>_xlfn.CONCAT("(",A136,",",R136,")++1`")</f>
        <v>(242511,10)++1`</v>
      </c>
    </row>
    <row r="137" spans="1:25">
      <c r="A137">
        <v>242513</v>
      </c>
      <c r="B137">
        <v>1974</v>
      </c>
      <c r="C137">
        <f>IF(D137="oui", 1, IF(D137="non", 0, " "))</f>
        <v>0</v>
      </c>
      <c r="D137" t="s">
        <v>24</v>
      </c>
      <c r="E137">
        <f>_xlfn.XLOOKUP(F137,Z$3:Z$19,AA$3:AA$19)</f>
        <v>17</v>
      </c>
      <c r="F137" t="s">
        <v>45</v>
      </c>
      <c r="G137" s="14">
        <v>44630</v>
      </c>
      <c r="H137" s="15">
        <v>0.34166666666666667</v>
      </c>
      <c r="I137" s="15">
        <v>0.375</v>
      </c>
      <c r="J137">
        <v>1000162</v>
      </c>
      <c r="K137">
        <v>72</v>
      </c>
      <c r="L137">
        <f>ROUND(M137*86400,0)/60</f>
        <v>48</v>
      </c>
      <c r="M137">
        <v>3.3333333333333326E-2</v>
      </c>
      <c r="N137">
        <f>_xlfn.XLOOKUP(O137,Z$22:Z$24,AA$22:AA$24)</f>
        <v>0</v>
      </c>
      <c r="O137" t="s">
        <v>26</v>
      </c>
      <c r="P137" cm="1">
        <f t="array" aca="1" ref="P137" ca="1">(_xlfn.IFS(Q137="couché",0,Q137="debout à 80%",1,Q137="?",1))*(IF(RAND()&lt;0.8,1,0))</f>
        <v>1</v>
      </c>
      <c r="Q137" t="s">
        <v>27</v>
      </c>
      <c r="R137">
        <v>45</v>
      </c>
      <c r="S137">
        <f>SUMIFS(N:N,F:F,F137,G:G,G137,T:T,T137-1)*IF(C137=1,0,1)</f>
        <v>0</v>
      </c>
      <c r="T137">
        <f>COUNTIFS(F:F,F137,G:G,G137,H:H,_xlfn.CONCAT("&lt;=",H137))</f>
        <v>1</v>
      </c>
      <c r="U137" s="15">
        <f ca="1">H137+(RAND()/100000)</f>
        <v>0.34167464398392122</v>
      </c>
      <c r="V137">
        <f t="shared" ca="1" si="2"/>
        <v>6</v>
      </c>
      <c r="W137" t="s">
        <v>28</v>
      </c>
      <c r="X137" t="str">
        <f ca="1">_xlfn.CONCAT("(",A137,",",C137,",",P137,",",E137,",",L137,",",S137,",",T137,",",V137,")++1`")</f>
        <v>(242513,0,1,17,48,0,1,6)++1`</v>
      </c>
      <c r="Y137" t="str">
        <f>_xlfn.CONCAT("(",A137,",",R137,")++1`")</f>
        <v>(242513,45)++1`</v>
      </c>
    </row>
    <row r="138" spans="1:25">
      <c r="A138">
        <v>242518</v>
      </c>
      <c r="B138">
        <v>1938</v>
      </c>
      <c r="C138">
        <f>IF(D138="oui", 1, IF(D138="non", 0, " "))</f>
        <v>0</v>
      </c>
      <c r="D138" t="s">
        <v>24</v>
      </c>
      <c r="E138">
        <f>_xlfn.XLOOKUP(F138,Z$3:Z$19,AA$3:AA$19)</f>
        <v>3</v>
      </c>
      <c r="F138" t="s">
        <v>34</v>
      </c>
      <c r="G138" s="14">
        <v>44594</v>
      </c>
      <c r="H138" s="15">
        <v>0.37916666666666665</v>
      </c>
      <c r="I138" s="15">
        <v>0.39652777777777776</v>
      </c>
      <c r="J138">
        <v>1000169</v>
      </c>
      <c r="K138">
        <v>2172</v>
      </c>
      <c r="L138">
        <f>ROUND(M138*86400,0)/60</f>
        <v>25</v>
      </c>
      <c r="M138">
        <v>1.7361111111111105E-2</v>
      </c>
      <c r="N138">
        <f>_xlfn.XLOOKUP(O138,Z$22:Z$24,AA$22:AA$24)</f>
        <v>1</v>
      </c>
      <c r="O138" t="s">
        <v>32</v>
      </c>
      <c r="P138" cm="1">
        <f t="array" aca="1" ref="P138" ca="1">(_xlfn.IFS(Q138="couché",0,Q138="debout à 80%",1,Q138="?",1))*(IF(RAND()&lt;0.8,1,0))</f>
        <v>1</v>
      </c>
      <c r="Q138" t="s">
        <v>27</v>
      </c>
      <c r="R138">
        <v>10</v>
      </c>
      <c r="S138">
        <f>SUMIFS(N:N,F:F,F138,G:G,G138,T:T,T138-1)*IF(C138=1,0,1)</f>
        <v>1</v>
      </c>
      <c r="T138">
        <f>COUNTIFS(F:F,F138,G:G,G138,H:H,_xlfn.CONCAT("&lt;=",H138))</f>
        <v>3</v>
      </c>
      <c r="U138" s="15">
        <f ca="1">H138+(RAND()/100000)</f>
        <v>0.37917481253667773</v>
      </c>
      <c r="V138">
        <f t="shared" ca="1" si="2"/>
        <v>15</v>
      </c>
      <c r="W138" t="s">
        <v>28</v>
      </c>
      <c r="X138" t="str">
        <f ca="1">_xlfn.CONCAT("(",A138,",",C138,",",P138,",",E138,",",L138,",",S138,",",T138,",",V138,")++1`")</f>
        <v>(242518,0,1,3,25,1,3,15)++1`</v>
      </c>
      <c r="Y138" t="str">
        <f>_xlfn.CONCAT("(",A138,",",R138,")++1`")</f>
        <v>(242518,10)++1`</v>
      </c>
    </row>
    <row r="139" spans="1:25">
      <c r="A139">
        <v>242525</v>
      </c>
      <c r="B139">
        <v>1945</v>
      </c>
      <c r="C139">
        <f>IF(D139="oui", 1, IF(D139="non", 0, " "))</f>
        <v>0</v>
      </c>
      <c r="D139" t="s">
        <v>24</v>
      </c>
      <c r="E139">
        <f>_xlfn.XLOOKUP(F139,Z$3:Z$19,AA$3:AA$19)</f>
        <v>3</v>
      </c>
      <c r="F139" t="s">
        <v>34</v>
      </c>
      <c r="G139" s="14">
        <v>44617</v>
      </c>
      <c r="H139" s="15">
        <v>0.51597222222222217</v>
      </c>
      <c r="I139" s="15">
        <v>0.52083333333333326</v>
      </c>
      <c r="J139">
        <v>1000169</v>
      </c>
      <c r="K139">
        <v>2178</v>
      </c>
      <c r="L139">
        <f>ROUND(M139*86400,0)/60</f>
        <v>7</v>
      </c>
      <c r="M139">
        <v>4.8611111111110938E-3</v>
      </c>
      <c r="N139">
        <f>_xlfn.XLOOKUP(O139,Z$22:Z$24,AA$22:AA$24)</f>
        <v>1</v>
      </c>
      <c r="O139" t="s">
        <v>32</v>
      </c>
      <c r="P139" cm="1">
        <f t="array" aca="1" ref="P139" ca="1">(_xlfn.IFS(Q139="couché",0,Q139="debout à 80%",1,Q139="?",1))*(IF(RAND()&lt;0.8,1,0))</f>
        <v>1</v>
      </c>
      <c r="Q139" t="s">
        <v>27</v>
      </c>
      <c r="R139">
        <v>0</v>
      </c>
      <c r="S139">
        <f>SUMIFS(N:N,F:F,F139,G:G,G139,T:T,T139-1)*IF(C139=1,0,1)</f>
        <v>1</v>
      </c>
      <c r="T139">
        <f>COUNTIFS(F:F,F139,G:G,G139,H:H,_xlfn.CONCAT("&lt;=",H139))</f>
        <v>14</v>
      </c>
      <c r="U139" s="15">
        <f ca="1">H139+(RAND()/100000)</f>
        <v>0.51597816129796448</v>
      </c>
      <c r="V139">
        <f t="shared" ca="1" si="2"/>
        <v>48</v>
      </c>
      <c r="W139" t="s">
        <v>28</v>
      </c>
      <c r="X139" t="str">
        <f ca="1">_xlfn.CONCAT("(",A139,",",C139,",",P139,",",E139,",",L139,",",S139,",",T139,",",V139,")++1`")</f>
        <v>(242525,0,1,3,7,1,14,48)++1`</v>
      </c>
      <c r="Y139" t="str">
        <f>_xlfn.CONCAT("(",A139,",",R139,")++1`")</f>
        <v>(242525,0)++1`</v>
      </c>
    </row>
    <row r="140" spans="1:25">
      <c r="A140">
        <v>242526</v>
      </c>
      <c r="B140">
        <v>1955</v>
      </c>
      <c r="C140">
        <f>IF(D140="oui", 1, IF(D140="non", 0, " "))</f>
        <v>0</v>
      </c>
      <c r="D140" t="s">
        <v>24</v>
      </c>
      <c r="E140">
        <f>_xlfn.XLOOKUP(F140,Z$3:Z$19,AA$3:AA$19)</f>
        <v>17</v>
      </c>
      <c r="F140" t="s">
        <v>45</v>
      </c>
      <c r="G140" s="14">
        <v>44603</v>
      </c>
      <c r="H140" s="15">
        <v>0.3298611111111111</v>
      </c>
      <c r="I140" s="15">
        <v>0.41597222222222219</v>
      </c>
      <c r="J140">
        <v>1000162</v>
      </c>
      <c r="K140">
        <v>489</v>
      </c>
      <c r="L140">
        <f>ROUND(M140*86400,0)/60</f>
        <v>124</v>
      </c>
      <c r="M140">
        <v>8.6111111111111083E-2</v>
      </c>
      <c r="N140">
        <f>_xlfn.XLOOKUP(O140,Z$22:Z$24,AA$22:AA$24)</f>
        <v>0</v>
      </c>
      <c r="O140" t="s">
        <v>26</v>
      </c>
      <c r="P140" cm="1">
        <f t="array" aca="1" ref="P140" ca="1">(_xlfn.IFS(Q140="couché",0,Q140="debout à 80%",1,Q140="?",1))*(IF(RAND()&lt;0.8,1,0))</f>
        <v>0</v>
      </c>
      <c r="Q140" t="s">
        <v>27</v>
      </c>
      <c r="R140">
        <v>45</v>
      </c>
      <c r="S140">
        <f>SUMIFS(N:N,F:F,F140,G:G,G140,T:T,T140-1)*IF(C140=1,0,1)</f>
        <v>0</v>
      </c>
      <c r="T140">
        <f>COUNTIFS(F:F,F140,G:G,G140,H:H,_xlfn.CONCAT("&lt;=",H140))</f>
        <v>1</v>
      </c>
      <c r="U140" s="15">
        <f ca="1">H140+(RAND()/100000)</f>
        <v>0.32987103814886104</v>
      </c>
      <c r="V140">
        <f t="shared" ca="1" si="2"/>
        <v>2</v>
      </c>
      <c r="W140" t="s">
        <v>28</v>
      </c>
      <c r="X140" t="str">
        <f ca="1">_xlfn.CONCAT("(",A140,",",C140,",",P140,",",E140,",",L140,",",S140,",",T140,",",V140,")++1`")</f>
        <v>(242526,0,0,17,124,0,1,2)++1`</v>
      </c>
      <c r="Y140" t="str">
        <f>_xlfn.CONCAT("(",A140,",",R140,")++1`")</f>
        <v>(242526,45)++1`</v>
      </c>
    </row>
    <row r="141" spans="1:25">
      <c r="A141">
        <v>242529</v>
      </c>
      <c r="B141">
        <v>1951</v>
      </c>
      <c r="C141">
        <f>IF(D141="oui", 1, IF(D141="non", 0, " "))</f>
        <v>0</v>
      </c>
      <c r="D141" t="s">
        <v>24</v>
      </c>
      <c r="E141">
        <f>_xlfn.XLOOKUP(F141,Z$3:Z$19,AA$3:AA$19)</f>
        <v>9</v>
      </c>
      <c r="F141" t="s">
        <v>40</v>
      </c>
      <c r="G141" s="14">
        <v>44601</v>
      </c>
      <c r="H141" s="15">
        <v>0.64513888888888882</v>
      </c>
      <c r="I141" s="15">
        <v>0.74791666666666667</v>
      </c>
      <c r="J141">
        <v>1000163</v>
      </c>
      <c r="K141">
        <v>4032</v>
      </c>
      <c r="L141">
        <f>ROUND(M141*86400,0)/60</f>
        <v>148</v>
      </c>
      <c r="M141">
        <v>0.10277777777777786</v>
      </c>
      <c r="N141">
        <f>_xlfn.XLOOKUP(O141,Z$22:Z$24,AA$22:AA$24)</f>
        <v>0</v>
      </c>
      <c r="O141" t="s">
        <v>26</v>
      </c>
      <c r="P141" cm="1">
        <f t="array" aca="1" ref="P141" ca="1">(_xlfn.IFS(Q141="couché",0,Q141="debout à 80%",1,Q141="?",1))*(IF(RAND()&lt;0.8,1,0))</f>
        <v>1</v>
      </c>
      <c r="Q141" t="s">
        <v>27</v>
      </c>
      <c r="R141">
        <v>45</v>
      </c>
      <c r="S141">
        <f>SUMIFS(N:N,F:F,F141,G:G,G141,T:T,T141-1)*IF(C141=1,0,1)</f>
        <v>0</v>
      </c>
      <c r="T141">
        <f>COUNTIFS(F:F,F141,G:G,G141,H:H,_xlfn.CONCAT("&lt;=",H141))</f>
        <v>4</v>
      </c>
      <c r="U141" s="15">
        <f ca="1">H141+(RAND()/100000)</f>
        <v>0.6451410375842479</v>
      </c>
      <c r="V141">
        <f t="shared" ca="1" si="2"/>
        <v>52</v>
      </c>
      <c r="W141" t="s">
        <v>28</v>
      </c>
      <c r="X141" t="str">
        <f ca="1">_xlfn.CONCAT("(",A141,",",C141,",",P141,",",E141,",",L141,",",S141,",",T141,",",V141,")++1`")</f>
        <v>(242529,0,1,9,148,0,4,52)++1`</v>
      </c>
      <c r="Y141" t="str">
        <f>_xlfn.CONCAT("(",A141,",",R141,")++1`")</f>
        <v>(242529,45)++1`</v>
      </c>
    </row>
    <row r="142" spans="1:25">
      <c r="A142">
        <v>242536</v>
      </c>
      <c r="B142">
        <v>1963</v>
      </c>
      <c r="C142">
        <f>IF(D142="oui", 1, IF(D142="non", 0, " "))</f>
        <v>0</v>
      </c>
      <c r="D142" t="s">
        <v>24</v>
      </c>
      <c r="E142">
        <f>_xlfn.XLOOKUP(F142,Z$3:Z$19,AA$3:AA$19)</f>
        <v>3</v>
      </c>
      <c r="F142" t="s">
        <v>34</v>
      </c>
      <c r="G142" s="14">
        <v>44595</v>
      </c>
      <c r="H142" s="15">
        <v>0.34027777777777779</v>
      </c>
      <c r="I142" s="15">
        <v>0.35</v>
      </c>
      <c r="J142">
        <v>1000169</v>
      </c>
      <c r="K142">
        <v>2172</v>
      </c>
      <c r="L142">
        <f>ROUND(M142*86400,0)/60</f>
        <v>14</v>
      </c>
      <c r="M142">
        <v>9.7222222222221877E-3</v>
      </c>
      <c r="N142">
        <f>_xlfn.XLOOKUP(O142,Z$22:Z$24,AA$22:AA$24)</f>
        <v>1</v>
      </c>
      <c r="O142" t="s">
        <v>32</v>
      </c>
      <c r="P142" cm="1">
        <f t="array" aca="1" ref="P142" ca="1">(_xlfn.IFS(Q142="couché",0,Q142="debout à 80%",1,Q142="?",1))*(IF(RAND()&lt;0.8,1,0))</f>
        <v>1</v>
      </c>
      <c r="Q142" t="s">
        <v>27</v>
      </c>
      <c r="R142">
        <v>10</v>
      </c>
      <c r="S142">
        <f>SUMIFS(N:N,F:F,F142,G:G,G142,T:T,T142-1)*IF(C142=1,0,1)</f>
        <v>0</v>
      </c>
      <c r="T142">
        <f>COUNTIFS(F:F,F142,G:G,G142,H:H,_xlfn.CONCAT("&lt;=",H142))</f>
        <v>1</v>
      </c>
      <c r="U142" s="15">
        <f ca="1">H142+(RAND()/100000)</f>
        <v>0.34028282517565911</v>
      </c>
      <c r="V142">
        <f t="shared" ca="1" si="2"/>
        <v>10</v>
      </c>
      <c r="W142" t="s">
        <v>28</v>
      </c>
      <c r="X142" t="str">
        <f ca="1">_xlfn.CONCAT("(",A142,",",C142,",",P142,",",E142,",",L142,",",S142,",",T142,",",V142,")++1`")</f>
        <v>(242536,0,1,3,14,0,1,10)++1`</v>
      </c>
      <c r="Y142" t="str">
        <f>_xlfn.CONCAT("(",A142,",",R142,")++1`")</f>
        <v>(242536,10)++1`</v>
      </c>
    </row>
    <row r="143" spans="1:25">
      <c r="A143">
        <v>242539</v>
      </c>
      <c r="B143">
        <v>1962</v>
      </c>
      <c r="C143">
        <f>IF(D143="oui", 1, IF(D143="non", 0, " "))</f>
        <v>0</v>
      </c>
      <c r="D143" t="s">
        <v>24</v>
      </c>
      <c r="E143">
        <f>_xlfn.XLOOKUP(F143,Z$3:Z$19,AA$3:AA$19)</f>
        <v>5</v>
      </c>
      <c r="F143" t="s">
        <v>36</v>
      </c>
      <c r="G143" s="14">
        <v>44600</v>
      </c>
      <c r="H143" s="15">
        <v>0.71875</v>
      </c>
      <c r="I143" s="15">
        <v>0.74722222222222223</v>
      </c>
      <c r="J143">
        <v>1000168</v>
      </c>
      <c r="K143">
        <v>1899</v>
      </c>
      <c r="L143">
        <f>ROUND(M143*86400,0)/60</f>
        <v>41</v>
      </c>
      <c r="M143">
        <v>2.8472222222222232E-2</v>
      </c>
      <c r="N143">
        <f>_xlfn.XLOOKUP(O143,Z$22:Z$24,AA$22:AA$24)</f>
        <v>0</v>
      </c>
      <c r="O143" t="s">
        <v>26</v>
      </c>
      <c r="P143" cm="1">
        <f t="array" aca="1" ref="P143" ca="1">(_xlfn.IFS(Q143="couché",0,Q143="debout à 80%",1,Q143="?",1))*(IF(RAND()&lt;0.8,1,0))</f>
        <v>1</v>
      </c>
      <c r="Q143" t="s">
        <v>27</v>
      </c>
      <c r="R143">
        <v>0</v>
      </c>
      <c r="S143">
        <f>SUMIFS(N:N,F:F,F143,G:G,G143,T:T,T143-1)*IF(C143=1,0,1)</f>
        <v>0</v>
      </c>
      <c r="T143">
        <f>COUNTIFS(F:F,F143,G:G,G143,H:H,_xlfn.CONCAT("&lt;=",H143))</f>
        <v>5</v>
      </c>
      <c r="U143" s="15">
        <f ca="1">H143+(RAND()/100000)</f>
        <v>0.71875514778810567</v>
      </c>
      <c r="V143">
        <f t="shared" ca="1" si="2"/>
        <v>80</v>
      </c>
      <c r="W143" t="s">
        <v>28</v>
      </c>
      <c r="X143" t="str">
        <f ca="1">_xlfn.CONCAT("(",A143,",",C143,",",P143,",",E143,",",L143,",",S143,",",T143,",",V143,")++1`")</f>
        <v>(242539,0,1,5,41,0,5,80)++1`</v>
      </c>
      <c r="Y143" t="str">
        <f>_xlfn.CONCAT("(",A143,",",R143,")++1`")</f>
        <v>(242539,0)++1`</v>
      </c>
    </row>
    <row r="144" spans="1:25">
      <c r="A144">
        <v>242561</v>
      </c>
      <c r="B144">
        <v>1949</v>
      </c>
      <c r="C144">
        <f>IF(D144="oui", 1, IF(D144="non", 0, " "))</f>
        <v>0</v>
      </c>
      <c r="D144" t="s">
        <v>24</v>
      </c>
      <c r="E144">
        <f>_xlfn.XLOOKUP(F144,Z$3:Z$19,AA$3:AA$19)</f>
        <v>16</v>
      </c>
      <c r="F144" t="s">
        <v>44</v>
      </c>
      <c r="G144" s="14">
        <v>44596</v>
      </c>
      <c r="H144" s="15">
        <v>0.34027777777777779</v>
      </c>
      <c r="I144" s="15">
        <v>0.42569444444444443</v>
      </c>
      <c r="J144">
        <v>1000162</v>
      </c>
      <c r="K144">
        <v>1192</v>
      </c>
      <c r="L144">
        <f>ROUND(M144*86400,0)/60</f>
        <v>123</v>
      </c>
      <c r="M144">
        <v>8.5416666666666641E-2</v>
      </c>
      <c r="N144">
        <f>_xlfn.XLOOKUP(O144,Z$22:Z$24,AA$22:AA$24)</f>
        <v>0</v>
      </c>
      <c r="O144" t="s">
        <v>26</v>
      </c>
      <c r="P144" cm="1">
        <f t="array" aca="1" ref="P144" ca="1">(_xlfn.IFS(Q144="couché",0,Q144="debout à 80%",1,Q144="?",1))*(IF(RAND()&lt;0.8,1,0))</f>
        <v>1</v>
      </c>
      <c r="Q144" t="s">
        <v>27</v>
      </c>
      <c r="R144">
        <v>45</v>
      </c>
      <c r="S144">
        <f>SUMIFS(N:N,F:F,F144,G:G,G144,T:T,T144-1)*IF(C144=1,0,1)</f>
        <v>0</v>
      </c>
      <c r="T144">
        <f>COUNTIFS(F:F,F144,G:G,G144,H:H,_xlfn.CONCAT("&lt;=",H144))</f>
        <v>1</v>
      </c>
      <c r="U144" s="15">
        <f ca="1">H144+(RAND()/100000)</f>
        <v>0.34028370019802501</v>
      </c>
      <c r="V144">
        <f t="shared" ca="1" si="2"/>
        <v>7</v>
      </c>
      <c r="W144" t="s">
        <v>28</v>
      </c>
      <c r="X144" t="str">
        <f ca="1">_xlfn.CONCAT("(",A144,",",C144,",",P144,",",E144,",",L144,",",S144,",",T144,",",V144,")++1`")</f>
        <v>(242561,0,1,16,123,0,1,7)++1`</v>
      </c>
      <c r="Y144" t="str">
        <f>_xlfn.CONCAT("(",A144,",",R144,")++1`")</f>
        <v>(242561,45)++1`</v>
      </c>
    </row>
    <row r="145" spans="1:25">
      <c r="A145">
        <v>242564</v>
      </c>
      <c r="B145">
        <v>2001</v>
      </c>
      <c r="C145">
        <f>IF(D145="oui", 1, IF(D145="non", 0, " "))</f>
        <v>0</v>
      </c>
      <c r="D145" t="s">
        <v>24</v>
      </c>
      <c r="E145">
        <f>_xlfn.XLOOKUP(F145,Z$3:Z$19,AA$3:AA$19)</f>
        <v>11</v>
      </c>
      <c r="F145" t="s">
        <v>41</v>
      </c>
      <c r="G145" s="14">
        <v>44624</v>
      </c>
      <c r="H145" s="15">
        <v>0.50347222222222221</v>
      </c>
      <c r="I145" s="15">
        <v>0.52708333333333335</v>
      </c>
      <c r="J145">
        <v>1000165</v>
      </c>
      <c r="K145">
        <v>493</v>
      </c>
      <c r="L145">
        <f>ROUND(M145*86400,0)/60</f>
        <v>34</v>
      </c>
      <c r="M145">
        <v>2.3611111111111138E-2</v>
      </c>
      <c r="N145">
        <f>_xlfn.XLOOKUP(O145,Z$22:Z$24,AA$22:AA$24)</f>
        <v>1</v>
      </c>
      <c r="O145" t="s">
        <v>32</v>
      </c>
      <c r="P145" cm="1">
        <f t="array" aca="1" ref="P145" ca="1">(_xlfn.IFS(Q145="couché",0,Q145="debout à 80%",1,Q145="?",1))*(IF(RAND()&lt;0.8,1,0))</f>
        <v>0</v>
      </c>
      <c r="Q145" t="s">
        <v>27</v>
      </c>
      <c r="R145">
        <v>30</v>
      </c>
      <c r="S145">
        <f>SUMIFS(N:N,F:F,F145,G:G,G145,T:T,T145-1)*IF(C145=1,0,1)</f>
        <v>1</v>
      </c>
      <c r="T145">
        <f>COUNTIFS(F:F,F145,G:G,G145,H:H,_xlfn.CONCAT("&lt;=",H145))</f>
        <v>7</v>
      </c>
      <c r="U145" s="15">
        <f ca="1">H145+(RAND()/100000)</f>
        <v>0.50347508303137811</v>
      </c>
      <c r="V145">
        <f t="shared" ca="1" si="2"/>
        <v>34</v>
      </c>
      <c r="W145" t="s">
        <v>28</v>
      </c>
      <c r="X145" t="str">
        <f ca="1">_xlfn.CONCAT("(",A145,",",C145,",",P145,",",E145,",",L145,",",S145,",",T145,",",V145,")++1`")</f>
        <v>(242564,0,0,11,34,1,7,34)++1`</v>
      </c>
      <c r="Y145" t="str">
        <f>_xlfn.CONCAT("(",A145,",",R145,")++1`")</f>
        <v>(242564,30)++1`</v>
      </c>
    </row>
    <row r="146" spans="1:25">
      <c r="A146">
        <v>242569</v>
      </c>
      <c r="B146">
        <v>1963</v>
      </c>
      <c r="C146">
        <f>IF(D146="oui", 1, IF(D146="non", 0, " "))</f>
        <v>0</v>
      </c>
      <c r="D146" t="s">
        <v>24</v>
      </c>
      <c r="E146">
        <f>_xlfn.XLOOKUP(F146,Z$3:Z$19,AA$3:AA$19)</f>
        <v>5</v>
      </c>
      <c r="F146" t="s">
        <v>36</v>
      </c>
      <c r="G146" s="14">
        <v>44642</v>
      </c>
      <c r="H146" s="15">
        <v>0.49513888888888885</v>
      </c>
      <c r="I146" s="15">
        <v>0.61388888888888882</v>
      </c>
      <c r="J146">
        <v>1000162</v>
      </c>
      <c r="K146">
        <v>486</v>
      </c>
      <c r="L146">
        <f>ROUND(M146*86400,0)/60</f>
        <v>171</v>
      </c>
      <c r="M146">
        <v>0.11874999999999997</v>
      </c>
      <c r="N146">
        <f>_xlfn.XLOOKUP(O146,Z$22:Z$24,AA$22:AA$24)</f>
        <v>0</v>
      </c>
      <c r="O146" t="s">
        <v>26</v>
      </c>
      <c r="P146" cm="1">
        <f t="array" aca="1" ref="P146" ca="1">(_xlfn.IFS(Q146="couché",0,Q146="debout à 80%",1,Q146="?",1))*(IF(RAND()&lt;0.8,1,0))</f>
        <v>1</v>
      </c>
      <c r="Q146" t="s">
        <v>27</v>
      </c>
      <c r="R146">
        <v>45</v>
      </c>
      <c r="S146">
        <f>SUMIFS(N:N,F:F,F146,G:G,G146,T:T,T146-1)*IF(C146=1,0,1)</f>
        <v>0</v>
      </c>
      <c r="T146">
        <f>COUNTIFS(F:F,F146,G:G,G146,H:H,_xlfn.CONCAT("&lt;=",H146))</f>
        <v>2</v>
      </c>
      <c r="U146" s="15">
        <f ca="1">H146+(RAND()/100000)</f>
        <v>0.49514743922284654</v>
      </c>
      <c r="V146">
        <f t="shared" ca="1" si="2"/>
        <v>47</v>
      </c>
      <c r="W146" t="s">
        <v>28</v>
      </c>
      <c r="X146" t="str">
        <f ca="1">_xlfn.CONCAT("(",A146,",",C146,",",P146,",",E146,",",L146,",",S146,",",T146,",",V146,")++1`")</f>
        <v>(242569,0,1,5,171,0,2,47)++1`</v>
      </c>
      <c r="Y146" t="str">
        <f>_xlfn.CONCAT("(",A146,",",R146,")++1`")</f>
        <v>(242569,45)++1`</v>
      </c>
    </row>
    <row r="147" spans="1:25">
      <c r="A147">
        <v>242575</v>
      </c>
      <c r="B147">
        <v>1938</v>
      </c>
      <c r="C147">
        <f>IF(D147="oui", 1, IF(D147="non", 0, " "))</f>
        <v>0</v>
      </c>
      <c r="D147" t="s">
        <v>24</v>
      </c>
      <c r="E147">
        <f>_xlfn.XLOOKUP(F147,Z$3:Z$19,AA$3:AA$19)</f>
        <v>4</v>
      </c>
      <c r="F147" t="s">
        <v>31</v>
      </c>
      <c r="G147" s="14">
        <v>44601</v>
      </c>
      <c r="H147" s="15">
        <v>0.62777777777777777</v>
      </c>
      <c r="I147" s="15">
        <v>0.65555555555555556</v>
      </c>
      <c r="J147">
        <v>1000163</v>
      </c>
      <c r="K147">
        <v>237</v>
      </c>
      <c r="L147">
        <f>ROUND(M147*86400,0)/60</f>
        <v>40</v>
      </c>
      <c r="M147">
        <v>2.777777777777779E-2</v>
      </c>
      <c r="N147">
        <f>_xlfn.XLOOKUP(O147,Z$22:Z$24,AA$22:AA$24)</f>
        <v>0</v>
      </c>
      <c r="O147" t="s">
        <v>26</v>
      </c>
      <c r="P147" cm="1">
        <f t="array" aca="1" ref="P147" ca="1">(_xlfn.IFS(Q147="couché",0,Q147="debout à 80%",1,Q147="?",1))*(IF(RAND()&lt;0.8,1,0))</f>
        <v>1</v>
      </c>
      <c r="Q147" t="s">
        <v>27</v>
      </c>
      <c r="R147">
        <v>45</v>
      </c>
      <c r="S147">
        <f>SUMIFS(N:N,F:F,F147,G:G,G147,T:T,T147-1)*IF(C147=1,0,1)</f>
        <v>1</v>
      </c>
      <c r="T147">
        <f>COUNTIFS(F:F,F147,G:G,G147,H:H,_xlfn.CONCAT("&lt;=",H147))</f>
        <v>6</v>
      </c>
      <c r="U147" s="15">
        <f ca="1">H147+(RAND()/100000)</f>
        <v>0.62778178536671303</v>
      </c>
      <c r="V147">
        <f t="shared" ca="1" si="2"/>
        <v>51</v>
      </c>
      <c r="W147" t="s">
        <v>28</v>
      </c>
      <c r="X147" t="str">
        <f ca="1">_xlfn.CONCAT("(",A147,",",C147,",",P147,",",E147,",",L147,",",S147,",",T147,",",V147,")++1`")</f>
        <v>(242575,0,1,4,40,1,6,51)++1`</v>
      </c>
      <c r="Y147" t="str">
        <f>_xlfn.CONCAT("(",A147,",",R147,")++1`")</f>
        <v>(242575,45)++1`</v>
      </c>
    </row>
    <row r="148" spans="1:25">
      <c r="A148">
        <v>242601</v>
      </c>
      <c r="B148">
        <v>1981</v>
      </c>
      <c r="C148">
        <f>IF(D148="oui", 1, IF(D148="non", 0, " "))</f>
        <v>0</v>
      </c>
      <c r="D148" t="s">
        <v>24</v>
      </c>
      <c r="E148">
        <f>_xlfn.XLOOKUP(F148,Z$3:Z$19,AA$3:AA$19)</f>
        <v>8</v>
      </c>
      <c r="F148" t="s">
        <v>25</v>
      </c>
      <c r="G148" s="14">
        <v>44650</v>
      </c>
      <c r="H148" s="15">
        <v>0.48819444444444443</v>
      </c>
      <c r="I148" s="15">
        <v>0.63263888888888886</v>
      </c>
      <c r="J148">
        <v>1000171</v>
      </c>
      <c r="K148">
        <v>299</v>
      </c>
      <c r="L148">
        <f>ROUND(M148*86400,0)/60</f>
        <v>208</v>
      </c>
      <c r="M148">
        <v>0.14444444444444443</v>
      </c>
      <c r="N148">
        <f>_xlfn.XLOOKUP(O148,Z$22:Z$24,AA$22:AA$24)</f>
        <v>0</v>
      </c>
      <c r="O148" t="s">
        <v>26</v>
      </c>
      <c r="P148" cm="1">
        <f t="array" aca="1" ref="P148" ca="1">(_xlfn.IFS(Q148="couché",0,Q148="debout à 80%",1,Q148="?",1))*(IF(RAND()&lt;0.8,1,0))</f>
        <v>1</v>
      </c>
      <c r="Q148" t="s">
        <v>27</v>
      </c>
      <c r="R148">
        <v>45</v>
      </c>
      <c r="S148">
        <f>SUMIFS(N:N,F:F,F148,G:G,G148,T:T,T148-1)*IF(C148=1,0,1)</f>
        <v>0</v>
      </c>
      <c r="T148">
        <f>COUNTIFS(F:F,F148,G:G,G148,H:H,_xlfn.CONCAT("&lt;=",H148))</f>
        <v>3</v>
      </c>
      <c r="U148" s="15">
        <f ca="1">H148+(RAND()/100000)</f>
        <v>0.48819795924930248</v>
      </c>
      <c r="V148">
        <f t="shared" ca="1" si="2"/>
        <v>38</v>
      </c>
      <c r="W148" t="s">
        <v>28</v>
      </c>
      <c r="X148" t="str">
        <f ca="1">_xlfn.CONCAT("(",A148,",",C148,",",P148,",",E148,",",L148,",",S148,",",T148,",",V148,")++1`")</f>
        <v>(242601,0,1,8,208,0,3,38)++1`</v>
      </c>
      <c r="Y148" t="str">
        <f>_xlfn.CONCAT("(",A148,",",R148,")++1`")</f>
        <v>(242601,45)++1`</v>
      </c>
    </row>
    <row r="149" spans="1:25">
      <c r="A149">
        <v>242617</v>
      </c>
      <c r="B149">
        <v>1982</v>
      </c>
      <c r="C149">
        <f>IF(D149="oui", 1, IF(D149="non", 0, " "))</f>
        <v>0</v>
      </c>
      <c r="D149" t="s">
        <v>24</v>
      </c>
      <c r="E149">
        <f>_xlfn.XLOOKUP(F149,Z$3:Z$19,AA$3:AA$19)</f>
        <v>17</v>
      </c>
      <c r="F149" t="s">
        <v>45</v>
      </c>
      <c r="G149" s="14">
        <v>44614</v>
      </c>
      <c r="H149" s="15">
        <v>0.75416666666666665</v>
      </c>
      <c r="I149" s="15">
        <v>0.82291666666666663</v>
      </c>
      <c r="J149">
        <v>1000162</v>
      </c>
      <c r="K149">
        <v>935</v>
      </c>
      <c r="L149">
        <f>ROUND(M149*86400,0)/60</f>
        <v>99</v>
      </c>
      <c r="M149">
        <v>6.8749999999999978E-2</v>
      </c>
      <c r="N149">
        <f>_xlfn.XLOOKUP(O149,Z$22:Z$24,AA$22:AA$24)</f>
        <v>0</v>
      </c>
      <c r="O149" t="s">
        <v>26</v>
      </c>
      <c r="P149" cm="1">
        <f t="array" aca="1" ref="P149" ca="1">(_xlfn.IFS(Q149="couché",0,Q149="debout à 80%",1,Q149="?",1))*(IF(RAND()&lt;0.8,1,0))</f>
        <v>1</v>
      </c>
      <c r="Q149" t="s">
        <v>27</v>
      </c>
      <c r="R149">
        <v>45</v>
      </c>
      <c r="S149">
        <f>SUMIFS(N:N,F:F,F149,G:G,G149,T:T,T149-1)*IF(C149=1,0,1)</f>
        <v>0</v>
      </c>
      <c r="T149">
        <f>COUNTIFS(F:F,F149,G:G,G149,H:H,_xlfn.CONCAT("&lt;=",H149))</f>
        <v>5</v>
      </c>
      <c r="U149" s="15">
        <f ca="1">H149+(RAND()/100000)</f>
        <v>0.7541746282082894</v>
      </c>
      <c r="V149">
        <f t="shared" ca="1" si="2"/>
        <v>89</v>
      </c>
      <c r="W149" t="s">
        <v>28</v>
      </c>
      <c r="X149" t="str">
        <f ca="1">_xlfn.CONCAT("(",A149,",",C149,",",P149,",",E149,",",L149,",",S149,",",T149,",",V149,")++1`")</f>
        <v>(242617,0,1,17,99,0,5,89)++1`</v>
      </c>
      <c r="Y149" t="str">
        <f>_xlfn.CONCAT("(",A149,",",R149,")++1`")</f>
        <v>(242617,45)++1`</v>
      </c>
    </row>
    <row r="150" spans="1:25">
      <c r="A150">
        <v>242629</v>
      </c>
      <c r="B150">
        <v>1948</v>
      </c>
      <c r="C150">
        <f>IF(D150="oui", 1, IF(D150="non", 0, " "))</f>
        <v>0</v>
      </c>
      <c r="D150" t="s">
        <v>24</v>
      </c>
      <c r="E150">
        <f>_xlfn.XLOOKUP(F150,Z$3:Z$19,AA$3:AA$19)</f>
        <v>3</v>
      </c>
      <c r="F150" t="s">
        <v>34</v>
      </c>
      <c r="G150" s="14">
        <v>44610</v>
      </c>
      <c r="H150" s="15">
        <v>0.44930555555555551</v>
      </c>
      <c r="I150" s="15">
        <v>0.46527777777777773</v>
      </c>
      <c r="J150">
        <v>1000169</v>
      </c>
      <c r="K150">
        <v>2172</v>
      </c>
      <c r="L150">
        <f>ROUND(M150*86400,0)/60</f>
        <v>23</v>
      </c>
      <c r="M150">
        <v>1.5972222222222221E-2</v>
      </c>
      <c r="N150">
        <f>_xlfn.XLOOKUP(O150,Z$22:Z$24,AA$22:AA$24)</f>
        <v>1</v>
      </c>
      <c r="O150" t="s">
        <v>32</v>
      </c>
      <c r="P150" cm="1">
        <f t="array" aca="1" ref="P150" ca="1">(_xlfn.IFS(Q150="couché",0,Q150="debout à 80%",1,Q150="?",1))*(IF(RAND()&lt;0.8,1,0))</f>
        <v>1</v>
      </c>
      <c r="Q150" t="s">
        <v>27</v>
      </c>
      <c r="R150">
        <v>10</v>
      </c>
      <c r="S150">
        <f>SUMIFS(N:N,F:F,F150,G:G,G150,T:T,T150-1)*IF(C150=1,0,1)</f>
        <v>1</v>
      </c>
      <c r="T150">
        <f>COUNTIFS(F:F,F150,G:G,G150,H:H,_xlfn.CONCAT("&lt;=",H150))</f>
        <v>9</v>
      </c>
      <c r="U150" s="15">
        <f ca="1">H150+(RAND()/100000)</f>
        <v>0.4493150943290915</v>
      </c>
      <c r="V150">
        <f t="shared" ca="1" si="2"/>
        <v>35</v>
      </c>
      <c r="W150" t="s">
        <v>28</v>
      </c>
      <c r="X150" t="str">
        <f ca="1">_xlfn.CONCAT("(",A150,",",C150,",",P150,",",E150,",",L150,",",S150,",",T150,",",V150,")++1`")</f>
        <v>(242629,0,1,3,23,1,9,35)++1`</v>
      </c>
      <c r="Y150" t="str">
        <f>_xlfn.CONCAT("(",A150,",",R150,")++1`")</f>
        <v>(242629,10)++1`</v>
      </c>
    </row>
    <row r="151" spans="1:25">
      <c r="A151">
        <v>242630</v>
      </c>
      <c r="B151">
        <v>1948</v>
      </c>
      <c r="C151">
        <f>IF(D151="oui", 1, IF(D151="non", 0, " "))</f>
        <v>0</v>
      </c>
      <c r="D151" t="s">
        <v>24</v>
      </c>
      <c r="E151">
        <f>_xlfn.XLOOKUP(F151,Z$3:Z$19,AA$3:AA$19)</f>
        <v>3</v>
      </c>
      <c r="F151" t="s">
        <v>34</v>
      </c>
      <c r="G151" s="14">
        <v>44617</v>
      </c>
      <c r="H151" s="15">
        <v>0.47569444444444442</v>
      </c>
      <c r="I151" s="15">
        <v>0.48541666666666666</v>
      </c>
      <c r="J151">
        <v>1000169</v>
      </c>
      <c r="K151">
        <v>2172</v>
      </c>
      <c r="L151">
        <f>ROUND(M151*86400,0)/60</f>
        <v>14</v>
      </c>
      <c r="M151">
        <v>9.7222222222222432E-3</v>
      </c>
      <c r="N151">
        <f>_xlfn.XLOOKUP(O151,Z$22:Z$24,AA$22:AA$24)</f>
        <v>1</v>
      </c>
      <c r="O151" t="s">
        <v>32</v>
      </c>
      <c r="P151" cm="1">
        <f t="array" aca="1" ref="P151" ca="1">(_xlfn.IFS(Q151="couché",0,Q151="debout à 80%",1,Q151="?",1))*(IF(RAND()&lt;0.8,1,0))</f>
        <v>1</v>
      </c>
      <c r="Q151" t="s">
        <v>27</v>
      </c>
      <c r="R151">
        <v>10</v>
      </c>
      <c r="S151">
        <f>SUMIFS(N:N,F:F,F151,G:G,G151,T:T,T151-1)*IF(C151=1,0,1)</f>
        <v>1</v>
      </c>
      <c r="T151">
        <f>COUNTIFS(F:F,F151,G:G,G151,H:H,_xlfn.CONCAT("&lt;=",H151))</f>
        <v>11</v>
      </c>
      <c r="U151" s="15">
        <f ca="1">H151+(RAND()/100000)</f>
        <v>0.47569889448732783</v>
      </c>
      <c r="V151">
        <f t="shared" ca="1" si="2"/>
        <v>43</v>
      </c>
      <c r="W151" t="s">
        <v>28</v>
      </c>
      <c r="X151" t="str">
        <f ca="1">_xlfn.CONCAT("(",A151,",",C151,",",P151,",",E151,",",L151,",",S151,",",T151,",",V151,")++1`")</f>
        <v>(242630,0,1,3,14,1,11,43)++1`</v>
      </c>
      <c r="Y151" t="str">
        <f>_xlfn.CONCAT("(",A151,",",R151,")++1`")</f>
        <v>(242630,10)++1`</v>
      </c>
    </row>
    <row r="152" spans="1:25">
      <c r="A152">
        <v>242654</v>
      </c>
      <c r="B152">
        <v>1999</v>
      </c>
      <c r="C152">
        <f>IF(D152="oui", 1, IF(D152="non", 0, " "))</f>
        <v>0</v>
      </c>
      <c r="D152" t="s">
        <v>24</v>
      </c>
      <c r="E152">
        <f>_xlfn.XLOOKUP(F152,Z$3:Z$19,AA$3:AA$19)</f>
        <v>11</v>
      </c>
      <c r="F152" t="s">
        <v>41</v>
      </c>
      <c r="G152" s="14">
        <v>44596</v>
      </c>
      <c r="H152" s="15">
        <v>0.49583333333333329</v>
      </c>
      <c r="I152" s="15">
        <v>0.53541666666666665</v>
      </c>
      <c r="J152">
        <v>1000165</v>
      </c>
      <c r="K152">
        <v>493</v>
      </c>
      <c r="L152">
        <f>ROUND(M152*86400,0)/60</f>
        <v>57</v>
      </c>
      <c r="M152">
        <v>3.9583333333333359E-2</v>
      </c>
      <c r="N152">
        <f>_xlfn.XLOOKUP(O152,Z$22:Z$24,AA$22:AA$24)</f>
        <v>1</v>
      </c>
      <c r="O152" t="s">
        <v>32</v>
      </c>
      <c r="P152" cm="1">
        <f t="array" aca="1" ref="P152" ca="1">(_xlfn.IFS(Q152="couché",0,Q152="debout à 80%",1,Q152="?",1))*(IF(RAND()&lt;0.8,1,0))</f>
        <v>1</v>
      </c>
      <c r="Q152" t="s">
        <v>27</v>
      </c>
      <c r="R152">
        <v>30</v>
      </c>
      <c r="S152">
        <f>SUMIFS(N:N,F:F,F152,G:G,G152,T:T,T152-1)*IF(C152=1,0,1)</f>
        <v>1</v>
      </c>
      <c r="T152">
        <f>COUNTIFS(F:F,F152,G:G,G152,H:H,_xlfn.CONCAT("&lt;=",H152))</f>
        <v>6</v>
      </c>
      <c r="U152" s="15">
        <f ca="1">H152+(RAND()/100000)</f>
        <v>0.49584270550058646</v>
      </c>
      <c r="V152">
        <f t="shared" ca="1" si="2"/>
        <v>48</v>
      </c>
      <c r="W152" t="s">
        <v>28</v>
      </c>
      <c r="X152" t="str">
        <f ca="1">_xlfn.CONCAT("(",A152,",",C152,",",P152,",",E152,",",L152,",",S152,",",T152,",",V152,")++1`")</f>
        <v>(242654,0,1,11,57,1,6,48)++1`</v>
      </c>
      <c r="Y152" t="str">
        <f>_xlfn.CONCAT("(",A152,",",R152,")++1`")</f>
        <v>(242654,30)++1`</v>
      </c>
    </row>
    <row r="153" spans="1:25">
      <c r="A153">
        <v>242656</v>
      </c>
      <c r="B153">
        <v>1975</v>
      </c>
      <c r="C153">
        <f>IF(D153="oui", 1, IF(D153="non", 0, " "))</f>
        <v>0</v>
      </c>
      <c r="D153" t="s">
        <v>24</v>
      </c>
      <c r="E153">
        <f>_xlfn.XLOOKUP(F153,Z$3:Z$19,AA$3:AA$19)</f>
        <v>5</v>
      </c>
      <c r="F153" t="s">
        <v>36</v>
      </c>
      <c r="G153" s="14">
        <v>44613</v>
      </c>
      <c r="H153" s="15">
        <v>0.33680555555555552</v>
      </c>
      <c r="I153" s="15">
        <v>0.41249999999999998</v>
      </c>
      <c r="J153">
        <v>1000162</v>
      </c>
      <c r="K153">
        <v>935</v>
      </c>
      <c r="L153">
        <f>ROUND(M153*86400,0)/60</f>
        <v>109</v>
      </c>
      <c r="M153">
        <v>7.5694444444444453E-2</v>
      </c>
      <c r="N153">
        <f>_xlfn.XLOOKUP(O153,Z$22:Z$24,AA$22:AA$24)</f>
        <v>0</v>
      </c>
      <c r="O153" t="s">
        <v>26</v>
      </c>
      <c r="P153" cm="1">
        <f t="array" aca="1" ref="P153" ca="1">(_xlfn.IFS(Q153="couché",0,Q153="debout à 80%",1,Q153="?",1))*(IF(RAND()&lt;0.8,1,0))</f>
        <v>0</v>
      </c>
      <c r="Q153" t="s">
        <v>27</v>
      </c>
      <c r="R153">
        <v>45</v>
      </c>
      <c r="S153">
        <f>SUMIFS(N:N,F:F,F153,G:G,G153,T:T,T153-1)*IF(C153=1,0,1)</f>
        <v>0</v>
      </c>
      <c r="T153">
        <f>COUNTIFS(F:F,F153,G:G,G153,H:H,_xlfn.CONCAT("&lt;=",H153))</f>
        <v>1</v>
      </c>
      <c r="U153" s="15">
        <f ca="1">H153+(RAND()/100000)</f>
        <v>0.3368094166411707</v>
      </c>
      <c r="V153">
        <f t="shared" ca="1" si="2"/>
        <v>5</v>
      </c>
      <c r="W153" t="s">
        <v>28</v>
      </c>
      <c r="X153" t="str">
        <f ca="1">_xlfn.CONCAT("(",A153,",",C153,",",P153,",",E153,",",L153,",",S153,",",T153,",",V153,")++1`")</f>
        <v>(242656,0,0,5,109,0,1,5)++1`</v>
      </c>
      <c r="Y153" t="str">
        <f>_xlfn.CONCAT("(",A153,",",R153,")++1`")</f>
        <v>(242656,45)++1`</v>
      </c>
    </row>
    <row r="154" spans="1:25">
      <c r="A154">
        <v>242657</v>
      </c>
      <c r="B154">
        <v>1994</v>
      </c>
      <c r="C154">
        <f>IF(D154="oui", 1, IF(D154="non", 0, " "))</f>
        <v>0</v>
      </c>
      <c r="D154" t="s">
        <v>24</v>
      </c>
      <c r="E154">
        <f>_xlfn.XLOOKUP(F154,Z$3:Z$19,AA$3:AA$19)</f>
        <v>11</v>
      </c>
      <c r="F154" t="s">
        <v>41</v>
      </c>
      <c r="G154" s="14">
        <v>44603</v>
      </c>
      <c r="H154" s="15">
        <v>0.52916666666666667</v>
      </c>
      <c r="I154" s="15">
        <v>0.56041666666666667</v>
      </c>
      <c r="J154">
        <v>1000165</v>
      </c>
      <c r="K154">
        <v>493</v>
      </c>
      <c r="L154">
        <f>ROUND(M154*86400,0)/60</f>
        <v>45</v>
      </c>
      <c r="M154">
        <v>3.125E-2</v>
      </c>
      <c r="N154">
        <f>_xlfn.XLOOKUP(O154,Z$22:Z$24,AA$22:AA$24)</f>
        <v>1</v>
      </c>
      <c r="O154" t="s">
        <v>32</v>
      </c>
      <c r="P154" cm="1">
        <f t="array" aca="1" ref="P154" ca="1">(_xlfn.IFS(Q154="couché",0,Q154="debout à 80%",1,Q154="?",1))*(IF(RAND()&lt;0.8,1,0))</f>
        <v>1</v>
      </c>
      <c r="Q154" t="s">
        <v>27</v>
      </c>
      <c r="R154">
        <v>30</v>
      </c>
      <c r="S154">
        <f>SUMIFS(N:N,F:F,F154,G:G,G154,T:T,T154-1)*IF(C154=1,0,1)</f>
        <v>0</v>
      </c>
      <c r="T154">
        <f>COUNTIFS(F:F,F154,G:G,G154,H:H,_xlfn.CONCAT("&lt;=",H154))</f>
        <v>5</v>
      </c>
      <c r="U154" s="15">
        <f ca="1">H154+(RAND()/100000)</f>
        <v>0.52917353787383847</v>
      </c>
      <c r="V154">
        <f t="shared" ca="1" si="2"/>
        <v>52</v>
      </c>
      <c r="W154" t="s">
        <v>28</v>
      </c>
      <c r="X154" t="str">
        <f ca="1">_xlfn.CONCAT("(",A154,",",C154,",",P154,",",E154,",",L154,",",S154,",",T154,",",V154,")++1`")</f>
        <v>(242657,0,1,11,45,0,5,52)++1`</v>
      </c>
      <c r="Y154" t="str">
        <f>_xlfn.CONCAT("(",A154,",",R154,")++1`")</f>
        <v>(242657,30)++1`</v>
      </c>
    </row>
    <row r="155" spans="1:25">
      <c r="A155">
        <v>242685</v>
      </c>
      <c r="B155">
        <v>2005</v>
      </c>
      <c r="C155">
        <f>IF(D155="oui", 1, IF(D155="non", 0, " "))</f>
        <v>0</v>
      </c>
      <c r="D155" t="s">
        <v>24</v>
      </c>
      <c r="E155">
        <f>_xlfn.XLOOKUP(F155,Z$3:Z$19,AA$3:AA$19)</f>
        <v>12</v>
      </c>
      <c r="F155" t="s">
        <v>42</v>
      </c>
      <c r="G155" s="14">
        <v>44622</v>
      </c>
      <c r="H155" s="15">
        <v>0.33680555555555552</v>
      </c>
      <c r="I155" s="15">
        <v>0.35833333333333334</v>
      </c>
      <c r="J155">
        <v>1000165</v>
      </c>
      <c r="K155">
        <v>493</v>
      </c>
      <c r="L155">
        <f>ROUND(M155*86400,0)/60</f>
        <v>31</v>
      </c>
      <c r="M155">
        <v>2.1527777777777812E-2</v>
      </c>
      <c r="N155">
        <f>_xlfn.XLOOKUP(O155,Z$22:Z$24,AA$22:AA$24)</f>
        <v>1</v>
      </c>
      <c r="O155" t="s">
        <v>32</v>
      </c>
      <c r="P155" cm="1">
        <f t="array" aca="1" ref="P155" ca="1">(_xlfn.IFS(Q155="couché",0,Q155="debout à 80%",1,Q155="?",1))*(IF(RAND()&lt;0.8,1,0))</f>
        <v>1</v>
      </c>
      <c r="Q155" t="s">
        <v>27</v>
      </c>
      <c r="R155">
        <v>30</v>
      </c>
      <c r="S155">
        <f>SUMIFS(N:N,F:F,F155,G:G,G155,T:T,T155-1)*IF(C155=1,0,1)</f>
        <v>0</v>
      </c>
      <c r="T155">
        <f>COUNTIFS(F:F,F155,G:G,G155,H:H,_xlfn.CONCAT("&lt;=",H155))</f>
        <v>1</v>
      </c>
      <c r="U155" s="15">
        <f ca="1">H155+(RAND()/100000)</f>
        <v>0.33681502499227722</v>
      </c>
      <c r="V155">
        <f t="shared" ca="1" si="2"/>
        <v>6</v>
      </c>
      <c r="W155" t="s">
        <v>28</v>
      </c>
      <c r="X155" t="str">
        <f ca="1">_xlfn.CONCAT("(",A155,",",C155,",",P155,",",E155,",",L155,",",S155,",",T155,",",V155,")++1`")</f>
        <v>(242685,0,1,12,31,0,1,6)++1`</v>
      </c>
      <c r="Y155" t="str">
        <f>_xlfn.CONCAT("(",A155,",",R155,")++1`")</f>
        <v>(242685,30)++1`</v>
      </c>
    </row>
    <row r="156" spans="1:25">
      <c r="A156">
        <v>242687</v>
      </c>
      <c r="B156">
        <v>1949</v>
      </c>
      <c r="C156">
        <f>IF(D156="oui", 1, IF(D156="non", 0, " "))</f>
        <v>0</v>
      </c>
      <c r="D156" t="s">
        <v>24</v>
      </c>
      <c r="E156">
        <f>_xlfn.XLOOKUP(F156,Z$3:Z$19,AA$3:AA$19)</f>
        <v>7</v>
      </c>
      <c r="F156" t="s">
        <v>38</v>
      </c>
      <c r="G156" s="14">
        <v>44595</v>
      </c>
      <c r="H156" s="15">
        <v>0.4458333333333333</v>
      </c>
      <c r="I156" s="15">
        <v>0.45833333333333331</v>
      </c>
      <c r="J156">
        <v>1000162</v>
      </c>
      <c r="K156">
        <v>81</v>
      </c>
      <c r="L156">
        <f>ROUND(M156*86400,0)/60</f>
        <v>18</v>
      </c>
      <c r="M156">
        <v>1.2500000000000011E-2</v>
      </c>
      <c r="N156">
        <f>_xlfn.XLOOKUP(O156,Z$22:Z$24,AA$22:AA$24)</f>
        <v>1</v>
      </c>
      <c r="O156" t="s">
        <v>32</v>
      </c>
      <c r="P156" cm="1">
        <f t="array" aca="1" ref="P156" ca="1">(_xlfn.IFS(Q156="couché",0,Q156="debout à 80%",1,Q156="?",1))*(IF(RAND()&lt;0.8,1,0))</f>
        <v>1</v>
      </c>
      <c r="Q156" t="s">
        <v>27</v>
      </c>
      <c r="R156">
        <v>45</v>
      </c>
      <c r="S156">
        <f>SUMIFS(N:N,F:F,F156,G:G,G156,T:T,T156-1)*IF(C156=1,0,1)</f>
        <v>1</v>
      </c>
      <c r="T156">
        <f>COUNTIFS(F:F,F156,G:G,G156,H:H,_xlfn.CONCAT("&lt;=",H156))</f>
        <v>5</v>
      </c>
      <c r="U156" s="15">
        <f ca="1">H156+(RAND()/100000)</f>
        <v>0.44583601905953546</v>
      </c>
      <c r="V156">
        <f t="shared" ca="1" si="2"/>
        <v>46</v>
      </c>
      <c r="W156" t="s">
        <v>28</v>
      </c>
      <c r="X156" t="str">
        <f ca="1">_xlfn.CONCAT("(",A156,",",C156,",",P156,",",E156,",",L156,",",S156,",",T156,",",V156,")++1`")</f>
        <v>(242687,0,1,7,18,1,5,46)++1`</v>
      </c>
      <c r="Y156" t="str">
        <f>_xlfn.CONCAT("(",A156,",",R156,")++1`")</f>
        <v>(242687,45)++1`</v>
      </c>
    </row>
    <row r="157" spans="1:25">
      <c r="A157">
        <v>242690</v>
      </c>
      <c r="B157">
        <v>1996</v>
      </c>
      <c r="C157">
        <f>IF(D157="oui", 1, IF(D157="non", 0, " "))</f>
        <v>0</v>
      </c>
      <c r="D157" t="s">
        <v>24</v>
      </c>
      <c r="E157">
        <f>_xlfn.XLOOKUP(F157,Z$3:Z$19,AA$3:AA$19)</f>
        <v>10</v>
      </c>
      <c r="F157" t="s">
        <v>39</v>
      </c>
      <c r="G157" s="14">
        <v>44603</v>
      </c>
      <c r="H157" s="15">
        <v>0.55902777777777779</v>
      </c>
      <c r="I157" s="15">
        <v>0.61249999999999993</v>
      </c>
      <c r="J157">
        <v>1000165</v>
      </c>
      <c r="K157">
        <v>493</v>
      </c>
      <c r="L157">
        <f>ROUND(M157*86400,0)/60</f>
        <v>77</v>
      </c>
      <c r="M157">
        <v>5.3472222222222143E-2</v>
      </c>
      <c r="N157">
        <f>_xlfn.XLOOKUP(O157,Z$22:Z$24,AA$22:AA$24)</f>
        <v>1</v>
      </c>
      <c r="O157" t="s">
        <v>32</v>
      </c>
      <c r="P157" cm="1">
        <f t="array" aca="1" ref="P157" ca="1">(_xlfn.IFS(Q157="couché",0,Q157="debout à 80%",1,Q157="?",1))*(IF(RAND()&lt;0.8,1,0))</f>
        <v>1</v>
      </c>
      <c r="Q157" t="s">
        <v>27</v>
      </c>
      <c r="R157">
        <v>30</v>
      </c>
      <c r="S157">
        <f>SUMIFS(N:N,F:F,F157,G:G,G157,T:T,T157-1)*IF(C157=1,0,1)</f>
        <v>1</v>
      </c>
      <c r="T157">
        <f>COUNTIFS(F:F,F157,G:G,G157,H:H,_xlfn.CONCAT("&lt;=",H157))</f>
        <v>5</v>
      </c>
      <c r="U157" s="15">
        <f ca="1">H157+(RAND()/100000)</f>
        <v>0.55903666016758802</v>
      </c>
      <c r="V157">
        <f t="shared" ca="1" si="2"/>
        <v>55</v>
      </c>
      <c r="W157" t="s">
        <v>28</v>
      </c>
      <c r="X157" t="str">
        <f ca="1">_xlfn.CONCAT("(",A157,",",C157,",",P157,",",E157,",",L157,",",S157,",",T157,",",V157,")++1`")</f>
        <v>(242690,0,1,10,77,1,5,55)++1`</v>
      </c>
      <c r="Y157" t="str">
        <f>_xlfn.CONCAT("(",A157,",",R157,")++1`")</f>
        <v>(242690,30)++1`</v>
      </c>
    </row>
    <row r="158" spans="1:25">
      <c r="A158">
        <v>242705</v>
      </c>
      <c r="B158">
        <v>1947</v>
      </c>
      <c r="C158">
        <f>IF(D158="oui", 1, IF(D158="non", 0, " "))</f>
        <v>0</v>
      </c>
      <c r="D158" t="s">
        <v>24</v>
      </c>
      <c r="E158">
        <f>_xlfn.XLOOKUP(F158,Z$3:Z$19,AA$3:AA$19)</f>
        <v>3</v>
      </c>
      <c r="F158" t="s">
        <v>34</v>
      </c>
      <c r="G158" s="14">
        <v>44600</v>
      </c>
      <c r="H158" s="15">
        <v>0.36458333333333331</v>
      </c>
      <c r="I158" s="15">
        <v>0.37708333333333333</v>
      </c>
      <c r="J158">
        <v>1000169</v>
      </c>
      <c r="K158">
        <v>2172</v>
      </c>
      <c r="L158">
        <f>ROUND(M158*86400,0)/60</f>
        <v>18</v>
      </c>
      <c r="M158">
        <v>1.2500000000000011E-2</v>
      </c>
      <c r="N158">
        <f>_xlfn.XLOOKUP(O158,Z$22:Z$24,AA$22:AA$24)</f>
        <v>1</v>
      </c>
      <c r="O158" t="s">
        <v>32</v>
      </c>
      <c r="P158" cm="1">
        <f t="array" aca="1" ref="P158" ca="1">(_xlfn.IFS(Q158="couché",0,Q158="debout à 80%",1,Q158="?",1))*(IF(RAND()&lt;0.8,1,0))</f>
        <v>1</v>
      </c>
      <c r="Q158" t="s">
        <v>27</v>
      </c>
      <c r="R158">
        <v>10</v>
      </c>
      <c r="S158">
        <f>SUMIFS(N:N,F:F,F158,G:G,G158,T:T,T158-1)*IF(C158=1,0,1)</f>
        <v>1</v>
      </c>
      <c r="T158">
        <f>COUNTIFS(F:F,F158,G:G,G158,H:H,_xlfn.CONCAT("&lt;=",H158))</f>
        <v>3</v>
      </c>
      <c r="U158" s="15">
        <f ca="1">H158+(RAND()/100000)</f>
        <v>0.36459313039527796</v>
      </c>
      <c r="V158">
        <f t="shared" ca="1" si="2"/>
        <v>17</v>
      </c>
      <c r="W158" t="s">
        <v>28</v>
      </c>
      <c r="X158" t="str">
        <f ca="1">_xlfn.CONCAT("(",A158,",",C158,",",P158,",",E158,",",L158,",",S158,",",T158,",",V158,")++1`")</f>
        <v>(242705,0,1,3,18,1,3,17)++1`</v>
      </c>
      <c r="Y158" t="str">
        <f>_xlfn.CONCAT("(",A158,",",R158,")++1`")</f>
        <v>(242705,10)++1`</v>
      </c>
    </row>
    <row r="159" spans="1:25">
      <c r="A159">
        <v>242706</v>
      </c>
      <c r="B159">
        <v>1967</v>
      </c>
      <c r="C159">
        <f>IF(D159="oui", 1, IF(D159="non", 0, " "))</f>
        <v>0</v>
      </c>
      <c r="D159" t="s">
        <v>24</v>
      </c>
      <c r="E159">
        <f>_xlfn.XLOOKUP(F159,Z$3:Z$19,AA$3:AA$19)</f>
        <v>4</v>
      </c>
      <c r="F159" t="s">
        <v>31</v>
      </c>
      <c r="G159" s="14">
        <v>44603</v>
      </c>
      <c r="H159" s="15">
        <v>0.54652777777777772</v>
      </c>
      <c r="I159" s="15">
        <v>0.56944444444444442</v>
      </c>
      <c r="J159">
        <v>1000162</v>
      </c>
      <c r="K159">
        <v>81</v>
      </c>
      <c r="L159">
        <f>ROUND(M159*86400,0)/60</f>
        <v>33</v>
      </c>
      <c r="M159">
        <v>2.2916666666666696E-2</v>
      </c>
      <c r="N159">
        <f>_xlfn.XLOOKUP(O159,Z$22:Z$24,AA$22:AA$24)</f>
        <v>1</v>
      </c>
      <c r="O159" t="s">
        <v>32</v>
      </c>
      <c r="P159" cm="1">
        <f t="array" aca="1" ref="P159" ca="1">(_xlfn.IFS(Q159="couché",0,Q159="debout à 80%",1,Q159="?",1))*(IF(RAND()&lt;0.8,1,0))</f>
        <v>1</v>
      </c>
      <c r="Q159" t="s">
        <v>27</v>
      </c>
      <c r="R159">
        <v>45</v>
      </c>
      <c r="S159">
        <f>SUMIFS(N:N,F:F,F159,G:G,G159,T:T,T159-1)*IF(C159=1,0,1)</f>
        <v>1</v>
      </c>
      <c r="T159">
        <f>COUNTIFS(F:F,F159,G:G,G159,H:H,_xlfn.CONCAT("&lt;=",H159))</f>
        <v>7</v>
      </c>
      <c r="U159" s="15">
        <f ca="1">H159+(RAND()/100000)</f>
        <v>0.54653324226013233</v>
      </c>
      <c r="V159">
        <f t="shared" ca="1" si="2"/>
        <v>53</v>
      </c>
      <c r="W159" t="s">
        <v>28</v>
      </c>
      <c r="X159" t="str">
        <f ca="1">_xlfn.CONCAT("(",A159,",",C159,",",P159,",",E159,",",L159,",",S159,",",T159,",",V159,")++1`")</f>
        <v>(242706,0,1,4,33,1,7,53)++1`</v>
      </c>
      <c r="Y159" t="str">
        <f>_xlfn.CONCAT("(",A159,",",R159,")++1`")</f>
        <v>(242706,45)++1`</v>
      </c>
    </row>
    <row r="160" spans="1:25">
      <c r="A160">
        <v>242713</v>
      </c>
      <c r="B160">
        <v>1987</v>
      </c>
      <c r="C160">
        <f>IF(D160="oui", 1, IF(D160="non", 0, " "))</f>
        <v>0</v>
      </c>
      <c r="D160" t="s">
        <v>24</v>
      </c>
      <c r="E160">
        <f>_xlfn.XLOOKUP(F160,Z$3:Z$19,AA$3:AA$19)</f>
        <v>2</v>
      </c>
      <c r="F160" t="s">
        <v>29</v>
      </c>
      <c r="G160" s="14">
        <v>44607</v>
      </c>
      <c r="H160" s="15">
        <v>0.42777777777777776</v>
      </c>
      <c r="I160" s="15">
        <v>0.51666666666666661</v>
      </c>
      <c r="J160">
        <v>1000166</v>
      </c>
      <c r="K160">
        <v>2773</v>
      </c>
      <c r="L160">
        <f>ROUND(M160*86400,0)/60</f>
        <v>128</v>
      </c>
      <c r="M160">
        <v>8.8888888888888851E-2</v>
      </c>
      <c r="N160">
        <f>_xlfn.XLOOKUP(O160,Z$22:Z$24,AA$22:AA$24)</f>
        <v>0</v>
      </c>
      <c r="O160" t="s">
        <v>26</v>
      </c>
      <c r="P160" cm="1">
        <f t="array" aca="1" ref="P160" ca="1">(_xlfn.IFS(Q160="couché",0,Q160="debout à 80%",1,Q160="?",1))*(IF(RAND()&lt;0.8,1,0))</f>
        <v>1</v>
      </c>
      <c r="Q160" t="s">
        <v>27</v>
      </c>
      <c r="R160">
        <v>45</v>
      </c>
      <c r="S160">
        <f>SUMIFS(N:N,F:F,F160,G:G,G160,T:T,T160-1)*IF(C160=1,0,1)</f>
        <v>0</v>
      </c>
      <c r="T160">
        <f>COUNTIFS(F:F,F160,G:G,G160,H:H,_xlfn.CONCAT("&lt;=",H160))</f>
        <v>2</v>
      </c>
      <c r="U160" s="15">
        <f ca="1">H160+(RAND()/100000)</f>
        <v>0.42777970772503948</v>
      </c>
      <c r="V160">
        <f t="shared" ca="1" si="2"/>
        <v>31</v>
      </c>
      <c r="W160" t="s">
        <v>28</v>
      </c>
      <c r="X160" t="str">
        <f ca="1">_xlfn.CONCAT("(",A160,",",C160,",",P160,",",E160,",",L160,",",S160,",",T160,",",V160,")++1`")</f>
        <v>(242713,0,1,2,128,0,2,31)++1`</v>
      </c>
      <c r="Y160" t="str">
        <f>_xlfn.CONCAT("(",A160,",",R160,")++1`")</f>
        <v>(242713,45)++1`</v>
      </c>
    </row>
    <row r="161" spans="1:25">
      <c r="A161">
        <v>242717</v>
      </c>
      <c r="B161">
        <v>1948</v>
      </c>
      <c r="C161">
        <f>IF(D161="oui", 1, IF(D161="non", 0, " "))</f>
        <v>0</v>
      </c>
      <c r="D161" t="s">
        <v>24</v>
      </c>
      <c r="E161">
        <f>_xlfn.XLOOKUP(F161,Z$3:Z$19,AA$3:AA$19)</f>
        <v>3</v>
      </c>
      <c r="F161" t="s">
        <v>34</v>
      </c>
      <c r="G161" s="14">
        <v>44602</v>
      </c>
      <c r="H161" s="15">
        <v>0.51805555555555549</v>
      </c>
      <c r="I161" s="15">
        <v>0.52638888888888891</v>
      </c>
      <c r="J161">
        <v>1000169</v>
      </c>
      <c r="K161">
        <v>2172</v>
      </c>
      <c r="L161">
        <f>ROUND(M161*86400,0)/60</f>
        <v>12</v>
      </c>
      <c r="M161">
        <v>8.3333333333334147E-3</v>
      </c>
      <c r="N161">
        <f>_xlfn.XLOOKUP(O161,Z$22:Z$24,AA$22:AA$24)</f>
        <v>1</v>
      </c>
      <c r="O161" t="s">
        <v>32</v>
      </c>
      <c r="P161" cm="1">
        <f t="array" aca="1" ref="P161" ca="1">(_xlfn.IFS(Q161="couché",0,Q161="debout à 80%",1,Q161="?",1))*(IF(RAND()&lt;0.8,1,0))</f>
        <v>1</v>
      </c>
      <c r="Q161" t="s">
        <v>27</v>
      </c>
      <c r="R161">
        <v>10</v>
      </c>
      <c r="S161">
        <f>SUMIFS(N:N,F:F,F161,G:G,G161,T:T,T161-1)*IF(C161=1,0,1)</f>
        <v>1</v>
      </c>
      <c r="T161">
        <f>COUNTIFS(F:F,F161,G:G,G161,H:H,_xlfn.CONCAT("&lt;=",H161))</f>
        <v>14</v>
      </c>
      <c r="U161" s="15">
        <f ca="1">H161+(RAND()/100000)</f>
        <v>0.5180639174905628</v>
      </c>
      <c r="V161">
        <f t="shared" ca="1" si="2"/>
        <v>63</v>
      </c>
      <c r="W161" t="s">
        <v>28</v>
      </c>
      <c r="X161" t="str">
        <f ca="1">_xlfn.CONCAT("(",A161,",",C161,",",P161,",",E161,",",L161,",",S161,",",T161,",",V161,")++1`")</f>
        <v>(242717,0,1,3,12,1,14,63)++1`</v>
      </c>
      <c r="Y161" t="str">
        <f>_xlfn.CONCAT("(",A161,",",R161,")++1`")</f>
        <v>(242717,10)++1`</v>
      </c>
    </row>
    <row r="162" spans="1:25">
      <c r="A162">
        <v>242718</v>
      </c>
      <c r="B162">
        <v>1975</v>
      </c>
      <c r="C162">
        <f>IF(D162="oui", 1, IF(D162="non", 0, " "))</f>
        <v>0</v>
      </c>
      <c r="D162" t="s">
        <v>24</v>
      </c>
      <c r="E162">
        <f>_xlfn.XLOOKUP(F162,Z$3:Z$19,AA$3:AA$19)</f>
        <v>11</v>
      </c>
      <c r="F162" t="s">
        <v>41</v>
      </c>
      <c r="G162" s="14">
        <v>44596</v>
      </c>
      <c r="H162" s="15">
        <v>0.63611111111111107</v>
      </c>
      <c r="I162" s="15">
        <v>0.6958333333333333</v>
      </c>
      <c r="J162">
        <v>1000165</v>
      </c>
      <c r="K162">
        <v>772</v>
      </c>
      <c r="L162">
        <f>ROUND(M162*86400,0)/60</f>
        <v>86</v>
      </c>
      <c r="M162">
        <v>5.9722222222222232E-2</v>
      </c>
      <c r="N162">
        <f>_xlfn.XLOOKUP(O162,Z$22:Z$24,AA$22:AA$24)</f>
        <v>1</v>
      </c>
      <c r="O162" t="s">
        <v>32</v>
      </c>
      <c r="P162" cm="1">
        <f t="array" aca="1" ref="P162" ca="1">(_xlfn.IFS(Q162="couché",0,Q162="debout à 80%",1,Q162="?",1))*(IF(RAND()&lt;0.8,1,0))</f>
        <v>1</v>
      </c>
      <c r="Q162" t="s">
        <v>27</v>
      </c>
      <c r="R162">
        <v>30</v>
      </c>
      <c r="S162">
        <f>SUMIFS(N:N,F:F,F162,G:G,G162,T:T,T162-1)*IF(C162=1,0,1)</f>
        <v>0</v>
      </c>
      <c r="T162">
        <f>COUNTIFS(F:F,F162,G:G,G162,H:H,_xlfn.CONCAT("&lt;=",H162))</f>
        <v>9</v>
      </c>
      <c r="U162" s="15">
        <f ca="1">H162+(RAND()/100000)</f>
        <v>0.63611588380034456</v>
      </c>
      <c r="V162">
        <f t="shared" ca="1" si="2"/>
        <v>64</v>
      </c>
      <c r="W162" t="s">
        <v>28</v>
      </c>
      <c r="X162" t="str">
        <f ca="1">_xlfn.CONCAT("(",A162,",",C162,",",P162,",",E162,",",L162,",",S162,",",T162,",",V162,")++1`")</f>
        <v>(242718,0,1,11,86,0,9,64)++1`</v>
      </c>
      <c r="Y162" t="str">
        <f>_xlfn.CONCAT("(",A162,",",R162,")++1`")</f>
        <v>(242718,30)++1`</v>
      </c>
    </row>
    <row r="163" spans="1:25">
      <c r="A163">
        <v>242758</v>
      </c>
      <c r="B163">
        <v>2003</v>
      </c>
      <c r="C163">
        <f>IF(D163="oui", 1, IF(D163="non", 0, " "))</f>
        <v>0</v>
      </c>
      <c r="D163" t="s">
        <v>24</v>
      </c>
      <c r="E163">
        <f>_xlfn.XLOOKUP(F163,Z$3:Z$19,AA$3:AA$19)</f>
        <v>10</v>
      </c>
      <c r="F163" t="s">
        <v>39</v>
      </c>
      <c r="G163" s="14">
        <v>44603</v>
      </c>
      <c r="H163" s="15">
        <v>0.47222222222222221</v>
      </c>
      <c r="I163" s="15">
        <v>0.50694444444444442</v>
      </c>
      <c r="J163">
        <v>1000165</v>
      </c>
      <c r="K163">
        <v>493</v>
      </c>
      <c r="L163">
        <f>ROUND(M163*86400,0)/60</f>
        <v>50</v>
      </c>
      <c r="M163">
        <v>3.472222222222221E-2</v>
      </c>
      <c r="N163">
        <f>_xlfn.XLOOKUP(O163,Z$22:Z$24,AA$22:AA$24)</f>
        <v>1</v>
      </c>
      <c r="O163" t="s">
        <v>32</v>
      </c>
      <c r="P163" cm="1">
        <f t="array" aca="1" ref="P163" ca="1">(_xlfn.IFS(Q163="couché",0,Q163="debout à 80%",1,Q163="?",1))*(IF(RAND()&lt;0.8,1,0))</f>
        <v>1</v>
      </c>
      <c r="Q163" t="s">
        <v>27</v>
      </c>
      <c r="R163">
        <v>30</v>
      </c>
      <c r="S163">
        <f>SUMIFS(N:N,F:F,F163,G:G,G163,T:T,T163-1)*IF(C163=1,0,1)</f>
        <v>1</v>
      </c>
      <c r="T163">
        <f>COUNTIFS(F:F,F163,G:G,G163,H:H,_xlfn.CONCAT("&lt;=",H163))</f>
        <v>3</v>
      </c>
      <c r="U163" s="15">
        <f ca="1">H163+(RAND()/100000)</f>
        <v>0.47222736717561942</v>
      </c>
      <c r="V163">
        <f t="shared" ca="1" si="2"/>
        <v>44</v>
      </c>
      <c r="W163" t="s">
        <v>28</v>
      </c>
      <c r="X163" t="str">
        <f ca="1">_xlfn.CONCAT("(",A163,",",C163,",",P163,",",E163,",",L163,",",S163,",",T163,",",V163,")++1`")</f>
        <v>(242758,0,1,10,50,1,3,44)++1`</v>
      </c>
      <c r="Y163" t="str">
        <f>_xlfn.CONCAT("(",A163,",",R163,")++1`")</f>
        <v>(242758,30)++1`</v>
      </c>
    </row>
    <row r="164" spans="1:25">
      <c r="A164">
        <v>242776</v>
      </c>
      <c r="B164">
        <v>1946</v>
      </c>
      <c r="C164">
        <f>IF(D164="oui", 1, IF(D164="non", 0, " "))</f>
        <v>0</v>
      </c>
      <c r="D164" t="s">
        <v>24</v>
      </c>
      <c r="E164">
        <f>_xlfn.XLOOKUP(F164,Z$3:Z$19,AA$3:AA$19)</f>
        <v>17</v>
      </c>
      <c r="F164" t="s">
        <v>45</v>
      </c>
      <c r="G164" s="14">
        <v>44628</v>
      </c>
      <c r="H164" s="15">
        <v>0.37569444444444444</v>
      </c>
      <c r="I164" s="15">
        <v>0.44722222222222219</v>
      </c>
      <c r="J164">
        <v>1000162</v>
      </c>
      <c r="K164">
        <v>489</v>
      </c>
      <c r="L164">
        <f>ROUND(M164*86400,0)/60</f>
        <v>103</v>
      </c>
      <c r="M164">
        <v>7.1527777777777746E-2</v>
      </c>
      <c r="N164">
        <f>_xlfn.XLOOKUP(O164,Z$22:Z$24,AA$22:AA$24)</f>
        <v>0</v>
      </c>
      <c r="O164" t="s">
        <v>26</v>
      </c>
      <c r="P164" cm="1">
        <f t="array" aca="1" ref="P164" ca="1">(_xlfn.IFS(Q164="couché",0,Q164="debout à 80%",1,Q164="?",1))*(IF(RAND()&lt;0.8,1,0))</f>
        <v>0</v>
      </c>
      <c r="Q164" t="s">
        <v>27</v>
      </c>
      <c r="R164">
        <v>45</v>
      </c>
      <c r="S164">
        <f>SUMIFS(N:N,F:F,F164,G:G,G164,T:T,T164-1)*IF(C164=1,0,1)</f>
        <v>0</v>
      </c>
      <c r="T164">
        <f>COUNTIFS(F:F,F164,G:G,G164,H:H,_xlfn.CONCAT("&lt;=",H164))</f>
        <v>2</v>
      </c>
      <c r="U164" s="15">
        <f ca="1">H164+(RAND()/100000)</f>
        <v>0.3757022277850644</v>
      </c>
      <c r="V164">
        <f t="shared" ca="1" si="2"/>
        <v>21</v>
      </c>
      <c r="W164" t="s">
        <v>28</v>
      </c>
      <c r="X164" t="str">
        <f ca="1">_xlfn.CONCAT("(",A164,",",C164,",",P164,",",E164,",",L164,",",S164,",",T164,",",V164,")++1`")</f>
        <v>(242776,0,0,17,103,0,2,21)++1`</v>
      </c>
      <c r="Y164" t="str">
        <f>_xlfn.CONCAT("(",A164,",",R164,")++1`")</f>
        <v>(242776,45)++1`</v>
      </c>
    </row>
    <row r="165" spans="1:25">
      <c r="A165">
        <v>242786</v>
      </c>
      <c r="B165">
        <v>1941</v>
      </c>
      <c r="C165">
        <f>IF(D165="oui", 1, IF(D165="non", 0, " "))</f>
        <v>0</v>
      </c>
      <c r="D165" t="s">
        <v>24</v>
      </c>
      <c r="E165">
        <f>_xlfn.XLOOKUP(F165,Z$3:Z$19,AA$3:AA$19)</f>
        <v>15</v>
      </c>
      <c r="F165" t="s">
        <v>35</v>
      </c>
      <c r="G165" s="14">
        <v>44593</v>
      </c>
      <c r="H165" s="15">
        <v>0.53125</v>
      </c>
      <c r="I165" s="15">
        <v>0.59305555555555556</v>
      </c>
      <c r="J165">
        <v>1000171</v>
      </c>
      <c r="K165">
        <v>2238</v>
      </c>
      <c r="L165">
        <f>ROUND(M165*86400,0)/60</f>
        <v>89</v>
      </c>
      <c r="M165">
        <v>6.1805555555555558E-2</v>
      </c>
      <c r="N165">
        <f>_xlfn.XLOOKUP(O165,Z$22:Z$24,AA$22:AA$24)</f>
        <v>0</v>
      </c>
      <c r="O165" t="s">
        <v>26</v>
      </c>
      <c r="P165" cm="1">
        <f t="array" aca="1" ref="P165" ca="1">(_xlfn.IFS(Q165="couché",0,Q165="debout à 80%",1,Q165="?",1))*(IF(RAND()&lt;0.8,1,0))</f>
        <v>0</v>
      </c>
      <c r="Q165" t="s">
        <v>27</v>
      </c>
      <c r="R165">
        <v>45</v>
      </c>
      <c r="S165">
        <f>SUMIFS(N:N,F:F,F165,G:G,G165,T:T,T165-1)*IF(C165=1,0,1)</f>
        <v>0</v>
      </c>
      <c r="T165">
        <f>COUNTIFS(F:F,F165,G:G,G165,H:H,_xlfn.CONCAT("&lt;=",H165))</f>
        <v>2</v>
      </c>
      <c r="U165" s="15">
        <f ca="1">H165+(RAND()/100000)</f>
        <v>0.5312574931545444</v>
      </c>
      <c r="V165">
        <f t="shared" ca="1" si="2"/>
        <v>57</v>
      </c>
      <c r="W165" t="s">
        <v>28</v>
      </c>
      <c r="X165" t="str">
        <f ca="1">_xlfn.CONCAT("(",A165,",",C165,",",P165,",",E165,",",L165,",",S165,",",T165,",",V165,")++1`")</f>
        <v>(242786,0,0,15,89,0,2,57)++1`</v>
      </c>
      <c r="Y165" t="str">
        <f>_xlfn.CONCAT("(",A165,",",R165,")++1`")</f>
        <v>(242786,45)++1`</v>
      </c>
    </row>
    <row r="166" spans="1:25">
      <c r="A166">
        <v>242789</v>
      </c>
      <c r="B166">
        <v>1947</v>
      </c>
      <c r="C166">
        <f>IF(D166="oui", 1, IF(D166="non", 0, " "))</f>
        <v>0</v>
      </c>
      <c r="D166" t="s">
        <v>24</v>
      </c>
      <c r="E166">
        <f>_xlfn.XLOOKUP(F166,Z$3:Z$19,AA$3:AA$19)</f>
        <v>3</v>
      </c>
      <c r="F166" t="s">
        <v>34</v>
      </c>
      <c r="G166" s="14">
        <v>44594</v>
      </c>
      <c r="H166" s="15">
        <v>0.4201388888888889</v>
      </c>
      <c r="I166" s="15">
        <v>0.44374999999999998</v>
      </c>
      <c r="J166">
        <v>1000169</v>
      </c>
      <c r="K166">
        <v>2172</v>
      </c>
      <c r="L166">
        <f>ROUND(M166*86400,0)/60</f>
        <v>34</v>
      </c>
      <c r="M166">
        <v>2.3611111111111083E-2</v>
      </c>
      <c r="N166">
        <f>_xlfn.XLOOKUP(O166,Z$22:Z$24,AA$22:AA$24)</f>
        <v>1</v>
      </c>
      <c r="O166" t="s">
        <v>32</v>
      </c>
      <c r="P166" cm="1">
        <f t="array" aca="1" ref="P166" ca="1">(_xlfn.IFS(Q166="couché",0,Q166="debout à 80%",1,Q166="?",1))*(IF(RAND()&lt;0.8,1,0))</f>
        <v>1</v>
      </c>
      <c r="Q166" t="s">
        <v>27</v>
      </c>
      <c r="R166">
        <v>10</v>
      </c>
      <c r="S166">
        <f>SUMIFS(N:N,F:F,F166,G:G,G166,T:T,T166-1)*IF(C166=1,0,1)</f>
        <v>1</v>
      </c>
      <c r="T166">
        <f>COUNTIFS(F:F,F166,G:G,G166,H:H,_xlfn.CONCAT("&lt;=",H166))</f>
        <v>5</v>
      </c>
      <c r="U166" s="15">
        <f ca="1">H166+(RAND()/100000)</f>
        <v>0.42014706435179228</v>
      </c>
      <c r="V166">
        <f t="shared" ca="1" si="2"/>
        <v>24</v>
      </c>
      <c r="W166" t="s">
        <v>28</v>
      </c>
      <c r="X166" t="str">
        <f ca="1">_xlfn.CONCAT("(",A166,",",C166,",",P166,",",E166,",",L166,",",S166,",",T166,",",V166,")++1`")</f>
        <v>(242789,0,1,3,34,1,5,24)++1`</v>
      </c>
      <c r="Y166" t="str">
        <f>_xlfn.CONCAT("(",A166,",",R166,")++1`")</f>
        <v>(242789,10)++1`</v>
      </c>
    </row>
    <row r="167" spans="1:25">
      <c r="A167">
        <v>242790</v>
      </c>
      <c r="B167">
        <v>1947</v>
      </c>
      <c r="C167">
        <f>IF(D167="oui", 1, IF(D167="non", 0, " "))</f>
        <v>0</v>
      </c>
      <c r="D167" t="s">
        <v>24</v>
      </c>
      <c r="E167">
        <f>_xlfn.XLOOKUP(F167,Z$3:Z$19,AA$3:AA$19)</f>
        <v>3</v>
      </c>
      <c r="F167" t="s">
        <v>34</v>
      </c>
      <c r="G167" s="14">
        <v>44608</v>
      </c>
      <c r="H167" s="15">
        <v>0.33680555555555552</v>
      </c>
      <c r="I167" s="15">
        <v>0.35555555555555551</v>
      </c>
      <c r="J167">
        <v>1000169</v>
      </c>
      <c r="K167">
        <v>2172</v>
      </c>
      <c r="L167">
        <f>ROUND(M167*86400,0)/60</f>
        <v>27</v>
      </c>
      <c r="M167">
        <v>1.8749999999999989E-2</v>
      </c>
      <c r="N167">
        <f>_xlfn.XLOOKUP(O167,Z$22:Z$24,AA$22:AA$24)</f>
        <v>1</v>
      </c>
      <c r="O167" t="s">
        <v>32</v>
      </c>
      <c r="P167" cm="1">
        <f t="array" aca="1" ref="P167" ca="1">(_xlfn.IFS(Q167="couché",0,Q167="debout à 80%",1,Q167="?",1))*(IF(RAND()&lt;0.8,1,0))</f>
        <v>1</v>
      </c>
      <c r="Q167" t="s">
        <v>27</v>
      </c>
      <c r="R167">
        <v>10</v>
      </c>
      <c r="S167">
        <f>SUMIFS(N:N,F:F,F167,G:G,G167,T:T,T167-1)*IF(C167=1,0,1)</f>
        <v>0</v>
      </c>
      <c r="T167">
        <f>COUNTIFS(F:F,F167,G:G,G167,H:H,_xlfn.CONCAT("&lt;=",H167))</f>
        <v>1</v>
      </c>
      <c r="U167" s="15">
        <f ca="1">H167+(RAND()/100000)</f>
        <v>0.33681065746713701</v>
      </c>
      <c r="V167">
        <f t="shared" ca="1" si="2"/>
        <v>6</v>
      </c>
      <c r="W167" t="s">
        <v>28</v>
      </c>
      <c r="X167" t="str">
        <f ca="1">_xlfn.CONCAT("(",A167,",",C167,",",P167,",",E167,",",L167,",",S167,",",T167,",",V167,")++1`")</f>
        <v>(242790,0,1,3,27,0,1,6)++1`</v>
      </c>
      <c r="Y167" t="str">
        <f>_xlfn.CONCAT("(",A167,",",R167,")++1`")</f>
        <v>(242790,10)++1`</v>
      </c>
    </row>
    <row r="168" spans="1:25">
      <c r="A168">
        <v>242831</v>
      </c>
      <c r="B168">
        <v>1950</v>
      </c>
      <c r="C168">
        <f>IF(D168="oui", 1, IF(D168="non", 0, " "))</f>
        <v>0</v>
      </c>
      <c r="D168" t="s">
        <v>24</v>
      </c>
      <c r="E168">
        <f>_xlfn.XLOOKUP(F168,Z$3:Z$19,AA$3:AA$19)</f>
        <v>8</v>
      </c>
      <c r="F168" t="s">
        <v>25</v>
      </c>
      <c r="G168" s="14">
        <v>44629</v>
      </c>
      <c r="H168" s="15">
        <v>0.34930555555555554</v>
      </c>
      <c r="I168" s="15">
        <v>0.37638888888888888</v>
      </c>
      <c r="J168">
        <v>1000171</v>
      </c>
      <c r="K168">
        <v>2238</v>
      </c>
      <c r="L168">
        <f>ROUND(M168*86400,0)/60</f>
        <v>39</v>
      </c>
      <c r="M168">
        <v>2.7083333333333348E-2</v>
      </c>
      <c r="N168">
        <f>_xlfn.XLOOKUP(O168,Z$22:Z$24,AA$22:AA$24)</f>
        <v>0</v>
      </c>
      <c r="O168" t="s">
        <v>26</v>
      </c>
      <c r="P168" cm="1">
        <f t="array" aca="1" ref="P168" ca="1">(_xlfn.IFS(Q168="couché",0,Q168="debout à 80%",1,Q168="?",1))*(IF(RAND()&lt;0.8,1,0))</f>
        <v>1</v>
      </c>
      <c r="Q168" t="s">
        <v>27</v>
      </c>
      <c r="R168">
        <v>45</v>
      </c>
      <c r="S168">
        <f>SUMIFS(N:N,F:F,F168,G:G,G168,T:T,T168-1)*IF(C168=1,0,1)</f>
        <v>0</v>
      </c>
      <c r="T168">
        <f>COUNTIFS(F:F,F168,G:G,G168,H:H,_xlfn.CONCAT("&lt;=",H168))</f>
        <v>1</v>
      </c>
      <c r="U168" s="15">
        <f ca="1">H168+(RAND()/100000)</f>
        <v>0.34931176321175805</v>
      </c>
      <c r="V168">
        <f t="shared" ca="1" si="2"/>
        <v>11</v>
      </c>
      <c r="W168" t="s">
        <v>28</v>
      </c>
      <c r="X168" t="str">
        <f ca="1">_xlfn.CONCAT("(",A168,",",C168,",",P168,",",E168,",",L168,",",S168,",",T168,",",V168,")++1`")</f>
        <v>(242831,0,1,8,39,0,1,11)++1`</v>
      </c>
      <c r="Y168" t="str">
        <f>_xlfn.CONCAT("(",A168,",",R168,")++1`")</f>
        <v>(242831,45)++1`</v>
      </c>
    </row>
    <row r="169" spans="1:25">
      <c r="A169">
        <v>242854</v>
      </c>
      <c r="B169">
        <v>1957</v>
      </c>
      <c r="C169">
        <f>IF(D169="oui", 1, IF(D169="non", 0, " "))</f>
        <v>0</v>
      </c>
      <c r="D169" t="s">
        <v>24</v>
      </c>
      <c r="E169">
        <f>_xlfn.XLOOKUP(F169,Z$3:Z$19,AA$3:AA$19)</f>
        <v>5</v>
      </c>
      <c r="F169" t="s">
        <v>36</v>
      </c>
      <c r="G169" s="14">
        <v>44607</v>
      </c>
      <c r="H169" s="15">
        <v>0.57291666666666663</v>
      </c>
      <c r="I169" s="15">
        <v>0.70694444444444438</v>
      </c>
      <c r="J169">
        <v>1000162</v>
      </c>
      <c r="K169">
        <v>3252</v>
      </c>
      <c r="L169">
        <f>ROUND(M169*86400,0)/60</f>
        <v>193</v>
      </c>
      <c r="M169">
        <v>0.13402777777777775</v>
      </c>
      <c r="N169">
        <f>_xlfn.XLOOKUP(O169,Z$22:Z$24,AA$22:AA$24)</f>
        <v>0</v>
      </c>
      <c r="O169" t="s">
        <v>26</v>
      </c>
      <c r="P169" cm="1">
        <f t="array" aca="1" ref="P169" ca="1">(_xlfn.IFS(Q169="couché",0,Q169="debout à 80%",1,Q169="?",1))*(IF(RAND()&lt;0.8,1,0))</f>
        <v>0</v>
      </c>
      <c r="Q169" t="s">
        <v>27</v>
      </c>
      <c r="R169">
        <v>45</v>
      </c>
      <c r="S169">
        <f>SUMIFS(N:N,F:F,F169,G:G,G169,T:T,T169-1)*IF(C169=1,0,1)</f>
        <v>0</v>
      </c>
      <c r="T169">
        <f>COUNTIFS(F:F,F169,G:G,G169,H:H,_xlfn.CONCAT("&lt;=",H169))</f>
        <v>4</v>
      </c>
      <c r="U169" s="15">
        <f ca="1">H169+(RAND()/100000)</f>
        <v>0.57291735343978101</v>
      </c>
      <c r="V169">
        <f t="shared" ca="1" si="2"/>
        <v>53</v>
      </c>
      <c r="W169" t="s">
        <v>28</v>
      </c>
      <c r="X169" t="str">
        <f ca="1">_xlfn.CONCAT("(",A169,",",C169,",",P169,",",E169,",",L169,",",S169,",",T169,",",V169,")++1`")</f>
        <v>(242854,0,0,5,193,0,4,53)++1`</v>
      </c>
      <c r="Y169" t="str">
        <f>_xlfn.CONCAT("(",A169,",",R169,")++1`")</f>
        <v>(242854,45)++1`</v>
      </c>
    </row>
    <row r="170" spans="1:25">
      <c r="A170">
        <v>242867</v>
      </c>
      <c r="B170">
        <v>2003</v>
      </c>
      <c r="C170">
        <f>IF(D170="oui", 1, IF(D170="non", 0, " "))</f>
        <v>0</v>
      </c>
      <c r="D170" t="s">
        <v>24</v>
      </c>
      <c r="E170">
        <f>_xlfn.XLOOKUP(F170,Z$3:Z$19,AA$3:AA$19)</f>
        <v>12</v>
      </c>
      <c r="F170" t="s">
        <v>42</v>
      </c>
      <c r="G170" s="14">
        <v>44594</v>
      </c>
      <c r="H170" s="15">
        <v>0.3659722222222222</v>
      </c>
      <c r="I170" s="15">
        <v>0.39444444444444443</v>
      </c>
      <c r="J170">
        <v>1000165</v>
      </c>
      <c r="K170">
        <v>493</v>
      </c>
      <c r="L170">
        <f>ROUND(M170*86400,0)/60</f>
        <v>41</v>
      </c>
      <c r="M170">
        <v>2.8472222222222232E-2</v>
      </c>
      <c r="N170">
        <f>_xlfn.XLOOKUP(O170,Z$22:Z$24,AA$22:AA$24)</f>
        <v>1</v>
      </c>
      <c r="O170" t="s">
        <v>32</v>
      </c>
      <c r="P170" cm="1">
        <f t="array" aca="1" ref="P170" ca="1">(_xlfn.IFS(Q170="couché",0,Q170="debout à 80%",1,Q170="?",1))*(IF(RAND()&lt;0.8,1,0))</f>
        <v>1</v>
      </c>
      <c r="Q170" t="s">
        <v>27</v>
      </c>
      <c r="R170">
        <v>30</v>
      </c>
      <c r="S170">
        <f>SUMIFS(N:N,F:F,F170,G:G,G170,T:T,T170-1)*IF(C170=1,0,1)</f>
        <v>0</v>
      </c>
      <c r="T170">
        <f>COUNTIFS(F:F,F170,G:G,G170,H:H,_xlfn.CONCAT("&lt;=",H170))</f>
        <v>1</v>
      </c>
      <c r="U170" s="15">
        <f ca="1">H170+(RAND()/100000)</f>
        <v>0.36597710143523643</v>
      </c>
      <c r="V170">
        <f t="shared" ca="1" si="2"/>
        <v>14</v>
      </c>
      <c r="W170" t="s">
        <v>28</v>
      </c>
      <c r="X170" t="str">
        <f ca="1">_xlfn.CONCAT("(",A170,",",C170,",",P170,",",E170,",",L170,",",S170,",",T170,",",V170,")++1`")</f>
        <v>(242867,0,1,12,41,0,1,14)++1`</v>
      </c>
      <c r="Y170" t="str">
        <f>_xlfn.CONCAT("(",A170,",",R170,")++1`")</f>
        <v>(242867,30)++1`</v>
      </c>
    </row>
    <row r="171" spans="1:25">
      <c r="A171">
        <v>242868</v>
      </c>
      <c r="B171">
        <v>1997</v>
      </c>
      <c r="C171">
        <f>IF(D171="oui", 1, IF(D171="non", 0, " "))</f>
        <v>0</v>
      </c>
      <c r="D171" t="s">
        <v>24</v>
      </c>
      <c r="E171">
        <f>_xlfn.XLOOKUP(F171,Z$3:Z$19,AA$3:AA$19)</f>
        <v>12</v>
      </c>
      <c r="F171" t="s">
        <v>42</v>
      </c>
      <c r="G171" s="14">
        <v>44594</v>
      </c>
      <c r="H171" s="15">
        <v>0.39791666666666664</v>
      </c>
      <c r="I171" s="15">
        <v>0.48680555555555555</v>
      </c>
      <c r="J171">
        <v>1000165</v>
      </c>
      <c r="K171">
        <v>9168</v>
      </c>
      <c r="L171">
        <f>ROUND(M171*86400,0)/60</f>
        <v>128</v>
      </c>
      <c r="M171">
        <v>8.8888888888888906E-2</v>
      </c>
      <c r="N171">
        <f>_xlfn.XLOOKUP(O171,Z$22:Z$24,AA$22:AA$24)</f>
        <v>0</v>
      </c>
      <c r="O171" t="s">
        <v>26</v>
      </c>
      <c r="P171" cm="1">
        <f t="array" aca="1" ref="P171" ca="1">(_xlfn.IFS(Q171="couché",0,Q171="debout à 80%",1,Q171="?",1))*(IF(RAND()&lt;0.8,1,0))</f>
        <v>1</v>
      </c>
      <c r="Q171" t="s">
        <v>27</v>
      </c>
      <c r="R171">
        <v>30</v>
      </c>
      <c r="S171">
        <f>SUMIFS(N:N,F:F,F171,G:G,G171,T:T,T171-1)*IF(C171=1,0,1)</f>
        <v>1</v>
      </c>
      <c r="T171">
        <f>COUNTIFS(F:F,F171,G:G,G171,H:H,_xlfn.CONCAT("&lt;=",H171))</f>
        <v>2</v>
      </c>
      <c r="U171" s="15">
        <f ca="1">H171+(RAND()/100000)</f>
        <v>0.39792374706428429</v>
      </c>
      <c r="V171">
        <f t="shared" ca="1" si="2"/>
        <v>16</v>
      </c>
      <c r="W171" t="s">
        <v>28</v>
      </c>
      <c r="X171" t="str">
        <f ca="1">_xlfn.CONCAT("(",A171,",",C171,",",P171,",",E171,",",L171,",",S171,",",T171,",",V171,")++1`")</f>
        <v>(242868,0,1,12,128,1,2,16)++1`</v>
      </c>
      <c r="Y171" t="str">
        <f>_xlfn.CONCAT("(",A171,",",R171,")++1`")</f>
        <v>(242868,30)++1`</v>
      </c>
    </row>
    <row r="172" spans="1:25">
      <c r="A172">
        <v>242869</v>
      </c>
      <c r="B172">
        <v>1966</v>
      </c>
      <c r="C172">
        <f>IF(D172="oui", 1, IF(D172="non", 0, " "))</f>
        <v>0</v>
      </c>
      <c r="D172" t="s">
        <v>24</v>
      </c>
      <c r="E172">
        <f>_xlfn.XLOOKUP(F172,Z$3:Z$19,AA$3:AA$19)</f>
        <v>14</v>
      </c>
      <c r="F172" t="s">
        <v>33</v>
      </c>
      <c r="G172" s="14">
        <v>44599</v>
      </c>
      <c r="H172" s="15">
        <v>0.50624999999999998</v>
      </c>
      <c r="I172" s="15">
        <v>0.60347222222222219</v>
      </c>
      <c r="J172">
        <v>1000162</v>
      </c>
      <c r="K172">
        <v>105</v>
      </c>
      <c r="L172">
        <f>ROUND(M172*86400,0)/60</f>
        <v>140</v>
      </c>
      <c r="M172">
        <v>9.722222222222221E-2</v>
      </c>
      <c r="N172">
        <f>_xlfn.XLOOKUP(O172,Z$22:Z$24,AA$22:AA$24)</f>
        <v>0</v>
      </c>
      <c r="O172" t="s">
        <v>26</v>
      </c>
      <c r="P172" cm="1">
        <f t="array" aca="1" ref="P172" ca="1">(_xlfn.IFS(Q172="couché",0,Q172="debout à 80%",1,Q172="?",1))*(IF(RAND()&lt;0.8,1,0))</f>
        <v>1</v>
      </c>
      <c r="Q172" t="s">
        <v>27</v>
      </c>
      <c r="R172">
        <v>45</v>
      </c>
      <c r="S172">
        <f>SUMIFS(N:N,F:F,F172,G:G,G172,T:T,T172-1)*IF(C172=1,0,1)</f>
        <v>0</v>
      </c>
      <c r="T172">
        <f>COUNTIFS(F:F,F172,G:G,G172,H:H,_xlfn.CONCAT("&lt;=",H172))</f>
        <v>4</v>
      </c>
      <c r="U172" s="15">
        <f ca="1">H172+(RAND()/100000)</f>
        <v>0.50625652198731008</v>
      </c>
      <c r="V172">
        <f t="shared" ca="1" si="2"/>
        <v>46</v>
      </c>
      <c r="W172" t="s">
        <v>28</v>
      </c>
      <c r="X172" t="str">
        <f ca="1">_xlfn.CONCAT("(",A172,",",C172,",",P172,",",E172,",",L172,",",S172,",",T172,",",V172,")++1`")</f>
        <v>(242869,0,1,14,140,0,4,46)++1`</v>
      </c>
      <c r="Y172" t="str">
        <f>_xlfn.CONCAT("(",A172,",",R172,")++1`")</f>
        <v>(242869,45)++1`</v>
      </c>
    </row>
    <row r="173" spans="1:25">
      <c r="A173">
        <v>242941</v>
      </c>
      <c r="B173">
        <v>1967</v>
      </c>
      <c r="C173">
        <f>IF(D173="oui", 1, IF(D173="non", 0, " "))</f>
        <v>0</v>
      </c>
      <c r="D173" t="s">
        <v>24</v>
      </c>
      <c r="E173">
        <f>_xlfn.XLOOKUP(F173,Z$3:Z$19,AA$3:AA$19)</f>
        <v>13</v>
      </c>
      <c r="F173" t="s">
        <v>43</v>
      </c>
      <c r="G173" s="14">
        <v>44595</v>
      </c>
      <c r="H173" s="15">
        <v>0.33958333333333329</v>
      </c>
      <c r="I173" s="15">
        <v>0.54583333333333328</v>
      </c>
      <c r="J173">
        <v>1000167</v>
      </c>
      <c r="K173">
        <v>1873</v>
      </c>
      <c r="L173">
        <f>ROUND(M173*86400,0)/60</f>
        <v>297</v>
      </c>
      <c r="M173">
        <v>0.20624999999999999</v>
      </c>
      <c r="N173">
        <f>_xlfn.XLOOKUP(O173,Z$22:Z$24,AA$22:AA$24)</f>
        <v>0</v>
      </c>
      <c r="O173" t="s">
        <v>26</v>
      </c>
      <c r="P173" cm="1">
        <f t="array" aca="1" ref="P173" ca="1">(_xlfn.IFS(Q173="couché",0,Q173="debout à 80%",1,Q173="?",1))*(IF(RAND()&lt;0.8,1,0))</f>
        <v>1</v>
      </c>
      <c r="Q173" t="s">
        <v>27</v>
      </c>
      <c r="R173">
        <v>45</v>
      </c>
      <c r="S173">
        <f>SUMIFS(N:N,F:F,F173,G:G,G173,T:T,T173-1)*IF(C173=1,0,1)</f>
        <v>0</v>
      </c>
      <c r="T173">
        <f>COUNTIFS(F:F,F173,G:G,G173,H:H,_xlfn.CONCAT("&lt;=",H173))</f>
        <v>1</v>
      </c>
      <c r="U173" s="15">
        <f ca="1">H173+(RAND()/100000)</f>
        <v>0.33959210104818366</v>
      </c>
      <c r="V173">
        <f t="shared" ca="1" si="2"/>
        <v>9</v>
      </c>
      <c r="W173" t="s">
        <v>28</v>
      </c>
      <c r="X173" t="str">
        <f ca="1">_xlfn.CONCAT("(",A173,",",C173,",",P173,",",E173,",",L173,",",S173,",",T173,",",V173,")++1`")</f>
        <v>(242941,0,1,13,297,0,1,9)++1`</v>
      </c>
      <c r="Y173" t="str">
        <f>_xlfn.CONCAT("(",A173,",",R173,")++1`")</f>
        <v>(242941,45)++1`</v>
      </c>
    </row>
    <row r="174" spans="1:25">
      <c r="A174">
        <v>242943</v>
      </c>
      <c r="B174">
        <v>1945</v>
      </c>
      <c r="C174">
        <f>IF(D174="oui", 1, IF(D174="non", 0, " "))</f>
        <v>0</v>
      </c>
      <c r="D174" t="s">
        <v>24</v>
      </c>
      <c r="E174">
        <f>_xlfn.XLOOKUP(F174,Z$3:Z$19,AA$3:AA$19)</f>
        <v>2</v>
      </c>
      <c r="F174" t="s">
        <v>29</v>
      </c>
      <c r="G174" s="14">
        <v>44607</v>
      </c>
      <c r="H174" s="15">
        <v>0.62777777777777777</v>
      </c>
      <c r="I174" s="15">
        <v>0.71597222222222223</v>
      </c>
      <c r="J174">
        <v>1000166</v>
      </c>
      <c r="K174">
        <v>1</v>
      </c>
      <c r="L174">
        <f>ROUND(M174*86400,0)/60</f>
        <v>127</v>
      </c>
      <c r="M174">
        <v>8.8194444444444464E-2</v>
      </c>
      <c r="N174">
        <f>_xlfn.XLOOKUP(O174,Z$22:Z$24,AA$22:AA$24)</f>
        <v>0</v>
      </c>
      <c r="O174" t="s">
        <v>26</v>
      </c>
      <c r="P174" cm="1">
        <f t="array" aca="1" ref="P174" ca="1">(_xlfn.IFS(Q174="couché",0,Q174="debout à 80%",1,Q174="?",1))*(IF(RAND()&lt;0.8,1,0))</f>
        <v>1</v>
      </c>
      <c r="Q174" t="s">
        <v>27</v>
      </c>
      <c r="R174">
        <v>45</v>
      </c>
      <c r="S174">
        <f>SUMIFS(N:N,F:F,F174,G:G,G174,T:T,T174-1)*IF(C174=1,0,1)</f>
        <v>0</v>
      </c>
      <c r="T174">
        <f>COUNTIFS(F:F,F174,G:G,G174,H:H,_xlfn.CONCAT("&lt;=",H174))</f>
        <v>4</v>
      </c>
      <c r="U174" s="15">
        <f ca="1">H174+(RAND()/100000)</f>
        <v>0.62778394097445622</v>
      </c>
      <c r="V174">
        <f t="shared" ca="1" si="2"/>
        <v>58</v>
      </c>
      <c r="W174" t="s">
        <v>28</v>
      </c>
      <c r="X174" t="str">
        <f ca="1">_xlfn.CONCAT("(",A174,",",C174,",",P174,",",E174,",",L174,",",S174,",",T174,",",V174,")++1`")</f>
        <v>(242943,0,1,2,127,0,4,58)++1`</v>
      </c>
      <c r="Y174" t="str">
        <f>_xlfn.CONCAT("(",A174,",",R174,")++1`")</f>
        <v>(242943,45)++1`</v>
      </c>
    </row>
    <row r="175" spans="1:25">
      <c r="A175">
        <v>242946</v>
      </c>
      <c r="B175">
        <v>1954</v>
      </c>
      <c r="C175">
        <f>IF(D175="oui", 1, IF(D175="non", 0, " "))</f>
        <v>0</v>
      </c>
      <c r="D175" t="s">
        <v>24</v>
      </c>
      <c r="E175">
        <f>_xlfn.XLOOKUP(F175,Z$3:Z$19,AA$3:AA$19)</f>
        <v>3</v>
      </c>
      <c r="F175" t="s">
        <v>34</v>
      </c>
      <c r="G175" s="14">
        <v>44595</v>
      </c>
      <c r="H175" s="15">
        <v>0.40763888888888888</v>
      </c>
      <c r="I175" s="15">
        <v>0.42152777777777778</v>
      </c>
      <c r="J175">
        <v>1000169</v>
      </c>
      <c r="K175">
        <v>2172</v>
      </c>
      <c r="L175">
        <f>ROUND(M175*86400,0)/60</f>
        <v>20</v>
      </c>
      <c r="M175">
        <v>1.3888888888888895E-2</v>
      </c>
      <c r="N175">
        <f>_xlfn.XLOOKUP(O175,Z$22:Z$24,AA$22:AA$24)</f>
        <v>1</v>
      </c>
      <c r="O175" t="s">
        <v>32</v>
      </c>
      <c r="P175" cm="1">
        <f t="array" aca="1" ref="P175" ca="1">(_xlfn.IFS(Q175="couché",0,Q175="debout à 80%",1,Q175="?",1))*(IF(RAND()&lt;0.8,1,0))</f>
        <v>1</v>
      </c>
      <c r="Q175" t="s">
        <v>27</v>
      </c>
      <c r="R175">
        <v>10</v>
      </c>
      <c r="S175">
        <f>SUMIFS(N:N,F:F,F175,G:G,G175,T:T,T175-1)*IF(C175=1,0,1)</f>
        <v>1</v>
      </c>
      <c r="T175">
        <f>COUNTIFS(F:F,F175,G:G,G175,H:H,_xlfn.CONCAT("&lt;=",H175))</f>
        <v>6</v>
      </c>
      <c r="U175" s="15">
        <f ca="1">H175+(RAND()/100000)</f>
        <v>0.40764249103777256</v>
      </c>
      <c r="V175">
        <f t="shared" ca="1" si="2"/>
        <v>34</v>
      </c>
      <c r="W175" t="s">
        <v>28</v>
      </c>
      <c r="X175" t="str">
        <f ca="1">_xlfn.CONCAT("(",A175,",",C175,",",P175,",",E175,",",L175,",",S175,",",T175,",",V175,")++1`")</f>
        <v>(242946,0,1,3,20,1,6,34)++1`</v>
      </c>
      <c r="Y175" t="str">
        <f>_xlfn.CONCAT("(",A175,",",R175,")++1`")</f>
        <v>(242946,10)++1`</v>
      </c>
    </row>
    <row r="176" spans="1:25">
      <c r="A176">
        <v>242947</v>
      </c>
      <c r="B176">
        <v>1954</v>
      </c>
      <c r="C176">
        <f>IF(D176="oui", 1, IF(D176="non", 0, " "))</f>
        <v>0</v>
      </c>
      <c r="D176" t="s">
        <v>24</v>
      </c>
      <c r="E176">
        <f>_xlfn.XLOOKUP(F176,Z$3:Z$19,AA$3:AA$19)</f>
        <v>3</v>
      </c>
      <c r="F176" t="s">
        <v>34</v>
      </c>
      <c r="G176" s="14">
        <v>44602</v>
      </c>
      <c r="H176" s="15">
        <v>0.50416666666666665</v>
      </c>
      <c r="I176" s="15">
        <v>0.51388888888888884</v>
      </c>
      <c r="J176">
        <v>1000169</v>
      </c>
      <c r="K176">
        <v>2172</v>
      </c>
      <c r="L176">
        <f>ROUND(M176*86400,0)/60</f>
        <v>14</v>
      </c>
      <c r="M176">
        <v>9.7222222222221877E-3</v>
      </c>
      <c r="N176">
        <f>_xlfn.XLOOKUP(O176,Z$22:Z$24,AA$22:AA$24)</f>
        <v>1</v>
      </c>
      <c r="O176" t="s">
        <v>32</v>
      </c>
      <c r="P176" cm="1">
        <f t="array" aca="1" ref="P176" ca="1">(_xlfn.IFS(Q176="couché",0,Q176="debout à 80%",1,Q176="?",1))*(IF(RAND()&lt;0.8,1,0))</f>
        <v>1</v>
      </c>
      <c r="Q176" t="s">
        <v>27</v>
      </c>
      <c r="R176">
        <v>10</v>
      </c>
      <c r="S176">
        <f>SUMIFS(N:N,F:F,F176,G:G,G176,T:T,T176-1)*IF(C176=1,0,1)</f>
        <v>1</v>
      </c>
      <c r="T176">
        <f>COUNTIFS(F:F,F176,G:G,G176,H:H,_xlfn.CONCAT("&lt;=",H176))</f>
        <v>13</v>
      </c>
      <c r="U176" s="15">
        <f ca="1">H176+(RAND()/100000)</f>
        <v>0.50416998078677633</v>
      </c>
      <c r="V176">
        <f t="shared" ca="1" si="2"/>
        <v>60</v>
      </c>
      <c r="W176" t="s">
        <v>28</v>
      </c>
      <c r="X176" t="str">
        <f ca="1">_xlfn.CONCAT("(",A176,",",C176,",",P176,",",E176,",",L176,",",S176,",",T176,",",V176,")++1`")</f>
        <v>(242947,0,1,3,14,1,13,60)++1`</v>
      </c>
      <c r="Y176" t="str">
        <f>_xlfn.CONCAT("(",A176,",",R176,")++1`")</f>
        <v>(242947,10)++1`</v>
      </c>
    </row>
    <row r="177" spans="1:25">
      <c r="A177">
        <v>242949</v>
      </c>
      <c r="B177">
        <v>1943</v>
      </c>
      <c r="C177">
        <f>IF(D177="oui", 1, IF(D177="non", 0, " "))</f>
        <v>0</v>
      </c>
      <c r="D177" t="s">
        <v>24</v>
      </c>
      <c r="E177">
        <f>_xlfn.XLOOKUP(F177,Z$3:Z$19,AA$3:AA$19)</f>
        <v>3</v>
      </c>
      <c r="F177" t="s">
        <v>34</v>
      </c>
      <c r="G177" s="14">
        <v>44602</v>
      </c>
      <c r="H177" s="15">
        <v>0.45555555555555555</v>
      </c>
      <c r="I177" s="15">
        <v>0.46250000000000002</v>
      </c>
      <c r="J177">
        <v>1000169</v>
      </c>
      <c r="K177">
        <v>2172</v>
      </c>
      <c r="L177">
        <f>ROUND(M177*86400,0)/60</f>
        <v>10</v>
      </c>
      <c r="M177">
        <v>6.9444444444444753E-3</v>
      </c>
      <c r="N177">
        <f>_xlfn.XLOOKUP(O177,Z$22:Z$24,AA$22:AA$24)</f>
        <v>1</v>
      </c>
      <c r="O177" t="s">
        <v>32</v>
      </c>
      <c r="P177" cm="1">
        <f t="array" aca="1" ref="P177" ca="1">(_xlfn.IFS(Q177="couché",0,Q177="debout à 80%",1,Q177="?",1))*(IF(RAND()&lt;0.8,1,0))</f>
        <v>1</v>
      </c>
      <c r="Q177" t="s">
        <v>27</v>
      </c>
      <c r="R177">
        <v>10</v>
      </c>
      <c r="S177">
        <f>SUMIFS(N:N,F:F,F177,G:G,G177,T:T,T177-1)*IF(C177=1,0,1)</f>
        <v>1</v>
      </c>
      <c r="T177">
        <f>COUNTIFS(F:F,F177,G:G,G177,H:H,_xlfn.CONCAT("&lt;=",H177))</f>
        <v>9</v>
      </c>
      <c r="U177" s="15">
        <f ca="1">H177+(RAND()/100000)</f>
        <v>0.45555679987822434</v>
      </c>
      <c r="V177">
        <f t="shared" ca="1" si="2"/>
        <v>45</v>
      </c>
      <c r="W177" t="s">
        <v>28</v>
      </c>
      <c r="X177" t="str">
        <f ca="1">_xlfn.CONCAT("(",A177,",",C177,",",P177,",",E177,",",L177,",",S177,",",T177,",",V177,")++1`")</f>
        <v>(242949,0,1,3,10,1,9,45)++1`</v>
      </c>
      <c r="Y177" t="str">
        <f>_xlfn.CONCAT("(",A177,",",R177,")++1`")</f>
        <v>(242949,10)++1`</v>
      </c>
    </row>
    <row r="178" spans="1:25">
      <c r="A178">
        <v>242950</v>
      </c>
      <c r="B178">
        <v>1943</v>
      </c>
      <c r="C178">
        <f>IF(D178="oui", 1, IF(D178="non", 0, " "))</f>
        <v>0</v>
      </c>
      <c r="D178" t="s">
        <v>24</v>
      </c>
      <c r="E178">
        <f>_xlfn.XLOOKUP(F178,Z$3:Z$19,AA$3:AA$19)</f>
        <v>3</v>
      </c>
      <c r="F178" t="s">
        <v>34</v>
      </c>
      <c r="G178" s="14">
        <v>44609</v>
      </c>
      <c r="H178" s="15">
        <v>0.46180555555555552</v>
      </c>
      <c r="I178" s="15">
        <v>0.47152777777777777</v>
      </c>
      <c r="J178">
        <v>1000169</v>
      </c>
      <c r="K178">
        <v>2172</v>
      </c>
      <c r="L178">
        <f>ROUND(M178*86400,0)/60</f>
        <v>14</v>
      </c>
      <c r="M178">
        <v>9.7222222222222432E-3</v>
      </c>
      <c r="N178">
        <f>_xlfn.XLOOKUP(O178,Z$22:Z$24,AA$22:AA$24)</f>
        <v>1</v>
      </c>
      <c r="O178" t="s">
        <v>32</v>
      </c>
      <c r="P178" cm="1">
        <f t="array" aca="1" ref="P178" ca="1">(_xlfn.IFS(Q178="couché",0,Q178="debout à 80%",1,Q178="?",1))*(IF(RAND()&lt;0.8,1,0))</f>
        <v>1</v>
      </c>
      <c r="Q178" t="s">
        <v>27</v>
      </c>
      <c r="R178">
        <v>10</v>
      </c>
      <c r="S178">
        <f>SUMIFS(N:N,F:F,F178,G:G,G178,T:T,T178-1)*IF(C178=1,0,1)</f>
        <v>1</v>
      </c>
      <c r="T178">
        <f>COUNTIFS(F:F,F178,G:G,G178,H:H,_xlfn.CONCAT("&lt;=",H178))</f>
        <v>10</v>
      </c>
      <c r="U178" s="15">
        <f ca="1">H178+(RAND()/100000)</f>
        <v>0.46181524981706612</v>
      </c>
      <c r="V178">
        <f t="shared" ca="1" si="2"/>
        <v>44</v>
      </c>
      <c r="W178" t="s">
        <v>28</v>
      </c>
      <c r="X178" t="str">
        <f ca="1">_xlfn.CONCAT("(",A178,",",C178,",",P178,",",E178,",",L178,",",S178,",",T178,",",V178,")++1`")</f>
        <v>(242950,0,1,3,14,1,10,44)++1`</v>
      </c>
      <c r="Y178" t="str">
        <f>_xlfn.CONCAT("(",A178,",",R178,")++1`")</f>
        <v>(242950,10)++1`</v>
      </c>
    </row>
    <row r="179" spans="1:25">
      <c r="A179">
        <v>242958</v>
      </c>
      <c r="B179">
        <v>1963</v>
      </c>
      <c r="C179">
        <f>IF(D179="oui", 1, IF(D179="non", 0, " "))</f>
        <v>0</v>
      </c>
      <c r="D179" t="s">
        <v>24</v>
      </c>
      <c r="E179">
        <f>_xlfn.XLOOKUP(F179,Z$3:Z$19,AA$3:AA$19)</f>
        <v>4</v>
      </c>
      <c r="F179" t="s">
        <v>31</v>
      </c>
      <c r="G179" s="14">
        <v>44623</v>
      </c>
      <c r="H179" s="15">
        <v>0.44097222222222221</v>
      </c>
      <c r="I179" s="15">
        <v>0.47569444444444442</v>
      </c>
      <c r="J179">
        <v>1000170</v>
      </c>
      <c r="K179">
        <v>2055</v>
      </c>
      <c r="L179">
        <f>ROUND(M179*86400,0)/60</f>
        <v>50</v>
      </c>
      <c r="M179">
        <v>3.472222222222221E-2</v>
      </c>
      <c r="N179">
        <f>_xlfn.XLOOKUP(O179,Z$22:Z$24,AA$22:AA$24)</f>
        <v>1</v>
      </c>
      <c r="O179" t="s">
        <v>32</v>
      </c>
      <c r="P179" cm="1">
        <f t="array" aca="1" ref="P179" ca="1">(_xlfn.IFS(Q179="couché",0,Q179="debout à 80%",1,Q179="?",1))*(IF(RAND()&lt;0.8,1,0))</f>
        <v>1</v>
      </c>
      <c r="Q179" t="s">
        <v>27</v>
      </c>
      <c r="R179">
        <v>30</v>
      </c>
      <c r="S179">
        <f>SUMIFS(N:N,F:F,F179,G:G,G179,T:T,T179-1)*IF(C179=1,0,1)</f>
        <v>1</v>
      </c>
      <c r="T179">
        <f>COUNTIFS(F:F,F179,G:G,G179,H:H,_xlfn.CONCAT("&lt;=",H179))</f>
        <v>3</v>
      </c>
      <c r="U179" s="15">
        <f ca="1">H179+(RAND()/100000)</f>
        <v>0.44097717472172571</v>
      </c>
      <c r="V179">
        <f t="shared" ca="1" si="2"/>
        <v>30</v>
      </c>
      <c r="W179" t="s">
        <v>28</v>
      </c>
      <c r="X179" t="str">
        <f ca="1">_xlfn.CONCAT("(",A179,",",C179,",",P179,",",E179,",",L179,",",S179,",",T179,",",V179,")++1`")</f>
        <v>(242958,0,1,4,50,1,3,30)++1`</v>
      </c>
      <c r="Y179" t="str">
        <f>_xlfn.CONCAT("(",A179,",",R179,")++1`")</f>
        <v>(242958,30)++1`</v>
      </c>
    </row>
    <row r="180" spans="1:25">
      <c r="A180">
        <v>242967</v>
      </c>
      <c r="B180">
        <v>1946</v>
      </c>
      <c r="C180">
        <f>IF(D180="oui", 1, IF(D180="non", 0, " "))</f>
        <v>0</v>
      </c>
      <c r="D180" t="s">
        <v>24</v>
      </c>
      <c r="E180">
        <f>_xlfn.XLOOKUP(F180,Z$3:Z$19,AA$3:AA$19)</f>
        <v>3</v>
      </c>
      <c r="F180" t="s">
        <v>34</v>
      </c>
      <c r="G180" s="14">
        <v>44601</v>
      </c>
      <c r="H180" s="15">
        <v>0.36388888888888887</v>
      </c>
      <c r="I180" s="15">
        <v>0.3833333333333333</v>
      </c>
      <c r="J180">
        <v>1000169</v>
      </c>
      <c r="K180">
        <v>2172</v>
      </c>
      <c r="L180">
        <f>ROUND(M180*86400,0)/60</f>
        <v>28</v>
      </c>
      <c r="M180">
        <v>1.9444444444444431E-2</v>
      </c>
      <c r="N180">
        <f>_xlfn.XLOOKUP(O180,Z$22:Z$24,AA$22:AA$24)</f>
        <v>1</v>
      </c>
      <c r="O180" t="s">
        <v>32</v>
      </c>
      <c r="P180" cm="1">
        <f t="array" aca="1" ref="P180" ca="1">(_xlfn.IFS(Q180="couché",0,Q180="debout à 80%",1,Q180="?",1))*(IF(RAND()&lt;0.8,1,0))</f>
        <v>1</v>
      </c>
      <c r="Q180" t="s">
        <v>27</v>
      </c>
      <c r="R180">
        <v>10</v>
      </c>
      <c r="S180">
        <f>SUMIFS(N:N,F:F,F180,G:G,G180,T:T,T180-1)*IF(C180=1,0,1)</f>
        <v>1</v>
      </c>
      <c r="T180">
        <f>COUNTIFS(F:F,F180,G:G,G180,H:H,_xlfn.CONCAT("&lt;=",H180))</f>
        <v>2</v>
      </c>
      <c r="U180" s="15">
        <f ca="1">H180+(RAND()/100000)</f>
        <v>0.36389587764377557</v>
      </c>
      <c r="V180">
        <f t="shared" ca="1" si="2"/>
        <v>13</v>
      </c>
      <c r="W180" t="s">
        <v>28</v>
      </c>
      <c r="X180" t="str">
        <f ca="1">_xlfn.CONCAT("(",A180,",",C180,",",P180,",",E180,",",L180,",",S180,",",T180,",",V180,")++1`")</f>
        <v>(242967,0,1,3,28,1,2,13)++1`</v>
      </c>
      <c r="Y180" t="str">
        <f>_xlfn.CONCAT("(",A180,",",R180,")++1`")</f>
        <v>(242967,10)++1`</v>
      </c>
    </row>
    <row r="181" spans="1:25">
      <c r="A181">
        <v>242968</v>
      </c>
      <c r="B181">
        <v>1946</v>
      </c>
      <c r="C181">
        <f>IF(D181="oui", 1, IF(D181="non", 0, " "))</f>
        <v>0</v>
      </c>
      <c r="D181" t="s">
        <v>24</v>
      </c>
      <c r="E181">
        <f>_xlfn.XLOOKUP(F181,Z$3:Z$19,AA$3:AA$19)</f>
        <v>3</v>
      </c>
      <c r="F181" t="s">
        <v>34</v>
      </c>
      <c r="G181" s="14">
        <v>44615</v>
      </c>
      <c r="H181" s="15">
        <v>0.36805555555555552</v>
      </c>
      <c r="I181" s="15">
        <v>0.38541666666666663</v>
      </c>
      <c r="J181">
        <v>1000169</v>
      </c>
      <c r="K181">
        <v>2172</v>
      </c>
      <c r="L181">
        <f>ROUND(M181*86400,0)/60</f>
        <v>25</v>
      </c>
      <c r="M181">
        <v>1.7361111111111105E-2</v>
      </c>
      <c r="N181">
        <f>_xlfn.XLOOKUP(O181,Z$22:Z$24,AA$22:AA$24)</f>
        <v>1</v>
      </c>
      <c r="O181" t="s">
        <v>32</v>
      </c>
      <c r="P181" cm="1">
        <f t="array" aca="1" ref="P181" ca="1">(_xlfn.IFS(Q181="couché",0,Q181="debout à 80%",1,Q181="?",1))*(IF(RAND()&lt;0.8,1,0))</f>
        <v>0</v>
      </c>
      <c r="Q181" t="s">
        <v>27</v>
      </c>
      <c r="R181">
        <v>10</v>
      </c>
      <c r="S181">
        <f>SUMIFS(N:N,F:F,F181,G:G,G181,T:T,T181-1)*IF(C181=1,0,1)</f>
        <v>1</v>
      </c>
      <c r="T181">
        <f>COUNTIFS(F:F,F181,G:G,G181,H:H,_xlfn.CONCAT("&lt;=",H181))</f>
        <v>2</v>
      </c>
      <c r="U181" s="15">
        <f ca="1">H181+(RAND()/100000)</f>
        <v>0.36805671345461882</v>
      </c>
      <c r="V181">
        <f t="shared" ca="1" si="2"/>
        <v>16</v>
      </c>
      <c r="W181" t="s">
        <v>28</v>
      </c>
      <c r="X181" t="str">
        <f ca="1">_xlfn.CONCAT("(",A181,",",C181,",",P181,",",E181,",",L181,",",S181,",",T181,",",V181,")++1`")</f>
        <v>(242968,0,0,3,25,1,2,16)++1`</v>
      </c>
      <c r="Y181" t="str">
        <f>_xlfn.CONCAT("(",A181,",",R181,")++1`")</f>
        <v>(242968,10)++1`</v>
      </c>
    </row>
    <row r="182" spans="1:25">
      <c r="A182">
        <v>242972</v>
      </c>
      <c r="B182">
        <v>1940</v>
      </c>
      <c r="C182">
        <f>IF(D182="oui", 1, IF(D182="non", 0, " "))</f>
        <v>0</v>
      </c>
      <c r="D182" t="s">
        <v>24</v>
      </c>
      <c r="E182">
        <f>_xlfn.XLOOKUP(F182,Z$3:Z$19,AA$3:AA$19)</f>
        <v>3</v>
      </c>
      <c r="F182" t="s">
        <v>34</v>
      </c>
      <c r="G182" s="14">
        <v>44594</v>
      </c>
      <c r="H182" s="15">
        <v>0.33541666666666664</v>
      </c>
      <c r="I182" s="15">
        <v>0.35277777777777775</v>
      </c>
      <c r="J182">
        <v>1000169</v>
      </c>
      <c r="K182">
        <v>2172</v>
      </c>
      <c r="L182">
        <f>ROUND(M182*86400,0)/60</f>
        <v>25</v>
      </c>
      <c r="M182">
        <v>1.7361111111111105E-2</v>
      </c>
      <c r="N182">
        <f>_xlfn.XLOOKUP(O182,Z$22:Z$24,AA$22:AA$24)</f>
        <v>1</v>
      </c>
      <c r="O182" t="s">
        <v>32</v>
      </c>
      <c r="P182" cm="1">
        <f t="array" aca="1" ref="P182" ca="1">(_xlfn.IFS(Q182="couché",0,Q182="debout à 80%",1,Q182="?",1))*(IF(RAND()&lt;0.8,1,0))</f>
        <v>1</v>
      </c>
      <c r="Q182" t="s">
        <v>27</v>
      </c>
      <c r="R182">
        <v>10</v>
      </c>
      <c r="S182">
        <f>SUMIFS(N:N,F:F,F182,G:G,G182,T:T,T182-1)*IF(C182=1,0,1)</f>
        <v>0</v>
      </c>
      <c r="T182">
        <f>COUNTIFS(F:F,F182,G:G,G182,H:H,_xlfn.CONCAT("&lt;=",H182))</f>
        <v>1</v>
      </c>
      <c r="U182" s="15">
        <f ca="1">H182+(RAND()/100000)</f>
        <v>0.33542346226659092</v>
      </c>
      <c r="V182">
        <f t="shared" ca="1" si="2"/>
        <v>3</v>
      </c>
      <c r="W182" t="s">
        <v>28</v>
      </c>
      <c r="X182" t="str">
        <f ca="1">_xlfn.CONCAT("(",A182,",",C182,",",P182,",",E182,",",L182,",",S182,",",T182,",",V182,")++1`")</f>
        <v>(242972,0,1,3,25,0,1,3)++1`</v>
      </c>
      <c r="Y182" t="str">
        <f>_xlfn.CONCAT("(",A182,",",R182,")++1`")</f>
        <v>(242972,10)++1`</v>
      </c>
    </row>
    <row r="183" spans="1:25">
      <c r="A183">
        <v>242973</v>
      </c>
      <c r="B183">
        <v>1946</v>
      </c>
      <c r="C183">
        <f>IF(D183="oui", 1, IF(D183="non", 0, " "))</f>
        <v>0</v>
      </c>
      <c r="D183" t="s">
        <v>24</v>
      </c>
      <c r="E183">
        <f>_xlfn.XLOOKUP(F183,Z$3:Z$19,AA$3:AA$19)</f>
        <v>3</v>
      </c>
      <c r="F183" t="s">
        <v>34</v>
      </c>
      <c r="G183" s="14">
        <v>44602</v>
      </c>
      <c r="H183" s="15">
        <v>0.35486111111111107</v>
      </c>
      <c r="I183" s="15">
        <v>0.36527777777777776</v>
      </c>
      <c r="J183">
        <v>1000169</v>
      </c>
      <c r="K183">
        <v>2172</v>
      </c>
      <c r="L183">
        <f>ROUND(M183*86400,0)/60</f>
        <v>15</v>
      </c>
      <c r="M183">
        <v>1.0416666666666685E-2</v>
      </c>
      <c r="N183">
        <f>_xlfn.XLOOKUP(O183,Z$22:Z$24,AA$22:AA$24)</f>
        <v>1</v>
      </c>
      <c r="O183" t="s">
        <v>32</v>
      </c>
      <c r="P183" cm="1">
        <f t="array" aca="1" ref="P183" ca="1">(_xlfn.IFS(Q183="couché",0,Q183="debout à 80%",1,Q183="?",1))*(IF(RAND()&lt;0.8,1,0))</f>
        <v>1</v>
      </c>
      <c r="Q183" t="s">
        <v>27</v>
      </c>
      <c r="R183">
        <v>10</v>
      </c>
      <c r="S183">
        <f>SUMIFS(N:N,F:F,F183,G:G,G183,T:T,T183-1)*IF(C183=1,0,1)</f>
        <v>1</v>
      </c>
      <c r="T183">
        <f>COUNTIFS(F:F,F183,G:G,G183,H:H,_xlfn.CONCAT("&lt;=",H183))</f>
        <v>2</v>
      </c>
      <c r="U183" s="15">
        <f ca="1">H183+(RAND()/100000)</f>
        <v>0.35486579964739601</v>
      </c>
      <c r="V183">
        <f t="shared" ca="1" si="2"/>
        <v>15</v>
      </c>
      <c r="W183" t="s">
        <v>28</v>
      </c>
      <c r="X183" t="str">
        <f ca="1">_xlfn.CONCAT("(",A183,",",C183,",",P183,",",E183,",",L183,",",S183,",",T183,",",V183,")++1`")</f>
        <v>(242973,0,1,3,15,1,2,15)++1`</v>
      </c>
      <c r="Y183" t="str">
        <f>_xlfn.CONCAT("(",A183,",",R183,")++1`")</f>
        <v>(242973,10)++1`</v>
      </c>
    </row>
    <row r="184" spans="1:25">
      <c r="A184">
        <v>242975</v>
      </c>
      <c r="B184">
        <v>1936</v>
      </c>
      <c r="C184">
        <f>IF(D184="oui", 1, IF(D184="non", 0, " "))</f>
        <v>0</v>
      </c>
      <c r="D184" t="s">
        <v>24</v>
      </c>
      <c r="E184">
        <f>_xlfn.XLOOKUP(F184,Z$3:Z$19,AA$3:AA$19)</f>
        <v>3</v>
      </c>
      <c r="F184" t="s">
        <v>34</v>
      </c>
      <c r="G184" s="14">
        <v>44595</v>
      </c>
      <c r="H184" s="15">
        <v>0.45833333333333331</v>
      </c>
      <c r="I184" s="15">
        <v>0.46805555555555556</v>
      </c>
      <c r="J184">
        <v>1000169</v>
      </c>
      <c r="K184">
        <v>2172</v>
      </c>
      <c r="L184">
        <f>ROUND(M184*86400,0)/60</f>
        <v>14</v>
      </c>
      <c r="M184">
        <v>9.7222222222222432E-3</v>
      </c>
      <c r="N184">
        <f>_xlfn.XLOOKUP(O184,Z$22:Z$24,AA$22:AA$24)</f>
        <v>1</v>
      </c>
      <c r="O184" t="s">
        <v>32</v>
      </c>
      <c r="P184" cm="1">
        <f t="array" aca="1" ref="P184" ca="1">(_xlfn.IFS(Q184="couché",0,Q184="debout à 80%",1,Q184="?",1))*(IF(RAND()&lt;0.8,1,0))</f>
        <v>1</v>
      </c>
      <c r="Q184" t="s">
        <v>27</v>
      </c>
      <c r="R184">
        <v>10</v>
      </c>
      <c r="S184">
        <f>SUMIFS(N:N,F:F,F184,G:G,G184,T:T,T184-1)*IF(C184=1,0,1)</f>
        <v>1</v>
      </c>
      <c r="T184">
        <f>COUNTIFS(F:F,F184,G:G,G184,H:H,_xlfn.CONCAT("&lt;=",H184))</f>
        <v>9</v>
      </c>
      <c r="U184" s="15">
        <f ca="1">H184+(RAND()/100000)</f>
        <v>0.45834101780690734</v>
      </c>
      <c r="V184">
        <f t="shared" ca="1" si="2"/>
        <v>51</v>
      </c>
      <c r="W184" t="s">
        <v>28</v>
      </c>
      <c r="X184" t="str">
        <f ca="1">_xlfn.CONCAT("(",A184,",",C184,",",P184,",",E184,",",L184,",",S184,",",T184,",",V184,")++1`")</f>
        <v>(242975,0,1,3,14,1,9,51)++1`</v>
      </c>
      <c r="Y184" t="str">
        <f>_xlfn.CONCAT("(",A184,",",R184,")++1`")</f>
        <v>(242975,10)++1`</v>
      </c>
    </row>
    <row r="185" spans="1:25">
      <c r="A185">
        <v>242976</v>
      </c>
      <c r="B185">
        <v>1936</v>
      </c>
      <c r="C185">
        <f>IF(D185="oui", 1, IF(D185="non", 0, " "))</f>
        <v>0</v>
      </c>
      <c r="D185" t="s">
        <v>24</v>
      </c>
      <c r="E185">
        <f>_xlfn.XLOOKUP(F185,Z$3:Z$19,AA$3:AA$19)</f>
        <v>3</v>
      </c>
      <c r="F185" t="s">
        <v>34</v>
      </c>
      <c r="G185" s="14">
        <v>44602</v>
      </c>
      <c r="H185" s="15">
        <v>0.41319444444444442</v>
      </c>
      <c r="I185" s="15">
        <v>0.42083333333333334</v>
      </c>
      <c r="J185">
        <v>1000169</v>
      </c>
      <c r="K185">
        <v>2172</v>
      </c>
      <c r="L185">
        <f>ROUND(M185*86400,0)/60</f>
        <v>11</v>
      </c>
      <c r="M185">
        <v>7.6388888888889173E-3</v>
      </c>
      <c r="N185">
        <f>_xlfn.XLOOKUP(O185,Z$22:Z$24,AA$22:AA$24)</f>
        <v>1</v>
      </c>
      <c r="O185" t="s">
        <v>32</v>
      </c>
      <c r="P185" cm="1">
        <f t="array" aca="1" ref="P185" ca="1">(_xlfn.IFS(Q185="couché",0,Q185="debout à 80%",1,Q185="?",1))*(IF(RAND()&lt;0.8,1,0))</f>
        <v>1</v>
      </c>
      <c r="Q185" t="s">
        <v>27</v>
      </c>
      <c r="R185">
        <v>10</v>
      </c>
      <c r="S185">
        <f>SUMIFS(N:N,F:F,F185,G:G,G185,T:T,T185-1)*IF(C185=1,0,1)</f>
        <v>1</v>
      </c>
      <c r="T185">
        <f>COUNTIFS(F:F,F185,G:G,G185,H:H,_xlfn.CONCAT("&lt;=",H185))</f>
        <v>6</v>
      </c>
      <c r="U185" s="15">
        <f ca="1">H185+(RAND()/100000)</f>
        <v>0.4132030563057778</v>
      </c>
      <c r="V185">
        <f t="shared" ca="1" si="2"/>
        <v>32</v>
      </c>
      <c r="W185" t="s">
        <v>28</v>
      </c>
      <c r="X185" t="str">
        <f ca="1">_xlfn.CONCAT("(",A185,",",C185,",",P185,",",E185,",",L185,",",S185,",",T185,",",V185,")++1`")</f>
        <v>(242976,0,1,3,11,1,6,32)++1`</v>
      </c>
      <c r="Y185" t="str">
        <f>_xlfn.CONCAT("(",A185,",",R185,")++1`")</f>
        <v>(242976,10)++1`</v>
      </c>
    </row>
    <row r="186" spans="1:25">
      <c r="A186">
        <v>242977</v>
      </c>
      <c r="B186">
        <v>1951</v>
      </c>
      <c r="C186">
        <f>IF(D186="oui", 1, IF(D186="non", 0, " "))</f>
        <v>0</v>
      </c>
      <c r="D186" t="s">
        <v>24</v>
      </c>
      <c r="E186">
        <f>_xlfn.XLOOKUP(F186,Z$3:Z$19,AA$3:AA$19)</f>
        <v>3</v>
      </c>
      <c r="F186" t="s">
        <v>34</v>
      </c>
      <c r="G186" s="14">
        <v>44595</v>
      </c>
      <c r="H186" s="15">
        <v>0.35277777777777775</v>
      </c>
      <c r="I186" s="15">
        <v>0.36319444444444443</v>
      </c>
      <c r="J186">
        <v>1000169</v>
      </c>
      <c r="K186">
        <v>2172</v>
      </c>
      <c r="L186">
        <f>ROUND(M186*86400,0)/60</f>
        <v>15</v>
      </c>
      <c r="M186">
        <v>1.0416666666666685E-2</v>
      </c>
      <c r="N186">
        <f>_xlfn.XLOOKUP(O186,Z$22:Z$24,AA$22:AA$24)</f>
        <v>1</v>
      </c>
      <c r="O186" t="s">
        <v>32</v>
      </c>
      <c r="P186" cm="1">
        <f t="array" aca="1" ref="P186" ca="1">(_xlfn.IFS(Q186="couché",0,Q186="debout à 80%",1,Q186="?",1))*(IF(RAND()&lt;0.8,1,0))</f>
        <v>0</v>
      </c>
      <c r="Q186" t="s">
        <v>27</v>
      </c>
      <c r="R186">
        <v>10</v>
      </c>
      <c r="S186">
        <f>SUMIFS(N:N,F:F,F186,G:G,G186,T:T,T186-1)*IF(C186=1,0,1)</f>
        <v>1</v>
      </c>
      <c r="T186">
        <f>COUNTIFS(F:F,F186,G:G,G186,H:H,_xlfn.CONCAT("&lt;=",H186))</f>
        <v>2</v>
      </c>
      <c r="U186" s="15">
        <f ca="1">H186+(RAND()/100000)</f>
        <v>0.35278277792849444</v>
      </c>
      <c r="V186">
        <f t="shared" ca="1" si="2"/>
        <v>17</v>
      </c>
      <c r="W186" t="s">
        <v>28</v>
      </c>
      <c r="X186" t="str">
        <f ca="1">_xlfn.CONCAT("(",A186,",",C186,",",P186,",",E186,",",L186,",",S186,",",T186,",",V186,")++1`")</f>
        <v>(242977,0,0,3,15,1,2,17)++1`</v>
      </c>
      <c r="Y186" t="str">
        <f>_xlfn.CONCAT("(",A186,",",R186,")++1`")</f>
        <v>(242977,10)++1`</v>
      </c>
    </row>
    <row r="187" spans="1:25">
      <c r="A187">
        <v>242978</v>
      </c>
      <c r="B187">
        <v>1951</v>
      </c>
      <c r="C187">
        <f>IF(D187="oui", 1, IF(D187="non", 0, " "))</f>
        <v>0</v>
      </c>
      <c r="D187" t="s">
        <v>24</v>
      </c>
      <c r="E187">
        <f>_xlfn.XLOOKUP(F187,Z$3:Z$19,AA$3:AA$19)</f>
        <v>3</v>
      </c>
      <c r="F187" t="s">
        <v>34</v>
      </c>
      <c r="G187" s="14">
        <v>44602</v>
      </c>
      <c r="H187" s="15">
        <v>0.4909722222222222</v>
      </c>
      <c r="I187" s="15">
        <v>0.50069444444444444</v>
      </c>
      <c r="J187">
        <v>1000169</v>
      </c>
      <c r="K187">
        <v>2172</v>
      </c>
      <c r="L187">
        <f>ROUND(M187*86400,0)/60</f>
        <v>14</v>
      </c>
      <c r="M187">
        <v>9.7222222222222432E-3</v>
      </c>
      <c r="N187">
        <f>_xlfn.XLOOKUP(O187,Z$22:Z$24,AA$22:AA$24)</f>
        <v>1</v>
      </c>
      <c r="O187" t="s">
        <v>32</v>
      </c>
      <c r="P187" cm="1">
        <f t="array" aca="1" ref="P187" ca="1">(_xlfn.IFS(Q187="couché",0,Q187="debout à 80%",1,Q187="?",1))*(IF(RAND()&lt;0.8,1,0))</f>
        <v>1</v>
      </c>
      <c r="Q187" t="s">
        <v>27</v>
      </c>
      <c r="R187">
        <v>10</v>
      </c>
      <c r="S187">
        <f>SUMIFS(N:N,F:F,F187,G:G,G187,T:T,T187-1)*IF(C187=1,0,1)</f>
        <v>1</v>
      </c>
      <c r="T187">
        <f>COUNTIFS(F:F,F187,G:G,G187,H:H,_xlfn.CONCAT("&lt;=",H187))</f>
        <v>12</v>
      </c>
      <c r="U187" s="15">
        <f ca="1">H187+(RAND()/100000)</f>
        <v>0.49098060034502811</v>
      </c>
      <c r="V187">
        <f t="shared" ca="1" si="2"/>
        <v>57</v>
      </c>
      <c r="W187" t="s">
        <v>28</v>
      </c>
      <c r="X187" t="str">
        <f ca="1">_xlfn.CONCAT("(",A187,",",C187,",",P187,",",E187,",",L187,",",S187,",",T187,",",V187,")++1`")</f>
        <v>(242978,0,1,3,14,1,12,57)++1`</v>
      </c>
      <c r="Y187" t="str">
        <f>_xlfn.CONCAT("(",A187,",",R187,")++1`")</f>
        <v>(242978,10)++1`</v>
      </c>
    </row>
    <row r="188" spans="1:25">
      <c r="A188">
        <v>242988</v>
      </c>
      <c r="B188">
        <v>1957</v>
      </c>
      <c r="C188">
        <f>IF(D188="oui", 1, IF(D188="non", 0, " "))</f>
        <v>0</v>
      </c>
      <c r="D188" t="s">
        <v>24</v>
      </c>
      <c r="E188">
        <f>_xlfn.XLOOKUP(F188,Z$3:Z$19,AA$3:AA$19)</f>
        <v>8</v>
      </c>
      <c r="F188" t="s">
        <v>25</v>
      </c>
      <c r="G188" s="14">
        <v>44636</v>
      </c>
      <c r="H188" s="15">
        <v>0.50555555555555554</v>
      </c>
      <c r="I188" s="15">
        <v>0.56111111111111112</v>
      </c>
      <c r="J188">
        <v>1000171</v>
      </c>
      <c r="K188">
        <v>2238</v>
      </c>
      <c r="L188">
        <f>ROUND(M188*86400,0)/60</f>
        <v>80</v>
      </c>
      <c r="M188">
        <v>5.555555555555558E-2</v>
      </c>
      <c r="N188">
        <f>_xlfn.XLOOKUP(O188,Z$22:Z$24,AA$22:AA$24)</f>
        <v>0</v>
      </c>
      <c r="O188" t="s">
        <v>26</v>
      </c>
      <c r="P188" cm="1">
        <f t="array" aca="1" ref="P188" ca="1">(_xlfn.IFS(Q188="couché",0,Q188="debout à 80%",1,Q188="?",1))*(IF(RAND()&lt;0.8,1,0))</f>
        <v>0</v>
      </c>
      <c r="Q188" t="s">
        <v>27</v>
      </c>
      <c r="R188">
        <v>45</v>
      </c>
      <c r="S188">
        <f>SUMIFS(N:N,F:F,F188,G:G,G188,T:T,T188-1)*IF(C188=1,0,1)</f>
        <v>0</v>
      </c>
      <c r="T188">
        <f>COUNTIFS(F:F,F188,G:G,G188,H:H,_xlfn.CONCAT("&lt;=",H188))</f>
        <v>3</v>
      </c>
      <c r="U188" s="15">
        <f ca="1">H188+(RAND()/100000)</f>
        <v>0.50555998606286001</v>
      </c>
      <c r="V188">
        <f t="shared" ca="1" si="2"/>
        <v>50</v>
      </c>
      <c r="W188" t="s">
        <v>28</v>
      </c>
      <c r="X188" t="str">
        <f ca="1">_xlfn.CONCAT("(",A188,",",C188,",",P188,",",E188,",",L188,",",S188,",",T188,",",V188,")++1`")</f>
        <v>(242988,0,0,8,80,0,3,50)++1`</v>
      </c>
      <c r="Y188" t="str">
        <f>_xlfn.CONCAT("(",A188,",",R188,")++1`")</f>
        <v>(242988,45)++1`</v>
      </c>
    </row>
    <row r="189" spans="1:25">
      <c r="A189">
        <v>242992</v>
      </c>
      <c r="B189">
        <v>1965</v>
      </c>
      <c r="C189">
        <f>IF(D189="oui", 1, IF(D189="non", 0, " "))</f>
        <v>0</v>
      </c>
      <c r="D189" t="s">
        <v>24</v>
      </c>
      <c r="E189">
        <f>_xlfn.XLOOKUP(F189,Z$3:Z$19,AA$3:AA$19)</f>
        <v>16</v>
      </c>
      <c r="F189" t="s">
        <v>44</v>
      </c>
      <c r="G189" s="14">
        <v>44637</v>
      </c>
      <c r="H189" s="15">
        <v>0.38611111111111107</v>
      </c>
      <c r="I189" s="15">
        <v>0.50763888888888886</v>
      </c>
      <c r="J189">
        <v>1000162</v>
      </c>
      <c r="K189">
        <v>486</v>
      </c>
      <c r="L189">
        <f>ROUND(M189*86400,0)/60</f>
        <v>175</v>
      </c>
      <c r="M189">
        <v>0.12152777777777779</v>
      </c>
      <c r="N189">
        <f>_xlfn.XLOOKUP(O189,Z$22:Z$24,AA$22:AA$24)</f>
        <v>0</v>
      </c>
      <c r="O189" t="s">
        <v>26</v>
      </c>
      <c r="P189" cm="1">
        <f t="array" aca="1" ref="P189" ca="1">(_xlfn.IFS(Q189="couché",0,Q189="debout à 80%",1,Q189="?",1))*(IF(RAND()&lt;0.8,1,0))</f>
        <v>0</v>
      </c>
      <c r="Q189" t="s">
        <v>27</v>
      </c>
      <c r="R189">
        <v>45</v>
      </c>
      <c r="S189">
        <f>SUMIFS(N:N,F:F,F189,G:G,G189,T:T,T189-1)*IF(C189=1,0,1)</f>
        <v>0</v>
      </c>
      <c r="T189">
        <f>COUNTIFS(F:F,F189,G:G,G189,H:H,_xlfn.CONCAT("&lt;=",H189))</f>
        <v>2</v>
      </c>
      <c r="U189" s="15">
        <f ca="1">H189+(RAND()/100000)</f>
        <v>0.38611484811002905</v>
      </c>
      <c r="V189">
        <f t="shared" ca="1" si="2"/>
        <v>23</v>
      </c>
      <c r="W189" t="s">
        <v>28</v>
      </c>
      <c r="X189" t="str">
        <f ca="1">_xlfn.CONCAT("(",A189,",",C189,",",P189,",",E189,",",L189,",",S189,",",T189,",",V189,")++1`")</f>
        <v>(242992,0,0,16,175,0,2,23)++1`</v>
      </c>
      <c r="Y189" t="str">
        <f>_xlfn.CONCAT("(",A189,",",R189,")++1`")</f>
        <v>(242992,45)++1`</v>
      </c>
    </row>
    <row r="190" spans="1:25">
      <c r="A190">
        <v>243010</v>
      </c>
      <c r="B190">
        <v>1961</v>
      </c>
      <c r="C190">
        <f>IF(D190="oui", 1, IF(D190="non", 0, " "))</f>
        <v>0</v>
      </c>
      <c r="D190" t="s">
        <v>24</v>
      </c>
      <c r="E190">
        <f>_xlfn.XLOOKUP(F190,Z$3:Z$19,AA$3:AA$19)</f>
        <v>8</v>
      </c>
      <c r="F190" t="s">
        <v>25</v>
      </c>
      <c r="G190" s="14">
        <v>44643</v>
      </c>
      <c r="H190" s="15">
        <v>0.62986111111111109</v>
      </c>
      <c r="I190" s="15">
        <v>0.71666666666666667</v>
      </c>
      <c r="J190">
        <v>1000171</v>
      </c>
      <c r="K190">
        <v>2238</v>
      </c>
      <c r="L190">
        <f>ROUND(M190*86400,0)/60</f>
        <v>125</v>
      </c>
      <c r="M190">
        <v>8.680555555555558E-2</v>
      </c>
      <c r="N190">
        <f>_xlfn.XLOOKUP(O190,Z$22:Z$24,AA$22:AA$24)</f>
        <v>0</v>
      </c>
      <c r="O190" t="s">
        <v>26</v>
      </c>
      <c r="P190" cm="1">
        <f t="array" aca="1" ref="P190" ca="1">(_xlfn.IFS(Q190="couché",0,Q190="debout à 80%",1,Q190="?",1))*(IF(RAND()&lt;0.8,1,0))</f>
        <v>1</v>
      </c>
      <c r="Q190" t="s">
        <v>27</v>
      </c>
      <c r="R190">
        <v>45</v>
      </c>
      <c r="S190">
        <f>SUMIFS(N:N,F:F,F190,G:G,G190,T:T,T190-1)*IF(C190=1,0,1)</f>
        <v>0</v>
      </c>
      <c r="T190">
        <f>COUNTIFS(F:F,F190,G:G,G190,H:H,_xlfn.CONCAT("&lt;=",H190))</f>
        <v>4</v>
      </c>
      <c r="U190" s="15">
        <f ca="1">H190+(RAND()/100000)</f>
        <v>0.62986647474053459</v>
      </c>
      <c r="V190">
        <f t="shared" ca="1" si="2"/>
        <v>61</v>
      </c>
      <c r="W190" t="s">
        <v>28</v>
      </c>
      <c r="X190" t="str">
        <f ca="1">_xlfn.CONCAT("(",A190,",",C190,",",P190,",",E190,",",L190,",",S190,",",T190,",",V190,")++1`")</f>
        <v>(243010,0,1,8,125,0,4,61)++1`</v>
      </c>
      <c r="Y190" t="str">
        <f>_xlfn.CONCAT("(",A190,",",R190,")++1`")</f>
        <v>(243010,45)++1`</v>
      </c>
    </row>
    <row r="191" spans="1:25">
      <c r="A191">
        <v>243015</v>
      </c>
      <c r="B191">
        <v>1947</v>
      </c>
      <c r="C191">
        <f>IF(D191="oui", 1, IF(D191="non", 0, " "))</f>
        <v>0</v>
      </c>
      <c r="D191" t="s">
        <v>24</v>
      </c>
      <c r="E191">
        <f>_xlfn.XLOOKUP(F191,Z$3:Z$19,AA$3:AA$19)</f>
        <v>5</v>
      </c>
      <c r="F191" t="s">
        <v>36</v>
      </c>
      <c r="G191" s="14">
        <v>44593</v>
      </c>
      <c r="H191" s="15">
        <v>0.4770833333333333</v>
      </c>
      <c r="I191" s="15">
        <v>0.65208333333333335</v>
      </c>
      <c r="J191">
        <v>1000162</v>
      </c>
      <c r="K191">
        <v>486</v>
      </c>
      <c r="L191">
        <f>ROUND(M191*86400,0)/60</f>
        <v>252</v>
      </c>
      <c r="M191">
        <v>0.17500000000000004</v>
      </c>
      <c r="N191">
        <f>_xlfn.XLOOKUP(O191,Z$22:Z$24,AA$22:AA$24)</f>
        <v>0</v>
      </c>
      <c r="O191" t="s">
        <v>26</v>
      </c>
      <c r="P191" cm="1">
        <f t="array" aca="1" ref="P191" ca="1">(_xlfn.IFS(Q191="couché",0,Q191="debout à 80%",1,Q191="?",1))*(IF(RAND()&lt;0.8,1,0))</f>
        <v>1</v>
      </c>
      <c r="Q191" t="s">
        <v>27</v>
      </c>
      <c r="R191">
        <v>45</v>
      </c>
      <c r="S191">
        <f>SUMIFS(N:N,F:F,F191,G:G,G191,T:T,T191-1)*IF(C191=1,0,1)</f>
        <v>0</v>
      </c>
      <c r="T191">
        <f>COUNTIFS(F:F,F191,G:G,G191,H:H,_xlfn.CONCAT("&lt;=",H191))</f>
        <v>2</v>
      </c>
      <c r="U191" s="15">
        <f ca="1">H191+(RAND()/100000)</f>
        <v>0.47708889420725575</v>
      </c>
      <c r="V191">
        <f t="shared" ca="1" si="2"/>
        <v>47</v>
      </c>
      <c r="W191" t="s">
        <v>28</v>
      </c>
      <c r="X191" t="str">
        <f ca="1">_xlfn.CONCAT("(",A191,",",C191,",",P191,",",E191,",",L191,",",S191,",",T191,",",V191,")++1`")</f>
        <v>(243015,0,1,5,252,0,2,47)++1`</v>
      </c>
      <c r="Y191" t="str">
        <f>_xlfn.CONCAT("(",A191,",",R191,")++1`")</f>
        <v>(243015,45)++1`</v>
      </c>
    </row>
    <row r="192" spans="1:25">
      <c r="A192">
        <v>243031</v>
      </c>
      <c r="B192">
        <v>1968</v>
      </c>
      <c r="C192">
        <f>IF(D192="oui", 1, IF(D192="non", 0, " "))</f>
        <v>0</v>
      </c>
      <c r="D192" t="s">
        <v>24</v>
      </c>
      <c r="E192">
        <f>_xlfn.XLOOKUP(F192,Z$3:Z$19,AA$3:AA$19)</f>
        <v>8</v>
      </c>
      <c r="F192" t="s">
        <v>25</v>
      </c>
      <c r="G192" s="14">
        <v>44638</v>
      </c>
      <c r="H192" s="15">
        <v>0.34652777777777777</v>
      </c>
      <c r="I192" s="15">
        <v>0.52569444444444446</v>
      </c>
      <c r="J192">
        <v>1000171</v>
      </c>
      <c r="K192">
        <v>2239</v>
      </c>
      <c r="L192">
        <f>ROUND(M192*86400,0)/60</f>
        <v>258</v>
      </c>
      <c r="M192">
        <v>0.1791666666666667</v>
      </c>
      <c r="N192">
        <f>_xlfn.XLOOKUP(O192,Z$22:Z$24,AA$22:AA$24)</f>
        <v>0</v>
      </c>
      <c r="O192" t="s">
        <v>26</v>
      </c>
      <c r="P192" cm="1">
        <f t="array" aca="1" ref="P192" ca="1">(_xlfn.IFS(Q192="couché",0,Q192="debout à 80%",1,Q192="?",1))*(IF(RAND()&lt;0.8,1,0))</f>
        <v>1</v>
      </c>
      <c r="Q192" t="s">
        <v>27</v>
      </c>
      <c r="R192">
        <v>45</v>
      </c>
      <c r="S192">
        <f>SUMIFS(N:N,F:F,F192,G:G,G192,T:T,T192-1)*IF(C192=1,0,1)</f>
        <v>0</v>
      </c>
      <c r="T192">
        <f>COUNTIFS(F:F,F192,G:G,G192,H:H,_xlfn.CONCAT("&lt;=",H192))</f>
        <v>1</v>
      </c>
      <c r="U192" s="15">
        <f ca="1">H192+(RAND()/100000)</f>
        <v>0.34653015673803467</v>
      </c>
      <c r="V192">
        <f t="shared" ca="1" si="2"/>
        <v>11</v>
      </c>
      <c r="W192" t="s">
        <v>28</v>
      </c>
      <c r="X192" t="str">
        <f ca="1">_xlfn.CONCAT("(",A192,",",C192,",",P192,",",E192,",",L192,",",S192,",",T192,",",V192,")++1`")</f>
        <v>(243031,0,1,8,258,0,1,11)++1`</v>
      </c>
      <c r="Y192" t="str">
        <f>_xlfn.CONCAT("(",A192,",",R192,")++1`")</f>
        <v>(243031,45)++1`</v>
      </c>
    </row>
    <row r="193" spans="1:25">
      <c r="A193">
        <v>243046</v>
      </c>
      <c r="B193">
        <v>1954</v>
      </c>
      <c r="C193">
        <f>IF(D193="oui", 1, IF(D193="non", 0, " "))</f>
        <v>0</v>
      </c>
      <c r="D193" t="s">
        <v>24</v>
      </c>
      <c r="E193">
        <f>_xlfn.XLOOKUP(F193,Z$3:Z$19,AA$3:AA$19)</f>
        <v>3</v>
      </c>
      <c r="F193" t="s">
        <v>34</v>
      </c>
      <c r="G193" s="14">
        <v>44594</v>
      </c>
      <c r="H193" s="15">
        <v>0.47916666666666663</v>
      </c>
      <c r="I193" s="15">
        <v>0.49861111111111112</v>
      </c>
      <c r="J193">
        <v>1000169</v>
      </c>
      <c r="K193">
        <v>2177</v>
      </c>
      <c r="L193">
        <f>ROUND(M193*86400,0)/60</f>
        <v>28</v>
      </c>
      <c r="M193">
        <v>1.9444444444444486E-2</v>
      </c>
      <c r="N193">
        <f>_xlfn.XLOOKUP(O193,Z$22:Z$24,AA$22:AA$24)</f>
        <v>1</v>
      </c>
      <c r="O193" t="s">
        <v>32</v>
      </c>
      <c r="P193" cm="1">
        <f t="array" aca="1" ref="P193" ca="1">(_xlfn.IFS(Q193="couché",0,Q193="debout à 80%",1,Q193="?",1))*(IF(RAND()&lt;0.8,1,0))</f>
        <v>1</v>
      </c>
      <c r="Q193" t="s">
        <v>27</v>
      </c>
      <c r="R193">
        <v>0</v>
      </c>
      <c r="S193">
        <f>SUMIFS(N:N,F:F,F193,G:G,G193,T:T,T193-1)*IF(C193=1,0,1)</f>
        <v>1</v>
      </c>
      <c r="T193">
        <f>COUNTIFS(F:F,F193,G:G,G193,H:H,_xlfn.CONCAT("&lt;=",H193))</f>
        <v>8</v>
      </c>
      <c r="U193" s="15">
        <f ca="1">H193+(RAND()/100000)</f>
        <v>0.47917463643868413</v>
      </c>
      <c r="V193">
        <f t="shared" ca="1" si="2"/>
        <v>38</v>
      </c>
      <c r="W193" t="s">
        <v>28</v>
      </c>
      <c r="X193" t="str">
        <f ca="1">_xlfn.CONCAT("(",A193,",",C193,",",P193,",",E193,",",L193,",",S193,",",T193,",",V193,")++1`")</f>
        <v>(243046,0,1,3,28,1,8,38)++1`</v>
      </c>
      <c r="Y193" t="str">
        <f>_xlfn.CONCAT("(",A193,",",R193,")++1`")</f>
        <v>(243046,0)++1`</v>
      </c>
    </row>
    <row r="194" spans="1:25">
      <c r="A194">
        <v>243050</v>
      </c>
      <c r="B194">
        <v>2004</v>
      </c>
      <c r="C194">
        <f>IF(D194="oui", 1, IF(D194="non", 0, " "))</f>
        <v>0</v>
      </c>
      <c r="D194" t="s">
        <v>24</v>
      </c>
      <c r="E194">
        <f>_xlfn.XLOOKUP(F194,Z$3:Z$19,AA$3:AA$19)</f>
        <v>12</v>
      </c>
      <c r="F194" t="s">
        <v>42</v>
      </c>
      <c r="G194" s="14">
        <v>44636</v>
      </c>
      <c r="H194" s="15">
        <v>0.48402777777777778</v>
      </c>
      <c r="I194" s="15">
        <v>0.65763888888888888</v>
      </c>
      <c r="J194">
        <v>1000165</v>
      </c>
      <c r="K194">
        <v>9174</v>
      </c>
      <c r="L194">
        <f>ROUND(M194*86400,0)/60</f>
        <v>250</v>
      </c>
      <c r="M194">
        <v>0.1736111111111111</v>
      </c>
      <c r="N194">
        <f>_xlfn.XLOOKUP(O194,Z$22:Z$24,AA$22:AA$24)</f>
        <v>0</v>
      </c>
      <c r="O194" t="s">
        <v>26</v>
      </c>
      <c r="P194" cm="1">
        <f t="array" aca="1" ref="P194" ca="1">(_xlfn.IFS(Q194="couché",0,Q194="debout à 80%",1,Q194="?",1))*(IF(RAND()&lt;0.8,1,0))</f>
        <v>1</v>
      </c>
      <c r="Q194" t="s">
        <v>27</v>
      </c>
      <c r="R194">
        <v>30</v>
      </c>
      <c r="S194">
        <f>SUMIFS(N:N,F:F,F194,G:G,G194,T:T,T194-1)*IF(C194=1,0,1)</f>
        <v>0</v>
      </c>
      <c r="T194">
        <f>COUNTIFS(F:F,F194,G:G,G194,H:H,_xlfn.CONCAT("&lt;=",H194))</f>
        <v>3</v>
      </c>
      <c r="U194" s="15">
        <f ca="1">H194+(RAND()/100000)</f>
        <v>0.48403217891219491</v>
      </c>
      <c r="V194">
        <f t="shared" ca="1" si="2"/>
        <v>45</v>
      </c>
      <c r="W194" t="s">
        <v>28</v>
      </c>
      <c r="X194" t="str">
        <f ca="1">_xlfn.CONCAT("(",A194,",",C194,",",P194,",",E194,",",L194,",",S194,",",T194,",",V194,")++1`")</f>
        <v>(243050,0,1,12,250,0,3,45)++1`</v>
      </c>
      <c r="Y194" t="str">
        <f>_xlfn.CONCAT("(",A194,",",R194,")++1`")</f>
        <v>(243050,30)++1`</v>
      </c>
    </row>
    <row r="195" spans="1:25">
      <c r="A195">
        <v>243051</v>
      </c>
      <c r="B195">
        <v>2004</v>
      </c>
      <c r="C195">
        <f>IF(D195="oui", 1, IF(D195="non", 0, " "))</f>
        <v>0</v>
      </c>
      <c r="D195" t="s">
        <v>24</v>
      </c>
      <c r="E195">
        <f>_xlfn.XLOOKUP(F195,Z$3:Z$19,AA$3:AA$19)</f>
        <v>12</v>
      </c>
      <c r="F195" t="s">
        <v>42</v>
      </c>
      <c r="G195" s="14">
        <v>44636</v>
      </c>
      <c r="H195" s="15">
        <v>0.66249999999999998</v>
      </c>
      <c r="I195" s="15">
        <v>0.72291666666666665</v>
      </c>
      <c r="J195">
        <v>1000165</v>
      </c>
      <c r="K195">
        <v>9168</v>
      </c>
      <c r="L195">
        <f>ROUND(M195*86400,0)/60</f>
        <v>87</v>
      </c>
      <c r="M195">
        <v>6.0416666666666674E-2</v>
      </c>
      <c r="N195">
        <f>_xlfn.XLOOKUP(O195,Z$22:Z$24,AA$22:AA$24)</f>
        <v>1</v>
      </c>
      <c r="O195" t="s">
        <v>32</v>
      </c>
      <c r="P195" cm="1">
        <f t="array" aca="1" ref="P195" ca="1">(_xlfn.IFS(Q195="couché",0,Q195="debout à 80%",1,Q195="?",1))*(IF(RAND()&lt;0.8,1,0))</f>
        <v>0</v>
      </c>
      <c r="Q195" t="s">
        <v>27</v>
      </c>
      <c r="R195">
        <v>30</v>
      </c>
      <c r="S195">
        <f>SUMIFS(N:N,F:F,F195,G:G,G195,T:T,T195-1)*IF(C195=1,0,1)</f>
        <v>0</v>
      </c>
      <c r="T195">
        <f>COUNTIFS(F:F,F195,G:G,G195,H:H,_xlfn.CONCAT("&lt;=",H195))</f>
        <v>4</v>
      </c>
      <c r="U195" s="15">
        <f ca="1">H195+(RAND()/100000)</f>
        <v>0.6625065883878295</v>
      </c>
      <c r="V195">
        <f t="shared" ref="V195:V258" ca="1" si="3">COUNTIFS(G:G,G195,U:U,_xlfn.CONCAT("&lt;=",U195))</f>
        <v>70</v>
      </c>
      <c r="W195" t="s">
        <v>28</v>
      </c>
      <c r="X195" t="str">
        <f ca="1">_xlfn.CONCAT("(",A195,",",C195,",",P195,",",E195,",",L195,",",S195,",",T195,",",V195,")++1`")</f>
        <v>(243051,0,0,12,87,0,4,70)++1`</v>
      </c>
      <c r="Y195" t="str">
        <f>_xlfn.CONCAT("(",A195,",",R195,")++1`")</f>
        <v>(243051,30)++1`</v>
      </c>
    </row>
    <row r="196" spans="1:25">
      <c r="A196">
        <v>243052</v>
      </c>
      <c r="B196">
        <v>2015</v>
      </c>
      <c r="C196">
        <f>IF(D196="oui", 1, IF(D196="non", 0, " "))</f>
        <v>1</v>
      </c>
      <c r="D196" t="s">
        <v>28</v>
      </c>
      <c r="E196">
        <f>_xlfn.XLOOKUP(F196,Z$3:Z$19,AA$3:AA$19)</f>
        <v>11</v>
      </c>
      <c r="F196" t="s">
        <v>41</v>
      </c>
      <c r="G196" s="14">
        <v>44651</v>
      </c>
      <c r="H196" s="15">
        <v>0.34097222222222223</v>
      </c>
      <c r="I196" s="15">
        <v>0.36527777777777776</v>
      </c>
      <c r="J196">
        <v>1000164</v>
      </c>
      <c r="K196">
        <v>7588</v>
      </c>
      <c r="L196">
        <f>ROUND(M196*86400,0)/60</f>
        <v>35</v>
      </c>
      <c r="M196">
        <v>2.4305555555555525E-2</v>
      </c>
      <c r="N196">
        <f>_xlfn.XLOOKUP(O196,Z$22:Z$24,AA$22:AA$24)</f>
        <v>0</v>
      </c>
      <c r="O196" t="s">
        <v>46</v>
      </c>
      <c r="P196" cm="1">
        <f t="array" aca="1" ref="P196" ca="1">(_xlfn.IFS(Q196="couché",0,Q196="debout à 80%",1,Q196="?",1))*(IF(RAND()&lt;0.8,1,0))</f>
        <v>0</v>
      </c>
      <c r="Q196" t="s">
        <v>48</v>
      </c>
      <c r="R196">
        <v>30</v>
      </c>
      <c r="S196">
        <f>SUMIFS(N:N,F:F,F196,G:G,G196,T:T,T196-1)*IF(C196=1,0,1)</f>
        <v>0</v>
      </c>
      <c r="T196">
        <f>COUNTIFS(F:F,F196,G:G,G196,H:H,_xlfn.CONCAT("&lt;=",H196))</f>
        <v>1</v>
      </c>
      <c r="U196" s="15">
        <f ca="1">H196+(RAND()/100000)</f>
        <v>0.34098012791704724</v>
      </c>
      <c r="V196">
        <f t="shared" ca="1" si="3"/>
        <v>7</v>
      </c>
      <c r="W196" t="s">
        <v>47</v>
      </c>
      <c r="X196" t="str">
        <f ca="1">_xlfn.CONCAT("(",A196,",",C196,",",P196,",",E196,",",L196,",",S196,",",T196,",",V196,")++1`")</f>
        <v>(243052,1,0,11,35,0,1,7)++1`</v>
      </c>
      <c r="Y196" t="str">
        <f>_xlfn.CONCAT("(",A196,",",R196,")++1`")</f>
        <v>(243052,30)++1`</v>
      </c>
    </row>
    <row r="197" spans="1:25">
      <c r="A197">
        <v>243053</v>
      </c>
      <c r="B197">
        <v>2007</v>
      </c>
      <c r="C197">
        <f>IF(D197="oui", 1, IF(D197="non", 0, " "))</f>
        <v>1</v>
      </c>
      <c r="D197" t="s">
        <v>28</v>
      </c>
      <c r="E197">
        <f>_xlfn.XLOOKUP(F197,Z$3:Z$19,AA$3:AA$19)</f>
        <v>11</v>
      </c>
      <c r="F197" t="s">
        <v>41</v>
      </c>
      <c r="G197" s="14">
        <v>44617</v>
      </c>
      <c r="H197" s="15">
        <v>0.44027777777777777</v>
      </c>
      <c r="I197" s="15">
        <v>0.46319444444444441</v>
      </c>
      <c r="J197">
        <v>1000165</v>
      </c>
      <c r="K197">
        <v>493</v>
      </c>
      <c r="L197">
        <f>ROUND(M197*86400,0)/60</f>
        <v>33</v>
      </c>
      <c r="M197">
        <v>2.2916666666666641E-2</v>
      </c>
      <c r="N197">
        <f>_xlfn.XLOOKUP(O197,Z$22:Z$24,AA$22:AA$24)</f>
        <v>0</v>
      </c>
      <c r="O197" t="s">
        <v>46</v>
      </c>
      <c r="P197" cm="1">
        <f t="array" aca="1" ref="P197" ca="1">(_xlfn.IFS(Q197="couché",0,Q197="debout à 80%",1,Q197="?",1))*(IF(RAND()&lt;0.8,1,0))</f>
        <v>0</v>
      </c>
      <c r="Q197" t="s">
        <v>48</v>
      </c>
      <c r="R197">
        <v>30</v>
      </c>
      <c r="S197">
        <f>SUMIFS(N:N,F:F,F197,G:G,G197,T:T,T197-1)*IF(C197=1,0,1)</f>
        <v>0</v>
      </c>
      <c r="T197">
        <f>COUNTIFS(F:F,F197,G:G,G197,H:H,_xlfn.CONCAT("&lt;=",H197))</f>
        <v>5</v>
      </c>
      <c r="U197" s="15">
        <f ca="1">H197+(RAND()/100000)</f>
        <v>0.44028300610963861</v>
      </c>
      <c r="V197">
        <f t="shared" ca="1" si="3"/>
        <v>33</v>
      </c>
      <c r="W197" t="s">
        <v>28</v>
      </c>
      <c r="X197" t="str">
        <f ca="1">_xlfn.CONCAT("(",A197,",",C197,",",P197,",",E197,",",L197,",",S197,",",T197,",",V197,")++1`")</f>
        <v>(243053,1,0,11,33,0,5,33)++1`</v>
      </c>
      <c r="Y197" t="str">
        <f>_xlfn.CONCAT("(",A197,",",R197,")++1`")</f>
        <v>(243053,30)++1`</v>
      </c>
    </row>
    <row r="198" spans="1:25">
      <c r="A198">
        <v>243078</v>
      </c>
      <c r="B198">
        <v>1973</v>
      </c>
      <c r="C198">
        <f>IF(D198="oui", 1, IF(D198="non", 0, " "))</f>
        <v>0</v>
      </c>
      <c r="D198" t="s">
        <v>24</v>
      </c>
      <c r="E198">
        <f>_xlfn.XLOOKUP(F198,Z$3:Z$19,AA$3:AA$19)</f>
        <v>14</v>
      </c>
      <c r="F198" t="s">
        <v>33</v>
      </c>
      <c r="G198" s="14">
        <v>44603</v>
      </c>
      <c r="H198" s="15">
        <v>0.33124999999999999</v>
      </c>
      <c r="I198" s="15">
        <v>0.37430555555555556</v>
      </c>
      <c r="J198">
        <v>1000162</v>
      </c>
      <c r="K198">
        <v>4592</v>
      </c>
      <c r="L198">
        <f>ROUND(M198*86400,0)/60</f>
        <v>62</v>
      </c>
      <c r="M198">
        <v>4.3055555555555569E-2</v>
      </c>
      <c r="N198">
        <f>_xlfn.XLOOKUP(O198,Z$22:Z$24,AA$22:AA$24)</f>
        <v>0</v>
      </c>
      <c r="O198" t="s">
        <v>26</v>
      </c>
      <c r="P198" cm="1">
        <f t="array" aca="1" ref="P198" ca="1">(_xlfn.IFS(Q198="couché",0,Q198="debout à 80%",1,Q198="?",1))*(IF(RAND()&lt;0.8,1,0))</f>
        <v>1</v>
      </c>
      <c r="Q198" t="s">
        <v>27</v>
      </c>
      <c r="R198">
        <v>45</v>
      </c>
      <c r="S198">
        <f>SUMIFS(N:N,F:F,F198,G:G,G198,T:T,T198-1)*IF(C198=1,0,1)</f>
        <v>0</v>
      </c>
      <c r="T198">
        <f>COUNTIFS(F:F,F198,G:G,G198,H:H,_xlfn.CONCAT("&lt;=",H198))</f>
        <v>1</v>
      </c>
      <c r="U198" s="15">
        <f ca="1">H198+(RAND()/100000)</f>
        <v>0.33125405914492473</v>
      </c>
      <c r="V198">
        <f t="shared" ca="1" si="3"/>
        <v>3</v>
      </c>
      <c r="W198" t="s">
        <v>28</v>
      </c>
      <c r="X198" t="str">
        <f ca="1">_xlfn.CONCAT("(",A198,",",C198,",",P198,",",E198,",",L198,",",S198,",",T198,",",V198,")++1`")</f>
        <v>(243078,0,1,14,62,0,1,3)++1`</v>
      </c>
      <c r="Y198" t="str">
        <f>_xlfn.CONCAT("(",A198,",",R198,")++1`")</f>
        <v>(243078,45)++1`</v>
      </c>
    </row>
    <row r="199" spans="1:25">
      <c r="A199">
        <v>243082</v>
      </c>
      <c r="B199">
        <v>1940</v>
      </c>
      <c r="C199">
        <f>IF(D199="oui", 1, IF(D199="non", 0, " "))</f>
        <v>0</v>
      </c>
      <c r="D199" t="s">
        <v>24</v>
      </c>
      <c r="E199">
        <f>_xlfn.XLOOKUP(F199,Z$3:Z$19,AA$3:AA$19)</f>
        <v>14</v>
      </c>
      <c r="F199" t="s">
        <v>33</v>
      </c>
      <c r="G199" s="14">
        <v>44623</v>
      </c>
      <c r="H199" s="15">
        <v>0.5</v>
      </c>
      <c r="I199" s="15">
        <v>0.56805555555555554</v>
      </c>
      <c r="J199">
        <v>1000162</v>
      </c>
      <c r="K199">
        <v>486</v>
      </c>
      <c r="L199">
        <f>ROUND(M199*86400,0)/60</f>
        <v>98</v>
      </c>
      <c r="M199">
        <v>6.8055555555555536E-2</v>
      </c>
      <c r="N199">
        <f>_xlfn.XLOOKUP(O199,Z$22:Z$24,AA$22:AA$24)</f>
        <v>0</v>
      </c>
      <c r="O199" t="s">
        <v>26</v>
      </c>
      <c r="P199" cm="1">
        <f t="array" aca="1" ref="P199" ca="1">(_xlfn.IFS(Q199="couché",0,Q199="debout à 80%",1,Q199="?",1))*(IF(RAND()&lt;0.8,1,0))</f>
        <v>1</v>
      </c>
      <c r="Q199" t="s">
        <v>27</v>
      </c>
      <c r="R199">
        <v>45</v>
      </c>
      <c r="S199">
        <f>SUMIFS(N:N,F:F,F199,G:G,G199,T:T,T199-1)*IF(C199=1,0,1)</f>
        <v>0</v>
      </c>
      <c r="T199">
        <f>COUNTIFS(F:F,F199,G:G,G199,H:H,_xlfn.CONCAT("&lt;=",H199))</f>
        <v>4</v>
      </c>
      <c r="U199" s="15">
        <f ca="1">H199+(RAND()/100000)</f>
        <v>0.50000313860171131</v>
      </c>
      <c r="V199">
        <f t="shared" ca="1" si="3"/>
        <v>38</v>
      </c>
      <c r="W199" t="s">
        <v>28</v>
      </c>
      <c r="X199" t="str">
        <f ca="1">_xlfn.CONCAT("(",A199,",",C199,",",P199,",",E199,",",L199,",",S199,",",T199,",",V199,")++1`")</f>
        <v>(243082,0,1,14,98,0,4,38)++1`</v>
      </c>
      <c r="Y199" t="str">
        <f>_xlfn.CONCAT("(",A199,",",R199,")++1`")</f>
        <v>(243082,45)++1`</v>
      </c>
    </row>
    <row r="200" spans="1:25">
      <c r="A200">
        <v>243083</v>
      </c>
      <c r="B200">
        <v>1944</v>
      </c>
      <c r="C200">
        <f>IF(D200="oui", 1, IF(D200="non", 0, " "))</f>
        <v>0</v>
      </c>
      <c r="D200" t="s">
        <v>24</v>
      </c>
      <c r="E200">
        <f>_xlfn.XLOOKUP(F200,Z$3:Z$19,AA$3:AA$19)</f>
        <v>3</v>
      </c>
      <c r="F200" t="s">
        <v>34</v>
      </c>
      <c r="G200" s="14">
        <v>44624</v>
      </c>
      <c r="H200" s="15">
        <v>0.42222222222222222</v>
      </c>
      <c r="I200" s="15">
        <v>0.43194444444444441</v>
      </c>
      <c r="J200">
        <v>1000169</v>
      </c>
      <c r="K200">
        <v>2172</v>
      </c>
      <c r="L200">
        <f>ROUND(M200*86400,0)/60</f>
        <v>14</v>
      </c>
      <c r="M200">
        <v>9.7222222222221877E-3</v>
      </c>
      <c r="N200">
        <f>_xlfn.XLOOKUP(O200,Z$22:Z$24,AA$22:AA$24)</f>
        <v>1</v>
      </c>
      <c r="O200" t="s">
        <v>32</v>
      </c>
      <c r="P200" cm="1">
        <f t="array" aca="1" ref="P200" ca="1">(_xlfn.IFS(Q200="couché",0,Q200="debout à 80%",1,Q200="?",1))*(IF(RAND()&lt;0.8,1,0))</f>
        <v>1</v>
      </c>
      <c r="Q200" t="s">
        <v>27</v>
      </c>
      <c r="R200">
        <v>10</v>
      </c>
      <c r="S200">
        <f>SUMIFS(N:N,F:F,F200,G:G,G200,T:T,T200-1)*IF(C200=1,0,1)</f>
        <v>1</v>
      </c>
      <c r="T200">
        <f>COUNTIFS(F:F,F200,G:G,G200,H:H,_xlfn.CONCAT("&lt;=",H200))</f>
        <v>4</v>
      </c>
      <c r="U200" s="15">
        <f ca="1">H200+(RAND()/100000)</f>
        <v>0.42222900678111064</v>
      </c>
      <c r="V200">
        <f t="shared" ca="1" si="3"/>
        <v>20</v>
      </c>
      <c r="W200" t="s">
        <v>28</v>
      </c>
      <c r="X200" t="str">
        <f ca="1">_xlfn.CONCAT("(",A200,",",C200,",",P200,",",E200,",",L200,",",S200,",",T200,",",V200,")++1`")</f>
        <v>(243083,0,1,3,14,1,4,20)++1`</v>
      </c>
      <c r="Y200" t="str">
        <f>_xlfn.CONCAT("(",A200,",",R200,")++1`")</f>
        <v>(243083,10)++1`</v>
      </c>
    </row>
    <row r="201" spans="1:25">
      <c r="A201">
        <v>243084</v>
      </c>
      <c r="B201">
        <v>1944</v>
      </c>
      <c r="C201">
        <f>IF(D201="oui", 1, IF(D201="non", 0, " "))</f>
        <v>0</v>
      </c>
      <c r="D201" t="s">
        <v>24</v>
      </c>
      <c r="E201">
        <f>_xlfn.XLOOKUP(F201,Z$3:Z$19,AA$3:AA$19)</f>
        <v>3</v>
      </c>
      <c r="F201" t="s">
        <v>34</v>
      </c>
      <c r="G201" s="14">
        <v>44631</v>
      </c>
      <c r="H201" s="15">
        <v>0.48541666666666666</v>
      </c>
      <c r="I201" s="15">
        <v>0.49930555555555556</v>
      </c>
      <c r="J201">
        <v>1000169</v>
      </c>
      <c r="K201">
        <v>2172</v>
      </c>
      <c r="L201">
        <f>ROUND(M201*86400,0)/60</f>
        <v>20</v>
      </c>
      <c r="M201">
        <v>1.3888888888888895E-2</v>
      </c>
      <c r="N201">
        <f>_xlfn.XLOOKUP(O201,Z$22:Z$24,AA$22:AA$24)</f>
        <v>1</v>
      </c>
      <c r="O201" t="s">
        <v>32</v>
      </c>
      <c r="P201" cm="1">
        <f t="array" aca="1" ref="P201" ca="1">(_xlfn.IFS(Q201="couché",0,Q201="debout à 80%",1,Q201="?",1))*(IF(RAND()&lt;0.8,1,0))</f>
        <v>1</v>
      </c>
      <c r="Q201" t="s">
        <v>27</v>
      </c>
      <c r="R201">
        <v>10</v>
      </c>
      <c r="S201">
        <f>SUMIFS(N:N,F:F,F201,G:G,G201,T:T,T201-1)*IF(C201=1,0,1)</f>
        <v>1</v>
      </c>
      <c r="T201">
        <f>COUNTIFS(F:F,F201,G:G,G201,H:H,_xlfn.CONCAT("&lt;=",H201))</f>
        <v>13</v>
      </c>
      <c r="U201" s="15">
        <f ca="1">H201+(RAND()/100000)</f>
        <v>0.4854255592669347</v>
      </c>
      <c r="V201">
        <f t="shared" ca="1" si="3"/>
        <v>42</v>
      </c>
      <c r="W201" t="s">
        <v>28</v>
      </c>
      <c r="X201" t="str">
        <f ca="1">_xlfn.CONCAT("(",A201,",",C201,",",P201,",",E201,",",L201,",",S201,",",T201,",",V201,")++1`")</f>
        <v>(243084,0,1,3,20,1,13,42)++1`</v>
      </c>
      <c r="Y201" t="str">
        <f>_xlfn.CONCAT("(",A201,",",R201,")++1`")</f>
        <v>(243084,10)++1`</v>
      </c>
    </row>
    <row r="202" spans="1:25">
      <c r="A202">
        <v>243117</v>
      </c>
      <c r="B202">
        <v>1924</v>
      </c>
      <c r="C202">
        <f>IF(D202="oui", 1, IF(D202="non", 0, " "))</f>
        <v>0</v>
      </c>
      <c r="D202" t="s">
        <v>24</v>
      </c>
      <c r="E202">
        <f>_xlfn.XLOOKUP(F202,Z$3:Z$19,AA$3:AA$19)</f>
        <v>3</v>
      </c>
      <c r="F202" t="s">
        <v>34</v>
      </c>
      <c r="G202" s="14">
        <v>44595</v>
      </c>
      <c r="H202" s="15">
        <v>0.42569444444444443</v>
      </c>
      <c r="I202" s="15">
        <v>0.44305555555555554</v>
      </c>
      <c r="J202">
        <v>1000169</v>
      </c>
      <c r="K202">
        <v>2172</v>
      </c>
      <c r="L202">
        <f>ROUND(M202*86400,0)/60</f>
        <v>25</v>
      </c>
      <c r="M202">
        <v>1.7361111111111105E-2</v>
      </c>
      <c r="N202">
        <f>_xlfn.XLOOKUP(O202,Z$22:Z$24,AA$22:AA$24)</f>
        <v>1</v>
      </c>
      <c r="O202" t="s">
        <v>32</v>
      </c>
      <c r="P202" cm="1">
        <f t="array" aca="1" ref="P202" ca="1">(_xlfn.IFS(Q202="couché",0,Q202="debout à 80%",1,Q202="?",1))*(IF(RAND()&lt;0.8,1,0))</f>
        <v>0</v>
      </c>
      <c r="Q202" t="s">
        <v>27</v>
      </c>
      <c r="R202">
        <v>10</v>
      </c>
      <c r="S202">
        <f>SUMIFS(N:N,F:F,F202,G:G,G202,T:T,T202-1)*IF(C202=1,0,1)</f>
        <v>1</v>
      </c>
      <c r="T202">
        <f>COUNTIFS(F:F,F202,G:G,G202,H:H,_xlfn.CONCAT("&lt;=",H202))</f>
        <v>7</v>
      </c>
      <c r="U202" s="15">
        <f ca="1">H202+(RAND()/100000)</f>
        <v>0.42569792614596819</v>
      </c>
      <c r="V202">
        <f t="shared" ca="1" si="3"/>
        <v>39</v>
      </c>
      <c r="W202" t="s">
        <v>28</v>
      </c>
      <c r="X202" t="str">
        <f ca="1">_xlfn.CONCAT("(",A202,",",C202,",",P202,",",E202,",",L202,",",S202,",",T202,",",V202,")++1`")</f>
        <v>(243117,0,0,3,25,1,7,39)++1`</v>
      </c>
      <c r="Y202" t="str">
        <f>_xlfn.CONCAT("(",A202,",",R202,")++1`")</f>
        <v>(243117,10)++1`</v>
      </c>
    </row>
    <row r="203" spans="1:25">
      <c r="A203">
        <v>243119</v>
      </c>
      <c r="B203">
        <v>1924</v>
      </c>
      <c r="C203">
        <f>IF(D203="oui", 1, IF(D203="non", 0, " "))</f>
        <v>0</v>
      </c>
      <c r="D203" t="s">
        <v>24</v>
      </c>
      <c r="E203">
        <f>_xlfn.XLOOKUP(F203,Z$3:Z$19,AA$3:AA$19)</f>
        <v>3</v>
      </c>
      <c r="F203" t="s">
        <v>34</v>
      </c>
      <c r="G203" s="14">
        <v>44602</v>
      </c>
      <c r="H203" s="15">
        <v>0.4375</v>
      </c>
      <c r="I203" s="15">
        <v>0.45069444444444445</v>
      </c>
      <c r="J203">
        <v>1000169</v>
      </c>
      <c r="K203">
        <v>2172</v>
      </c>
      <c r="L203">
        <f>ROUND(M203*86400,0)/60</f>
        <v>19</v>
      </c>
      <c r="M203">
        <v>1.3194444444444453E-2</v>
      </c>
      <c r="N203">
        <f>_xlfn.XLOOKUP(O203,Z$22:Z$24,AA$22:AA$24)</f>
        <v>1</v>
      </c>
      <c r="O203" t="s">
        <v>32</v>
      </c>
      <c r="P203" cm="1">
        <f t="array" aca="1" ref="P203" ca="1">(_xlfn.IFS(Q203="couché",0,Q203="debout à 80%",1,Q203="?",1))*(IF(RAND()&lt;0.8,1,0))</f>
        <v>0</v>
      </c>
      <c r="Q203" t="s">
        <v>27</v>
      </c>
      <c r="R203">
        <v>10</v>
      </c>
      <c r="S203">
        <f>SUMIFS(N:N,F:F,F203,G:G,G203,T:T,T203-1)*IF(C203=1,0,1)</f>
        <v>1</v>
      </c>
      <c r="T203">
        <f>COUNTIFS(F:F,F203,G:G,G203,H:H,_xlfn.CONCAT("&lt;=",H203))</f>
        <v>8</v>
      </c>
      <c r="U203" s="15">
        <f ca="1">H203+(RAND()/100000)</f>
        <v>0.43750612624069057</v>
      </c>
      <c r="V203">
        <f t="shared" ca="1" si="3"/>
        <v>41</v>
      </c>
      <c r="W203" t="s">
        <v>28</v>
      </c>
      <c r="X203" t="str">
        <f ca="1">_xlfn.CONCAT("(",A203,",",C203,",",P203,",",E203,",",L203,",",S203,",",T203,",",V203,")++1`")</f>
        <v>(243119,0,0,3,19,1,8,41)++1`</v>
      </c>
      <c r="Y203" t="str">
        <f>_xlfn.CONCAT("(",A203,",",R203,")++1`")</f>
        <v>(243119,10)++1`</v>
      </c>
    </row>
    <row r="204" spans="1:25">
      <c r="A204">
        <v>243172</v>
      </c>
      <c r="B204">
        <v>1983</v>
      </c>
      <c r="C204">
        <f>IF(D204="oui", 1, IF(D204="non", 0, " "))</f>
        <v>0</v>
      </c>
      <c r="D204" t="s">
        <v>24</v>
      </c>
      <c r="E204">
        <f>_xlfn.XLOOKUP(F204,Z$3:Z$19,AA$3:AA$19)</f>
        <v>7</v>
      </c>
      <c r="F204" t="s">
        <v>38</v>
      </c>
      <c r="G204" s="14">
        <v>44595</v>
      </c>
      <c r="H204" s="15">
        <v>0.37361111111111112</v>
      </c>
      <c r="I204" s="15">
        <v>0.39444444444444443</v>
      </c>
      <c r="J204">
        <v>1000162</v>
      </c>
      <c r="K204">
        <v>130</v>
      </c>
      <c r="L204">
        <f>ROUND(M204*86400,0)/60</f>
        <v>30</v>
      </c>
      <c r="M204">
        <v>2.0833333333333315E-2</v>
      </c>
      <c r="N204">
        <f>_xlfn.XLOOKUP(O204,Z$22:Z$24,AA$22:AA$24)</f>
        <v>1</v>
      </c>
      <c r="O204" t="s">
        <v>32</v>
      </c>
      <c r="P204" cm="1">
        <f t="array" aca="1" ref="P204" ca="1">(_xlfn.IFS(Q204="couché",0,Q204="debout à 80%",1,Q204="?",1))*(IF(RAND()&lt;0.8,1,0))</f>
        <v>1</v>
      </c>
      <c r="Q204" t="s">
        <v>27</v>
      </c>
      <c r="R204">
        <v>45</v>
      </c>
      <c r="S204">
        <f>SUMIFS(N:N,F:F,F204,G:G,G204,T:T,T204-1)*IF(C204=1,0,1)</f>
        <v>0</v>
      </c>
      <c r="T204">
        <f>COUNTIFS(F:F,F204,G:G,G204,H:H,_xlfn.CONCAT("&lt;=",H204))</f>
        <v>2</v>
      </c>
      <c r="U204" s="15">
        <f ca="1">H204+(RAND()/100000)</f>
        <v>0.37362095244897664</v>
      </c>
      <c r="V204">
        <f t="shared" ca="1" si="3"/>
        <v>22</v>
      </c>
      <c r="W204" t="s">
        <v>28</v>
      </c>
      <c r="X204" t="str">
        <f ca="1">_xlfn.CONCAT("(",A204,",",C204,",",P204,",",E204,",",L204,",",S204,",",T204,",",V204,")++1`")</f>
        <v>(243172,0,1,7,30,0,2,22)++1`</v>
      </c>
      <c r="Y204" t="str">
        <f>_xlfn.CONCAT("(",A204,",",R204,")++1`")</f>
        <v>(243172,45)++1`</v>
      </c>
    </row>
    <row r="205" spans="1:25">
      <c r="A205">
        <v>243184</v>
      </c>
      <c r="B205">
        <v>1962</v>
      </c>
      <c r="C205">
        <f>IF(D205="oui", 1, IF(D205="non", 0, " "))</f>
        <v>0</v>
      </c>
      <c r="D205" t="s">
        <v>24</v>
      </c>
      <c r="E205">
        <f>_xlfn.XLOOKUP(F205,Z$3:Z$19,AA$3:AA$19)</f>
        <v>3</v>
      </c>
      <c r="F205" t="s">
        <v>34</v>
      </c>
      <c r="G205" s="14">
        <v>44606</v>
      </c>
      <c r="H205" s="15">
        <v>0.37708333333333333</v>
      </c>
      <c r="I205" s="15">
        <v>0.3888888888888889</v>
      </c>
      <c r="J205">
        <v>1000169</v>
      </c>
      <c r="K205">
        <v>2172</v>
      </c>
      <c r="L205">
        <f>ROUND(M205*86400,0)/60</f>
        <v>17</v>
      </c>
      <c r="M205">
        <v>1.1805555555555569E-2</v>
      </c>
      <c r="N205">
        <f>_xlfn.XLOOKUP(O205,Z$22:Z$24,AA$22:AA$24)</f>
        <v>1</v>
      </c>
      <c r="O205" t="s">
        <v>32</v>
      </c>
      <c r="P205" cm="1">
        <f t="array" aca="1" ref="P205" ca="1">(_xlfn.IFS(Q205="couché",0,Q205="debout à 80%",1,Q205="?",1))*(IF(RAND()&lt;0.8,1,0))</f>
        <v>0</v>
      </c>
      <c r="Q205" t="s">
        <v>48</v>
      </c>
      <c r="R205">
        <v>10</v>
      </c>
      <c r="S205">
        <f>SUMIFS(N:N,F:F,F205,G:G,G205,T:T,T205-1)*IF(C205=1,0,1)</f>
        <v>1</v>
      </c>
      <c r="T205">
        <f>COUNTIFS(F:F,F205,G:G,G205,H:H,_xlfn.CONCAT("&lt;=",H205))</f>
        <v>4</v>
      </c>
      <c r="U205" s="15">
        <f ca="1">H205+(RAND()/100000)</f>
        <v>0.37708957365351486</v>
      </c>
      <c r="V205">
        <f t="shared" ca="1" si="3"/>
        <v>19</v>
      </c>
      <c r="W205" t="s">
        <v>28</v>
      </c>
      <c r="X205" t="str">
        <f ca="1">_xlfn.CONCAT("(",A205,",",C205,",",P205,",",E205,",",L205,",",S205,",",T205,",",V205,")++1`")</f>
        <v>(243184,0,0,3,17,1,4,19)++1`</v>
      </c>
      <c r="Y205" t="str">
        <f>_xlfn.CONCAT("(",A205,",",R205,")++1`")</f>
        <v>(243184,10)++1`</v>
      </c>
    </row>
    <row r="206" spans="1:25">
      <c r="A206">
        <v>243190</v>
      </c>
      <c r="B206">
        <v>1984</v>
      </c>
      <c r="C206">
        <f>IF(D206="oui", 1, IF(D206="non", 0, " "))</f>
        <v>0</v>
      </c>
      <c r="D206" t="s">
        <v>24</v>
      </c>
      <c r="E206">
        <f>_xlfn.XLOOKUP(F206,Z$3:Z$19,AA$3:AA$19)</f>
        <v>9</v>
      </c>
      <c r="F206" t="s">
        <v>40</v>
      </c>
      <c r="G206" s="14">
        <v>44601</v>
      </c>
      <c r="H206" s="15">
        <v>0.44166666666666665</v>
      </c>
      <c r="I206" s="15">
        <v>0.49722222222222218</v>
      </c>
      <c r="J206">
        <v>1000163</v>
      </c>
      <c r="K206">
        <v>5512</v>
      </c>
      <c r="L206">
        <f>ROUND(M206*86400,0)/60</f>
        <v>80</v>
      </c>
      <c r="M206">
        <v>5.5555555555555525E-2</v>
      </c>
      <c r="N206">
        <f>_xlfn.XLOOKUP(O206,Z$22:Z$24,AA$22:AA$24)</f>
        <v>0</v>
      </c>
      <c r="O206" t="s">
        <v>26</v>
      </c>
      <c r="P206" cm="1">
        <f t="array" aca="1" ref="P206" ca="1">(_xlfn.IFS(Q206="couché",0,Q206="debout à 80%",1,Q206="?",1))*(IF(RAND()&lt;0.8,1,0))</f>
        <v>1</v>
      </c>
      <c r="Q206" t="s">
        <v>27</v>
      </c>
      <c r="R206">
        <v>45</v>
      </c>
      <c r="S206">
        <f>SUMIFS(N:N,F:F,F206,G:G,G206,T:T,T206-1)*IF(C206=1,0,1)</f>
        <v>0</v>
      </c>
      <c r="T206">
        <f>COUNTIFS(F:F,F206,G:G,G206,H:H,_xlfn.CONCAT("&lt;=",H206))</f>
        <v>2</v>
      </c>
      <c r="U206" s="15">
        <f ca="1">H206+(RAND()/100000)</f>
        <v>0.44166977639284449</v>
      </c>
      <c r="V206">
        <f t="shared" ca="1" si="3"/>
        <v>24</v>
      </c>
      <c r="W206" t="s">
        <v>28</v>
      </c>
      <c r="X206" t="str">
        <f ca="1">_xlfn.CONCAT("(",A206,",",C206,",",P206,",",E206,",",L206,",",S206,",",T206,",",V206,")++1`")</f>
        <v>(243190,0,1,9,80,0,2,24)++1`</v>
      </c>
      <c r="Y206" t="str">
        <f>_xlfn.CONCAT("(",A206,",",R206,")++1`")</f>
        <v>(243190,45)++1`</v>
      </c>
    </row>
    <row r="207" spans="1:25">
      <c r="A207">
        <v>243191</v>
      </c>
      <c r="B207">
        <v>2020</v>
      </c>
      <c r="C207">
        <f>IF(D207="oui", 1, IF(D207="non", 0, " "))</f>
        <v>1</v>
      </c>
      <c r="D207" t="s">
        <v>28</v>
      </c>
      <c r="E207">
        <f>_xlfn.XLOOKUP(F207,Z$3:Z$19,AA$3:AA$19)</f>
        <v>9</v>
      </c>
      <c r="F207" t="s">
        <v>40</v>
      </c>
      <c r="G207" s="14">
        <v>44594</v>
      </c>
      <c r="H207" s="15">
        <v>0.40833333333333333</v>
      </c>
      <c r="I207" s="15">
        <v>0.43888888888888888</v>
      </c>
      <c r="J207">
        <v>1000163</v>
      </c>
      <c r="K207">
        <v>7052</v>
      </c>
      <c r="L207">
        <f>ROUND(M207*86400,0)/60</f>
        <v>44</v>
      </c>
      <c r="M207">
        <v>3.0555555555555558E-2</v>
      </c>
      <c r="N207">
        <f>_xlfn.XLOOKUP(O207,Z$22:Z$24,AA$22:AA$24)</f>
        <v>0</v>
      </c>
      <c r="O207" t="s">
        <v>46</v>
      </c>
      <c r="P207" cm="1">
        <f t="array" aca="1" ref="P207" ca="1">(_xlfn.IFS(Q207="couché",0,Q207="debout à 80%",1,Q207="?",1))*(IF(RAND()&lt;0.8,1,0))</f>
        <v>0</v>
      </c>
      <c r="Q207" t="s">
        <v>48</v>
      </c>
      <c r="R207">
        <v>45</v>
      </c>
      <c r="S207">
        <f>SUMIFS(N:N,F:F,F207,G:G,G207,T:T,T207-1)*IF(C207=1,0,1)</f>
        <v>0</v>
      </c>
      <c r="T207">
        <f>COUNTIFS(F:F,F207,G:G,G207,H:H,_xlfn.CONCAT("&lt;=",H207))</f>
        <v>2</v>
      </c>
      <c r="U207" s="15">
        <f ca="1">H207+(RAND()/100000)</f>
        <v>0.40833863044242075</v>
      </c>
      <c r="V207">
        <f t="shared" ca="1" si="3"/>
        <v>20</v>
      </c>
      <c r="W207" t="s">
        <v>28</v>
      </c>
      <c r="X207" t="str">
        <f ca="1">_xlfn.CONCAT("(",A207,",",C207,",",P207,",",E207,",",L207,",",S207,",",T207,",",V207,")++1`")</f>
        <v>(243191,1,0,9,44,0,2,20)++1`</v>
      </c>
      <c r="Y207" t="str">
        <f>_xlfn.CONCAT("(",A207,",",R207,")++1`")</f>
        <v>(243191,45)++1`</v>
      </c>
    </row>
    <row r="208" spans="1:25">
      <c r="A208">
        <v>243237</v>
      </c>
      <c r="B208">
        <v>1942</v>
      </c>
      <c r="C208">
        <f>IF(D208="oui", 1, IF(D208="non", 0, " "))</f>
        <v>0</v>
      </c>
      <c r="D208" t="s">
        <v>24</v>
      </c>
      <c r="E208">
        <f>_xlfn.XLOOKUP(F208,Z$3:Z$19,AA$3:AA$19)</f>
        <v>3</v>
      </c>
      <c r="F208" t="s">
        <v>34</v>
      </c>
      <c r="G208" s="14">
        <v>44602</v>
      </c>
      <c r="H208" s="15">
        <v>0.33958333333333329</v>
      </c>
      <c r="I208" s="15">
        <v>0.35138888888888886</v>
      </c>
      <c r="J208">
        <v>1000169</v>
      </c>
      <c r="K208">
        <v>2172</v>
      </c>
      <c r="L208">
        <f>ROUND(M208*86400,0)/60</f>
        <v>17</v>
      </c>
      <c r="M208">
        <v>1.1805555555555569E-2</v>
      </c>
      <c r="N208">
        <f>_xlfn.XLOOKUP(O208,Z$22:Z$24,AA$22:AA$24)</f>
        <v>1</v>
      </c>
      <c r="O208" t="s">
        <v>32</v>
      </c>
      <c r="P208" cm="1">
        <f t="array" aca="1" ref="P208" ca="1">(_xlfn.IFS(Q208="couché",0,Q208="debout à 80%",1,Q208="?",1))*(IF(RAND()&lt;0.8,1,0))</f>
        <v>1</v>
      </c>
      <c r="Q208" t="s">
        <v>27</v>
      </c>
      <c r="R208">
        <v>10</v>
      </c>
      <c r="S208">
        <f>SUMIFS(N:N,F:F,F208,G:G,G208,T:T,T208-1)*IF(C208=1,0,1)</f>
        <v>0</v>
      </c>
      <c r="T208">
        <f>COUNTIFS(F:F,F208,G:G,G208,H:H,_xlfn.CONCAT("&lt;=",H208))</f>
        <v>1</v>
      </c>
      <c r="U208" s="15">
        <f ca="1">H208+(RAND()/100000)</f>
        <v>0.33958838871286939</v>
      </c>
      <c r="V208">
        <f t="shared" ca="1" si="3"/>
        <v>6</v>
      </c>
      <c r="W208" t="s">
        <v>28</v>
      </c>
      <c r="X208" t="str">
        <f ca="1">_xlfn.CONCAT("(",A208,",",C208,",",P208,",",E208,",",L208,",",S208,",",T208,",",V208,")++1`")</f>
        <v>(243237,0,1,3,17,0,1,6)++1`</v>
      </c>
      <c r="Y208" t="str">
        <f>_xlfn.CONCAT("(",A208,",",R208,")++1`")</f>
        <v>(243237,10)++1`</v>
      </c>
    </row>
    <row r="209" spans="1:25">
      <c r="A209">
        <v>243242</v>
      </c>
      <c r="B209">
        <v>1945</v>
      </c>
      <c r="C209">
        <f>IF(D209="oui", 1, IF(D209="non", 0, " "))</f>
        <v>0</v>
      </c>
      <c r="D209" t="s">
        <v>24</v>
      </c>
      <c r="E209">
        <f>_xlfn.XLOOKUP(F209,Z$3:Z$19,AA$3:AA$19)</f>
        <v>3</v>
      </c>
      <c r="F209" t="s">
        <v>34</v>
      </c>
      <c r="G209" s="14">
        <v>44601</v>
      </c>
      <c r="H209" s="15">
        <v>0.3833333333333333</v>
      </c>
      <c r="I209" s="15">
        <v>0.40277777777777773</v>
      </c>
      <c r="J209">
        <v>1000169</v>
      </c>
      <c r="K209">
        <v>2172</v>
      </c>
      <c r="L209">
        <f>ROUND(M209*86400,0)/60</f>
        <v>28</v>
      </c>
      <c r="M209">
        <v>1.9444444444444431E-2</v>
      </c>
      <c r="N209">
        <f>_xlfn.XLOOKUP(O209,Z$22:Z$24,AA$22:AA$24)</f>
        <v>1</v>
      </c>
      <c r="O209" t="s">
        <v>32</v>
      </c>
      <c r="P209" cm="1">
        <f t="array" aca="1" ref="P209" ca="1">(_xlfn.IFS(Q209="couché",0,Q209="debout à 80%",1,Q209="?",1))*(IF(RAND()&lt;0.8,1,0))</f>
        <v>1</v>
      </c>
      <c r="Q209" t="s">
        <v>27</v>
      </c>
      <c r="R209">
        <v>10</v>
      </c>
      <c r="S209">
        <f>SUMIFS(N:N,F:F,F209,G:G,G209,T:T,T209-1)*IF(C209=1,0,1)</f>
        <v>1</v>
      </c>
      <c r="T209">
        <f>COUNTIFS(F:F,F209,G:G,G209,H:H,_xlfn.CONCAT("&lt;=",H209))</f>
        <v>3</v>
      </c>
      <c r="U209" s="15">
        <f ca="1">H209+(RAND()/100000)</f>
        <v>0.38333997956854837</v>
      </c>
      <c r="V209">
        <f t="shared" ca="1" si="3"/>
        <v>14</v>
      </c>
      <c r="W209" t="s">
        <v>28</v>
      </c>
      <c r="X209" t="str">
        <f ca="1">_xlfn.CONCAT("(",A209,",",C209,",",P209,",",E209,",",L209,",",S209,",",T209,",",V209,")++1`")</f>
        <v>(243242,0,1,3,28,1,3,14)++1`</v>
      </c>
      <c r="Y209" t="str">
        <f>_xlfn.CONCAT("(",A209,",",R209,")++1`")</f>
        <v>(243242,10)++1`</v>
      </c>
    </row>
    <row r="210" spans="1:25">
      <c r="A210">
        <v>243257</v>
      </c>
      <c r="B210">
        <v>1945</v>
      </c>
      <c r="C210">
        <f>IF(D210="oui", 1, IF(D210="non", 0, " "))</f>
        <v>0</v>
      </c>
      <c r="D210" t="s">
        <v>24</v>
      </c>
      <c r="E210">
        <f>_xlfn.XLOOKUP(F210,Z$3:Z$19,AA$3:AA$19)</f>
        <v>3</v>
      </c>
      <c r="F210" t="s">
        <v>34</v>
      </c>
      <c r="G210" s="14">
        <v>44601</v>
      </c>
      <c r="H210" s="15">
        <v>0.40694444444444444</v>
      </c>
      <c r="I210" s="15">
        <v>0.4201388888888889</v>
      </c>
      <c r="J210">
        <v>1000169</v>
      </c>
      <c r="K210">
        <v>2172</v>
      </c>
      <c r="L210">
        <f>ROUND(M210*86400,0)/60</f>
        <v>19</v>
      </c>
      <c r="M210">
        <v>1.3194444444444453E-2</v>
      </c>
      <c r="N210">
        <f>_xlfn.XLOOKUP(O210,Z$22:Z$24,AA$22:AA$24)</f>
        <v>1</v>
      </c>
      <c r="O210" t="s">
        <v>32</v>
      </c>
      <c r="P210" cm="1">
        <f t="array" aca="1" ref="P210" ca="1">(_xlfn.IFS(Q210="couché",0,Q210="debout à 80%",1,Q210="?",1))*(IF(RAND()&lt;0.8,1,0))</f>
        <v>0</v>
      </c>
      <c r="Q210" t="s">
        <v>27</v>
      </c>
      <c r="R210">
        <v>10</v>
      </c>
      <c r="S210">
        <f>SUMIFS(N:N,F:F,F210,G:G,G210,T:T,T210-1)*IF(C210=1,0,1)</f>
        <v>1</v>
      </c>
      <c r="T210">
        <f>COUNTIFS(F:F,F210,G:G,G210,H:H,_xlfn.CONCAT("&lt;=",H210))</f>
        <v>4</v>
      </c>
      <c r="U210" s="15">
        <f ca="1">H210+(RAND()/100000)</f>
        <v>0.40694774041542409</v>
      </c>
      <c r="V210">
        <f t="shared" ca="1" si="3"/>
        <v>17</v>
      </c>
      <c r="W210" t="s">
        <v>28</v>
      </c>
      <c r="X210" t="str">
        <f ca="1">_xlfn.CONCAT("(",A210,",",C210,",",P210,",",E210,",",L210,",",S210,",",T210,",",V210,")++1`")</f>
        <v>(243257,0,0,3,19,1,4,17)++1`</v>
      </c>
      <c r="Y210" t="str">
        <f>_xlfn.CONCAT("(",A210,",",R210,")++1`")</f>
        <v>(243257,10)++1`</v>
      </c>
    </row>
    <row r="211" spans="1:25">
      <c r="A211">
        <v>243258</v>
      </c>
      <c r="B211">
        <v>1945</v>
      </c>
      <c r="C211">
        <f>IF(D211="oui", 1, IF(D211="non", 0, " "))</f>
        <v>0</v>
      </c>
      <c r="D211" t="s">
        <v>24</v>
      </c>
      <c r="E211">
        <f>_xlfn.XLOOKUP(F211,Z$3:Z$19,AA$3:AA$19)</f>
        <v>3</v>
      </c>
      <c r="F211" t="s">
        <v>34</v>
      </c>
      <c r="G211" s="14">
        <v>44615</v>
      </c>
      <c r="H211" s="15">
        <v>0.34236111111111112</v>
      </c>
      <c r="I211" s="15">
        <v>0.36319444444444443</v>
      </c>
      <c r="J211">
        <v>1000169</v>
      </c>
      <c r="K211">
        <v>2172</v>
      </c>
      <c r="L211">
        <f>ROUND(M211*86400,0)/60</f>
        <v>30</v>
      </c>
      <c r="M211">
        <v>2.0833333333333315E-2</v>
      </c>
      <c r="N211">
        <f>_xlfn.XLOOKUP(O211,Z$22:Z$24,AA$22:AA$24)</f>
        <v>1</v>
      </c>
      <c r="O211" t="s">
        <v>32</v>
      </c>
      <c r="P211" cm="1">
        <f t="array" aca="1" ref="P211" ca="1">(_xlfn.IFS(Q211="couché",0,Q211="debout à 80%",1,Q211="?",1))*(IF(RAND()&lt;0.8,1,0))</f>
        <v>1</v>
      </c>
      <c r="Q211" t="s">
        <v>27</v>
      </c>
      <c r="R211">
        <v>10</v>
      </c>
      <c r="S211">
        <f>SUMIFS(N:N,F:F,F211,G:G,G211,T:T,T211-1)*IF(C211=1,0,1)</f>
        <v>0</v>
      </c>
      <c r="T211">
        <f>COUNTIFS(F:F,F211,G:G,G211,H:H,_xlfn.CONCAT("&lt;=",H211))</f>
        <v>1</v>
      </c>
      <c r="U211" s="15">
        <f ca="1">H211+(RAND()/100000)</f>
        <v>0.34236595501434008</v>
      </c>
      <c r="V211">
        <f t="shared" ca="1" si="3"/>
        <v>9</v>
      </c>
      <c r="W211" t="s">
        <v>28</v>
      </c>
      <c r="X211" t="str">
        <f ca="1">_xlfn.CONCAT("(",A211,",",C211,",",P211,",",E211,",",L211,",",S211,",",T211,",",V211,")++1`")</f>
        <v>(243258,0,1,3,30,0,1,9)++1`</v>
      </c>
      <c r="Y211" t="str">
        <f>_xlfn.CONCAT("(",A211,",",R211,")++1`")</f>
        <v>(243258,10)++1`</v>
      </c>
    </row>
    <row r="212" spans="1:25">
      <c r="A212">
        <v>243283</v>
      </c>
      <c r="B212">
        <v>1961</v>
      </c>
      <c r="C212">
        <f>IF(D212="oui", 1, IF(D212="non", 0, " "))</f>
        <v>0</v>
      </c>
      <c r="D212" t="s">
        <v>24</v>
      </c>
      <c r="E212">
        <f>_xlfn.XLOOKUP(F212,Z$3:Z$19,AA$3:AA$19)</f>
        <v>15</v>
      </c>
      <c r="F212" t="s">
        <v>35</v>
      </c>
      <c r="G212" s="14">
        <v>44595</v>
      </c>
      <c r="H212" s="15">
        <v>0.33333333333333331</v>
      </c>
      <c r="I212" s="15">
        <v>0.40694444444444444</v>
      </c>
      <c r="J212">
        <v>1000171</v>
      </c>
      <c r="K212">
        <v>3179</v>
      </c>
      <c r="L212">
        <f>ROUND(M212*86400,0)/60</f>
        <v>106</v>
      </c>
      <c r="M212">
        <v>7.3611111111111127E-2</v>
      </c>
      <c r="N212">
        <f>_xlfn.XLOOKUP(O212,Z$22:Z$24,AA$22:AA$24)</f>
        <v>0</v>
      </c>
      <c r="O212" t="s">
        <v>26</v>
      </c>
      <c r="P212" cm="1">
        <f t="array" aca="1" ref="P212" ca="1">(_xlfn.IFS(Q212="couché",0,Q212="debout à 80%",1,Q212="?",1))*(IF(RAND()&lt;0.8,1,0))</f>
        <v>0</v>
      </c>
      <c r="Q212" t="s">
        <v>27</v>
      </c>
      <c r="R212">
        <v>45</v>
      </c>
      <c r="S212">
        <f>SUMIFS(N:N,F:F,F212,G:G,G212,T:T,T212-1)*IF(C212=1,0,1)</f>
        <v>0</v>
      </c>
      <c r="T212">
        <f>COUNTIFS(F:F,F212,G:G,G212,H:H,_xlfn.CONCAT("&lt;=",H212))</f>
        <v>1</v>
      </c>
      <c r="U212" s="15">
        <f ca="1">H212+(RAND()/100000)</f>
        <v>0.33333802398256263</v>
      </c>
      <c r="V212">
        <f t="shared" ca="1" si="3"/>
        <v>2</v>
      </c>
      <c r="W212" t="s">
        <v>28</v>
      </c>
      <c r="X212" t="str">
        <f ca="1">_xlfn.CONCAT("(",A212,",",C212,",",P212,",",E212,",",L212,",",S212,",",T212,",",V212,")++1`")</f>
        <v>(243283,0,0,15,106,0,1,2)++1`</v>
      </c>
      <c r="Y212" t="str">
        <f>_xlfn.CONCAT("(",A212,",",R212,")++1`")</f>
        <v>(243283,45)++1`</v>
      </c>
    </row>
    <row r="213" spans="1:25">
      <c r="A213">
        <v>243308</v>
      </c>
      <c r="B213">
        <v>1964</v>
      </c>
      <c r="C213">
        <f>IF(D213="oui", 1, IF(D213="non", 0, " "))</f>
        <v>0</v>
      </c>
      <c r="D213" t="s">
        <v>24</v>
      </c>
      <c r="E213">
        <f>_xlfn.XLOOKUP(F213,Z$3:Z$19,AA$3:AA$19)</f>
        <v>16</v>
      </c>
      <c r="F213" t="s">
        <v>44</v>
      </c>
      <c r="G213" s="14">
        <v>44616</v>
      </c>
      <c r="H213" s="15">
        <v>0.33541666666666664</v>
      </c>
      <c r="I213" s="15">
        <v>0.43472222222222223</v>
      </c>
      <c r="J213">
        <v>1000162</v>
      </c>
      <c r="K213">
        <v>3279</v>
      </c>
      <c r="L213">
        <f>ROUND(M213*86400,0)/60</f>
        <v>143</v>
      </c>
      <c r="M213">
        <v>9.9305555555555591E-2</v>
      </c>
      <c r="N213">
        <f>_xlfn.XLOOKUP(O213,Z$22:Z$24,AA$22:AA$24)</f>
        <v>0</v>
      </c>
      <c r="O213" t="s">
        <v>26</v>
      </c>
      <c r="P213" cm="1">
        <f t="array" aca="1" ref="P213" ca="1">(_xlfn.IFS(Q213="couché",0,Q213="debout à 80%",1,Q213="?",1))*(IF(RAND()&lt;0.8,1,0))</f>
        <v>1</v>
      </c>
      <c r="Q213" t="s">
        <v>27</v>
      </c>
      <c r="R213">
        <v>45</v>
      </c>
      <c r="S213">
        <f>SUMIFS(N:N,F:F,F213,G:G,G213,T:T,T213-1)*IF(C213=1,0,1)</f>
        <v>0</v>
      </c>
      <c r="T213">
        <f>COUNTIFS(F:F,F213,G:G,G213,H:H,_xlfn.CONCAT("&lt;=",H213))</f>
        <v>1</v>
      </c>
      <c r="U213" s="15">
        <f ca="1">H213+(RAND()/100000)</f>
        <v>0.33541748047029007</v>
      </c>
      <c r="V213">
        <f t="shared" ca="1" si="3"/>
        <v>1</v>
      </c>
      <c r="W213" t="s">
        <v>28</v>
      </c>
      <c r="X213" t="str">
        <f ca="1">_xlfn.CONCAT("(",A213,",",C213,",",P213,",",E213,",",L213,",",S213,",",T213,",",V213,")++1`")</f>
        <v>(243308,0,1,16,143,0,1,1)++1`</v>
      </c>
      <c r="Y213" t="str">
        <f>_xlfn.CONCAT("(",A213,",",R213,")++1`")</f>
        <v>(243308,45)++1`</v>
      </c>
    </row>
    <row r="214" spans="1:25">
      <c r="A214">
        <v>243311</v>
      </c>
      <c r="B214">
        <v>1972</v>
      </c>
      <c r="C214">
        <f>IF(D214="oui", 1, IF(D214="non", 0, " "))</f>
        <v>0</v>
      </c>
      <c r="D214" t="s">
        <v>24</v>
      </c>
      <c r="E214">
        <f>_xlfn.XLOOKUP(F214,Z$3:Z$19,AA$3:AA$19)</f>
        <v>8</v>
      </c>
      <c r="F214" t="s">
        <v>25</v>
      </c>
      <c r="G214" s="14">
        <v>44634</v>
      </c>
      <c r="H214" s="15">
        <v>0.64374999999999993</v>
      </c>
      <c r="I214" s="15">
        <v>0.67499999999999993</v>
      </c>
      <c r="J214">
        <v>1000168</v>
      </c>
      <c r="K214">
        <v>1900</v>
      </c>
      <c r="L214">
        <f>ROUND(M214*86400,0)/60</f>
        <v>45</v>
      </c>
      <c r="M214">
        <v>3.125E-2</v>
      </c>
      <c r="N214">
        <f>_xlfn.XLOOKUP(O214,Z$22:Z$24,AA$22:AA$24)</f>
        <v>0</v>
      </c>
      <c r="O214" t="s">
        <v>26</v>
      </c>
      <c r="P214" cm="1">
        <f t="array" aca="1" ref="P214" ca="1">(_xlfn.IFS(Q214="couché",0,Q214="debout à 80%",1,Q214="?",1))*(IF(RAND()&lt;0.8,1,0))</f>
        <v>1</v>
      </c>
      <c r="Q214" t="s">
        <v>27</v>
      </c>
      <c r="R214">
        <v>0</v>
      </c>
      <c r="S214">
        <f>SUMIFS(N:N,F:F,F214,G:G,G214,T:T,T214-1)*IF(C214=1,0,1)</f>
        <v>0</v>
      </c>
      <c r="T214">
        <f>COUNTIFS(F:F,F214,G:G,G214,H:H,_xlfn.CONCAT("&lt;=",H214))</f>
        <v>3</v>
      </c>
      <c r="U214" s="15">
        <f ca="1">H214+(RAND()/100000)</f>
        <v>0.64375235484138182</v>
      </c>
      <c r="V214">
        <f t="shared" ca="1" si="3"/>
        <v>58</v>
      </c>
      <c r="W214" t="s">
        <v>28</v>
      </c>
      <c r="X214" t="str">
        <f ca="1">_xlfn.CONCAT("(",A214,",",C214,",",P214,",",E214,",",L214,",",S214,",",T214,",",V214,")++1`")</f>
        <v>(243311,0,1,8,45,0,3,58)++1`</v>
      </c>
      <c r="Y214" t="str">
        <f>_xlfn.CONCAT("(",A214,",",R214,")++1`")</f>
        <v>(243311,0)++1`</v>
      </c>
    </row>
    <row r="215" spans="1:25">
      <c r="A215">
        <v>243344</v>
      </c>
      <c r="B215">
        <v>1957</v>
      </c>
      <c r="C215">
        <f>IF(D215="oui", 1, IF(D215="non", 0, " "))</f>
        <v>0</v>
      </c>
      <c r="D215" t="s">
        <v>24</v>
      </c>
      <c r="E215">
        <f>_xlfn.XLOOKUP(F215,Z$3:Z$19,AA$3:AA$19)</f>
        <v>15</v>
      </c>
      <c r="F215" t="s">
        <v>35</v>
      </c>
      <c r="G215" s="14">
        <v>44607</v>
      </c>
      <c r="H215" s="15">
        <v>0.34513888888888888</v>
      </c>
      <c r="I215" s="15">
        <v>0.41805555555555551</v>
      </c>
      <c r="J215">
        <v>1000171</v>
      </c>
      <c r="K215">
        <v>2239</v>
      </c>
      <c r="L215">
        <f>ROUND(M215*86400,0)/60</f>
        <v>105</v>
      </c>
      <c r="M215">
        <v>7.291666666666663E-2</v>
      </c>
      <c r="N215">
        <f>_xlfn.XLOOKUP(O215,Z$22:Z$24,AA$22:AA$24)</f>
        <v>0</v>
      </c>
      <c r="O215" t="s">
        <v>26</v>
      </c>
      <c r="P215" cm="1">
        <f t="array" aca="1" ref="P215" ca="1">(_xlfn.IFS(Q215="couché",0,Q215="debout à 80%",1,Q215="?",1))*(IF(RAND()&lt;0.8,1,0))</f>
        <v>0</v>
      </c>
      <c r="Q215" t="s">
        <v>27</v>
      </c>
      <c r="R215">
        <v>45</v>
      </c>
      <c r="S215">
        <f>SUMIFS(N:N,F:F,F215,G:G,G215,T:T,T215-1)*IF(C215=1,0,1)</f>
        <v>0</v>
      </c>
      <c r="T215">
        <f>COUNTIFS(F:F,F215,G:G,G215,H:H,_xlfn.CONCAT("&lt;=",H215))</f>
        <v>1</v>
      </c>
      <c r="U215" s="15">
        <f ca="1">H215+(RAND()/100000)</f>
        <v>0.34513942014498161</v>
      </c>
      <c r="V215">
        <f t="shared" ca="1" si="3"/>
        <v>10</v>
      </c>
      <c r="W215" t="s">
        <v>28</v>
      </c>
      <c r="X215" t="str">
        <f ca="1">_xlfn.CONCAT("(",A215,",",C215,",",P215,",",E215,",",L215,",",S215,",",T215,",",V215,")++1`")</f>
        <v>(243344,0,0,15,105,0,1,10)++1`</v>
      </c>
      <c r="Y215" t="str">
        <f>_xlfn.CONCAT("(",A215,",",R215,")++1`")</f>
        <v>(243344,45)++1`</v>
      </c>
    </row>
    <row r="216" spans="1:25">
      <c r="A216">
        <v>243354</v>
      </c>
      <c r="B216">
        <v>1994</v>
      </c>
      <c r="C216">
        <f>IF(D216="oui", 1, IF(D216="non", 0, " "))</f>
        <v>0</v>
      </c>
      <c r="D216" t="s">
        <v>24</v>
      </c>
      <c r="E216">
        <f>_xlfn.XLOOKUP(F216,Z$3:Z$19,AA$3:AA$19)</f>
        <v>16</v>
      </c>
      <c r="F216" t="s">
        <v>44</v>
      </c>
      <c r="G216" s="14">
        <v>44650</v>
      </c>
      <c r="H216" s="15">
        <v>0.58680555555555558</v>
      </c>
      <c r="I216" s="15">
        <v>0.69305555555555554</v>
      </c>
      <c r="J216">
        <v>1000162</v>
      </c>
      <c r="K216">
        <v>2872</v>
      </c>
      <c r="L216">
        <f>ROUND(M216*86400,0)/60</f>
        <v>153</v>
      </c>
      <c r="M216">
        <v>0.10624999999999996</v>
      </c>
      <c r="N216">
        <f>_xlfn.XLOOKUP(O216,Z$22:Z$24,AA$22:AA$24)</f>
        <v>0</v>
      </c>
      <c r="O216" t="s">
        <v>26</v>
      </c>
      <c r="P216" cm="1">
        <f t="array" aca="1" ref="P216" ca="1">(_xlfn.IFS(Q216="couché",0,Q216="debout à 80%",1,Q216="?",1))*(IF(RAND()&lt;0.8,1,0))</f>
        <v>1</v>
      </c>
      <c r="Q216" t="s">
        <v>27</v>
      </c>
      <c r="R216">
        <v>45</v>
      </c>
      <c r="S216">
        <f>SUMIFS(N:N,F:F,F216,G:G,G216,T:T,T216-1)*IF(C216=1,0,1)</f>
        <v>0</v>
      </c>
      <c r="T216">
        <f>COUNTIFS(F:F,F216,G:G,G216,H:H,_xlfn.CONCAT("&lt;=",H216))</f>
        <v>4</v>
      </c>
      <c r="U216" s="15">
        <f ca="1">H216+(RAND()/100000)</f>
        <v>0.58681235764674322</v>
      </c>
      <c r="V216">
        <f t="shared" ca="1" si="3"/>
        <v>46</v>
      </c>
      <c r="W216" t="s">
        <v>28</v>
      </c>
      <c r="X216" t="str">
        <f ca="1">_xlfn.CONCAT("(",A216,",",C216,",",P216,",",E216,",",L216,",",S216,",",T216,",",V216,")++1`")</f>
        <v>(243354,0,1,16,153,0,4,46)++1`</v>
      </c>
      <c r="Y216" t="str">
        <f>_xlfn.CONCAT("(",A216,",",R216,")++1`")</f>
        <v>(243354,45)++1`</v>
      </c>
    </row>
    <row r="217" spans="1:25">
      <c r="A217">
        <v>243363</v>
      </c>
      <c r="B217">
        <v>2010</v>
      </c>
      <c r="C217">
        <f>IF(D217="oui", 1, IF(D217="non", 0, " "))</f>
        <v>1</v>
      </c>
      <c r="D217" t="s">
        <v>28</v>
      </c>
      <c r="E217">
        <f>_xlfn.XLOOKUP(F217,Z$3:Z$19,AA$3:AA$19)</f>
        <v>16</v>
      </c>
      <c r="F217" t="s">
        <v>44</v>
      </c>
      <c r="G217" s="14">
        <v>44614</v>
      </c>
      <c r="H217" s="15">
        <v>0.34027777777777779</v>
      </c>
      <c r="I217" s="15">
        <v>0.37916666666666665</v>
      </c>
      <c r="J217">
        <v>1000162</v>
      </c>
      <c r="K217">
        <v>1192</v>
      </c>
      <c r="L217">
        <f>ROUND(M217*86400,0)/60</f>
        <v>56</v>
      </c>
      <c r="M217">
        <v>3.8888888888888862E-2</v>
      </c>
      <c r="N217">
        <f>_xlfn.XLOOKUP(O217,Z$22:Z$24,AA$22:AA$24)</f>
        <v>0</v>
      </c>
      <c r="O217" t="s">
        <v>46</v>
      </c>
      <c r="P217" cm="1">
        <f t="array" aca="1" ref="P217" ca="1">(_xlfn.IFS(Q217="couché",0,Q217="debout à 80%",1,Q217="?",1))*(IF(RAND()&lt;0.8,1,0))</f>
        <v>0</v>
      </c>
      <c r="Q217" t="s">
        <v>48</v>
      </c>
      <c r="R217">
        <v>45</v>
      </c>
      <c r="S217">
        <f>SUMIFS(N:N,F:F,F217,G:G,G217,T:T,T217-1)*IF(C217=1,0,1)</f>
        <v>0</v>
      </c>
      <c r="T217">
        <f>COUNTIFS(F:F,F217,G:G,G217,H:H,_xlfn.CONCAT("&lt;=",H217))</f>
        <v>1</v>
      </c>
      <c r="U217" s="15">
        <f ca="1">H217+(RAND()/100000)</f>
        <v>0.34028293409357052</v>
      </c>
      <c r="V217">
        <f t="shared" ca="1" si="3"/>
        <v>6</v>
      </c>
      <c r="W217" t="s">
        <v>28</v>
      </c>
      <c r="X217" t="str">
        <f ca="1">_xlfn.CONCAT("(",A217,",",C217,",",P217,",",E217,",",L217,",",S217,",",T217,",",V217,")++1`")</f>
        <v>(243363,1,0,16,56,0,1,6)++1`</v>
      </c>
      <c r="Y217" t="str">
        <f>_xlfn.CONCAT("(",A217,",",R217,")++1`")</f>
        <v>(243363,45)++1`</v>
      </c>
    </row>
    <row r="218" spans="1:25">
      <c r="A218">
        <v>243367</v>
      </c>
      <c r="B218">
        <v>1939</v>
      </c>
      <c r="C218">
        <f>IF(D218="oui", 1, IF(D218="non", 0, " "))</f>
        <v>0</v>
      </c>
      <c r="D218" t="s">
        <v>24</v>
      </c>
      <c r="E218">
        <f>_xlfn.XLOOKUP(F218,Z$3:Z$19,AA$3:AA$19)</f>
        <v>3</v>
      </c>
      <c r="F218" t="s">
        <v>34</v>
      </c>
      <c r="G218" s="14">
        <v>44600</v>
      </c>
      <c r="H218" s="15">
        <v>0.62986111111111109</v>
      </c>
      <c r="I218" s="15">
        <v>0.65486111111111112</v>
      </c>
      <c r="J218">
        <v>1000169</v>
      </c>
      <c r="K218">
        <v>2175</v>
      </c>
      <c r="L218">
        <f>ROUND(M218*86400,0)/60</f>
        <v>36</v>
      </c>
      <c r="M218">
        <v>2.5000000000000022E-2</v>
      </c>
      <c r="N218">
        <f>_xlfn.XLOOKUP(O218,Z$22:Z$24,AA$22:AA$24)</f>
        <v>1</v>
      </c>
      <c r="O218" t="s">
        <v>32</v>
      </c>
      <c r="P218" cm="1">
        <f t="array" aca="1" ref="P218" ca="1">(_xlfn.IFS(Q218="couché",0,Q218="debout à 80%",1,Q218="?",1))*(IF(RAND()&lt;0.8,1,0))</f>
        <v>0</v>
      </c>
      <c r="Q218" t="s">
        <v>27</v>
      </c>
      <c r="R218">
        <v>0</v>
      </c>
      <c r="S218">
        <f>SUMIFS(N:N,F:F,F218,G:G,G218,T:T,T218-1)*IF(C218=1,0,1)</f>
        <v>1</v>
      </c>
      <c r="T218">
        <f>COUNTIFS(F:F,F218,G:G,G218,H:H,_xlfn.CONCAT("&lt;=",H218))</f>
        <v>14</v>
      </c>
      <c r="U218" s="15">
        <f ca="1">H218+(RAND()/100000)</f>
        <v>0.62986116716155838</v>
      </c>
      <c r="V218">
        <f t="shared" ca="1" si="3"/>
        <v>70</v>
      </c>
      <c r="W218" t="s">
        <v>28</v>
      </c>
      <c r="X218" t="str">
        <f ca="1">_xlfn.CONCAT("(",A218,",",C218,",",P218,",",E218,",",L218,",",S218,",",T218,",",V218,")++1`")</f>
        <v>(243367,0,0,3,36,1,14,70)++1`</v>
      </c>
      <c r="Y218" t="str">
        <f>_xlfn.CONCAT("(",A218,",",R218,")++1`")</f>
        <v>(243367,0)++1`</v>
      </c>
    </row>
    <row r="219" spans="1:25">
      <c r="A219">
        <v>243374</v>
      </c>
      <c r="B219">
        <v>1977</v>
      </c>
      <c r="C219">
        <f>IF(D219="oui", 1, IF(D219="non", 0, " "))</f>
        <v>0</v>
      </c>
      <c r="D219" t="s">
        <v>24</v>
      </c>
      <c r="E219">
        <f>_xlfn.XLOOKUP(F219,Z$3:Z$19,AA$3:AA$19)</f>
        <v>16</v>
      </c>
      <c r="F219" t="s">
        <v>44</v>
      </c>
      <c r="G219" s="14">
        <v>44601</v>
      </c>
      <c r="H219" s="15">
        <v>0.34722222222222221</v>
      </c>
      <c r="I219" s="15">
        <v>0.44722222222222219</v>
      </c>
      <c r="J219">
        <v>1000162</v>
      </c>
      <c r="K219">
        <v>163</v>
      </c>
      <c r="L219">
        <f>ROUND(M219*86400,0)/60</f>
        <v>144</v>
      </c>
      <c r="M219">
        <v>9.9999999999999978E-2</v>
      </c>
      <c r="N219">
        <f>_xlfn.XLOOKUP(O219,Z$22:Z$24,AA$22:AA$24)</f>
        <v>0</v>
      </c>
      <c r="O219" t="s">
        <v>26</v>
      </c>
      <c r="P219" cm="1">
        <f t="array" aca="1" ref="P219" ca="1">(_xlfn.IFS(Q219="couché",0,Q219="debout à 80%",1,Q219="?",1))*(IF(RAND()&lt;0.8,1,0))</f>
        <v>1</v>
      </c>
      <c r="Q219" t="s">
        <v>27</v>
      </c>
      <c r="R219">
        <v>45</v>
      </c>
      <c r="S219">
        <f>SUMIFS(N:N,F:F,F219,G:G,G219,T:T,T219-1)*IF(C219=1,0,1)</f>
        <v>0</v>
      </c>
      <c r="T219">
        <f>COUNTIFS(F:F,F219,G:G,G219,H:H,_xlfn.CONCAT("&lt;=",H219))</f>
        <v>1</v>
      </c>
      <c r="U219" s="15">
        <f ca="1">H219+(RAND()/100000)</f>
        <v>0.34722740953306835</v>
      </c>
      <c r="V219">
        <f t="shared" ca="1" si="3"/>
        <v>11</v>
      </c>
      <c r="W219" t="s">
        <v>28</v>
      </c>
      <c r="X219" t="str">
        <f ca="1">_xlfn.CONCAT("(",A219,",",C219,",",P219,",",E219,",",L219,",",S219,",",T219,",",V219,")++1`")</f>
        <v>(243374,0,1,16,144,0,1,11)++1`</v>
      </c>
      <c r="Y219" t="str">
        <f>_xlfn.CONCAT("(",A219,",",R219,")++1`")</f>
        <v>(243374,45)++1`</v>
      </c>
    </row>
    <row r="220" spans="1:25">
      <c r="A220">
        <v>243382</v>
      </c>
      <c r="B220">
        <v>1952</v>
      </c>
      <c r="C220">
        <f>IF(D220="oui", 1, IF(D220="non", 0, " "))</f>
        <v>0</v>
      </c>
      <c r="D220" t="s">
        <v>24</v>
      </c>
      <c r="E220">
        <f>_xlfn.XLOOKUP(F220,Z$3:Z$19,AA$3:AA$19)</f>
        <v>3</v>
      </c>
      <c r="F220" t="s">
        <v>34</v>
      </c>
      <c r="G220" s="14">
        <v>44600</v>
      </c>
      <c r="H220" s="15">
        <v>0.56041666666666667</v>
      </c>
      <c r="I220" s="15">
        <v>0.58055555555555549</v>
      </c>
      <c r="J220">
        <v>1000169</v>
      </c>
      <c r="K220">
        <v>2172</v>
      </c>
      <c r="L220">
        <f>ROUND(M220*86400,0)/60</f>
        <v>29</v>
      </c>
      <c r="M220">
        <v>2.0138888888888817E-2</v>
      </c>
      <c r="N220">
        <f>_xlfn.XLOOKUP(O220,Z$22:Z$24,AA$22:AA$24)</f>
        <v>1</v>
      </c>
      <c r="O220" t="s">
        <v>32</v>
      </c>
      <c r="P220" cm="1">
        <f t="array" aca="1" ref="P220" ca="1">(_xlfn.IFS(Q220="couché",0,Q220="debout à 80%",1,Q220="?",1))*(IF(RAND()&lt;0.8,1,0))</f>
        <v>1</v>
      </c>
      <c r="Q220" t="s">
        <v>27</v>
      </c>
      <c r="R220">
        <v>10</v>
      </c>
      <c r="S220">
        <f>SUMIFS(N:N,F:F,F220,G:G,G220,T:T,T220-1)*IF(C220=1,0,1)</f>
        <v>1</v>
      </c>
      <c r="T220">
        <f>COUNTIFS(F:F,F220,G:G,G220,H:H,_xlfn.CONCAT("&lt;=",H220))</f>
        <v>11</v>
      </c>
      <c r="U220" s="15">
        <f ca="1">H220+(RAND()/100000)</f>
        <v>0.56042178360693307</v>
      </c>
      <c r="V220">
        <f t="shared" ca="1" si="3"/>
        <v>61</v>
      </c>
      <c r="W220" t="s">
        <v>28</v>
      </c>
      <c r="X220" t="str">
        <f ca="1">_xlfn.CONCAT("(",A220,",",C220,",",P220,",",E220,",",L220,",",S220,",",T220,",",V220,")++1`")</f>
        <v>(243382,0,1,3,29,1,11,61)++1`</v>
      </c>
      <c r="Y220" t="str">
        <f>_xlfn.CONCAT("(",A220,",",R220,")++1`")</f>
        <v>(243382,10)++1`</v>
      </c>
    </row>
    <row r="221" spans="1:25">
      <c r="A221">
        <v>243385</v>
      </c>
      <c r="B221">
        <v>1974</v>
      </c>
      <c r="C221">
        <f>IF(D221="oui", 1, IF(D221="non", 0, " "))</f>
        <v>0</v>
      </c>
      <c r="D221" t="s">
        <v>24</v>
      </c>
      <c r="E221">
        <f>_xlfn.XLOOKUP(F221,Z$3:Z$19,AA$3:AA$19)</f>
        <v>9</v>
      </c>
      <c r="F221" t="s">
        <v>40</v>
      </c>
      <c r="G221" s="14">
        <v>44614</v>
      </c>
      <c r="H221" s="15">
        <v>0.38750000000000001</v>
      </c>
      <c r="I221" s="15">
        <v>0.40763888888888888</v>
      </c>
      <c r="J221">
        <v>1000163</v>
      </c>
      <c r="K221">
        <v>248</v>
      </c>
      <c r="L221">
        <f>ROUND(M221*86400,0)/60</f>
        <v>29</v>
      </c>
      <c r="M221">
        <v>2.0138888888888873E-2</v>
      </c>
      <c r="N221">
        <f>_xlfn.XLOOKUP(O221,Z$22:Z$24,AA$22:AA$24)</f>
        <v>0</v>
      </c>
      <c r="O221" t="s">
        <v>26</v>
      </c>
      <c r="P221" cm="1">
        <f t="array" aca="1" ref="P221" ca="1">(_xlfn.IFS(Q221="couché",0,Q221="debout à 80%",1,Q221="?",1))*(IF(RAND()&lt;0.8,1,0))</f>
        <v>1</v>
      </c>
      <c r="Q221" t="s">
        <v>27</v>
      </c>
      <c r="R221">
        <v>45</v>
      </c>
      <c r="S221">
        <f>SUMIFS(N:N,F:F,F221,G:G,G221,T:T,T221-1)*IF(C221=1,0,1)</f>
        <v>0</v>
      </c>
      <c r="T221">
        <f>COUNTIFS(F:F,F221,G:G,G221,H:H,_xlfn.CONCAT("&lt;=",H221))</f>
        <v>2</v>
      </c>
      <c r="U221" s="15">
        <f ca="1">H221+(RAND()/100000)</f>
        <v>0.38750331432457896</v>
      </c>
      <c r="V221">
        <f t="shared" ca="1" si="3"/>
        <v>28</v>
      </c>
      <c r="W221" t="s">
        <v>28</v>
      </c>
      <c r="X221" t="str">
        <f ca="1">_xlfn.CONCAT("(",A221,",",C221,",",P221,",",E221,",",L221,",",S221,",",T221,",",V221,")++1`")</f>
        <v>(243385,0,1,9,29,0,2,28)++1`</v>
      </c>
      <c r="Y221" t="str">
        <f>_xlfn.CONCAT("(",A221,",",R221,")++1`")</f>
        <v>(243385,45)++1`</v>
      </c>
    </row>
    <row r="222" spans="1:25">
      <c r="A222">
        <v>243417</v>
      </c>
      <c r="B222">
        <v>1978</v>
      </c>
      <c r="C222">
        <f>IF(D222="oui", 1, IF(D222="non", 0, " "))</f>
        <v>0</v>
      </c>
      <c r="D222" t="s">
        <v>24</v>
      </c>
      <c r="E222">
        <f>_xlfn.XLOOKUP(F222,Z$3:Z$19,AA$3:AA$19)</f>
        <v>9</v>
      </c>
      <c r="F222" t="s">
        <v>40</v>
      </c>
      <c r="G222" s="14">
        <v>44614</v>
      </c>
      <c r="H222" s="15">
        <v>0.34513888888888888</v>
      </c>
      <c r="I222" s="15">
        <v>0.37569444444444444</v>
      </c>
      <c r="J222">
        <v>1000163</v>
      </c>
      <c r="K222">
        <v>229</v>
      </c>
      <c r="L222">
        <f>ROUND(M222*86400,0)/60</f>
        <v>44</v>
      </c>
      <c r="M222">
        <v>3.0555555555555558E-2</v>
      </c>
      <c r="N222">
        <f>_xlfn.XLOOKUP(O222,Z$22:Z$24,AA$22:AA$24)</f>
        <v>0</v>
      </c>
      <c r="O222" t="s">
        <v>26</v>
      </c>
      <c r="P222" cm="1">
        <f t="array" aca="1" ref="P222" ca="1">(_xlfn.IFS(Q222="couché",0,Q222="debout à 80%",1,Q222="?",1))*(IF(RAND()&lt;0.8,1,0))</f>
        <v>1</v>
      </c>
      <c r="Q222" t="s">
        <v>27</v>
      </c>
      <c r="R222">
        <v>45</v>
      </c>
      <c r="S222">
        <f>SUMIFS(N:N,F:F,F222,G:G,G222,T:T,T222-1)*IF(C222=1,0,1)</f>
        <v>0</v>
      </c>
      <c r="T222">
        <f>COUNTIFS(F:F,F222,G:G,G222,H:H,_xlfn.CONCAT("&lt;=",H222))</f>
        <v>1</v>
      </c>
      <c r="U222" s="15">
        <f ca="1">H222+(RAND()/100000)</f>
        <v>0.34514548544943141</v>
      </c>
      <c r="V222">
        <f t="shared" ca="1" si="3"/>
        <v>13</v>
      </c>
      <c r="W222" t="s">
        <v>28</v>
      </c>
      <c r="X222" t="str">
        <f ca="1">_xlfn.CONCAT("(",A222,",",C222,",",P222,",",E222,",",L222,",",S222,",",T222,",",V222,")++1`")</f>
        <v>(243417,0,1,9,44,0,1,13)++1`</v>
      </c>
      <c r="Y222" t="str">
        <f>_xlfn.CONCAT("(",A222,",",R222,")++1`")</f>
        <v>(243417,45)++1`</v>
      </c>
    </row>
    <row r="223" spans="1:25">
      <c r="A223">
        <v>243418</v>
      </c>
      <c r="B223">
        <v>2016</v>
      </c>
      <c r="C223">
        <f>IF(D223="oui", 1, IF(D223="non", 0, " "))</f>
        <v>1</v>
      </c>
      <c r="D223" t="s">
        <v>28</v>
      </c>
      <c r="E223">
        <f>_xlfn.XLOOKUP(F223,Z$3:Z$19,AA$3:AA$19)</f>
        <v>12</v>
      </c>
      <c r="F223" t="s">
        <v>42</v>
      </c>
      <c r="G223" s="14">
        <v>44620</v>
      </c>
      <c r="H223" s="15">
        <v>0.40069444444444441</v>
      </c>
      <c r="I223" s="15">
        <v>0.48472222222222222</v>
      </c>
      <c r="J223">
        <v>1000164</v>
      </c>
      <c r="K223">
        <v>340</v>
      </c>
      <c r="L223">
        <f>ROUND(M223*86400,0)/60</f>
        <v>121</v>
      </c>
      <c r="M223">
        <v>8.4027777777777812E-2</v>
      </c>
      <c r="N223">
        <f>_xlfn.XLOOKUP(O223,Z$22:Z$24,AA$22:AA$24)</f>
        <v>0</v>
      </c>
      <c r="O223" t="s">
        <v>46</v>
      </c>
      <c r="P223" cm="1">
        <f t="array" aca="1" ref="P223" ca="1">(_xlfn.IFS(Q223="couché",0,Q223="debout à 80%",1,Q223="?",1))*(IF(RAND()&lt;0.8,1,0))</f>
        <v>0</v>
      </c>
      <c r="Q223" t="s">
        <v>48</v>
      </c>
      <c r="R223">
        <v>30</v>
      </c>
      <c r="S223">
        <f>SUMIFS(N:N,F:F,F223,G:G,G223,T:T,T223-1)*IF(C223=1,0,1)</f>
        <v>0</v>
      </c>
      <c r="T223">
        <f>COUNTIFS(F:F,F223,G:G,G223,H:H,_xlfn.CONCAT("&lt;=",H223))</f>
        <v>3</v>
      </c>
      <c r="U223" s="15">
        <f ca="1">H223+(RAND()/100000)</f>
        <v>0.40070212880604172</v>
      </c>
      <c r="V223">
        <f t="shared" ca="1" si="3"/>
        <v>15</v>
      </c>
      <c r="W223" t="s">
        <v>28</v>
      </c>
      <c r="X223" t="str">
        <f ca="1">_xlfn.CONCAT("(",A223,",",C223,",",P223,",",E223,",",L223,",",S223,",",T223,",",V223,")++1`")</f>
        <v>(243418,1,0,12,121,0,3,15)++1`</v>
      </c>
      <c r="Y223" t="str">
        <f>_xlfn.CONCAT("(",A223,",",R223,")++1`")</f>
        <v>(243418,30)++1`</v>
      </c>
    </row>
    <row r="224" spans="1:25">
      <c r="A224">
        <v>243422</v>
      </c>
      <c r="B224">
        <v>1999</v>
      </c>
      <c r="C224">
        <f>IF(D224="oui", 1, IF(D224="non", 0, " "))</f>
        <v>0</v>
      </c>
      <c r="D224" t="s">
        <v>24</v>
      </c>
      <c r="E224">
        <f>_xlfn.XLOOKUP(F224,Z$3:Z$19,AA$3:AA$19)</f>
        <v>9</v>
      </c>
      <c r="F224" t="s">
        <v>40</v>
      </c>
      <c r="G224" s="14">
        <v>44607</v>
      </c>
      <c r="H224" s="15">
        <v>0.63680555555555551</v>
      </c>
      <c r="I224" s="15">
        <v>0.64722222222222214</v>
      </c>
      <c r="J224">
        <v>1000163</v>
      </c>
      <c r="K224">
        <v>9048</v>
      </c>
      <c r="L224">
        <f>ROUND(M224*86400,0)/60</f>
        <v>15</v>
      </c>
      <c r="M224">
        <v>1.041666666666663E-2</v>
      </c>
      <c r="N224">
        <f>_xlfn.XLOOKUP(O224,Z$22:Z$24,AA$22:AA$24)</f>
        <v>0</v>
      </c>
      <c r="O224" t="s">
        <v>26</v>
      </c>
      <c r="P224" cm="1">
        <f t="array" aca="1" ref="P224" ca="1">(_xlfn.IFS(Q224="couché",0,Q224="debout à 80%",1,Q224="?",1))*(IF(RAND()&lt;0.8,1,0))</f>
        <v>1</v>
      </c>
      <c r="Q224" t="s">
        <v>27</v>
      </c>
      <c r="R224">
        <v>0</v>
      </c>
      <c r="S224">
        <f>SUMIFS(N:N,F:F,F224,G:G,G224,T:T,T224-1)*IF(C224=1,0,1)</f>
        <v>0</v>
      </c>
      <c r="T224">
        <f>COUNTIFS(F:F,F224,G:G,G224,H:H,_xlfn.CONCAT("&lt;=",H224))</f>
        <v>6</v>
      </c>
      <c r="U224" s="15">
        <f ca="1">H224+(RAND()/100000)</f>
        <v>0.63681506972722224</v>
      </c>
      <c r="V224">
        <f t="shared" ca="1" si="3"/>
        <v>59</v>
      </c>
      <c r="W224" t="s">
        <v>28</v>
      </c>
      <c r="X224" t="str">
        <f ca="1">_xlfn.CONCAT("(",A224,",",C224,",",P224,",",E224,",",L224,",",S224,",",T224,",",V224,")++1`")</f>
        <v>(243422,0,1,9,15,0,6,59)++1`</v>
      </c>
      <c r="Y224" t="str">
        <f>_xlfn.CONCAT("(",A224,",",R224,")++1`")</f>
        <v>(243422,0)++1`</v>
      </c>
    </row>
    <row r="225" spans="1:25">
      <c r="A225">
        <v>243423</v>
      </c>
      <c r="B225">
        <v>1978</v>
      </c>
      <c r="C225">
        <f>IF(D225="oui", 1, IF(D225="non", 0, " "))</f>
        <v>0</v>
      </c>
      <c r="D225" t="s">
        <v>24</v>
      </c>
      <c r="E225">
        <f>_xlfn.XLOOKUP(F225,Z$3:Z$19,AA$3:AA$19)</f>
        <v>8</v>
      </c>
      <c r="F225" t="s">
        <v>25</v>
      </c>
      <c r="G225" s="14">
        <v>44607</v>
      </c>
      <c r="H225" s="15">
        <v>0.41388888888888886</v>
      </c>
      <c r="I225" s="15">
        <v>0.47083333333333333</v>
      </c>
      <c r="J225">
        <v>1000168</v>
      </c>
      <c r="K225">
        <v>2009</v>
      </c>
      <c r="L225">
        <f>ROUND(M225*86400,0)/60</f>
        <v>82</v>
      </c>
      <c r="M225">
        <v>5.6944444444444464E-2</v>
      </c>
      <c r="N225">
        <f>_xlfn.XLOOKUP(O225,Z$22:Z$24,AA$22:AA$24)</f>
        <v>0</v>
      </c>
      <c r="O225" t="s">
        <v>26</v>
      </c>
      <c r="P225" cm="1">
        <f t="array" aca="1" ref="P225" ca="1">(_xlfn.IFS(Q225="couché",0,Q225="debout à 80%",1,Q225="?",1))*(IF(RAND()&lt;0.8,1,0))</f>
        <v>1</v>
      </c>
      <c r="Q225" t="s">
        <v>27</v>
      </c>
      <c r="R225">
        <v>30</v>
      </c>
      <c r="S225">
        <f>SUMIFS(N:N,F:F,F225,G:G,G225,T:T,T225-1)*IF(C225=1,0,1)</f>
        <v>0</v>
      </c>
      <c r="T225">
        <f>COUNTIFS(F:F,F225,G:G,G225,H:H,_xlfn.CONCAT("&lt;=",H225))</f>
        <v>2</v>
      </c>
      <c r="U225" s="15">
        <f ca="1">H225+(RAND()/100000)</f>
        <v>0.41388962568374082</v>
      </c>
      <c r="V225">
        <f t="shared" ca="1" si="3"/>
        <v>26</v>
      </c>
      <c r="W225" t="s">
        <v>28</v>
      </c>
      <c r="X225" t="str">
        <f ca="1">_xlfn.CONCAT("(",A225,",",C225,",",P225,",",E225,",",L225,",",S225,",",T225,",",V225,")++1`")</f>
        <v>(243423,0,1,8,82,0,2,26)++1`</v>
      </c>
      <c r="Y225" t="str">
        <f>_xlfn.CONCAT("(",A225,",",R225,")++1`")</f>
        <v>(243423,30)++1`</v>
      </c>
    </row>
    <row r="226" spans="1:25">
      <c r="A226">
        <v>243426</v>
      </c>
      <c r="B226">
        <v>1951</v>
      </c>
      <c r="C226">
        <f>IF(D226="oui", 1, IF(D226="non", 0, " "))</f>
        <v>0</v>
      </c>
      <c r="D226" t="s">
        <v>24</v>
      </c>
      <c r="E226">
        <f>_xlfn.XLOOKUP(F226,Z$3:Z$19,AA$3:AA$19)</f>
        <v>3</v>
      </c>
      <c r="F226" t="s">
        <v>34</v>
      </c>
      <c r="G226" s="14">
        <v>44641</v>
      </c>
      <c r="H226" s="15">
        <v>0.46319444444444441</v>
      </c>
      <c r="I226" s="15">
        <v>0.4770833333333333</v>
      </c>
      <c r="J226">
        <v>1000169</v>
      </c>
      <c r="K226">
        <v>2172</v>
      </c>
      <c r="L226">
        <f>ROUND(M226*86400,0)/60</f>
        <v>20</v>
      </c>
      <c r="M226">
        <v>1.3888888888888895E-2</v>
      </c>
      <c r="N226">
        <f>_xlfn.XLOOKUP(O226,Z$22:Z$24,AA$22:AA$24)</f>
        <v>1</v>
      </c>
      <c r="O226" t="s">
        <v>32</v>
      </c>
      <c r="P226" cm="1">
        <f t="array" aca="1" ref="P226" ca="1">(_xlfn.IFS(Q226="couché",0,Q226="debout à 80%",1,Q226="?",1))*(IF(RAND()&lt;0.8,1,0))</f>
        <v>1</v>
      </c>
      <c r="Q226" t="s">
        <v>27</v>
      </c>
      <c r="R226">
        <v>10</v>
      </c>
      <c r="S226">
        <f>SUMIFS(N:N,F:F,F226,G:G,G226,T:T,T226-1)*IF(C226=1,0,1)</f>
        <v>1</v>
      </c>
      <c r="T226">
        <f>COUNTIFS(F:F,F226,G:G,G226,H:H,_xlfn.CONCAT("&lt;=",H226))</f>
        <v>9</v>
      </c>
      <c r="U226" s="15">
        <f ca="1">H226+(RAND()/100000)</f>
        <v>0.46320359362226954</v>
      </c>
      <c r="V226">
        <f t="shared" ca="1" si="3"/>
        <v>32</v>
      </c>
      <c r="W226" t="s">
        <v>28</v>
      </c>
      <c r="X226" t="str">
        <f ca="1">_xlfn.CONCAT("(",A226,",",C226,",",P226,",",E226,",",L226,",",S226,",",T226,",",V226,")++1`")</f>
        <v>(243426,0,1,3,20,1,9,32)++1`</v>
      </c>
      <c r="Y226" t="str">
        <f>_xlfn.CONCAT("(",A226,",",R226,")++1`")</f>
        <v>(243426,10)++1`</v>
      </c>
    </row>
    <row r="227" spans="1:25">
      <c r="A227">
        <v>243428</v>
      </c>
      <c r="B227">
        <v>1992</v>
      </c>
      <c r="C227">
        <f>IF(D227="oui", 1, IF(D227="non", 0, " "))</f>
        <v>0</v>
      </c>
      <c r="D227" t="s">
        <v>24</v>
      </c>
      <c r="E227">
        <f>_xlfn.XLOOKUP(F227,Z$3:Z$19,AA$3:AA$19)</f>
        <v>8</v>
      </c>
      <c r="F227" t="s">
        <v>25</v>
      </c>
      <c r="G227" s="14">
        <v>44621</v>
      </c>
      <c r="H227" s="15">
        <v>0.38263888888888886</v>
      </c>
      <c r="I227" s="15">
        <v>0.44166666666666665</v>
      </c>
      <c r="J227">
        <v>1000168</v>
      </c>
      <c r="K227">
        <v>2010</v>
      </c>
      <c r="L227">
        <f>ROUND(M227*86400,0)/60</f>
        <v>85</v>
      </c>
      <c r="M227">
        <v>5.902777777777779E-2</v>
      </c>
      <c r="N227">
        <f>_xlfn.XLOOKUP(O227,Z$22:Z$24,AA$22:AA$24)</f>
        <v>0</v>
      </c>
      <c r="O227" t="s">
        <v>26</v>
      </c>
      <c r="P227" cm="1">
        <f t="array" aca="1" ref="P227" ca="1">(_xlfn.IFS(Q227="couché",0,Q227="debout à 80%",1,Q227="?",1))*(IF(RAND()&lt;0.8,1,0))</f>
        <v>1</v>
      </c>
      <c r="Q227" t="s">
        <v>27</v>
      </c>
      <c r="R227">
        <v>30</v>
      </c>
      <c r="S227">
        <f>SUMIFS(N:N,F:F,F227,G:G,G227,T:T,T227-1)*IF(C227=1,0,1)</f>
        <v>0</v>
      </c>
      <c r="T227">
        <f>COUNTIFS(F:F,F227,G:G,G227,H:H,_xlfn.CONCAT("&lt;=",H227))</f>
        <v>2</v>
      </c>
      <c r="U227" s="15">
        <f ca="1">H227+(RAND()/100000)</f>
        <v>0.38263904050486214</v>
      </c>
      <c r="V227">
        <f t="shared" ca="1" si="3"/>
        <v>14</v>
      </c>
      <c r="W227" t="s">
        <v>28</v>
      </c>
      <c r="X227" t="str">
        <f ca="1">_xlfn.CONCAT("(",A227,",",C227,",",P227,",",E227,",",L227,",",S227,",",T227,",",V227,")++1`")</f>
        <v>(243428,0,1,8,85,0,2,14)++1`</v>
      </c>
      <c r="Y227" t="str">
        <f>_xlfn.CONCAT("(",A227,",",R227,")++1`")</f>
        <v>(243428,30)++1`</v>
      </c>
    </row>
    <row r="228" spans="1:25">
      <c r="A228">
        <v>243446</v>
      </c>
      <c r="B228">
        <v>2004</v>
      </c>
      <c r="C228">
        <f>IF(D228="oui", 1, IF(D228="non", 0, " "))</f>
        <v>0</v>
      </c>
      <c r="D228" t="s">
        <v>24</v>
      </c>
      <c r="E228">
        <f>_xlfn.XLOOKUP(F228,Z$3:Z$19,AA$3:AA$19)</f>
        <v>10</v>
      </c>
      <c r="F228" t="s">
        <v>39</v>
      </c>
      <c r="G228" s="14">
        <v>44628</v>
      </c>
      <c r="H228" s="15">
        <v>0.48055555555555551</v>
      </c>
      <c r="I228" s="15">
        <v>0.50555555555555554</v>
      </c>
      <c r="J228">
        <v>1000165</v>
      </c>
      <c r="K228">
        <v>491</v>
      </c>
      <c r="L228">
        <f>ROUND(M228*86400,0)/60</f>
        <v>36</v>
      </c>
      <c r="M228">
        <v>2.5000000000000022E-2</v>
      </c>
      <c r="N228">
        <f>_xlfn.XLOOKUP(O228,Z$22:Z$24,AA$22:AA$24)</f>
        <v>1</v>
      </c>
      <c r="O228" t="s">
        <v>32</v>
      </c>
      <c r="P228" cm="1">
        <f t="array" aca="1" ref="P228" ca="1">(_xlfn.IFS(Q228="couché",0,Q228="debout à 80%",1,Q228="?",1))*(IF(RAND()&lt;0.8,1,0))</f>
        <v>1</v>
      </c>
      <c r="Q228" t="s">
        <v>27</v>
      </c>
      <c r="R228">
        <v>30</v>
      </c>
      <c r="S228">
        <f>SUMIFS(N:N,F:F,F228,G:G,G228,T:T,T228-1)*IF(C228=1,0,1)</f>
        <v>1</v>
      </c>
      <c r="T228">
        <f>COUNTIFS(F:F,F228,G:G,G228,H:H,_xlfn.CONCAT("&lt;=",H228))</f>
        <v>6</v>
      </c>
      <c r="U228" s="15">
        <f ca="1">H228+(RAND()/100000)</f>
        <v>0.48056527917203623</v>
      </c>
      <c r="V228">
        <f t="shared" ca="1" si="3"/>
        <v>51</v>
      </c>
      <c r="W228" t="s">
        <v>28</v>
      </c>
      <c r="X228" t="str">
        <f ca="1">_xlfn.CONCAT("(",A228,",",C228,",",P228,",",E228,",",L228,",",S228,",",T228,",",V228,")++1`")</f>
        <v>(243446,0,1,10,36,1,6,51)++1`</v>
      </c>
      <c r="Y228" t="str">
        <f>_xlfn.CONCAT("(",A228,",",R228,")++1`")</f>
        <v>(243446,30)++1`</v>
      </c>
    </row>
    <row r="229" spans="1:25">
      <c r="A229">
        <v>243453</v>
      </c>
      <c r="B229">
        <v>1969</v>
      </c>
      <c r="C229">
        <f>IF(D229="oui", 1, IF(D229="non", 0, " "))</f>
        <v>0</v>
      </c>
      <c r="D229" t="s">
        <v>24</v>
      </c>
      <c r="E229">
        <f>_xlfn.XLOOKUP(F229,Z$3:Z$19,AA$3:AA$19)</f>
        <v>11</v>
      </c>
      <c r="F229" t="s">
        <v>41</v>
      </c>
      <c r="G229" s="14">
        <v>44613</v>
      </c>
      <c r="H229" s="15">
        <v>0.4826388888888889</v>
      </c>
      <c r="I229" s="15">
        <v>0.64236111111111105</v>
      </c>
      <c r="J229">
        <v>1000164</v>
      </c>
      <c r="K229">
        <v>322</v>
      </c>
      <c r="L229">
        <f>ROUND(M229*86400,0)/60</f>
        <v>230</v>
      </c>
      <c r="M229">
        <v>0.15972222222222215</v>
      </c>
      <c r="N229">
        <f>_xlfn.XLOOKUP(O229,Z$22:Z$24,AA$22:AA$24)</f>
        <v>0</v>
      </c>
      <c r="O229" t="s">
        <v>26</v>
      </c>
      <c r="P229" cm="1">
        <f t="array" aca="1" ref="P229" ca="1">(_xlfn.IFS(Q229="couché",0,Q229="debout à 80%",1,Q229="?",1))*(IF(RAND()&lt;0.8,1,0))</f>
        <v>0</v>
      </c>
      <c r="Q229" t="s">
        <v>27</v>
      </c>
      <c r="R229">
        <v>30</v>
      </c>
      <c r="S229">
        <f>SUMIFS(N:N,F:F,F229,G:G,G229,T:T,T229-1)*IF(C229=1,0,1)</f>
        <v>0</v>
      </c>
      <c r="T229">
        <f>COUNTIFS(F:F,F229,G:G,G229,H:H,_xlfn.CONCAT("&lt;=",H229))</f>
        <v>3</v>
      </c>
      <c r="U229" s="15">
        <f ca="1">H229+(RAND()/100000)</f>
        <v>0.48264468278116329</v>
      </c>
      <c r="V229">
        <f t="shared" ca="1" si="3"/>
        <v>38</v>
      </c>
      <c r="W229" t="s">
        <v>28</v>
      </c>
      <c r="X229" t="str">
        <f ca="1">_xlfn.CONCAT("(",A229,",",C229,",",P229,",",E229,",",L229,",",S229,",",T229,",",V229,")++1`")</f>
        <v>(243453,0,0,11,230,0,3,38)++1`</v>
      </c>
      <c r="Y229" t="str">
        <f>_xlfn.CONCAT("(",A229,",",R229,")++1`")</f>
        <v>(243453,30)++1`</v>
      </c>
    </row>
    <row r="230" spans="1:25">
      <c r="A230">
        <v>243455</v>
      </c>
      <c r="B230">
        <v>1971</v>
      </c>
      <c r="C230">
        <f>IF(D230="oui", 1, IF(D230="non", 0, " "))</f>
        <v>0</v>
      </c>
      <c r="D230" t="s">
        <v>24</v>
      </c>
      <c r="E230">
        <f>_xlfn.XLOOKUP(F230,Z$3:Z$19,AA$3:AA$19)</f>
        <v>4</v>
      </c>
      <c r="F230" t="s">
        <v>31</v>
      </c>
      <c r="G230" s="14">
        <v>44606</v>
      </c>
      <c r="H230" s="15">
        <v>0.33819444444444441</v>
      </c>
      <c r="I230" s="15">
        <v>0.40347222222222223</v>
      </c>
      <c r="J230">
        <v>1000170</v>
      </c>
      <c r="K230">
        <v>2059</v>
      </c>
      <c r="L230">
        <f>ROUND(M230*86400,0)/60</f>
        <v>94</v>
      </c>
      <c r="M230">
        <v>6.5277777777777823E-2</v>
      </c>
      <c r="N230">
        <f>_xlfn.XLOOKUP(O230,Z$22:Z$24,AA$22:AA$24)</f>
        <v>1</v>
      </c>
      <c r="O230" t="s">
        <v>32</v>
      </c>
      <c r="P230" cm="1">
        <f t="array" aca="1" ref="P230" ca="1">(_xlfn.IFS(Q230="couché",0,Q230="debout à 80%",1,Q230="?",1))*(IF(RAND()&lt;0.8,1,0))</f>
        <v>0</v>
      </c>
      <c r="Q230" t="s">
        <v>27</v>
      </c>
      <c r="R230">
        <v>30</v>
      </c>
      <c r="S230">
        <f>SUMIFS(N:N,F:F,F230,G:G,G230,T:T,T230-1)*IF(C230=1,0,1)</f>
        <v>0</v>
      </c>
      <c r="T230">
        <f>COUNTIFS(F:F,F230,G:G,G230,H:H,_xlfn.CONCAT("&lt;=",H230))</f>
        <v>1</v>
      </c>
      <c r="U230" s="15">
        <f ca="1">H230+(RAND()/100000)</f>
        <v>0.33820073331386452</v>
      </c>
      <c r="V230">
        <f t="shared" ca="1" si="3"/>
        <v>9</v>
      </c>
      <c r="W230" t="s">
        <v>28</v>
      </c>
      <c r="X230" t="str">
        <f ca="1">_xlfn.CONCAT("(",A230,",",C230,",",P230,",",E230,",",L230,",",S230,",",T230,",",V230,")++1`")</f>
        <v>(243455,0,0,4,94,0,1,9)++1`</v>
      </c>
      <c r="Y230" t="str">
        <f>_xlfn.CONCAT("(",A230,",",R230,")++1`")</f>
        <v>(243455,30)++1`</v>
      </c>
    </row>
    <row r="231" spans="1:25">
      <c r="A231">
        <v>243456</v>
      </c>
      <c r="B231">
        <v>1951</v>
      </c>
      <c r="C231">
        <f>IF(D231="oui", 1, IF(D231="non", 0, " "))</f>
        <v>0</v>
      </c>
      <c r="D231" t="s">
        <v>24</v>
      </c>
      <c r="E231">
        <f>_xlfn.XLOOKUP(F231,Z$3:Z$19,AA$3:AA$19)</f>
        <v>3</v>
      </c>
      <c r="F231" t="s">
        <v>34</v>
      </c>
      <c r="G231" s="14">
        <v>44602</v>
      </c>
      <c r="H231" s="15">
        <v>0.42499999999999999</v>
      </c>
      <c r="I231" s="15">
        <v>0.43472222222222223</v>
      </c>
      <c r="J231">
        <v>1000169</v>
      </c>
      <c r="K231">
        <v>2172</v>
      </c>
      <c r="L231">
        <f>ROUND(M231*86400,0)/60</f>
        <v>14</v>
      </c>
      <c r="M231">
        <v>9.7222222222222432E-3</v>
      </c>
      <c r="N231">
        <f>_xlfn.XLOOKUP(O231,Z$22:Z$24,AA$22:AA$24)</f>
        <v>1</v>
      </c>
      <c r="O231" t="s">
        <v>32</v>
      </c>
      <c r="P231" cm="1">
        <f t="array" aca="1" ref="P231" ca="1">(_xlfn.IFS(Q231="couché",0,Q231="debout à 80%",1,Q231="?",1))*(IF(RAND()&lt;0.8,1,0))</f>
        <v>1</v>
      </c>
      <c r="Q231" t="s">
        <v>27</v>
      </c>
      <c r="R231">
        <v>10</v>
      </c>
      <c r="S231">
        <f>SUMIFS(N:N,F:F,F231,G:G,G231,T:T,T231-1)*IF(C231=1,0,1)</f>
        <v>1</v>
      </c>
      <c r="T231">
        <f>COUNTIFS(F:F,F231,G:G,G231,H:H,_xlfn.CONCAT("&lt;=",H231))</f>
        <v>7</v>
      </c>
      <c r="U231" s="15">
        <f ca="1">H231+(RAND()/100000)</f>
        <v>0.42500272352463864</v>
      </c>
      <c r="V231">
        <f t="shared" ca="1" si="3"/>
        <v>36</v>
      </c>
      <c r="W231" t="s">
        <v>28</v>
      </c>
      <c r="X231" t="str">
        <f ca="1">_xlfn.CONCAT("(",A231,",",C231,",",P231,",",E231,",",L231,",",S231,",",T231,",",V231,")++1`")</f>
        <v>(243456,0,1,3,14,1,7,36)++1`</v>
      </c>
      <c r="Y231" t="str">
        <f>_xlfn.CONCAT("(",A231,",",R231,")++1`")</f>
        <v>(243456,10)++1`</v>
      </c>
    </row>
    <row r="232" spans="1:25">
      <c r="A232">
        <v>243479</v>
      </c>
      <c r="B232">
        <v>1988</v>
      </c>
      <c r="C232">
        <f>IF(D232="oui", 1, IF(D232="non", 0, " "))</f>
        <v>0</v>
      </c>
      <c r="D232" t="s">
        <v>24</v>
      </c>
      <c r="E232">
        <f>_xlfn.XLOOKUP(F232,Z$3:Z$19,AA$3:AA$19)</f>
        <v>5</v>
      </c>
      <c r="F232" t="s">
        <v>36</v>
      </c>
      <c r="G232" s="14">
        <v>44600</v>
      </c>
      <c r="H232" s="15">
        <v>0.34097222222222223</v>
      </c>
      <c r="I232" s="15">
        <v>0.39305555555555555</v>
      </c>
      <c r="J232">
        <v>1000162</v>
      </c>
      <c r="K232">
        <v>3233</v>
      </c>
      <c r="L232">
        <f>ROUND(M232*86400,0)/60</f>
        <v>75</v>
      </c>
      <c r="M232">
        <v>5.2083333333333315E-2</v>
      </c>
      <c r="N232">
        <f>_xlfn.XLOOKUP(O232,Z$22:Z$24,AA$22:AA$24)</f>
        <v>0</v>
      </c>
      <c r="O232" t="s">
        <v>26</v>
      </c>
      <c r="P232" cm="1">
        <f t="array" aca="1" ref="P232" ca="1">(_xlfn.IFS(Q232="couché",0,Q232="debout à 80%",1,Q232="?",1))*(IF(RAND()&lt;0.8,1,0))</f>
        <v>1</v>
      </c>
      <c r="Q232" t="s">
        <v>27</v>
      </c>
      <c r="R232">
        <v>45</v>
      </c>
      <c r="S232">
        <f>SUMIFS(N:N,F:F,F232,G:G,G232,T:T,T232-1)*IF(C232=1,0,1)</f>
        <v>0</v>
      </c>
      <c r="T232">
        <f>COUNTIFS(F:F,F232,G:G,G232,H:H,_xlfn.CONCAT("&lt;=",H232))</f>
        <v>1</v>
      </c>
      <c r="U232" s="15">
        <f ca="1">H232+(RAND()/100000)</f>
        <v>0.3409804577539457</v>
      </c>
      <c r="V232">
        <f t="shared" ca="1" si="3"/>
        <v>8</v>
      </c>
      <c r="W232" t="s">
        <v>28</v>
      </c>
      <c r="X232" t="str">
        <f ca="1">_xlfn.CONCAT("(",A232,",",C232,",",P232,",",E232,",",L232,",",S232,",",T232,",",V232,")++1`")</f>
        <v>(243479,0,1,5,75,0,1,8)++1`</v>
      </c>
      <c r="Y232" t="str">
        <f>_xlfn.CONCAT("(",A232,",",R232,")++1`")</f>
        <v>(243479,45)++1`</v>
      </c>
    </row>
    <row r="233" spans="1:25">
      <c r="A233">
        <v>243484</v>
      </c>
      <c r="B233">
        <v>2002</v>
      </c>
      <c r="C233">
        <f>IF(D233="oui", 1, IF(D233="non", 0, " "))</f>
        <v>0</v>
      </c>
      <c r="D233" t="s">
        <v>24</v>
      </c>
      <c r="E233">
        <f>_xlfn.XLOOKUP(F233,Z$3:Z$19,AA$3:AA$19)</f>
        <v>10</v>
      </c>
      <c r="F233" t="s">
        <v>39</v>
      </c>
      <c r="G233" s="14">
        <v>44596</v>
      </c>
      <c r="H233" s="15">
        <v>0.48055555555555551</v>
      </c>
      <c r="I233" s="15">
        <v>0.53541666666666665</v>
      </c>
      <c r="J233">
        <v>1000165</v>
      </c>
      <c r="K233">
        <v>493</v>
      </c>
      <c r="L233">
        <f>ROUND(M233*86400,0)/60</f>
        <v>79</v>
      </c>
      <c r="M233">
        <v>5.4861111111111138E-2</v>
      </c>
      <c r="N233">
        <f>_xlfn.XLOOKUP(O233,Z$22:Z$24,AA$22:AA$24)</f>
        <v>1</v>
      </c>
      <c r="O233" t="s">
        <v>32</v>
      </c>
      <c r="P233" cm="1">
        <f t="array" aca="1" ref="P233" ca="1">(_xlfn.IFS(Q233="couché",0,Q233="debout à 80%",1,Q233="?",1))*(IF(RAND()&lt;0.8,1,0))</f>
        <v>0</v>
      </c>
      <c r="Q233" t="s">
        <v>27</v>
      </c>
      <c r="R233">
        <v>30</v>
      </c>
      <c r="S233">
        <f>SUMIFS(N:N,F:F,F233,G:G,G233,T:T,T233-1)*IF(C233=1,0,1)</f>
        <v>1</v>
      </c>
      <c r="T233">
        <f>COUNTIFS(F:F,F233,G:G,G233,H:H,_xlfn.CONCAT("&lt;=",H233))</f>
        <v>3</v>
      </c>
      <c r="U233" s="15">
        <f ca="1">H233+(RAND()/100000)</f>
        <v>0.48055868727579804</v>
      </c>
      <c r="V233">
        <f t="shared" ca="1" si="3"/>
        <v>45</v>
      </c>
      <c r="W233" t="s">
        <v>28</v>
      </c>
      <c r="X233" t="str">
        <f ca="1">_xlfn.CONCAT("(",A233,",",C233,",",P233,",",E233,",",L233,",",S233,",",T233,",",V233,")++1`")</f>
        <v>(243484,0,0,10,79,1,3,45)++1`</v>
      </c>
      <c r="Y233" t="str">
        <f>_xlfn.CONCAT("(",A233,",",R233,")++1`")</f>
        <v>(243484,30)++1`</v>
      </c>
    </row>
    <row r="234" spans="1:25">
      <c r="A234">
        <v>243514</v>
      </c>
      <c r="B234">
        <v>1966</v>
      </c>
      <c r="C234">
        <f>IF(D234="oui", 1, IF(D234="non", 0, " "))</f>
        <v>0</v>
      </c>
      <c r="D234" t="s">
        <v>24</v>
      </c>
      <c r="E234">
        <f>_xlfn.XLOOKUP(F234,Z$3:Z$19,AA$3:AA$19)</f>
        <v>17</v>
      </c>
      <c r="F234" t="s">
        <v>45</v>
      </c>
      <c r="G234" s="14">
        <v>44602</v>
      </c>
      <c r="H234" s="15">
        <v>0.46875</v>
      </c>
      <c r="I234" s="15">
        <v>0.54236111111111107</v>
      </c>
      <c r="J234">
        <v>1000162</v>
      </c>
      <c r="K234">
        <v>486</v>
      </c>
      <c r="L234">
        <f>ROUND(M234*86400,0)/60</f>
        <v>106</v>
      </c>
      <c r="M234">
        <v>7.3611111111111072E-2</v>
      </c>
      <c r="N234">
        <f>_xlfn.XLOOKUP(O234,Z$22:Z$24,AA$22:AA$24)</f>
        <v>0</v>
      </c>
      <c r="O234" t="s">
        <v>26</v>
      </c>
      <c r="P234" cm="1">
        <f t="array" aca="1" ref="P234" ca="1">(_xlfn.IFS(Q234="couché",0,Q234="debout à 80%",1,Q234="?",1))*(IF(RAND()&lt;0.8,1,0))</f>
        <v>1</v>
      </c>
      <c r="Q234" t="s">
        <v>27</v>
      </c>
      <c r="R234">
        <v>45</v>
      </c>
      <c r="S234">
        <f>SUMIFS(N:N,F:F,F234,G:G,G234,T:T,T234-1)*IF(C234=1,0,1)</f>
        <v>0</v>
      </c>
      <c r="T234">
        <f>COUNTIFS(F:F,F234,G:G,G234,H:H,_xlfn.CONCAT("&lt;=",H234))</f>
        <v>4</v>
      </c>
      <c r="U234" s="15">
        <f ca="1">H234+(RAND()/100000)</f>
        <v>0.46875702866945146</v>
      </c>
      <c r="V234">
        <f t="shared" ca="1" si="3"/>
        <v>51</v>
      </c>
      <c r="W234" t="s">
        <v>28</v>
      </c>
      <c r="X234" t="str">
        <f ca="1">_xlfn.CONCAT("(",A234,",",C234,",",P234,",",E234,",",L234,",",S234,",",T234,",",V234,")++1`")</f>
        <v>(243514,0,1,17,106,0,4,51)++1`</v>
      </c>
      <c r="Y234" t="str">
        <f>_xlfn.CONCAT("(",A234,",",R234,")++1`")</f>
        <v>(243514,45)++1`</v>
      </c>
    </row>
    <row r="235" spans="1:25">
      <c r="A235">
        <v>243529</v>
      </c>
      <c r="B235">
        <v>1951</v>
      </c>
      <c r="C235">
        <f>IF(D235="oui", 1, IF(D235="non", 0, " "))</f>
        <v>0</v>
      </c>
      <c r="D235" t="s">
        <v>24</v>
      </c>
      <c r="E235">
        <f>_xlfn.XLOOKUP(F235,Z$3:Z$19,AA$3:AA$19)</f>
        <v>17</v>
      </c>
      <c r="F235" t="s">
        <v>45</v>
      </c>
      <c r="G235" s="14">
        <v>44616</v>
      </c>
      <c r="H235" s="15">
        <v>0.40138888888888885</v>
      </c>
      <c r="I235" s="15">
        <v>0.49861111111111112</v>
      </c>
      <c r="J235">
        <v>1000162</v>
      </c>
      <c r="K235">
        <v>486</v>
      </c>
      <c r="L235">
        <f>ROUND(M235*86400,0)/60</f>
        <v>140</v>
      </c>
      <c r="M235">
        <v>9.7222222222222265E-2</v>
      </c>
      <c r="N235">
        <f>_xlfn.XLOOKUP(O235,Z$22:Z$24,AA$22:AA$24)</f>
        <v>0</v>
      </c>
      <c r="O235" t="s">
        <v>26</v>
      </c>
      <c r="P235" cm="1">
        <f t="array" aca="1" ref="P235" ca="1">(_xlfn.IFS(Q235="couché",0,Q235="debout à 80%",1,Q235="?",1))*(IF(RAND()&lt;0.8,1,0))</f>
        <v>1</v>
      </c>
      <c r="Q235" t="s">
        <v>27</v>
      </c>
      <c r="R235">
        <v>45</v>
      </c>
      <c r="S235">
        <f>SUMIFS(N:N,F:F,F235,G:G,G235,T:T,T235-1)*IF(C235=1,0,1)</f>
        <v>0</v>
      </c>
      <c r="T235">
        <f>COUNTIFS(F:F,F235,G:G,G235,H:H,_xlfn.CONCAT("&lt;=",H235))</f>
        <v>3</v>
      </c>
      <c r="U235" s="15">
        <f ca="1">H235+(RAND()/100000)</f>
        <v>0.40139159316963252</v>
      </c>
      <c r="V235">
        <f t="shared" ca="1" si="3"/>
        <v>29</v>
      </c>
      <c r="W235" t="s">
        <v>28</v>
      </c>
      <c r="X235" t="str">
        <f ca="1">_xlfn.CONCAT("(",A235,",",C235,",",P235,",",E235,",",L235,",",S235,",",T235,",",V235,")++1`")</f>
        <v>(243529,0,1,17,140,0,3,29)++1`</v>
      </c>
      <c r="Y235" t="str">
        <f>_xlfn.CONCAT("(",A235,",",R235,")++1`")</f>
        <v>(243529,45)++1`</v>
      </c>
    </row>
    <row r="236" spans="1:25">
      <c r="A236">
        <v>243531</v>
      </c>
      <c r="B236">
        <v>1970</v>
      </c>
      <c r="C236">
        <f>IF(D236="oui", 1, IF(D236="non", 0, " "))</f>
        <v>0</v>
      </c>
      <c r="D236" t="s">
        <v>24</v>
      </c>
      <c r="E236">
        <f>_xlfn.XLOOKUP(F236,Z$3:Z$19,AA$3:AA$19)</f>
        <v>14</v>
      </c>
      <c r="F236" t="s">
        <v>33</v>
      </c>
      <c r="G236" s="14">
        <v>44603</v>
      </c>
      <c r="H236" s="15">
        <v>0.37847222222222221</v>
      </c>
      <c r="I236" s="15">
        <v>0.40902777777777777</v>
      </c>
      <c r="J236">
        <v>1000162</v>
      </c>
      <c r="K236">
        <v>4592</v>
      </c>
      <c r="L236">
        <f>ROUND(M236*86400,0)/60</f>
        <v>44</v>
      </c>
      <c r="M236">
        <v>3.0555555555555558E-2</v>
      </c>
      <c r="N236">
        <f>_xlfn.XLOOKUP(O236,Z$22:Z$24,AA$22:AA$24)</f>
        <v>0</v>
      </c>
      <c r="O236" t="s">
        <v>26</v>
      </c>
      <c r="P236" cm="1">
        <f t="array" aca="1" ref="P236" ca="1">(_xlfn.IFS(Q236="couché",0,Q236="debout à 80%",1,Q236="?",1))*(IF(RAND()&lt;0.8,1,0))</f>
        <v>1</v>
      </c>
      <c r="Q236" t="s">
        <v>27</v>
      </c>
      <c r="R236">
        <v>45</v>
      </c>
      <c r="S236">
        <f>SUMIFS(N:N,F:F,F236,G:G,G236,T:T,T236-1)*IF(C236=1,0,1)</f>
        <v>0</v>
      </c>
      <c r="T236">
        <f>COUNTIFS(F:F,F236,G:G,G236,H:H,_xlfn.CONCAT("&lt;=",H236))</f>
        <v>2</v>
      </c>
      <c r="U236" s="15">
        <f ca="1">H236+(RAND()/100000)</f>
        <v>0.3784795678631987</v>
      </c>
      <c r="V236">
        <f t="shared" ca="1" si="3"/>
        <v>18</v>
      </c>
      <c r="W236" t="s">
        <v>28</v>
      </c>
      <c r="X236" t="str">
        <f ca="1">_xlfn.CONCAT("(",A236,",",C236,",",P236,",",E236,",",L236,",",S236,",",T236,",",V236,")++1`")</f>
        <v>(243531,0,1,14,44,0,2,18)++1`</v>
      </c>
      <c r="Y236" t="str">
        <f>_xlfn.CONCAT("(",A236,",",R236,")++1`")</f>
        <v>(243531,45)++1`</v>
      </c>
    </row>
    <row r="237" spans="1:25">
      <c r="A237">
        <v>243534</v>
      </c>
      <c r="B237">
        <v>1981</v>
      </c>
      <c r="C237">
        <f>IF(D237="oui", 1, IF(D237="non", 0, " "))</f>
        <v>0</v>
      </c>
      <c r="D237" t="s">
        <v>24</v>
      </c>
      <c r="E237">
        <f>_xlfn.XLOOKUP(F237,Z$3:Z$19,AA$3:AA$19)</f>
        <v>10</v>
      </c>
      <c r="F237" t="s">
        <v>39</v>
      </c>
      <c r="G237" s="14">
        <v>44595</v>
      </c>
      <c r="H237" s="15">
        <v>0.56736111111111109</v>
      </c>
      <c r="I237" s="15">
        <v>0.71319444444444446</v>
      </c>
      <c r="J237">
        <v>1000165</v>
      </c>
      <c r="K237">
        <v>644</v>
      </c>
      <c r="L237">
        <f>ROUND(M237*86400,0)/60</f>
        <v>210</v>
      </c>
      <c r="M237">
        <v>0.14583333333333337</v>
      </c>
      <c r="N237">
        <f>_xlfn.XLOOKUP(O237,Z$22:Z$24,AA$22:AA$24)</f>
        <v>0</v>
      </c>
      <c r="O237" t="s">
        <v>26</v>
      </c>
      <c r="P237" cm="1">
        <f t="array" aca="1" ref="P237" ca="1">(_xlfn.IFS(Q237="couché",0,Q237="debout à 80%",1,Q237="?",1))*(IF(RAND()&lt;0.8,1,0))</f>
        <v>1</v>
      </c>
      <c r="Q237" t="s">
        <v>27</v>
      </c>
      <c r="R237">
        <v>30</v>
      </c>
      <c r="S237">
        <f>SUMIFS(N:N,F:F,F237,G:G,G237,T:T,T237-1)*IF(C237=1,0,1)</f>
        <v>0</v>
      </c>
      <c r="T237">
        <f>COUNTIFS(F:F,F237,G:G,G237,H:H,_xlfn.CONCAT("&lt;=",H237))</f>
        <v>6</v>
      </c>
      <c r="U237" s="15">
        <f ca="1">H237+(RAND()/100000)</f>
        <v>0.56736553585746807</v>
      </c>
      <c r="V237">
        <f t="shared" ca="1" si="3"/>
        <v>77</v>
      </c>
      <c r="W237" t="s">
        <v>28</v>
      </c>
      <c r="X237" t="str">
        <f ca="1">_xlfn.CONCAT("(",A237,",",C237,",",P237,",",E237,",",L237,",",S237,",",T237,",",V237,")++1`")</f>
        <v>(243534,0,1,10,210,0,6,77)++1`</v>
      </c>
      <c r="Y237" t="str">
        <f>_xlfn.CONCAT("(",A237,",",R237,")++1`")</f>
        <v>(243534,30)++1`</v>
      </c>
    </row>
    <row r="238" spans="1:25">
      <c r="A238">
        <v>243537</v>
      </c>
      <c r="B238">
        <v>2005</v>
      </c>
      <c r="C238">
        <f>IF(D238="oui", 1, IF(D238="non", 0, " "))</f>
        <v>0</v>
      </c>
      <c r="D238" t="s">
        <v>24</v>
      </c>
      <c r="E238">
        <f>_xlfn.XLOOKUP(F238,Z$3:Z$19,AA$3:AA$19)</f>
        <v>10</v>
      </c>
      <c r="F238" t="s">
        <v>39</v>
      </c>
      <c r="G238" s="14">
        <v>44606</v>
      </c>
      <c r="H238" s="15">
        <v>0.57291666666666663</v>
      </c>
      <c r="I238" s="15">
        <v>0.59861111111111109</v>
      </c>
      <c r="J238">
        <v>1000165</v>
      </c>
      <c r="K238">
        <v>493</v>
      </c>
      <c r="L238">
        <f>ROUND(M238*86400,0)/60</f>
        <v>37</v>
      </c>
      <c r="M238">
        <v>2.5694444444444464E-2</v>
      </c>
      <c r="N238">
        <f>_xlfn.XLOOKUP(O238,Z$22:Z$24,AA$22:AA$24)</f>
        <v>1</v>
      </c>
      <c r="O238" t="s">
        <v>32</v>
      </c>
      <c r="P238" cm="1">
        <f t="array" aca="1" ref="P238" ca="1">(_xlfn.IFS(Q238="couché",0,Q238="debout à 80%",1,Q238="?",1))*(IF(RAND()&lt;0.8,1,0))</f>
        <v>1</v>
      </c>
      <c r="Q238" t="s">
        <v>27</v>
      </c>
      <c r="R238">
        <v>30</v>
      </c>
      <c r="S238">
        <f>SUMIFS(N:N,F:F,F238,G:G,G238,T:T,T238-1)*IF(C238=1,0,1)</f>
        <v>0</v>
      </c>
      <c r="T238">
        <f>COUNTIFS(F:F,F238,G:G,G238,H:H,_xlfn.CONCAT("&lt;=",H238))</f>
        <v>5</v>
      </c>
      <c r="U238" s="15">
        <f ca="1">H238+(RAND()/100000)</f>
        <v>0.57292652857336901</v>
      </c>
      <c r="V238">
        <f t="shared" ca="1" si="3"/>
        <v>57</v>
      </c>
      <c r="W238" t="s">
        <v>28</v>
      </c>
      <c r="X238" t="str">
        <f ca="1">_xlfn.CONCAT("(",A238,",",C238,",",P238,",",E238,",",L238,",",S238,",",T238,",",V238,")++1`")</f>
        <v>(243537,0,1,10,37,0,5,57)++1`</v>
      </c>
      <c r="Y238" t="str">
        <f>_xlfn.CONCAT("(",A238,",",R238,")++1`")</f>
        <v>(243537,30)++1`</v>
      </c>
    </row>
    <row r="239" spans="1:25">
      <c r="A239">
        <v>243546</v>
      </c>
      <c r="B239">
        <v>1980</v>
      </c>
      <c r="C239">
        <f>IF(D239="oui", 1, IF(D239="non", 0, " "))</f>
        <v>0</v>
      </c>
      <c r="D239" t="s">
        <v>24</v>
      </c>
      <c r="E239">
        <f>_xlfn.XLOOKUP(F239,Z$3:Z$19,AA$3:AA$19)</f>
        <v>4</v>
      </c>
      <c r="F239" t="s">
        <v>31</v>
      </c>
      <c r="G239" s="14">
        <v>44623</v>
      </c>
      <c r="H239" s="15">
        <v>0.66666666666666663</v>
      </c>
      <c r="I239" s="15">
        <v>0.70138888888888884</v>
      </c>
      <c r="J239">
        <v>1000170</v>
      </c>
      <c r="K239">
        <v>2055</v>
      </c>
      <c r="L239">
        <f>ROUND(M239*86400,0)/60</f>
        <v>50</v>
      </c>
      <c r="M239">
        <v>3.472222222222221E-2</v>
      </c>
      <c r="N239">
        <f>_xlfn.XLOOKUP(O239,Z$22:Z$24,AA$22:AA$24)</f>
        <v>1</v>
      </c>
      <c r="O239" t="s">
        <v>32</v>
      </c>
      <c r="P239" cm="1">
        <f t="array" aca="1" ref="P239" ca="1">(_xlfn.IFS(Q239="couché",0,Q239="debout à 80%",1,Q239="?",1))*(IF(RAND()&lt;0.8,1,0))</f>
        <v>1</v>
      </c>
      <c r="Q239" t="s">
        <v>27</v>
      </c>
      <c r="R239">
        <v>30</v>
      </c>
      <c r="S239">
        <f>SUMIFS(N:N,F:F,F239,G:G,G239,T:T,T239-1)*IF(C239=1,0,1)</f>
        <v>1</v>
      </c>
      <c r="T239">
        <f>COUNTIFS(F:F,F239,G:G,G239,H:H,_xlfn.CONCAT("&lt;=",H239))</f>
        <v>8</v>
      </c>
      <c r="U239" s="15">
        <f ca="1">H239+(RAND()/100000)</f>
        <v>0.66666673545363964</v>
      </c>
      <c r="V239">
        <f t="shared" ca="1" si="3"/>
        <v>57</v>
      </c>
      <c r="W239" t="s">
        <v>28</v>
      </c>
      <c r="X239" t="str">
        <f ca="1">_xlfn.CONCAT("(",A239,",",C239,",",P239,",",E239,",",L239,",",S239,",",T239,",",V239,")++1`")</f>
        <v>(243546,0,1,4,50,1,8,57)++1`</v>
      </c>
      <c r="Y239" t="str">
        <f>_xlfn.CONCAT("(",A239,",",R239,")++1`")</f>
        <v>(243546,30)++1`</v>
      </c>
    </row>
    <row r="240" spans="1:25">
      <c r="A240">
        <v>243550</v>
      </c>
      <c r="B240">
        <v>1972</v>
      </c>
      <c r="C240">
        <f>IF(D240="oui", 1, IF(D240="non", 0, " "))</f>
        <v>0</v>
      </c>
      <c r="D240" t="s">
        <v>24</v>
      </c>
      <c r="E240">
        <f>_xlfn.XLOOKUP(F240,Z$3:Z$19,AA$3:AA$19)</f>
        <v>4</v>
      </c>
      <c r="F240" t="s">
        <v>31</v>
      </c>
      <c r="G240" s="14">
        <v>44594</v>
      </c>
      <c r="H240" s="15">
        <v>0.34097222222222223</v>
      </c>
      <c r="I240" s="15">
        <v>0.40902777777777777</v>
      </c>
      <c r="J240">
        <v>1000170</v>
      </c>
      <c r="K240">
        <v>2062</v>
      </c>
      <c r="L240">
        <f>ROUND(M240*86400,0)/60</f>
        <v>98</v>
      </c>
      <c r="M240">
        <v>6.8055555555555536E-2</v>
      </c>
      <c r="N240">
        <f>_xlfn.XLOOKUP(O240,Z$22:Z$24,AA$22:AA$24)</f>
        <v>0</v>
      </c>
      <c r="O240" t="s">
        <v>26</v>
      </c>
      <c r="P240" cm="1">
        <f t="array" aca="1" ref="P240" ca="1">(_xlfn.IFS(Q240="couché",0,Q240="debout à 80%",1,Q240="?",1))*(IF(RAND()&lt;0.8,1,0))</f>
        <v>1</v>
      </c>
      <c r="Q240" t="s">
        <v>27</v>
      </c>
      <c r="R240">
        <v>20</v>
      </c>
      <c r="S240">
        <f>SUMIFS(N:N,F:F,F240,G:G,G240,T:T,T240-1)*IF(C240=1,0,1)</f>
        <v>0</v>
      </c>
      <c r="T240">
        <f>COUNTIFS(F:F,F240,G:G,G240,H:H,_xlfn.CONCAT("&lt;=",H240))</f>
        <v>1</v>
      </c>
      <c r="U240" s="15">
        <f ca="1">H240+(RAND()/100000)</f>
        <v>0.34098146168447419</v>
      </c>
      <c r="V240">
        <f t="shared" ca="1" si="3"/>
        <v>6</v>
      </c>
      <c r="W240" t="s">
        <v>28</v>
      </c>
      <c r="X240" t="str">
        <f ca="1">_xlfn.CONCAT("(",A240,",",C240,",",P240,",",E240,",",L240,",",S240,",",T240,",",V240,")++1`")</f>
        <v>(243550,0,1,4,98,0,1,6)++1`</v>
      </c>
      <c r="Y240" t="str">
        <f>_xlfn.CONCAT("(",A240,",",R240,")++1`")</f>
        <v>(243550,20)++1`</v>
      </c>
    </row>
    <row r="241" spans="1:25">
      <c r="A241">
        <v>243552</v>
      </c>
      <c r="B241">
        <v>1946</v>
      </c>
      <c r="C241">
        <f>IF(D241="oui", 1, IF(D241="non", 0, " "))</f>
        <v>0</v>
      </c>
      <c r="D241" t="s">
        <v>24</v>
      </c>
      <c r="E241">
        <f>_xlfn.XLOOKUP(F241,Z$3:Z$19,AA$3:AA$19)</f>
        <v>3</v>
      </c>
      <c r="F241" t="s">
        <v>34</v>
      </c>
      <c r="G241" s="14">
        <v>44593</v>
      </c>
      <c r="H241" s="15">
        <v>0.41041666666666665</v>
      </c>
      <c r="I241" s="15">
        <v>0.42708333333333331</v>
      </c>
      <c r="J241">
        <v>1000169</v>
      </c>
      <c r="K241">
        <v>2172</v>
      </c>
      <c r="L241">
        <f>ROUND(M241*86400,0)/60</f>
        <v>24</v>
      </c>
      <c r="M241">
        <v>1.6666666666666663E-2</v>
      </c>
      <c r="N241">
        <f>_xlfn.XLOOKUP(O241,Z$22:Z$24,AA$22:AA$24)</f>
        <v>1</v>
      </c>
      <c r="O241" t="s">
        <v>32</v>
      </c>
      <c r="P241" cm="1">
        <f t="array" aca="1" ref="P241" ca="1">(_xlfn.IFS(Q241="couché",0,Q241="debout à 80%",1,Q241="?",1))*(IF(RAND()&lt;0.8,1,0))</f>
        <v>1</v>
      </c>
      <c r="Q241" t="s">
        <v>27</v>
      </c>
      <c r="R241">
        <v>10</v>
      </c>
      <c r="S241">
        <f>SUMIFS(N:N,F:F,F241,G:G,G241,T:T,T241-1)*IF(C241=1,0,1)</f>
        <v>1</v>
      </c>
      <c r="T241">
        <f>COUNTIFS(F:F,F241,G:G,G241,H:H,_xlfn.CONCAT("&lt;=",H241))</f>
        <v>6</v>
      </c>
      <c r="U241" s="15">
        <f ca="1">H241+(RAND()/100000)</f>
        <v>0.41042518076077533</v>
      </c>
      <c r="V241">
        <f t="shared" ca="1" si="3"/>
        <v>30</v>
      </c>
      <c r="W241" t="s">
        <v>28</v>
      </c>
      <c r="X241" t="str">
        <f ca="1">_xlfn.CONCAT("(",A241,",",C241,",",P241,",",E241,",",L241,",",S241,",",T241,",",V241,")++1`")</f>
        <v>(243552,0,1,3,24,1,6,30)++1`</v>
      </c>
      <c r="Y241" t="str">
        <f>_xlfn.CONCAT("(",A241,",",R241,")++1`")</f>
        <v>(243552,10)++1`</v>
      </c>
    </row>
    <row r="242" spans="1:25">
      <c r="A242">
        <v>243553</v>
      </c>
      <c r="B242">
        <v>1946</v>
      </c>
      <c r="C242">
        <f>IF(D242="oui", 1, IF(D242="non", 0, " "))</f>
        <v>0</v>
      </c>
      <c r="D242" t="s">
        <v>24</v>
      </c>
      <c r="E242">
        <f>_xlfn.XLOOKUP(F242,Z$3:Z$19,AA$3:AA$19)</f>
        <v>3</v>
      </c>
      <c r="F242" t="s">
        <v>34</v>
      </c>
      <c r="G242" s="14">
        <v>44600</v>
      </c>
      <c r="H242" s="15">
        <v>0.38055555555555554</v>
      </c>
      <c r="I242" s="15">
        <v>0.39652777777777776</v>
      </c>
      <c r="J242">
        <v>1000169</v>
      </c>
      <c r="K242">
        <v>2172</v>
      </c>
      <c r="L242">
        <f>ROUND(M242*86400,0)/60</f>
        <v>23</v>
      </c>
      <c r="M242">
        <v>1.5972222222222221E-2</v>
      </c>
      <c r="N242">
        <f>_xlfn.XLOOKUP(O242,Z$22:Z$24,AA$22:AA$24)</f>
        <v>1</v>
      </c>
      <c r="O242" t="s">
        <v>32</v>
      </c>
      <c r="P242" cm="1">
        <f t="array" aca="1" ref="P242" ca="1">(_xlfn.IFS(Q242="couché",0,Q242="debout à 80%",1,Q242="?",1))*(IF(RAND()&lt;0.8,1,0))</f>
        <v>1</v>
      </c>
      <c r="Q242" t="s">
        <v>27</v>
      </c>
      <c r="R242">
        <v>10</v>
      </c>
      <c r="S242">
        <f>SUMIFS(N:N,F:F,F242,G:G,G242,T:T,T242-1)*IF(C242=1,0,1)</f>
        <v>1</v>
      </c>
      <c r="T242">
        <f>COUNTIFS(F:F,F242,G:G,G242,H:H,_xlfn.CONCAT("&lt;=",H242))</f>
        <v>4</v>
      </c>
      <c r="U242" s="15">
        <f ca="1">H242+(RAND()/100000)</f>
        <v>0.38055930177963271</v>
      </c>
      <c r="V242">
        <f t="shared" ca="1" si="3"/>
        <v>20</v>
      </c>
      <c r="W242" t="s">
        <v>28</v>
      </c>
      <c r="X242" t="str">
        <f ca="1">_xlfn.CONCAT("(",A242,",",C242,",",P242,",",E242,",",L242,",",S242,",",T242,",",V242,")++1`")</f>
        <v>(243553,0,1,3,23,1,4,20)++1`</v>
      </c>
      <c r="Y242" t="str">
        <f>_xlfn.CONCAT("(",A242,",",R242,")++1`")</f>
        <v>(243553,10)++1`</v>
      </c>
    </row>
    <row r="243" spans="1:25">
      <c r="A243">
        <v>243555</v>
      </c>
      <c r="B243">
        <v>1963</v>
      </c>
      <c r="C243">
        <f>IF(D243="oui", 1, IF(D243="non", 0, " "))</f>
        <v>0</v>
      </c>
      <c r="D243" t="s">
        <v>24</v>
      </c>
      <c r="E243">
        <f>_xlfn.XLOOKUP(F243,Z$3:Z$19,AA$3:AA$19)</f>
        <v>8</v>
      </c>
      <c r="F243" t="s">
        <v>25</v>
      </c>
      <c r="G243" s="14">
        <v>44650</v>
      </c>
      <c r="H243" s="15">
        <v>0.34722222222222221</v>
      </c>
      <c r="I243" s="15">
        <v>0.41874999999999996</v>
      </c>
      <c r="J243">
        <v>1000171</v>
      </c>
      <c r="K243">
        <v>2238</v>
      </c>
      <c r="L243">
        <f>ROUND(M243*86400,0)/60</f>
        <v>103</v>
      </c>
      <c r="M243">
        <v>7.1527777777777746E-2</v>
      </c>
      <c r="N243">
        <f>_xlfn.XLOOKUP(O243,Z$22:Z$24,AA$22:AA$24)</f>
        <v>0</v>
      </c>
      <c r="O243" t="s">
        <v>26</v>
      </c>
      <c r="P243" cm="1">
        <f t="array" aca="1" ref="P243" ca="1">(_xlfn.IFS(Q243="couché",0,Q243="debout à 80%",1,Q243="?",1))*(IF(RAND()&lt;0.8,1,0))</f>
        <v>0</v>
      </c>
      <c r="Q243" t="s">
        <v>27</v>
      </c>
      <c r="R243">
        <v>45</v>
      </c>
      <c r="S243">
        <f>SUMIFS(N:N,F:F,F243,G:G,G243,T:T,T243-1)*IF(C243=1,0,1)</f>
        <v>0</v>
      </c>
      <c r="T243">
        <f>COUNTIFS(F:F,F243,G:G,G243,H:H,_xlfn.CONCAT("&lt;=",H243))</f>
        <v>1</v>
      </c>
      <c r="U243" s="15">
        <f ca="1">H243+(RAND()/100000)</f>
        <v>0.34722908365237293</v>
      </c>
      <c r="V243">
        <f t="shared" ca="1" si="3"/>
        <v>12</v>
      </c>
      <c r="W243" t="s">
        <v>28</v>
      </c>
      <c r="X243" t="str">
        <f ca="1">_xlfn.CONCAT("(",A243,",",C243,",",P243,",",E243,",",L243,",",S243,",",T243,",",V243,")++1`")</f>
        <v>(243555,0,0,8,103,0,1,12)++1`</v>
      </c>
      <c r="Y243" t="str">
        <f>_xlfn.CONCAT("(",A243,",",R243,")++1`")</f>
        <v>(243555,45)++1`</v>
      </c>
    </row>
    <row r="244" spans="1:25">
      <c r="A244">
        <v>243562</v>
      </c>
      <c r="B244">
        <v>1976</v>
      </c>
      <c r="C244">
        <f>IF(D244="oui", 1, IF(D244="non", 0, " "))</f>
        <v>0</v>
      </c>
      <c r="D244" t="s">
        <v>24</v>
      </c>
      <c r="E244">
        <f>_xlfn.XLOOKUP(F244,Z$3:Z$19,AA$3:AA$19)</f>
        <v>17</v>
      </c>
      <c r="F244" t="s">
        <v>45</v>
      </c>
      <c r="G244" s="14">
        <v>44616</v>
      </c>
      <c r="H244" s="15">
        <v>0.36666666666666664</v>
      </c>
      <c r="I244" s="15">
        <v>0.39027777777777778</v>
      </c>
      <c r="J244">
        <v>1000162</v>
      </c>
      <c r="K244">
        <v>4592</v>
      </c>
      <c r="L244">
        <f>ROUND(M244*86400,0)/60</f>
        <v>34</v>
      </c>
      <c r="M244">
        <v>2.3611111111111138E-2</v>
      </c>
      <c r="N244">
        <f>_xlfn.XLOOKUP(O244,Z$22:Z$24,AA$22:AA$24)</f>
        <v>0</v>
      </c>
      <c r="O244" t="s">
        <v>26</v>
      </c>
      <c r="P244" cm="1">
        <f t="array" aca="1" ref="P244" ca="1">(_xlfn.IFS(Q244="couché",0,Q244="debout à 80%",1,Q244="?",1))*(IF(RAND()&lt;0.8,1,0))</f>
        <v>0</v>
      </c>
      <c r="Q244" t="s">
        <v>27</v>
      </c>
      <c r="R244">
        <v>45</v>
      </c>
      <c r="S244">
        <f>SUMIFS(N:N,F:F,F244,G:G,G244,T:T,T244-1)*IF(C244=1,0,1)</f>
        <v>0</v>
      </c>
      <c r="T244">
        <f>COUNTIFS(F:F,F244,G:G,G244,H:H,_xlfn.CONCAT("&lt;=",H244))</f>
        <v>2</v>
      </c>
      <c r="U244" s="15">
        <f ca="1">H244+(RAND()/100000)</f>
        <v>0.36666922382365924</v>
      </c>
      <c r="V244">
        <f t="shared" ca="1" si="3"/>
        <v>18</v>
      </c>
      <c r="W244" t="s">
        <v>28</v>
      </c>
      <c r="X244" t="str">
        <f ca="1">_xlfn.CONCAT("(",A244,",",C244,",",P244,",",E244,",",L244,",",S244,",",T244,",",V244,")++1`")</f>
        <v>(243562,0,0,17,34,0,2,18)++1`</v>
      </c>
      <c r="Y244" t="str">
        <f>_xlfn.CONCAT("(",A244,",",R244,")++1`")</f>
        <v>(243562,45)++1`</v>
      </c>
    </row>
    <row r="245" spans="1:25">
      <c r="A245">
        <v>243564</v>
      </c>
      <c r="B245">
        <v>1959</v>
      </c>
      <c r="C245">
        <f>IF(D245="oui", 1, IF(D245="non", 0, " "))</f>
        <v>0</v>
      </c>
      <c r="D245" t="s">
        <v>24</v>
      </c>
      <c r="E245">
        <f>_xlfn.XLOOKUP(F245,Z$3:Z$19,AA$3:AA$19)</f>
        <v>5</v>
      </c>
      <c r="F245" t="s">
        <v>36</v>
      </c>
      <c r="G245" s="14">
        <v>44614</v>
      </c>
      <c r="H245" s="15">
        <v>0.37847222222222221</v>
      </c>
      <c r="I245" s="15">
        <v>0.49791666666666662</v>
      </c>
      <c r="J245">
        <v>1000162</v>
      </c>
      <c r="K245">
        <v>486</v>
      </c>
      <c r="L245">
        <f>ROUND(M245*86400,0)/60</f>
        <v>172</v>
      </c>
      <c r="M245">
        <v>0.11944444444444441</v>
      </c>
      <c r="N245">
        <f>_xlfn.XLOOKUP(O245,Z$22:Z$24,AA$22:AA$24)</f>
        <v>0</v>
      </c>
      <c r="O245" t="s">
        <v>26</v>
      </c>
      <c r="P245" cm="1">
        <f t="array" aca="1" ref="P245" ca="1">(_xlfn.IFS(Q245="couché",0,Q245="debout à 80%",1,Q245="?",1))*(IF(RAND()&lt;0.8,1,0))</f>
        <v>1</v>
      </c>
      <c r="Q245" t="s">
        <v>27</v>
      </c>
      <c r="R245">
        <v>45</v>
      </c>
      <c r="S245">
        <f>SUMIFS(N:N,F:F,F245,G:G,G245,T:T,T245-1)*IF(C245=1,0,1)</f>
        <v>0</v>
      </c>
      <c r="T245">
        <f>COUNTIFS(F:F,F245,G:G,G245,H:H,_xlfn.CONCAT("&lt;=",H245))</f>
        <v>2</v>
      </c>
      <c r="U245" s="15">
        <f ca="1">H245+(RAND()/100000)</f>
        <v>0.37847547356344247</v>
      </c>
      <c r="V245">
        <f t="shared" ca="1" si="3"/>
        <v>22</v>
      </c>
      <c r="W245" t="s">
        <v>28</v>
      </c>
      <c r="X245" t="str">
        <f ca="1">_xlfn.CONCAT("(",A245,",",C245,",",P245,",",E245,",",L245,",",S245,",",T245,",",V245,")++1`")</f>
        <v>(243564,0,1,5,172,0,2,22)++1`</v>
      </c>
      <c r="Y245" t="str">
        <f>_xlfn.CONCAT("(",A245,",",R245,")++1`")</f>
        <v>(243564,45)++1`</v>
      </c>
    </row>
    <row r="246" spans="1:25">
      <c r="A246">
        <v>243568</v>
      </c>
      <c r="B246">
        <v>1996</v>
      </c>
      <c r="C246">
        <f>IF(D246="oui", 1, IF(D246="non", 0, " "))</f>
        <v>0</v>
      </c>
      <c r="D246" t="s">
        <v>24</v>
      </c>
      <c r="E246">
        <f>_xlfn.XLOOKUP(F246,Z$3:Z$19,AA$3:AA$19)</f>
        <v>11</v>
      </c>
      <c r="F246" t="s">
        <v>41</v>
      </c>
      <c r="G246" s="14">
        <v>44624</v>
      </c>
      <c r="H246" s="15">
        <v>0.55694444444444446</v>
      </c>
      <c r="I246" s="15">
        <v>0.59583333333333333</v>
      </c>
      <c r="J246">
        <v>1000165</v>
      </c>
      <c r="K246">
        <v>493</v>
      </c>
      <c r="L246">
        <f>ROUND(M246*86400,0)/60</f>
        <v>56</v>
      </c>
      <c r="M246">
        <v>3.8888888888888862E-2</v>
      </c>
      <c r="N246">
        <f>_xlfn.XLOOKUP(O246,Z$22:Z$24,AA$22:AA$24)</f>
        <v>1</v>
      </c>
      <c r="O246" t="s">
        <v>32</v>
      </c>
      <c r="P246" cm="1">
        <f t="array" aca="1" ref="P246" ca="1">(_xlfn.IFS(Q246="couché",0,Q246="debout à 80%",1,Q246="?",1))*(IF(RAND()&lt;0.8,1,0))</f>
        <v>0</v>
      </c>
      <c r="Q246" t="s">
        <v>27</v>
      </c>
      <c r="R246">
        <v>30</v>
      </c>
      <c r="S246">
        <f>SUMIFS(N:N,F:F,F246,G:G,G246,T:T,T246-1)*IF(C246=1,0,1)</f>
        <v>1</v>
      </c>
      <c r="T246">
        <f>COUNTIFS(F:F,F246,G:G,G246,H:H,_xlfn.CONCAT("&lt;=",H246))</f>
        <v>9</v>
      </c>
      <c r="U246" s="15">
        <f ca="1">H246+(RAND()/100000)</f>
        <v>0.55694619073029261</v>
      </c>
      <c r="V246">
        <f t="shared" ca="1" si="3"/>
        <v>41</v>
      </c>
      <c r="W246" t="s">
        <v>28</v>
      </c>
      <c r="X246" t="str">
        <f ca="1">_xlfn.CONCAT("(",A246,",",C246,",",P246,",",E246,",",L246,",",S246,",",T246,",",V246,")++1`")</f>
        <v>(243568,0,0,11,56,1,9,41)++1`</v>
      </c>
      <c r="Y246" t="str">
        <f>_xlfn.CONCAT("(",A246,",",R246,")++1`")</f>
        <v>(243568,30)++1`</v>
      </c>
    </row>
    <row r="247" spans="1:25">
      <c r="A247">
        <v>243601</v>
      </c>
      <c r="B247">
        <v>2001</v>
      </c>
      <c r="C247">
        <f>IF(D247="oui", 1, IF(D247="non", 0, " "))</f>
        <v>0</v>
      </c>
      <c r="D247" t="s">
        <v>24</v>
      </c>
      <c r="E247">
        <f>_xlfn.XLOOKUP(F247,Z$3:Z$19,AA$3:AA$19)</f>
        <v>10</v>
      </c>
      <c r="F247" t="s">
        <v>39</v>
      </c>
      <c r="G247" s="14">
        <v>44593</v>
      </c>
      <c r="H247" s="15">
        <v>0.43055555555555552</v>
      </c>
      <c r="I247" s="15">
        <v>0.45833333333333331</v>
      </c>
      <c r="J247">
        <v>1000165</v>
      </c>
      <c r="K247">
        <v>493</v>
      </c>
      <c r="L247">
        <f>ROUND(M247*86400,0)/60</f>
        <v>40</v>
      </c>
      <c r="M247">
        <v>2.777777777777779E-2</v>
      </c>
      <c r="N247">
        <f>_xlfn.XLOOKUP(O247,Z$22:Z$24,AA$22:AA$24)</f>
        <v>1</v>
      </c>
      <c r="O247" t="s">
        <v>32</v>
      </c>
      <c r="P247" cm="1">
        <f t="array" aca="1" ref="P247" ca="1">(_xlfn.IFS(Q247="couché",0,Q247="debout à 80%",1,Q247="?",1))*(IF(RAND()&lt;0.8,1,0))</f>
        <v>1</v>
      </c>
      <c r="Q247" t="s">
        <v>27</v>
      </c>
      <c r="R247">
        <v>30</v>
      </c>
      <c r="S247">
        <f>SUMIFS(N:N,F:F,F247,G:G,G247,T:T,T247-1)*IF(C247=1,0,1)</f>
        <v>1</v>
      </c>
      <c r="T247">
        <f>COUNTIFS(F:F,F247,G:G,G247,H:H,_xlfn.CONCAT("&lt;=",H247))</f>
        <v>4</v>
      </c>
      <c r="U247" s="15">
        <f ca="1">H247+(RAND()/100000)</f>
        <v>0.43055791413237926</v>
      </c>
      <c r="V247">
        <f t="shared" ca="1" si="3"/>
        <v>37</v>
      </c>
      <c r="W247" t="s">
        <v>28</v>
      </c>
      <c r="X247" t="str">
        <f ca="1">_xlfn.CONCAT("(",A247,",",C247,",",P247,",",E247,",",L247,",",S247,",",T247,",",V247,")++1`")</f>
        <v>(243601,0,1,10,40,1,4,37)++1`</v>
      </c>
      <c r="Y247" t="str">
        <f>_xlfn.CONCAT("(",A247,",",R247,")++1`")</f>
        <v>(243601,30)++1`</v>
      </c>
    </row>
    <row r="248" spans="1:25">
      <c r="A248">
        <v>243602</v>
      </c>
      <c r="B248">
        <v>1996</v>
      </c>
      <c r="C248">
        <f>IF(D248="oui", 1, IF(D248="non", 0, " "))</f>
        <v>0</v>
      </c>
      <c r="D248" t="s">
        <v>24</v>
      </c>
      <c r="E248">
        <f>_xlfn.XLOOKUP(F248,Z$3:Z$19,AA$3:AA$19)</f>
        <v>12</v>
      </c>
      <c r="F248" t="s">
        <v>42</v>
      </c>
      <c r="G248" s="14">
        <v>44616</v>
      </c>
      <c r="H248" s="15">
        <v>0.33680555555555552</v>
      </c>
      <c r="I248" s="15">
        <v>0.47638888888888886</v>
      </c>
      <c r="J248">
        <v>1000164</v>
      </c>
      <c r="K248">
        <v>7808</v>
      </c>
      <c r="L248">
        <f>ROUND(M248*86400,0)/60</f>
        <v>201</v>
      </c>
      <c r="M248">
        <v>0.13958333333333334</v>
      </c>
      <c r="N248">
        <f>_xlfn.XLOOKUP(O248,Z$22:Z$24,AA$22:AA$24)</f>
        <v>0</v>
      </c>
      <c r="O248" t="s">
        <v>26</v>
      </c>
      <c r="P248" cm="1">
        <f t="array" aca="1" ref="P248" ca="1">(_xlfn.IFS(Q248="couché",0,Q248="debout à 80%",1,Q248="?",1))*(IF(RAND()&lt;0.8,1,0))</f>
        <v>1</v>
      </c>
      <c r="Q248" t="s">
        <v>27</v>
      </c>
      <c r="R248">
        <v>30</v>
      </c>
      <c r="S248">
        <f>SUMIFS(N:N,F:F,F248,G:G,G248,T:T,T248-1)*IF(C248=1,0,1)</f>
        <v>0</v>
      </c>
      <c r="T248">
        <f>COUNTIFS(F:F,F248,G:G,G248,H:H,_xlfn.CONCAT("&lt;=",H248))</f>
        <v>1</v>
      </c>
      <c r="U248" s="15">
        <f ca="1">H248+(RAND()/100000)</f>
        <v>0.33681382440827851</v>
      </c>
      <c r="V248">
        <f t="shared" ca="1" si="3"/>
        <v>6</v>
      </c>
      <c r="W248" t="s">
        <v>28</v>
      </c>
      <c r="X248" t="str">
        <f ca="1">_xlfn.CONCAT("(",A248,",",C248,",",P248,",",E248,",",L248,",",S248,",",T248,",",V248,")++1`")</f>
        <v>(243602,0,1,12,201,0,1,6)++1`</v>
      </c>
      <c r="Y248" t="str">
        <f>_xlfn.CONCAT("(",A248,",",R248,")++1`")</f>
        <v>(243602,30)++1`</v>
      </c>
    </row>
    <row r="249" spans="1:25">
      <c r="A249">
        <v>243609</v>
      </c>
      <c r="B249">
        <v>1958</v>
      </c>
      <c r="C249">
        <f>IF(D249="oui", 1, IF(D249="non", 0, " "))</f>
        <v>0</v>
      </c>
      <c r="D249" t="s">
        <v>24</v>
      </c>
      <c r="E249">
        <f>_xlfn.XLOOKUP(F249,Z$3:Z$19,AA$3:AA$19)</f>
        <v>16</v>
      </c>
      <c r="F249" t="s">
        <v>44</v>
      </c>
      <c r="G249" s="14">
        <v>44606</v>
      </c>
      <c r="H249" s="15">
        <v>0.46527777777777773</v>
      </c>
      <c r="I249" s="15">
        <v>0.57430555555555551</v>
      </c>
      <c r="J249">
        <v>1000162</v>
      </c>
      <c r="K249">
        <v>486</v>
      </c>
      <c r="L249">
        <f>ROUND(M249*86400,0)/60</f>
        <v>157</v>
      </c>
      <c r="M249">
        <v>0.10902777777777778</v>
      </c>
      <c r="N249">
        <f>_xlfn.XLOOKUP(O249,Z$22:Z$24,AA$22:AA$24)</f>
        <v>0</v>
      </c>
      <c r="O249" t="s">
        <v>26</v>
      </c>
      <c r="P249" cm="1">
        <f t="array" aca="1" ref="P249" ca="1">(_xlfn.IFS(Q249="couché",0,Q249="debout à 80%",1,Q249="?",1))*(IF(RAND()&lt;0.8,1,0))</f>
        <v>1</v>
      </c>
      <c r="Q249" t="s">
        <v>27</v>
      </c>
      <c r="R249">
        <v>45</v>
      </c>
      <c r="S249">
        <f>SUMIFS(N:N,F:F,F249,G:G,G249,T:T,T249-1)*IF(C249=1,0,1)</f>
        <v>0</v>
      </c>
      <c r="T249">
        <f>COUNTIFS(F:F,F249,G:G,G249,H:H,_xlfn.CONCAT("&lt;=",H249))</f>
        <v>2</v>
      </c>
      <c r="U249" s="15">
        <f ca="1">H249+(RAND()/100000)</f>
        <v>0.46528092903143164</v>
      </c>
      <c r="V249">
        <f t="shared" ca="1" si="3"/>
        <v>42</v>
      </c>
      <c r="W249" t="s">
        <v>28</v>
      </c>
      <c r="X249" t="str">
        <f ca="1">_xlfn.CONCAT("(",A249,",",C249,",",P249,",",E249,",",L249,",",S249,",",T249,",",V249,")++1`")</f>
        <v>(243609,0,1,16,157,0,2,42)++1`</v>
      </c>
      <c r="Y249" t="str">
        <f>_xlfn.CONCAT("(",A249,",",R249,")++1`")</f>
        <v>(243609,45)++1`</v>
      </c>
    </row>
    <row r="250" spans="1:25">
      <c r="A250">
        <v>243625</v>
      </c>
      <c r="B250">
        <v>1949</v>
      </c>
      <c r="C250">
        <f>IF(D250="oui", 1, IF(D250="non", 0, " "))</f>
        <v>0</v>
      </c>
      <c r="D250" t="s">
        <v>24</v>
      </c>
      <c r="E250">
        <f>_xlfn.XLOOKUP(F250,Z$3:Z$19,AA$3:AA$19)</f>
        <v>3</v>
      </c>
      <c r="F250" t="s">
        <v>34</v>
      </c>
      <c r="G250" s="14">
        <v>44595</v>
      </c>
      <c r="H250" s="15">
        <v>0.36666666666666664</v>
      </c>
      <c r="I250" s="15">
        <v>0.37916666666666665</v>
      </c>
      <c r="J250">
        <v>1000169</v>
      </c>
      <c r="K250">
        <v>2172</v>
      </c>
      <c r="L250">
        <f>ROUND(M250*86400,0)/60</f>
        <v>18</v>
      </c>
      <c r="M250">
        <v>1.2500000000000011E-2</v>
      </c>
      <c r="N250">
        <f>_xlfn.XLOOKUP(O250,Z$22:Z$24,AA$22:AA$24)</f>
        <v>1</v>
      </c>
      <c r="O250" t="s">
        <v>32</v>
      </c>
      <c r="P250" cm="1">
        <f t="array" aca="1" ref="P250" ca="1">(_xlfn.IFS(Q250="couché",0,Q250="debout à 80%",1,Q250="?",1))*(IF(RAND()&lt;0.8,1,0))</f>
        <v>1</v>
      </c>
      <c r="Q250" t="s">
        <v>27</v>
      </c>
      <c r="R250">
        <v>10</v>
      </c>
      <c r="S250">
        <f>SUMIFS(N:N,F:F,F250,G:G,G250,T:T,T250-1)*IF(C250=1,0,1)</f>
        <v>1</v>
      </c>
      <c r="T250">
        <f>COUNTIFS(F:F,F250,G:G,G250,H:H,_xlfn.CONCAT("&lt;=",H250))</f>
        <v>3</v>
      </c>
      <c r="U250" s="15">
        <f ca="1">H250+(RAND()/100000)</f>
        <v>0.36666945303265097</v>
      </c>
      <c r="V250">
        <f t="shared" ca="1" si="3"/>
        <v>19</v>
      </c>
      <c r="W250" t="s">
        <v>28</v>
      </c>
      <c r="X250" t="str">
        <f ca="1">_xlfn.CONCAT("(",A250,",",C250,",",P250,",",E250,",",L250,",",S250,",",T250,",",V250,")++1`")</f>
        <v>(243625,0,1,3,18,1,3,19)++1`</v>
      </c>
      <c r="Y250" t="str">
        <f>_xlfn.CONCAT("(",A250,",",R250,")++1`")</f>
        <v>(243625,10)++1`</v>
      </c>
    </row>
    <row r="251" spans="1:25">
      <c r="A251">
        <v>243640</v>
      </c>
      <c r="B251">
        <v>1957</v>
      </c>
      <c r="C251">
        <f>IF(D251="oui", 1, IF(D251="non", 0, " "))</f>
        <v>0</v>
      </c>
      <c r="D251" t="s">
        <v>24</v>
      </c>
      <c r="E251">
        <f>_xlfn.XLOOKUP(F251,Z$3:Z$19,AA$3:AA$19)</f>
        <v>8</v>
      </c>
      <c r="F251" t="s">
        <v>25</v>
      </c>
      <c r="G251" s="14">
        <v>44631</v>
      </c>
      <c r="H251" s="15">
        <v>0.4819444444444444</v>
      </c>
      <c r="I251" s="15">
        <v>0.57708333333333328</v>
      </c>
      <c r="J251">
        <v>1000171</v>
      </c>
      <c r="K251">
        <v>2239</v>
      </c>
      <c r="L251">
        <f>ROUND(M251*86400,0)/60</f>
        <v>137</v>
      </c>
      <c r="M251">
        <v>9.5138888888888884E-2</v>
      </c>
      <c r="N251">
        <f>_xlfn.XLOOKUP(O251,Z$22:Z$24,AA$22:AA$24)</f>
        <v>0</v>
      </c>
      <c r="O251" t="s">
        <v>26</v>
      </c>
      <c r="P251" cm="1">
        <f t="array" aca="1" ref="P251" ca="1">(_xlfn.IFS(Q251="couché",0,Q251="debout à 80%",1,Q251="?",1))*(IF(RAND()&lt;0.8,1,0))</f>
        <v>1</v>
      </c>
      <c r="Q251" t="s">
        <v>27</v>
      </c>
      <c r="R251">
        <v>45</v>
      </c>
      <c r="S251">
        <f>SUMIFS(N:N,F:F,F251,G:G,G251,T:T,T251-1)*IF(C251=1,0,1)</f>
        <v>0</v>
      </c>
      <c r="T251">
        <f>COUNTIFS(F:F,F251,G:G,G251,H:H,_xlfn.CONCAT("&lt;=",H251))</f>
        <v>3</v>
      </c>
      <c r="U251" s="15">
        <f ca="1">H251+(RAND()/100000)</f>
        <v>0.48194936815566697</v>
      </c>
      <c r="V251">
        <f t="shared" ca="1" si="3"/>
        <v>41</v>
      </c>
      <c r="W251" t="s">
        <v>28</v>
      </c>
      <c r="X251" t="str">
        <f ca="1">_xlfn.CONCAT("(",A251,",",C251,",",P251,",",E251,",",L251,",",S251,",",T251,",",V251,")++1`")</f>
        <v>(243640,0,1,8,137,0,3,41)++1`</v>
      </c>
      <c r="Y251" t="str">
        <f>_xlfn.CONCAT("(",A251,",",R251,")++1`")</f>
        <v>(243640,45)++1`</v>
      </c>
    </row>
    <row r="252" spans="1:25">
      <c r="A252">
        <v>243648</v>
      </c>
      <c r="B252">
        <v>1985</v>
      </c>
      <c r="C252">
        <f>IF(D252="oui", 1, IF(D252="non", 0, " "))</f>
        <v>0</v>
      </c>
      <c r="D252" t="s">
        <v>24</v>
      </c>
      <c r="E252">
        <f>_xlfn.XLOOKUP(F252,Z$3:Z$19,AA$3:AA$19)</f>
        <v>8</v>
      </c>
      <c r="F252" t="s">
        <v>25</v>
      </c>
      <c r="G252" s="14">
        <v>44617</v>
      </c>
      <c r="H252" s="15">
        <v>0.35347222222222219</v>
      </c>
      <c r="I252" s="15">
        <v>0.4513888888888889</v>
      </c>
      <c r="J252">
        <v>1000171</v>
      </c>
      <c r="K252">
        <v>2239</v>
      </c>
      <c r="L252">
        <f>ROUND(M252*86400,0)/60</f>
        <v>141</v>
      </c>
      <c r="M252">
        <v>9.7916666666666707E-2</v>
      </c>
      <c r="N252">
        <f>_xlfn.XLOOKUP(O252,Z$22:Z$24,AA$22:AA$24)</f>
        <v>0</v>
      </c>
      <c r="O252" t="s">
        <v>26</v>
      </c>
      <c r="P252" cm="1">
        <f t="array" aca="1" ref="P252" ca="1">(_xlfn.IFS(Q252="couché",0,Q252="debout à 80%",1,Q252="?",1))*(IF(RAND()&lt;0.8,1,0))</f>
        <v>1</v>
      </c>
      <c r="Q252" t="s">
        <v>27</v>
      </c>
      <c r="R252">
        <v>45</v>
      </c>
      <c r="S252">
        <f>SUMIFS(N:N,F:F,F252,G:G,G252,T:T,T252-1)*IF(C252=1,0,1)</f>
        <v>0</v>
      </c>
      <c r="T252">
        <f>COUNTIFS(F:F,F252,G:G,G252,H:H,_xlfn.CONCAT("&lt;=",H252))</f>
        <v>1</v>
      </c>
      <c r="U252" s="15">
        <f ca="1">H252+(RAND()/100000)</f>
        <v>0.35347708573189496</v>
      </c>
      <c r="V252">
        <f t="shared" ca="1" si="3"/>
        <v>14</v>
      </c>
      <c r="W252" t="s">
        <v>28</v>
      </c>
      <c r="X252" t="str">
        <f ca="1">_xlfn.CONCAT("(",A252,",",C252,",",P252,",",E252,",",L252,",",S252,",",T252,",",V252,")++1`")</f>
        <v>(243648,0,1,8,141,0,1,14)++1`</v>
      </c>
      <c r="Y252" t="str">
        <f>_xlfn.CONCAT("(",A252,",",R252,")++1`")</f>
        <v>(243648,45)++1`</v>
      </c>
    </row>
    <row r="253" spans="1:25">
      <c r="A253">
        <v>243690</v>
      </c>
      <c r="B253">
        <v>1995</v>
      </c>
      <c r="C253">
        <f>IF(D253="oui", 1, IF(D253="non", 0, " "))</f>
        <v>0</v>
      </c>
      <c r="D253" t="s">
        <v>24</v>
      </c>
      <c r="E253">
        <f>_xlfn.XLOOKUP(F253,Z$3:Z$19,AA$3:AA$19)</f>
        <v>5</v>
      </c>
      <c r="F253" t="s">
        <v>36</v>
      </c>
      <c r="G253" s="14">
        <v>44635</v>
      </c>
      <c r="H253" s="15">
        <v>0.33680555555555552</v>
      </c>
      <c r="I253" s="15">
        <v>0.4458333333333333</v>
      </c>
      <c r="J253">
        <v>1000162</v>
      </c>
      <c r="K253">
        <v>2872</v>
      </c>
      <c r="L253">
        <f>ROUND(M253*86400,0)/60</f>
        <v>157</v>
      </c>
      <c r="M253">
        <v>0.10902777777777778</v>
      </c>
      <c r="N253">
        <f>_xlfn.XLOOKUP(O253,Z$22:Z$24,AA$22:AA$24)</f>
        <v>0</v>
      </c>
      <c r="O253" t="s">
        <v>26</v>
      </c>
      <c r="P253" cm="1">
        <f t="array" aca="1" ref="P253" ca="1">(_xlfn.IFS(Q253="couché",0,Q253="debout à 80%",1,Q253="?",1))*(IF(RAND()&lt;0.8,1,0))</f>
        <v>0</v>
      </c>
      <c r="Q253" t="s">
        <v>27</v>
      </c>
      <c r="R253">
        <v>45</v>
      </c>
      <c r="S253">
        <f>SUMIFS(N:N,F:F,F253,G:G,G253,T:T,T253-1)*IF(C253=1,0,1)</f>
        <v>0</v>
      </c>
      <c r="T253">
        <f>COUNTIFS(F:F,F253,G:G,G253,H:H,_xlfn.CONCAT("&lt;=",H253))</f>
        <v>1</v>
      </c>
      <c r="U253" s="15">
        <f ca="1">H253+(RAND()/100000)</f>
        <v>0.33681282877331453</v>
      </c>
      <c r="V253">
        <f t="shared" ca="1" si="3"/>
        <v>4</v>
      </c>
      <c r="W253" t="s">
        <v>28</v>
      </c>
      <c r="X253" t="str">
        <f ca="1">_xlfn.CONCAT("(",A253,",",C253,",",P253,",",E253,",",L253,",",S253,",",T253,",",V253,")++1`")</f>
        <v>(243690,0,0,5,157,0,1,4)++1`</v>
      </c>
      <c r="Y253" t="str">
        <f>_xlfn.CONCAT("(",A253,",",R253,")++1`")</f>
        <v>(243690,45)++1`</v>
      </c>
    </row>
    <row r="254" spans="1:25">
      <c r="A254">
        <v>243703</v>
      </c>
      <c r="B254">
        <v>1944</v>
      </c>
      <c r="C254">
        <f>IF(D254="oui", 1, IF(D254="non", 0, " "))</f>
        <v>0</v>
      </c>
      <c r="D254" t="s">
        <v>24</v>
      </c>
      <c r="E254">
        <f>_xlfn.XLOOKUP(F254,Z$3:Z$19,AA$3:AA$19)</f>
        <v>5</v>
      </c>
      <c r="F254" t="s">
        <v>36</v>
      </c>
      <c r="G254" s="14">
        <v>44600</v>
      </c>
      <c r="H254" s="15">
        <v>0.40277777777777773</v>
      </c>
      <c r="I254" s="15">
        <v>0.47083333333333333</v>
      </c>
      <c r="J254">
        <v>1000162</v>
      </c>
      <c r="K254">
        <v>3233</v>
      </c>
      <c r="L254">
        <f>ROUND(M254*86400,0)/60</f>
        <v>98</v>
      </c>
      <c r="M254">
        <v>6.8055555555555591E-2</v>
      </c>
      <c r="N254">
        <f>_xlfn.XLOOKUP(O254,Z$22:Z$24,AA$22:AA$24)</f>
        <v>0</v>
      </c>
      <c r="O254" t="s">
        <v>26</v>
      </c>
      <c r="P254" cm="1">
        <f t="array" aca="1" ref="P254" ca="1">(_xlfn.IFS(Q254="couché",0,Q254="debout à 80%",1,Q254="?",1))*(IF(RAND()&lt;0.8,1,0))</f>
        <v>1</v>
      </c>
      <c r="Q254" t="s">
        <v>27</v>
      </c>
      <c r="R254">
        <v>45</v>
      </c>
      <c r="S254">
        <f>SUMIFS(N:N,F:F,F254,G:G,G254,T:T,T254-1)*IF(C254=1,0,1)</f>
        <v>0</v>
      </c>
      <c r="T254">
        <f>COUNTIFS(F:F,F254,G:G,G254,H:H,_xlfn.CONCAT("&lt;=",H254))</f>
        <v>2</v>
      </c>
      <c r="U254" s="15">
        <f ca="1">H254+(RAND()/100000)</f>
        <v>0.40277831323783547</v>
      </c>
      <c r="V254">
        <f t="shared" ca="1" si="3"/>
        <v>28</v>
      </c>
      <c r="W254" t="s">
        <v>28</v>
      </c>
      <c r="X254" t="str">
        <f ca="1">_xlfn.CONCAT("(",A254,",",C254,",",P254,",",E254,",",L254,",",S254,",",T254,",",V254,")++1`")</f>
        <v>(243703,0,1,5,98,0,2,28)++1`</v>
      </c>
      <c r="Y254" t="str">
        <f>_xlfn.CONCAT("(",A254,",",R254,")++1`")</f>
        <v>(243703,45)++1`</v>
      </c>
    </row>
    <row r="255" spans="1:25">
      <c r="A255">
        <v>243704</v>
      </c>
      <c r="B255">
        <v>2010</v>
      </c>
      <c r="C255">
        <f>IF(D255="oui", 1, IF(D255="non", 0, " "))</f>
        <v>1</v>
      </c>
      <c r="D255" t="s">
        <v>28</v>
      </c>
      <c r="E255">
        <f>_xlfn.XLOOKUP(F255,Z$3:Z$19,AA$3:AA$19)</f>
        <v>12</v>
      </c>
      <c r="F255" t="s">
        <v>42</v>
      </c>
      <c r="G255" s="14">
        <v>44614</v>
      </c>
      <c r="H255" s="15">
        <v>0.42986111111111108</v>
      </c>
      <c r="I255" s="15">
        <v>0.53402777777777777</v>
      </c>
      <c r="J255">
        <v>1000164</v>
      </c>
      <c r="K255">
        <v>340</v>
      </c>
      <c r="L255">
        <f>ROUND(M255*86400,0)/60</f>
        <v>150</v>
      </c>
      <c r="M255">
        <v>0.10416666666666669</v>
      </c>
      <c r="N255">
        <f>_xlfn.XLOOKUP(O255,Z$22:Z$24,AA$22:AA$24)</f>
        <v>0</v>
      </c>
      <c r="O255" t="s">
        <v>46</v>
      </c>
      <c r="P255" cm="1">
        <f t="array" aca="1" ref="P255" ca="1">(_xlfn.IFS(Q255="couché",0,Q255="debout à 80%",1,Q255="?",1))*(IF(RAND()&lt;0.8,1,0))</f>
        <v>0</v>
      </c>
      <c r="Q255" t="s">
        <v>48</v>
      </c>
      <c r="R255">
        <v>30</v>
      </c>
      <c r="S255">
        <f>SUMIFS(N:N,F:F,F255,G:G,G255,T:T,T255-1)*IF(C255=1,0,1)</f>
        <v>0</v>
      </c>
      <c r="T255">
        <f>COUNTIFS(F:F,F255,G:G,G255,H:H,_xlfn.CONCAT("&lt;=",H255))</f>
        <v>5</v>
      </c>
      <c r="U255" s="15">
        <f ca="1">H255+(RAND()/100000)</f>
        <v>0.42986387777065771</v>
      </c>
      <c r="V255">
        <f t="shared" ca="1" si="3"/>
        <v>39</v>
      </c>
      <c r="W255" t="s">
        <v>28</v>
      </c>
      <c r="X255" t="str">
        <f ca="1">_xlfn.CONCAT("(",A255,",",C255,",",P255,",",E255,",",L255,",",S255,",",T255,",",V255,")++1`")</f>
        <v>(243704,1,0,12,150,0,5,39)++1`</v>
      </c>
      <c r="Y255" t="str">
        <f>_xlfn.CONCAT("(",A255,",",R255,")++1`")</f>
        <v>(243704,30)++1`</v>
      </c>
    </row>
    <row r="256" spans="1:25">
      <c r="A256">
        <v>243712</v>
      </c>
      <c r="B256">
        <v>1956</v>
      </c>
      <c r="C256">
        <f>IF(D256="oui", 1, IF(D256="non", 0, " "))</f>
        <v>0</v>
      </c>
      <c r="D256" t="s">
        <v>24</v>
      </c>
      <c r="E256">
        <f>_xlfn.XLOOKUP(F256,Z$3:Z$19,AA$3:AA$19)</f>
        <v>9</v>
      </c>
      <c r="F256" t="s">
        <v>40</v>
      </c>
      <c r="G256" s="14">
        <v>44601</v>
      </c>
      <c r="H256" s="15">
        <v>0.50069444444444444</v>
      </c>
      <c r="I256" s="15">
        <v>0.6381944444444444</v>
      </c>
      <c r="J256">
        <v>1000163</v>
      </c>
      <c r="K256">
        <v>4032</v>
      </c>
      <c r="L256">
        <f>ROUND(M256*86400,0)/60</f>
        <v>198</v>
      </c>
      <c r="M256">
        <v>0.13749999999999996</v>
      </c>
      <c r="N256">
        <f>_xlfn.XLOOKUP(O256,Z$22:Z$24,AA$22:AA$24)</f>
        <v>0</v>
      </c>
      <c r="O256" t="s">
        <v>26</v>
      </c>
      <c r="P256" cm="1">
        <f t="array" aca="1" ref="P256" ca="1">(_xlfn.IFS(Q256="couché",0,Q256="debout à 80%",1,Q256="?",1))*(IF(RAND()&lt;0.8,1,0))</f>
        <v>1</v>
      </c>
      <c r="Q256" t="s">
        <v>27</v>
      </c>
      <c r="R256">
        <v>45</v>
      </c>
      <c r="S256">
        <f>SUMIFS(N:N,F:F,F256,G:G,G256,T:T,T256-1)*IF(C256=1,0,1)</f>
        <v>0</v>
      </c>
      <c r="T256">
        <f>COUNTIFS(F:F,F256,G:G,G256,H:H,_xlfn.CONCAT("&lt;=",H256))</f>
        <v>3</v>
      </c>
      <c r="U256" s="15">
        <f ca="1">H256+(RAND()/100000)</f>
        <v>0.50069833479081072</v>
      </c>
      <c r="V256">
        <f t="shared" ca="1" si="3"/>
        <v>36</v>
      </c>
      <c r="W256" t="s">
        <v>28</v>
      </c>
      <c r="X256" t="str">
        <f ca="1">_xlfn.CONCAT("(",A256,",",C256,",",P256,",",E256,",",L256,",",S256,",",T256,",",V256,")++1`")</f>
        <v>(243712,0,1,9,198,0,3,36)++1`</v>
      </c>
      <c r="Y256" t="str">
        <f>_xlfn.CONCAT("(",A256,",",R256,")++1`")</f>
        <v>(243712,45)++1`</v>
      </c>
    </row>
    <row r="257" spans="1:25">
      <c r="A257">
        <v>243738</v>
      </c>
      <c r="B257">
        <v>2009</v>
      </c>
      <c r="C257">
        <f>IF(D257="oui", 1, IF(D257="non", 0, " "))</f>
        <v>1</v>
      </c>
      <c r="D257" t="s">
        <v>28</v>
      </c>
      <c r="E257">
        <f>_xlfn.XLOOKUP(F257,Z$3:Z$19,AA$3:AA$19)</f>
        <v>16</v>
      </c>
      <c r="F257" t="s">
        <v>44</v>
      </c>
      <c r="G257" s="14">
        <v>44607</v>
      </c>
      <c r="H257" s="15">
        <v>0.34652777777777777</v>
      </c>
      <c r="I257" s="15">
        <v>0.38611111111111107</v>
      </c>
      <c r="J257">
        <v>1000162</v>
      </c>
      <c r="K257">
        <v>136</v>
      </c>
      <c r="L257">
        <f>ROUND(M257*86400,0)/60</f>
        <v>57</v>
      </c>
      <c r="M257">
        <v>3.9583333333333304E-2</v>
      </c>
      <c r="N257">
        <f>_xlfn.XLOOKUP(O257,Z$22:Z$24,AA$22:AA$24)</f>
        <v>0</v>
      </c>
      <c r="O257" t="s">
        <v>46</v>
      </c>
      <c r="P257" cm="1">
        <f t="array" aca="1" ref="P257" ca="1">(_xlfn.IFS(Q257="couché",0,Q257="debout à 80%",1,Q257="?",1))*(IF(RAND()&lt;0.8,1,0))</f>
        <v>0</v>
      </c>
      <c r="Q257" t="s">
        <v>48</v>
      </c>
      <c r="R257">
        <v>45</v>
      </c>
      <c r="S257">
        <f>SUMIFS(N:N,F:F,F257,G:G,G257,T:T,T257-1)*IF(C257=1,0,1)</f>
        <v>0</v>
      </c>
      <c r="T257">
        <f>COUNTIFS(F:F,F257,G:G,G257,H:H,_xlfn.CONCAT("&lt;=",H257))</f>
        <v>1</v>
      </c>
      <c r="U257" s="15">
        <f ca="1">H257+(RAND()/100000)</f>
        <v>0.34652828879975256</v>
      </c>
      <c r="V257">
        <f t="shared" ca="1" si="3"/>
        <v>12</v>
      </c>
      <c r="W257" t="s">
        <v>28</v>
      </c>
      <c r="X257" t="str">
        <f ca="1">_xlfn.CONCAT("(",A257,",",C257,",",P257,",",E257,",",L257,",",S257,",",T257,",",V257,")++1`")</f>
        <v>(243738,1,0,16,57,0,1,12)++1`</v>
      </c>
      <c r="Y257" t="str">
        <f>_xlfn.CONCAT("(",A257,",",R257,")++1`")</f>
        <v>(243738,45)++1`</v>
      </c>
    </row>
    <row r="258" spans="1:25">
      <c r="A258">
        <v>243742</v>
      </c>
      <c r="B258">
        <v>1963</v>
      </c>
      <c r="C258">
        <f>IF(D258="oui", 1, IF(D258="non", 0, " "))</f>
        <v>0</v>
      </c>
      <c r="D258" t="s">
        <v>24</v>
      </c>
      <c r="E258">
        <f>_xlfn.XLOOKUP(F258,Z$3:Z$19,AA$3:AA$19)</f>
        <v>4</v>
      </c>
      <c r="F258" t="s">
        <v>31</v>
      </c>
      <c r="G258" s="14">
        <v>44628</v>
      </c>
      <c r="H258" s="15">
        <v>0.33680555555555552</v>
      </c>
      <c r="I258" s="15">
        <v>0.37430555555555556</v>
      </c>
      <c r="J258">
        <v>1000170</v>
      </c>
      <c r="K258">
        <v>2059</v>
      </c>
      <c r="L258">
        <f>ROUND(M258*86400,0)/60</f>
        <v>54</v>
      </c>
      <c r="M258">
        <v>3.7500000000000033E-2</v>
      </c>
      <c r="N258">
        <f>_xlfn.XLOOKUP(O258,Z$22:Z$24,AA$22:AA$24)</f>
        <v>1</v>
      </c>
      <c r="O258" t="s">
        <v>32</v>
      </c>
      <c r="P258" cm="1">
        <f t="array" aca="1" ref="P258" ca="1">(_xlfn.IFS(Q258="couché",0,Q258="debout à 80%",1,Q258="?",1))*(IF(RAND()&lt;0.8,1,0))</f>
        <v>0</v>
      </c>
      <c r="Q258" t="s">
        <v>27</v>
      </c>
      <c r="R258">
        <v>30</v>
      </c>
      <c r="S258">
        <f>SUMIFS(N:N,F:F,F258,G:G,G258,T:T,T258-1)*IF(C258=1,0,1)</f>
        <v>0</v>
      </c>
      <c r="T258">
        <f>COUNTIFS(F:F,F258,G:G,G258,H:H,_xlfn.CONCAT("&lt;=",H258))</f>
        <v>1</v>
      </c>
      <c r="U258" s="15">
        <f ca="1">H258+(RAND()/100000)</f>
        <v>0.33681543713859469</v>
      </c>
      <c r="V258">
        <f t="shared" ca="1" si="3"/>
        <v>9</v>
      </c>
      <c r="W258" t="s">
        <v>28</v>
      </c>
      <c r="X258" t="str">
        <f ca="1">_xlfn.CONCAT("(",A258,",",C258,",",P258,",",E258,",",L258,",",S258,",",T258,",",V258,")++1`")</f>
        <v>(243742,0,0,4,54,0,1,9)++1`</v>
      </c>
      <c r="Y258" t="str">
        <f>_xlfn.CONCAT("(",A258,",",R258,")++1`")</f>
        <v>(243742,30)++1`</v>
      </c>
    </row>
    <row r="259" spans="1:25">
      <c r="A259">
        <v>243743</v>
      </c>
      <c r="B259">
        <v>1950</v>
      </c>
      <c r="C259">
        <f>IF(D259="oui", 1, IF(D259="non", 0, " "))</f>
        <v>0</v>
      </c>
      <c r="D259" t="s">
        <v>24</v>
      </c>
      <c r="E259">
        <f>_xlfn.XLOOKUP(F259,Z$3:Z$19,AA$3:AA$19)</f>
        <v>3</v>
      </c>
      <c r="F259" t="s">
        <v>34</v>
      </c>
      <c r="G259" s="14">
        <v>44602</v>
      </c>
      <c r="H259" s="15">
        <v>0.38472222222222219</v>
      </c>
      <c r="I259" s="15">
        <v>0.3972222222222222</v>
      </c>
      <c r="J259">
        <v>1000169</v>
      </c>
      <c r="K259">
        <v>2172</v>
      </c>
      <c r="L259">
        <f>ROUND(M259*86400,0)/60</f>
        <v>18</v>
      </c>
      <c r="M259">
        <v>1.2500000000000011E-2</v>
      </c>
      <c r="N259">
        <f>_xlfn.XLOOKUP(O259,Z$22:Z$24,AA$22:AA$24)</f>
        <v>1</v>
      </c>
      <c r="O259" t="s">
        <v>32</v>
      </c>
      <c r="P259" cm="1">
        <f t="array" aca="1" ref="P259" ca="1">(_xlfn.IFS(Q259="couché",0,Q259="debout à 80%",1,Q259="?",1))*(IF(RAND()&lt;0.8,1,0))</f>
        <v>1</v>
      </c>
      <c r="Q259" t="s">
        <v>27</v>
      </c>
      <c r="R259">
        <v>10</v>
      </c>
      <c r="S259">
        <f>SUMIFS(N:N,F:F,F259,G:G,G259,T:T,T259-1)*IF(C259=1,0,1)</f>
        <v>1</v>
      </c>
      <c r="T259">
        <f>COUNTIFS(F:F,F259,G:G,G259,H:H,_xlfn.CONCAT("&lt;=",H259))</f>
        <v>4</v>
      </c>
      <c r="U259" s="15">
        <f ca="1">H259+(RAND()/100000)</f>
        <v>0.38472948544492219</v>
      </c>
      <c r="V259">
        <f t="shared" ref="V259:V322" ca="1" si="4">COUNTIFS(G:G,G259,U:U,_xlfn.CONCAT("&lt;=",U259))</f>
        <v>24</v>
      </c>
      <c r="W259" t="s">
        <v>28</v>
      </c>
      <c r="X259" t="str">
        <f ca="1">_xlfn.CONCAT("(",A259,",",C259,",",P259,",",E259,",",L259,",",S259,",",T259,",",V259,")++1`")</f>
        <v>(243743,0,1,3,18,1,4,24)++1`</v>
      </c>
      <c r="Y259" t="str">
        <f>_xlfn.CONCAT("(",A259,",",R259,")++1`")</f>
        <v>(243743,10)++1`</v>
      </c>
    </row>
    <row r="260" spans="1:25">
      <c r="A260">
        <v>243746</v>
      </c>
      <c r="B260">
        <v>1938</v>
      </c>
      <c r="C260">
        <f>IF(D260="oui", 1, IF(D260="non", 0, " "))</f>
        <v>0</v>
      </c>
      <c r="D260" t="s">
        <v>24</v>
      </c>
      <c r="E260">
        <f>_xlfn.XLOOKUP(F260,Z$3:Z$19,AA$3:AA$19)</f>
        <v>3</v>
      </c>
      <c r="F260" t="s">
        <v>34</v>
      </c>
      <c r="G260" s="14">
        <v>44595</v>
      </c>
      <c r="H260" s="15">
        <v>0.49513888888888885</v>
      </c>
      <c r="I260" s="15">
        <v>0.50347222222222221</v>
      </c>
      <c r="J260">
        <v>1000169</v>
      </c>
      <c r="K260">
        <v>2172</v>
      </c>
      <c r="L260">
        <f>ROUND(M260*86400,0)/60</f>
        <v>12</v>
      </c>
      <c r="M260">
        <v>8.3333333333333592E-3</v>
      </c>
      <c r="N260">
        <f>_xlfn.XLOOKUP(O260,Z$22:Z$24,AA$22:AA$24)</f>
        <v>1</v>
      </c>
      <c r="O260" t="s">
        <v>32</v>
      </c>
      <c r="P260" cm="1">
        <f t="array" aca="1" ref="P260" ca="1">(_xlfn.IFS(Q260="couché",0,Q260="debout à 80%",1,Q260="?",1))*(IF(RAND()&lt;0.8,1,0))</f>
        <v>1</v>
      </c>
      <c r="Q260" t="s">
        <v>27</v>
      </c>
      <c r="R260">
        <v>10</v>
      </c>
      <c r="S260">
        <f>SUMIFS(N:N,F:F,F260,G:G,G260,T:T,T260-1)*IF(C260=1,0,1)</f>
        <v>1</v>
      </c>
      <c r="T260">
        <f>COUNTIFS(F:F,F260,G:G,G260,H:H,_xlfn.CONCAT("&lt;=",H260))</f>
        <v>12</v>
      </c>
      <c r="U260" s="15">
        <f ca="1">H260+(RAND()/100000)</f>
        <v>0.49514250407214078</v>
      </c>
      <c r="V260">
        <f t="shared" ca="1" si="4"/>
        <v>60</v>
      </c>
      <c r="W260" t="s">
        <v>28</v>
      </c>
      <c r="X260" t="str">
        <f ca="1">_xlfn.CONCAT("(",A260,",",C260,",",P260,",",E260,",",L260,",",S260,",",T260,",",V260,")++1`")</f>
        <v>(243746,0,1,3,12,1,12,60)++1`</v>
      </c>
      <c r="Y260" t="str">
        <f>_xlfn.CONCAT("(",A260,",",R260,")++1`")</f>
        <v>(243746,10)++1`</v>
      </c>
    </row>
    <row r="261" spans="1:25">
      <c r="A261">
        <v>243747</v>
      </c>
      <c r="B261">
        <v>1938</v>
      </c>
      <c r="C261">
        <f>IF(D261="oui", 1, IF(D261="non", 0, " "))</f>
        <v>0</v>
      </c>
      <c r="D261" t="s">
        <v>24</v>
      </c>
      <c r="E261">
        <f>_xlfn.XLOOKUP(F261,Z$3:Z$19,AA$3:AA$19)</f>
        <v>3</v>
      </c>
      <c r="F261" t="s">
        <v>34</v>
      </c>
      <c r="G261" s="14">
        <v>44602</v>
      </c>
      <c r="H261" s="15">
        <v>0.47777777777777775</v>
      </c>
      <c r="I261" s="15">
        <v>0.48680555555555555</v>
      </c>
      <c r="J261">
        <v>1000169</v>
      </c>
      <c r="K261">
        <v>2172</v>
      </c>
      <c r="L261">
        <f>ROUND(M261*86400,0)/60</f>
        <v>13</v>
      </c>
      <c r="M261">
        <v>9.0277777777778012E-3</v>
      </c>
      <c r="N261">
        <f>_xlfn.XLOOKUP(O261,Z$22:Z$24,AA$22:AA$24)</f>
        <v>1</v>
      </c>
      <c r="O261" t="s">
        <v>32</v>
      </c>
      <c r="P261" cm="1">
        <f t="array" aca="1" ref="P261" ca="1">(_xlfn.IFS(Q261="couché",0,Q261="debout à 80%",1,Q261="?",1))*(IF(RAND()&lt;0.8,1,0))</f>
        <v>1</v>
      </c>
      <c r="Q261" t="s">
        <v>27</v>
      </c>
      <c r="R261">
        <v>10</v>
      </c>
      <c r="S261">
        <f>SUMIFS(N:N,F:F,F261,G:G,G261,T:T,T261-1)*IF(C261=1,0,1)</f>
        <v>1</v>
      </c>
      <c r="T261">
        <f>COUNTIFS(F:F,F261,G:G,G261,H:H,_xlfn.CONCAT("&lt;=",H261))</f>
        <v>11</v>
      </c>
      <c r="U261" s="15">
        <f ca="1">H261+(RAND()/100000)</f>
        <v>0.47778689480933029</v>
      </c>
      <c r="V261">
        <f t="shared" ca="1" si="4"/>
        <v>53</v>
      </c>
      <c r="W261" t="s">
        <v>28</v>
      </c>
      <c r="X261" t="str">
        <f ca="1">_xlfn.CONCAT("(",A261,",",C261,",",P261,",",E261,",",L261,",",S261,",",T261,",",V261,")++1`")</f>
        <v>(243747,0,1,3,13,1,11,53)++1`</v>
      </c>
      <c r="Y261" t="str">
        <f>_xlfn.CONCAT("(",A261,",",R261,")++1`")</f>
        <v>(243747,10)++1`</v>
      </c>
    </row>
    <row r="262" spans="1:25">
      <c r="A262">
        <v>243748</v>
      </c>
      <c r="B262">
        <v>1947</v>
      </c>
      <c r="C262">
        <f>IF(D262="oui", 1, IF(D262="non", 0, " "))</f>
        <v>0</v>
      </c>
      <c r="D262" t="s">
        <v>24</v>
      </c>
      <c r="E262">
        <f>_xlfn.XLOOKUP(F262,Z$3:Z$19,AA$3:AA$19)</f>
        <v>3</v>
      </c>
      <c r="F262" t="s">
        <v>34</v>
      </c>
      <c r="G262" s="14">
        <v>44602</v>
      </c>
      <c r="H262" s="15">
        <v>0.46736111111111112</v>
      </c>
      <c r="I262" s="15">
        <v>0.47499999999999998</v>
      </c>
      <c r="J262">
        <v>1000169</v>
      </c>
      <c r="K262">
        <v>2172</v>
      </c>
      <c r="L262">
        <f>ROUND(M262*86400,0)/60</f>
        <v>11</v>
      </c>
      <c r="M262">
        <v>7.6388888888888618E-3</v>
      </c>
      <c r="N262">
        <f>_xlfn.XLOOKUP(O262,Z$22:Z$24,AA$22:AA$24)</f>
        <v>1</v>
      </c>
      <c r="O262" t="s">
        <v>32</v>
      </c>
      <c r="P262" cm="1">
        <f t="array" aca="1" ref="P262" ca="1">(_xlfn.IFS(Q262="couché",0,Q262="debout à 80%",1,Q262="?",1))*(IF(RAND()&lt;0.8,1,0))</f>
        <v>0</v>
      </c>
      <c r="Q262" t="s">
        <v>27</v>
      </c>
      <c r="R262">
        <v>10</v>
      </c>
      <c r="S262">
        <f>SUMIFS(N:N,F:F,F262,G:G,G262,T:T,T262-1)*IF(C262=1,0,1)</f>
        <v>1</v>
      </c>
      <c r="T262">
        <f>COUNTIFS(F:F,F262,G:G,G262,H:H,_xlfn.CONCAT("&lt;=",H262))</f>
        <v>10</v>
      </c>
      <c r="U262" s="15">
        <f ca="1">H262+(RAND()/100000)</f>
        <v>0.46736391682187911</v>
      </c>
      <c r="V262">
        <f t="shared" ca="1" si="4"/>
        <v>49</v>
      </c>
      <c r="W262" t="s">
        <v>28</v>
      </c>
      <c r="X262" t="str">
        <f ca="1">_xlfn.CONCAT("(",A262,",",C262,",",P262,",",E262,",",L262,",",S262,",",T262,",",V262,")++1`")</f>
        <v>(243748,0,0,3,11,1,10,49)++1`</v>
      </c>
      <c r="Y262" t="str">
        <f>_xlfn.CONCAT("(",A262,",",R262,")++1`")</f>
        <v>(243748,10)++1`</v>
      </c>
    </row>
    <row r="263" spans="1:25">
      <c r="A263">
        <v>243749</v>
      </c>
      <c r="B263">
        <v>1947</v>
      </c>
      <c r="C263">
        <f>IF(D263="oui", 1, IF(D263="non", 0, " "))</f>
        <v>0</v>
      </c>
      <c r="D263" t="s">
        <v>24</v>
      </c>
      <c r="E263">
        <f>_xlfn.XLOOKUP(F263,Z$3:Z$19,AA$3:AA$19)</f>
        <v>3</v>
      </c>
      <c r="F263" t="s">
        <v>34</v>
      </c>
      <c r="G263" s="14">
        <v>44609</v>
      </c>
      <c r="H263" s="15">
        <v>0.39583333333333331</v>
      </c>
      <c r="I263" s="15">
        <v>0.40625</v>
      </c>
      <c r="J263">
        <v>1000169</v>
      </c>
      <c r="K263">
        <v>2172</v>
      </c>
      <c r="L263">
        <f>ROUND(M263*86400,0)/60</f>
        <v>15</v>
      </c>
      <c r="M263">
        <v>1.0416666666666685E-2</v>
      </c>
      <c r="N263">
        <f>_xlfn.XLOOKUP(O263,Z$22:Z$24,AA$22:AA$24)</f>
        <v>1</v>
      </c>
      <c r="O263" t="s">
        <v>32</v>
      </c>
      <c r="P263" cm="1">
        <f t="array" aca="1" ref="P263" ca="1">(_xlfn.IFS(Q263="couché",0,Q263="debout à 80%",1,Q263="?",1))*(IF(RAND()&lt;0.8,1,0))</f>
        <v>0</v>
      </c>
      <c r="Q263" t="s">
        <v>27</v>
      </c>
      <c r="R263">
        <v>10</v>
      </c>
      <c r="S263">
        <f>SUMIFS(N:N,F:F,F263,G:G,G263,T:T,T263-1)*IF(C263=1,0,1)</f>
        <v>1</v>
      </c>
      <c r="T263">
        <f>COUNTIFS(F:F,F263,G:G,G263,H:H,_xlfn.CONCAT("&lt;=",H263))</f>
        <v>5</v>
      </c>
      <c r="U263" s="15">
        <f ca="1">H263+(RAND()/100000)</f>
        <v>0.39583399153104815</v>
      </c>
      <c r="V263">
        <f t="shared" ca="1" si="4"/>
        <v>25</v>
      </c>
      <c r="W263" t="s">
        <v>28</v>
      </c>
      <c r="X263" t="str">
        <f ca="1">_xlfn.CONCAT("(",A263,",",C263,",",P263,",",E263,",",L263,",",S263,",",T263,",",V263,")++1`")</f>
        <v>(243749,0,0,3,15,1,5,25)++1`</v>
      </c>
      <c r="Y263" t="str">
        <f>_xlfn.CONCAT("(",A263,",",R263,")++1`")</f>
        <v>(243749,10)++1`</v>
      </c>
    </row>
    <row r="264" spans="1:25">
      <c r="A264">
        <v>243753</v>
      </c>
      <c r="B264">
        <v>1938</v>
      </c>
      <c r="C264">
        <f>IF(D264="oui", 1, IF(D264="non", 0, " "))</f>
        <v>0</v>
      </c>
      <c r="D264" t="s">
        <v>24</v>
      </c>
      <c r="E264">
        <f>_xlfn.XLOOKUP(F264,Z$3:Z$19,AA$3:AA$19)</f>
        <v>3</v>
      </c>
      <c r="F264" t="s">
        <v>34</v>
      </c>
      <c r="G264" s="14">
        <v>44624</v>
      </c>
      <c r="H264" s="15">
        <v>0.375</v>
      </c>
      <c r="I264" s="15">
        <v>0.38680555555555551</v>
      </c>
      <c r="J264">
        <v>1000169</v>
      </c>
      <c r="K264">
        <v>2172</v>
      </c>
      <c r="L264">
        <f>ROUND(M264*86400,0)/60</f>
        <v>17</v>
      </c>
      <c r="M264">
        <v>1.1805555555555514E-2</v>
      </c>
      <c r="N264">
        <f>_xlfn.XLOOKUP(O264,Z$22:Z$24,AA$22:AA$24)</f>
        <v>1</v>
      </c>
      <c r="O264" t="s">
        <v>32</v>
      </c>
      <c r="P264" cm="1">
        <f t="array" aca="1" ref="P264" ca="1">(_xlfn.IFS(Q264="couché",0,Q264="debout à 80%",1,Q264="?",1))*(IF(RAND()&lt;0.8,1,0))</f>
        <v>1</v>
      </c>
      <c r="Q264" t="s">
        <v>27</v>
      </c>
      <c r="R264">
        <v>10</v>
      </c>
      <c r="S264">
        <f>SUMIFS(N:N,F:F,F264,G:G,G264,T:T,T264-1)*IF(C264=1,0,1)</f>
        <v>0</v>
      </c>
      <c r="T264">
        <f>COUNTIFS(F:F,F264,G:G,G264,H:H,_xlfn.CONCAT("&lt;=",H264))</f>
        <v>1</v>
      </c>
      <c r="U264" s="15">
        <f ca="1">H264+(RAND()/100000)</f>
        <v>0.37500720319884034</v>
      </c>
      <c r="V264">
        <f t="shared" ca="1" si="4"/>
        <v>11</v>
      </c>
      <c r="W264" t="s">
        <v>28</v>
      </c>
      <c r="X264" t="str">
        <f ca="1">_xlfn.CONCAT("(",A264,",",C264,",",P264,",",E264,",",L264,",",S264,",",T264,",",V264,")++1`")</f>
        <v>(243753,0,1,3,17,0,1,11)++1`</v>
      </c>
      <c r="Y264" t="str">
        <f>_xlfn.CONCAT("(",A264,",",R264,")++1`")</f>
        <v>(243753,10)++1`</v>
      </c>
    </row>
    <row r="265" spans="1:25">
      <c r="A265">
        <v>243754</v>
      </c>
      <c r="B265">
        <v>1938</v>
      </c>
      <c r="C265">
        <f>IF(D265="oui", 1, IF(D265="non", 0, " "))</f>
        <v>0</v>
      </c>
      <c r="D265" t="s">
        <v>24</v>
      </c>
      <c r="E265">
        <f>_xlfn.XLOOKUP(F265,Z$3:Z$19,AA$3:AA$19)</f>
        <v>3</v>
      </c>
      <c r="F265" t="s">
        <v>34</v>
      </c>
      <c r="G265" s="14">
        <v>44631</v>
      </c>
      <c r="H265" s="15">
        <v>0.35347222222222219</v>
      </c>
      <c r="I265" s="15">
        <v>0.36736111111111108</v>
      </c>
      <c r="J265">
        <v>1000169</v>
      </c>
      <c r="K265">
        <v>2172</v>
      </c>
      <c r="L265">
        <f>ROUND(M265*86400,0)/60</f>
        <v>20</v>
      </c>
      <c r="M265">
        <v>1.3888888888888895E-2</v>
      </c>
      <c r="N265">
        <f>_xlfn.XLOOKUP(O265,Z$22:Z$24,AA$22:AA$24)</f>
        <v>1</v>
      </c>
      <c r="O265" t="s">
        <v>32</v>
      </c>
      <c r="P265" cm="1">
        <f t="array" aca="1" ref="P265" ca="1">(_xlfn.IFS(Q265="couché",0,Q265="debout à 80%",1,Q265="?",1))*(IF(RAND()&lt;0.8,1,0))</f>
        <v>1</v>
      </c>
      <c r="Q265" t="s">
        <v>27</v>
      </c>
      <c r="R265">
        <v>10</v>
      </c>
      <c r="S265">
        <f>SUMIFS(N:N,F:F,F265,G:G,G265,T:T,T265-1)*IF(C265=1,0,1)</f>
        <v>1</v>
      </c>
      <c r="T265">
        <f>COUNTIFS(F:F,F265,G:G,G265,H:H,_xlfn.CONCAT("&lt;=",H265))</f>
        <v>2</v>
      </c>
      <c r="U265" s="15">
        <f ca="1">H265+(RAND()/100000)</f>
        <v>0.35347505432135945</v>
      </c>
      <c r="V265">
        <f t="shared" ca="1" si="4"/>
        <v>14</v>
      </c>
      <c r="W265" t="s">
        <v>28</v>
      </c>
      <c r="X265" t="str">
        <f ca="1">_xlfn.CONCAT("(",A265,",",C265,",",P265,",",E265,",",L265,",",S265,",",T265,",",V265,")++1`")</f>
        <v>(243754,0,1,3,20,1,2,14)++1`</v>
      </c>
      <c r="Y265" t="str">
        <f>_xlfn.CONCAT("(",A265,",",R265,")++1`")</f>
        <v>(243754,10)++1`</v>
      </c>
    </row>
    <row r="266" spans="1:25">
      <c r="A266">
        <v>243772</v>
      </c>
      <c r="B266">
        <v>1944</v>
      </c>
      <c r="C266">
        <f>IF(D266="oui", 1, IF(D266="non", 0, " "))</f>
        <v>0</v>
      </c>
      <c r="D266" t="s">
        <v>24</v>
      </c>
      <c r="E266">
        <f>_xlfn.XLOOKUP(F266,Z$3:Z$19,AA$3:AA$19)</f>
        <v>3</v>
      </c>
      <c r="F266" t="s">
        <v>34</v>
      </c>
      <c r="G266" s="14">
        <v>44600</v>
      </c>
      <c r="H266" s="15">
        <v>0.41666666666666663</v>
      </c>
      <c r="I266" s="15">
        <v>0.43333333333333329</v>
      </c>
      <c r="J266">
        <v>1000169</v>
      </c>
      <c r="K266">
        <v>2172</v>
      </c>
      <c r="L266">
        <f>ROUND(M266*86400,0)/60</f>
        <v>24</v>
      </c>
      <c r="M266">
        <v>1.6666666666666663E-2</v>
      </c>
      <c r="N266">
        <f>_xlfn.XLOOKUP(O266,Z$22:Z$24,AA$22:AA$24)</f>
        <v>1</v>
      </c>
      <c r="O266" t="s">
        <v>32</v>
      </c>
      <c r="P266" cm="1">
        <f t="array" aca="1" ref="P266" ca="1">(_xlfn.IFS(Q266="couché",0,Q266="debout à 80%",1,Q266="?",1))*(IF(RAND()&lt;0.8,1,0))</f>
        <v>0</v>
      </c>
      <c r="Q266" t="s">
        <v>27</v>
      </c>
      <c r="R266">
        <v>10</v>
      </c>
      <c r="S266">
        <f>SUMIFS(N:N,F:F,F266,G:G,G266,T:T,T266-1)*IF(C266=1,0,1)</f>
        <v>1</v>
      </c>
      <c r="T266">
        <f>COUNTIFS(F:F,F266,G:G,G266,H:H,_xlfn.CONCAT("&lt;=",H266))</f>
        <v>6</v>
      </c>
      <c r="U266" s="15">
        <f ca="1">H266+(RAND()/100000)</f>
        <v>0.41667450906276698</v>
      </c>
      <c r="V266">
        <f t="shared" ca="1" si="4"/>
        <v>33</v>
      </c>
      <c r="W266" t="s">
        <v>28</v>
      </c>
      <c r="X266" t="str">
        <f ca="1">_xlfn.CONCAT("(",A266,",",C266,",",P266,",",E266,",",L266,",",S266,",",T266,",",V266,")++1`")</f>
        <v>(243772,0,0,3,24,1,6,33)++1`</v>
      </c>
      <c r="Y266" t="str">
        <f>_xlfn.CONCAT("(",A266,",",R266,")++1`")</f>
        <v>(243772,10)++1`</v>
      </c>
    </row>
    <row r="267" spans="1:25">
      <c r="A267">
        <v>243773</v>
      </c>
      <c r="B267">
        <v>1944</v>
      </c>
      <c r="C267">
        <f>IF(D267="oui", 1, IF(D267="non", 0, " "))</f>
        <v>0</v>
      </c>
      <c r="D267" t="s">
        <v>24</v>
      </c>
      <c r="E267">
        <f>_xlfn.XLOOKUP(F267,Z$3:Z$19,AA$3:AA$19)</f>
        <v>3</v>
      </c>
      <c r="F267" t="s">
        <v>34</v>
      </c>
      <c r="G267" s="14">
        <v>44606</v>
      </c>
      <c r="H267" s="15">
        <v>0.4375</v>
      </c>
      <c r="I267" s="15">
        <v>0.45208333333333334</v>
      </c>
      <c r="J267">
        <v>1000169</v>
      </c>
      <c r="K267">
        <v>2172</v>
      </c>
      <c r="L267">
        <f>ROUND(M267*86400,0)/60</f>
        <v>21</v>
      </c>
      <c r="M267">
        <v>1.4583333333333337E-2</v>
      </c>
      <c r="N267">
        <f>_xlfn.XLOOKUP(O267,Z$22:Z$24,AA$22:AA$24)</f>
        <v>1</v>
      </c>
      <c r="O267" t="s">
        <v>32</v>
      </c>
      <c r="P267" cm="1">
        <f t="array" aca="1" ref="P267" ca="1">(_xlfn.IFS(Q267="couché",0,Q267="debout à 80%",1,Q267="?",1))*(IF(RAND()&lt;0.8,1,0))</f>
        <v>1</v>
      </c>
      <c r="Q267" t="s">
        <v>27</v>
      </c>
      <c r="R267">
        <v>10</v>
      </c>
      <c r="S267">
        <f>SUMIFS(N:N,F:F,F267,G:G,G267,T:T,T267-1)*IF(C267=1,0,1)</f>
        <v>1</v>
      </c>
      <c r="T267">
        <f>COUNTIFS(F:F,F267,G:G,G267,H:H,_xlfn.CONCAT("&lt;=",H267))</f>
        <v>9</v>
      </c>
      <c r="U267" s="15">
        <f ca="1">H267+(RAND()/100000)</f>
        <v>0.43750217161927651</v>
      </c>
      <c r="V267">
        <f t="shared" ca="1" si="4"/>
        <v>33</v>
      </c>
      <c r="W267" t="s">
        <v>28</v>
      </c>
      <c r="X267" t="str">
        <f ca="1">_xlfn.CONCAT("(",A267,",",C267,",",P267,",",E267,",",L267,",",S267,",",T267,",",V267,")++1`")</f>
        <v>(243773,0,1,3,21,1,9,33)++1`</v>
      </c>
      <c r="Y267" t="str">
        <f>_xlfn.CONCAT("(",A267,",",R267,")++1`")</f>
        <v>(243773,10)++1`</v>
      </c>
    </row>
    <row r="268" spans="1:25">
      <c r="A268">
        <v>243798</v>
      </c>
      <c r="B268">
        <v>2002</v>
      </c>
      <c r="C268">
        <f>IF(D268="oui", 1, IF(D268="non", 0, " "))</f>
        <v>0</v>
      </c>
      <c r="D268" t="s">
        <v>24</v>
      </c>
      <c r="E268">
        <f>_xlfn.XLOOKUP(F268,Z$3:Z$19,AA$3:AA$19)</f>
        <v>10</v>
      </c>
      <c r="F268" t="s">
        <v>39</v>
      </c>
      <c r="G268" s="14">
        <v>44617</v>
      </c>
      <c r="H268" s="15">
        <v>0.4513888888888889</v>
      </c>
      <c r="I268" s="15">
        <v>0.50486111111111109</v>
      </c>
      <c r="J268">
        <v>1000165</v>
      </c>
      <c r="K268">
        <v>493</v>
      </c>
      <c r="L268">
        <f>ROUND(M268*86400,0)/60</f>
        <v>77</v>
      </c>
      <c r="M268">
        <v>5.3472222222222199E-2</v>
      </c>
      <c r="N268">
        <f>_xlfn.XLOOKUP(O268,Z$22:Z$24,AA$22:AA$24)</f>
        <v>1</v>
      </c>
      <c r="O268" t="s">
        <v>32</v>
      </c>
      <c r="P268" cm="1">
        <f t="array" aca="1" ref="P268" ca="1">(_xlfn.IFS(Q268="couché",0,Q268="debout à 80%",1,Q268="?",1))*(IF(RAND()&lt;0.8,1,0))</f>
        <v>1</v>
      </c>
      <c r="Q268" t="s">
        <v>27</v>
      </c>
      <c r="R268">
        <v>30</v>
      </c>
      <c r="S268">
        <f>SUMIFS(N:N,F:F,F268,G:G,G268,T:T,T268-1)*IF(C268=1,0,1)</f>
        <v>1</v>
      </c>
      <c r="T268">
        <f>COUNTIFS(F:F,F268,G:G,G268,H:H,_xlfn.CONCAT("&lt;=",H268))</f>
        <v>3</v>
      </c>
      <c r="U268" s="15">
        <f ca="1">H268+(RAND()/100000)</f>
        <v>0.4513912694591366</v>
      </c>
      <c r="V268">
        <f t="shared" ca="1" si="4"/>
        <v>36</v>
      </c>
      <c r="W268" t="s">
        <v>28</v>
      </c>
      <c r="X268" t="str">
        <f ca="1">_xlfn.CONCAT("(",A268,",",C268,",",P268,",",E268,",",L268,",",S268,",",T268,",",V268,")++1`")</f>
        <v>(243798,0,1,10,77,1,3,36)++1`</v>
      </c>
      <c r="Y268" t="str">
        <f>_xlfn.CONCAT("(",A268,",",R268,")++1`")</f>
        <v>(243798,30)++1`</v>
      </c>
    </row>
    <row r="269" spans="1:25">
      <c r="A269">
        <v>243803</v>
      </c>
      <c r="B269">
        <v>2001</v>
      </c>
      <c r="C269">
        <f>IF(D269="oui", 1, IF(D269="non", 0, " "))</f>
        <v>0</v>
      </c>
      <c r="D269" t="s">
        <v>24</v>
      </c>
      <c r="E269">
        <f>_xlfn.XLOOKUP(F269,Z$3:Z$19,AA$3:AA$19)</f>
        <v>11</v>
      </c>
      <c r="F269" t="s">
        <v>41</v>
      </c>
      <c r="G269" s="14">
        <v>44596</v>
      </c>
      <c r="H269" s="15">
        <v>0.37083333333333329</v>
      </c>
      <c r="I269" s="15">
        <v>0.39930555555555552</v>
      </c>
      <c r="J269">
        <v>1000165</v>
      </c>
      <c r="K269">
        <v>493</v>
      </c>
      <c r="L269">
        <f>ROUND(M269*86400,0)/60</f>
        <v>41</v>
      </c>
      <c r="M269">
        <v>2.8472222222222232E-2</v>
      </c>
      <c r="N269">
        <f>_xlfn.XLOOKUP(O269,Z$22:Z$24,AA$22:AA$24)</f>
        <v>1</v>
      </c>
      <c r="O269" t="s">
        <v>32</v>
      </c>
      <c r="P269" cm="1">
        <f t="array" aca="1" ref="P269" ca="1">(_xlfn.IFS(Q269="couché",0,Q269="debout à 80%",1,Q269="?",1))*(IF(RAND()&lt;0.8,1,0))</f>
        <v>1</v>
      </c>
      <c r="Q269" t="s">
        <v>27</v>
      </c>
      <c r="R269">
        <v>30</v>
      </c>
      <c r="S269">
        <f>SUMIFS(N:N,F:F,F269,G:G,G269,T:T,T269-1)*IF(C269=1,0,1)</f>
        <v>0</v>
      </c>
      <c r="T269">
        <f>COUNTIFS(F:F,F269,G:G,G269,H:H,_xlfn.CONCAT("&lt;=",H269))</f>
        <v>2</v>
      </c>
      <c r="U269" s="15">
        <f ca="1">H269+(RAND()/100000)</f>
        <v>0.37084236002502385</v>
      </c>
      <c r="V269">
        <f t="shared" ca="1" si="4"/>
        <v>17</v>
      </c>
      <c r="W269" t="s">
        <v>28</v>
      </c>
      <c r="X269" t="str">
        <f ca="1">_xlfn.CONCAT("(",A269,",",C269,",",P269,",",E269,",",L269,",",S269,",",T269,",",V269,")++1`")</f>
        <v>(243803,0,1,11,41,0,2,17)++1`</v>
      </c>
      <c r="Y269" t="str">
        <f>_xlfn.CONCAT("(",A269,",",R269,")++1`")</f>
        <v>(243803,30)++1`</v>
      </c>
    </row>
    <row r="270" spans="1:25">
      <c r="A270">
        <v>243804</v>
      </c>
      <c r="B270">
        <v>2004</v>
      </c>
      <c r="C270">
        <f>IF(D270="oui", 1, IF(D270="non", 0, " "))</f>
        <v>0</v>
      </c>
      <c r="D270" t="s">
        <v>24</v>
      </c>
      <c r="E270">
        <f>_xlfn.XLOOKUP(F270,Z$3:Z$19,AA$3:AA$19)</f>
        <v>5</v>
      </c>
      <c r="F270" t="s">
        <v>36</v>
      </c>
      <c r="G270" s="14">
        <v>44649</v>
      </c>
      <c r="H270" s="15">
        <v>0.55208333333333326</v>
      </c>
      <c r="I270" s="15">
        <v>0.66111111111111109</v>
      </c>
      <c r="J270">
        <v>1000162</v>
      </c>
      <c r="K270">
        <v>4712</v>
      </c>
      <c r="L270">
        <f>ROUND(M270*86400,0)/60</f>
        <v>157</v>
      </c>
      <c r="M270">
        <v>0.10902777777777783</v>
      </c>
      <c r="N270">
        <f>_xlfn.XLOOKUP(O270,Z$22:Z$24,AA$22:AA$24)</f>
        <v>0</v>
      </c>
      <c r="O270" t="s">
        <v>26</v>
      </c>
      <c r="P270" cm="1">
        <f t="array" aca="1" ref="P270" ca="1">(_xlfn.IFS(Q270="couché",0,Q270="debout à 80%",1,Q270="?",1))*(IF(RAND()&lt;0.8,1,0))</f>
        <v>1</v>
      </c>
      <c r="Q270" t="s">
        <v>27</v>
      </c>
      <c r="R270">
        <v>45</v>
      </c>
      <c r="S270">
        <f>SUMIFS(N:N,F:F,F270,G:G,G270,T:T,T270-1)*IF(C270=1,0,1)</f>
        <v>0</v>
      </c>
      <c r="T270">
        <f>COUNTIFS(F:F,F270,G:G,G270,H:H,_xlfn.CONCAT("&lt;=",H270))</f>
        <v>4</v>
      </c>
      <c r="U270" s="15">
        <f ca="1">H270+(RAND()/100000)</f>
        <v>0.55209168751274451</v>
      </c>
      <c r="V270">
        <f t="shared" ca="1" si="4"/>
        <v>52</v>
      </c>
      <c r="W270" t="s">
        <v>28</v>
      </c>
      <c r="X270" t="str">
        <f ca="1">_xlfn.CONCAT("(",A270,",",C270,",",P270,",",E270,",",L270,",",S270,",",T270,",",V270,")++1`")</f>
        <v>(243804,0,1,5,157,0,4,52)++1`</v>
      </c>
      <c r="Y270" t="str">
        <f>_xlfn.CONCAT("(",A270,",",R270,")++1`")</f>
        <v>(243804,45)++1`</v>
      </c>
    </row>
    <row r="271" spans="1:25">
      <c r="A271">
        <v>243811</v>
      </c>
      <c r="B271">
        <v>1990</v>
      </c>
      <c r="C271">
        <f>IF(D271="oui", 1, IF(D271="non", 0, " "))</f>
        <v>0</v>
      </c>
      <c r="D271" t="s">
        <v>24</v>
      </c>
      <c r="E271">
        <f>_xlfn.XLOOKUP(F271,Z$3:Z$19,AA$3:AA$19)</f>
        <v>17</v>
      </c>
      <c r="F271" t="s">
        <v>45</v>
      </c>
      <c r="G271" s="14">
        <v>44616</v>
      </c>
      <c r="H271" s="15">
        <v>0.33611111111111108</v>
      </c>
      <c r="I271" s="15">
        <v>0.3611111111111111</v>
      </c>
      <c r="J271">
        <v>1000162</v>
      </c>
      <c r="K271">
        <v>72</v>
      </c>
      <c r="L271">
        <f>ROUND(M271*86400,0)/60</f>
        <v>36</v>
      </c>
      <c r="M271">
        <v>2.5000000000000022E-2</v>
      </c>
      <c r="N271">
        <f>_xlfn.XLOOKUP(O271,Z$22:Z$24,AA$22:AA$24)</f>
        <v>0</v>
      </c>
      <c r="O271" t="s">
        <v>26</v>
      </c>
      <c r="P271" cm="1">
        <f t="array" aca="1" ref="P271" ca="1">(_xlfn.IFS(Q271="couché",0,Q271="debout à 80%",1,Q271="?",1))*(IF(RAND()&lt;0.8,1,0))</f>
        <v>1</v>
      </c>
      <c r="Q271" t="s">
        <v>27</v>
      </c>
      <c r="R271">
        <v>45</v>
      </c>
      <c r="S271">
        <f>SUMIFS(N:N,F:F,F271,G:G,G271,T:T,T271-1)*IF(C271=1,0,1)</f>
        <v>0</v>
      </c>
      <c r="T271">
        <f>COUNTIFS(F:F,F271,G:G,G271,H:H,_xlfn.CONCAT("&lt;=",H271))</f>
        <v>1</v>
      </c>
      <c r="U271" s="15">
        <f ca="1">H271+(RAND()/100000)</f>
        <v>0.33611298310719057</v>
      </c>
      <c r="V271">
        <f t="shared" ca="1" si="4"/>
        <v>4</v>
      </c>
      <c r="W271" t="s">
        <v>28</v>
      </c>
      <c r="X271" t="str">
        <f ca="1">_xlfn.CONCAT("(",A271,",",C271,",",P271,",",E271,",",L271,",",S271,",",T271,",",V271,")++1`")</f>
        <v>(243811,0,1,17,36,0,1,4)++1`</v>
      </c>
      <c r="Y271" t="str">
        <f>_xlfn.CONCAT("(",A271,",",R271,")++1`")</f>
        <v>(243811,45)++1`</v>
      </c>
    </row>
    <row r="272" spans="1:25">
      <c r="A272">
        <v>243835</v>
      </c>
      <c r="B272">
        <v>1944</v>
      </c>
      <c r="C272">
        <f>IF(D272="oui", 1, IF(D272="non", 0, " "))</f>
        <v>0</v>
      </c>
      <c r="D272" t="s">
        <v>24</v>
      </c>
      <c r="E272">
        <f>_xlfn.XLOOKUP(F272,Z$3:Z$19,AA$3:AA$19)</f>
        <v>9</v>
      </c>
      <c r="F272" t="s">
        <v>40</v>
      </c>
      <c r="G272" s="14">
        <v>44607</v>
      </c>
      <c r="H272" s="15">
        <v>0.52986111111111112</v>
      </c>
      <c r="I272" s="15">
        <v>0.62569444444444444</v>
      </c>
      <c r="J272">
        <v>1000163</v>
      </c>
      <c r="K272">
        <v>231</v>
      </c>
      <c r="L272">
        <f>ROUND(M272*86400,0)/60</f>
        <v>138</v>
      </c>
      <c r="M272">
        <v>9.5833333333333326E-2</v>
      </c>
      <c r="N272">
        <f>_xlfn.XLOOKUP(O272,Z$22:Z$24,AA$22:AA$24)</f>
        <v>0</v>
      </c>
      <c r="O272" t="s">
        <v>26</v>
      </c>
      <c r="P272" cm="1">
        <f t="array" aca="1" ref="P272" ca="1">(_xlfn.IFS(Q272="couché",0,Q272="debout à 80%",1,Q272="?",1))*(IF(RAND()&lt;0.8,1,0))</f>
        <v>0</v>
      </c>
      <c r="Q272" t="s">
        <v>27</v>
      </c>
      <c r="R272">
        <v>45</v>
      </c>
      <c r="S272">
        <f>SUMIFS(N:N,F:F,F272,G:G,G272,T:T,T272-1)*IF(C272=1,0,1)</f>
        <v>0</v>
      </c>
      <c r="T272">
        <f>COUNTIFS(F:F,F272,G:G,G272,H:H,_xlfn.CONCAT("&lt;=",H272))</f>
        <v>5</v>
      </c>
      <c r="U272" s="15">
        <f ca="1">H272+(RAND()/100000)</f>
        <v>0.52986602451459175</v>
      </c>
      <c r="V272">
        <f t="shared" ca="1" si="4"/>
        <v>51</v>
      </c>
      <c r="W272" t="s">
        <v>28</v>
      </c>
      <c r="X272" t="str">
        <f ca="1">_xlfn.CONCAT("(",A272,",",C272,",",P272,",",E272,",",L272,",",S272,",",T272,",",V272,")++1`")</f>
        <v>(243835,0,0,9,138,0,5,51)++1`</v>
      </c>
      <c r="Y272" t="str">
        <f>_xlfn.CONCAT("(",A272,",",R272,")++1`")</f>
        <v>(243835,45)++1`</v>
      </c>
    </row>
    <row r="273" spans="1:25">
      <c r="A273">
        <v>243840</v>
      </c>
      <c r="B273">
        <v>1977</v>
      </c>
      <c r="C273">
        <f>IF(D273="oui", 1, IF(D273="non", 0, " "))</f>
        <v>0</v>
      </c>
      <c r="D273" t="s">
        <v>24</v>
      </c>
      <c r="E273">
        <f>_xlfn.XLOOKUP(F273,Z$3:Z$19,AA$3:AA$19)</f>
        <v>11</v>
      </c>
      <c r="F273" t="s">
        <v>41</v>
      </c>
      <c r="G273" s="14">
        <v>44608</v>
      </c>
      <c r="H273" s="15">
        <v>0.38611111111111107</v>
      </c>
      <c r="I273" s="15">
        <v>0.4826388888888889</v>
      </c>
      <c r="J273">
        <v>1000164</v>
      </c>
      <c r="K273">
        <v>353</v>
      </c>
      <c r="L273">
        <f>ROUND(M273*86400,0)/60</f>
        <v>139</v>
      </c>
      <c r="M273">
        <v>9.6527777777777823E-2</v>
      </c>
      <c r="N273">
        <f>_xlfn.XLOOKUP(O273,Z$22:Z$24,AA$22:AA$24)</f>
        <v>0</v>
      </c>
      <c r="O273" t="s">
        <v>26</v>
      </c>
      <c r="P273" cm="1">
        <f t="array" aca="1" ref="P273" ca="1">(_xlfn.IFS(Q273="couché",0,Q273="debout à 80%",1,Q273="?",1))*(IF(RAND()&lt;0.8,1,0))</f>
        <v>1</v>
      </c>
      <c r="Q273" t="s">
        <v>27</v>
      </c>
      <c r="R273">
        <v>30</v>
      </c>
      <c r="S273">
        <f>SUMIFS(N:N,F:F,F273,G:G,G273,T:T,T273-1)*IF(C273=1,0,1)</f>
        <v>1</v>
      </c>
      <c r="T273">
        <f>COUNTIFS(F:F,F273,G:G,G273,H:H,_xlfn.CONCAT("&lt;=",H273))</f>
        <v>2</v>
      </c>
      <c r="U273" s="15">
        <f ca="1">H273+(RAND()/100000)</f>
        <v>0.38611823801321704</v>
      </c>
      <c r="V273">
        <f t="shared" ca="1" si="4"/>
        <v>17</v>
      </c>
      <c r="W273" t="s">
        <v>28</v>
      </c>
      <c r="X273" t="str">
        <f ca="1">_xlfn.CONCAT("(",A273,",",C273,",",P273,",",E273,",",L273,",",S273,",",T273,",",V273,")++1`")</f>
        <v>(243840,0,1,11,139,1,2,17)++1`</v>
      </c>
      <c r="Y273" t="str">
        <f>_xlfn.CONCAT("(",A273,",",R273,")++1`")</f>
        <v>(243840,30)++1`</v>
      </c>
    </row>
    <row r="274" spans="1:25">
      <c r="A274">
        <v>243853</v>
      </c>
      <c r="B274">
        <v>1948</v>
      </c>
      <c r="C274">
        <f>IF(D274="oui", 1, IF(D274="non", 0, " "))</f>
        <v>0</v>
      </c>
      <c r="D274" t="s">
        <v>24</v>
      </c>
      <c r="E274">
        <f>_xlfn.XLOOKUP(F274,Z$3:Z$19,AA$3:AA$19)</f>
        <v>3</v>
      </c>
      <c r="F274" t="s">
        <v>34</v>
      </c>
      <c r="G274" s="14">
        <v>44593</v>
      </c>
      <c r="H274" s="15">
        <v>0.46111111111111108</v>
      </c>
      <c r="I274" s="15">
        <v>0.48124999999999996</v>
      </c>
      <c r="J274">
        <v>1000169</v>
      </c>
      <c r="K274">
        <v>2172</v>
      </c>
      <c r="L274">
        <f>ROUND(M274*86400,0)/60</f>
        <v>29</v>
      </c>
      <c r="M274">
        <v>2.0138888888888873E-2</v>
      </c>
      <c r="N274">
        <f>_xlfn.XLOOKUP(O274,Z$22:Z$24,AA$22:AA$24)</f>
        <v>1</v>
      </c>
      <c r="O274" t="s">
        <v>32</v>
      </c>
      <c r="P274" cm="1">
        <f t="array" aca="1" ref="P274" ca="1">(_xlfn.IFS(Q274="couché",0,Q274="debout à 80%",1,Q274="?",1))*(IF(RAND()&lt;0.8,1,0))</f>
        <v>0</v>
      </c>
      <c r="Q274" t="s">
        <v>27</v>
      </c>
      <c r="R274">
        <v>10</v>
      </c>
      <c r="S274">
        <f>SUMIFS(N:N,F:F,F274,G:G,G274,T:T,T274-1)*IF(C274=1,0,1)</f>
        <v>1</v>
      </c>
      <c r="T274">
        <f>COUNTIFS(F:F,F274,G:G,G274,H:H,_xlfn.CONCAT("&lt;=",H274))</f>
        <v>9</v>
      </c>
      <c r="U274" s="15">
        <f ca="1">H274+(RAND()/100000)</f>
        <v>0.46111699332037137</v>
      </c>
      <c r="V274">
        <f t="shared" ca="1" si="4"/>
        <v>45</v>
      </c>
      <c r="W274" t="s">
        <v>28</v>
      </c>
      <c r="X274" t="str">
        <f ca="1">_xlfn.CONCAT("(",A274,",",C274,",",P274,",",E274,",",L274,",",S274,",",T274,",",V274,")++1`")</f>
        <v>(243853,0,0,3,29,1,9,45)++1`</v>
      </c>
      <c r="Y274" t="str">
        <f>_xlfn.CONCAT("(",A274,",",R274,")++1`")</f>
        <v>(243853,10)++1`</v>
      </c>
    </row>
    <row r="275" spans="1:25">
      <c r="A275">
        <v>243889</v>
      </c>
      <c r="B275">
        <v>1984</v>
      </c>
      <c r="C275">
        <f>IF(D275="oui", 1, IF(D275="non", 0, " "))</f>
        <v>0</v>
      </c>
      <c r="D275" t="s">
        <v>24</v>
      </c>
      <c r="E275">
        <f>_xlfn.XLOOKUP(F275,Z$3:Z$19,AA$3:AA$19)</f>
        <v>9</v>
      </c>
      <c r="F275" t="s">
        <v>40</v>
      </c>
      <c r="G275" s="14">
        <v>44599</v>
      </c>
      <c r="H275" s="15">
        <v>0.52777777777777779</v>
      </c>
      <c r="I275" s="15">
        <v>0.55833333333333335</v>
      </c>
      <c r="J275">
        <v>1000163</v>
      </c>
      <c r="K275">
        <v>4824</v>
      </c>
      <c r="L275">
        <f>ROUND(M275*86400,0)/60</f>
        <v>44</v>
      </c>
      <c r="M275">
        <v>3.0555555555555558E-2</v>
      </c>
      <c r="N275">
        <f>_xlfn.XLOOKUP(O275,Z$22:Z$24,AA$22:AA$24)</f>
        <v>0</v>
      </c>
      <c r="O275" t="s">
        <v>26</v>
      </c>
      <c r="P275" cm="1">
        <f t="array" aca="1" ref="P275" ca="1">(_xlfn.IFS(Q275="couché",0,Q275="debout à 80%",1,Q275="?",1))*(IF(RAND()&lt;0.8,1,0))</f>
        <v>1</v>
      </c>
      <c r="Q275" t="s">
        <v>27</v>
      </c>
      <c r="R275">
        <v>45</v>
      </c>
      <c r="S275">
        <f>SUMIFS(N:N,F:F,F275,G:G,G275,T:T,T275-1)*IF(C275=1,0,1)</f>
        <v>0</v>
      </c>
      <c r="T275">
        <f>COUNTIFS(F:F,F275,G:G,G275,H:H,_xlfn.CONCAT("&lt;=",H275))</f>
        <v>4</v>
      </c>
      <c r="U275" s="15">
        <f ca="1">H275+(RAND()/100000)</f>
        <v>0.52778028770752849</v>
      </c>
      <c r="V275">
        <f t="shared" ca="1" si="4"/>
        <v>49</v>
      </c>
      <c r="W275" t="s">
        <v>28</v>
      </c>
      <c r="X275" t="str">
        <f ca="1">_xlfn.CONCAT("(",A275,",",C275,",",P275,",",E275,",",L275,",",S275,",",T275,",",V275,")++1`")</f>
        <v>(243889,0,1,9,44,0,4,49)++1`</v>
      </c>
      <c r="Y275" t="str">
        <f>_xlfn.CONCAT("(",A275,",",R275,")++1`")</f>
        <v>(243889,45)++1`</v>
      </c>
    </row>
    <row r="276" spans="1:25">
      <c r="A276">
        <v>243890</v>
      </c>
      <c r="B276">
        <v>1984</v>
      </c>
      <c r="C276">
        <f>IF(D276="oui", 1, IF(D276="non", 0, " "))</f>
        <v>0</v>
      </c>
      <c r="D276" t="s">
        <v>24</v>
      </c>
      <c r="E276">
        <f>_xlfn.XLOOKUP(F276,Z$3:Z$19,AA$3:AA$19)</f>
        <v>9</v>
      </c>
      <c r="F276" t="s">
        <v>40</v>
      </c>
      <c r="G276" s="14">
        <v>44613</v>
      </c>
      <c r="H276" s="15">
        <v>0.34166666666666667</v>
      </c>
      <c r="I276" s="15">
        <v>0.40416666666666667</v>
      </c>
      <c r="J276">
        <v>1000163</v>
      </c>
      <c r="K276">
        <v>4834</v>
      </c>
      <c r="L276">
        <f>ROUND(M276*86400,0)/60</f>
        <v>90</v>
      </c>
      <c r="M276">
        <v>6.25E-2</v>
      </c>
      <c r="N276">
        <f>_xlfn.XLOOKUP(O276,Z$22:Z$24,AA$22:AA$24)</f>
        <v>0</v>
      </c>
      <c r="O276" t="s">
        <v>26</v>
      </c>
      <c r="P276" cm="1">
        <f t="array" aca="1" ref="P276" ca="1">(_xlfn.IFS(Q276="couché",0,Q276="debout à 80%",1,Q276="?",1))*(IF(RAND()&lt;0.8,1,0))</f>
        <v>1</v>
      </c>
      <c r="Q276" t="s">
        <v>27</v>
      </c>
      <c r="R276">
        <v>45</v>
      </c>
      <c r="S276">
        <f>SUMIFS(N:N,F:F,F276,G:G,G276,T:T,T276-1)*IF(C276=1,0,1)</f>
        <v>0</v>
      </c>
      <c r="T276">
        <f>COUNTIFS(F:F,F276,G:G,G276,H:H,_xlfn.CONCAT("&lt;=",H276))</f>
        <v>1</v>
      </c>
      <c r="U276" s="15">
        <f ca="1">H276+(RAND()/100000)</f>
        <v>0.34167136275760995</v>
      </c>
      <c r="V276">
        <f t="shared" ca="1" si="4"/>
        <v>6</v>
      </c>
      <c r="W276" t="s">
        <v>28</v>
      </c>
      <c r="X276" t="str">
        <f ca="1">_xlfn.CONCAT("(",A276,",",C276,",",P276,",",E276,",",L276,",",S276,",",T276,",",V276,")++1`")</f>
        <v>(243890,0,1,9,90,0,1,6)++1`</v>
      </c>
      <c r="Y276" t="str">
        <f>_xlfn.CONCAT("(",A276,",",R276,")++1`")</f>
        <v>(243890,45)++1`</v>
      </c>
    </row>
    <row r="277" spans="1:25">
      <c r="A277">
        <v>243896</v>
      </c>
      <c r="B277">
        <v>1932</v>
      </c>
      <c r="C277">
        <f>IF(D277="oui", 1, IF(D277="non", 0, " "))</f>
        <v>0</v>
      </c>
      <c r="D277" t="s">
        <v>24</v>
      </c>
      <c r="E277">
        <f>_xlfn.XLOOKUP(F277,Z$3:Z$19,AA$3:AA$19)</f>
        <v>3</v>
      </c>
      <c r="F277" t="s">
        <v>34</v>
      </c>
      <c r="G277" s="14">
        <v>44601</v>
      </c>
      <c r="H277" s="15">
        <v>0.42499999999999999</v>
      </c>
      <c r="I277" s="15">
        <v>0.44305555555555554</v>
      </c>
      <c r="J277">
        <v>1000169</v>
      </c>
      <c r="K277">
        <v>2172</v>
      </c>
      <c r="L277">
        <f>ROUND(M277*86400,0)/60</f>
        <v>26</v>
      </c>
      <c r="M277">
        <v>1.8055555555555547E-2</v>
      </c>
      <c r="N277">
        <f>_xlfn.XLOOKUP(O277,Z$22:Z$24,AA$22:AA$24)</f>
        <v>1</v>
      </c>
      <c r="O277" t="s">
        <v>32</v>
      </c>
      <c r="P277" cm="1">
        <f t="array" aca="1" ref="P277" ca="1">(_xlfn.IFS(Q277="couché",0,Q277="debout à 80%",1,Q277="?",1))*(IF(RAND()&lt;0.8,1,0))</f>
        <v>0</v>
      </c>
      <c r="Q277" t="s">
        <v>27</v>
      </c>
      <c r="R277">
        <v>10</v>
      </c>
      <c r="S277">
        <f>SUMIFS(N:N,F:F,F277,G:G,G277,T:T,T277-1)*IF(C277=1,0,1)</f>
        <v>1</v>
      </c>
      <c r="T277">
        <f>COUNTIFS(F:F,F277,G:G,G277,H:H,_xlfn.CONCAT("&lt;=",H277))</f>
        <v>5</v>
      </c>
      <c r="U277" s="15">
        <f ca="1">H277+(RAND()/100000)</f>
        <v>0.4250025814755683</v>
      </c>
      <c r="V277">
        <f t="shared" ca="1" si="4"/>
        <v>20</v>
      </c>
      <c r="W277" t="s">
        <v>28</v>
      </c>
      <c r="X277" t="str">
        <f ca="1">_xlfn.CONCAT("(",A277,",",C277,",",P277,",",E277,",",L277,",",S277,",",T277,",",V277,")++1`")</f>
        <v>(243896,0,0,3,26,1,5,20)++1`</v>
      </c>
      <c r="Y277" t="str">
        <f>_xlfn.CONCAT("(",A277,",",R277,")++1`")</f>
        <v>(243896,10)++1`</v>
      </c>
    </row>
    <row r="278" spans="1:25">
      <c r="A278">
        <v>243904</v>
      </c>
      <c r="B278">
        <v>1953</v>
      </c>
      <c r="C278">
        <f>IF(D278="oui", 1, IF(D278="non", 0, " "))</f>
        <v>0</v>
      </c>
      <c r="D278" t="s">
        <v>24</v>
      </c>
      <c r="E278">
        <f>_xlfn.XLOOKUP(F278,Z$3:Z$19,AA$3:AA$19)</f>
        <v>3</v>
      </c>
      <c r="F278" t="s">
        <v>34</v>
      </c>
      <c r="G278" s="14">
        <v>44596</v>
      </c>
      <c r="H278" s="15">
        <v>0.44444444444444442</v>
      </c>
      <c r="I278" s="15">
        <v>0.45277777777777778</v>
      </c>
      <c r="J278">
        <v>1000169</v>
      </c>
      <c r="K278">
        <v>2172</v>
      </c>
      <c r="L278">
        <f>ROUND(M278*86400,0)/60</f>
        <v>12</v>
      </c>
      <c r="M278">
        <v>8.3333333333333592E-3</v>
      </c>
      <c r="N278">
        <f>_xlfn.XLOOKUP(O278,Z$22:Z$24,AA$22:AA$24)</f>
        <v>1</v>
      </c>
      <c r="O278" t="s">
        <v>32</v>
      </c>
      <c r="P278" cm="1">
        <f t="array" aca="1" ref="P278" ca="1">(_xlfn.IFS(Q278="couché",0,Q278="debout à 80%",1,Q278="?",1))*(IF(RAND()&lt;0.8,1,0))</f>
        <v>1</v>
      </c>
      <c r="Q278" t="s">
        <v>27</v>
      </c>
      <c r="R278">
        <v>10</v>
      </c>
      <c r="S278">
        <f>SUMIFS(N:N,F:F,F278,G:G,G278,T:T,T278-1)*IF(C278=1,0,1)</f>
        <v>1</v>
      </c>
      <c r="T278">
        <f>COUNTIFS(F:F,F278,G:G,G278,H:H,_xlfn.CONCAT("&lt;=",H278))</f>
        <v>9</v>
      </c>
      <c r="U278" s="15">
        <f ca="1">H278+(RAND()/100000)</f>
        <v>0.44444680324379288</v>
      </c>
      <c r="V278">
        <f t="shared" ca="1" si="4"/>
        <v>34</v>
      </c>
      <c r="W278" t="s">
        <v>28</v>
      </c>
      <c r="X278" t="str">
        <f ca="1">_xlfn.CONCAT("(",A278,",",C278,",",P278,",",E278,",",L278,",",S278,",",T278,",",V278,")++1`")</f>
        <v>(243904,0,1,3,12,1,9,34)++1`</v>
      </c>
      <c r="Y278" t="str">
        <f>_xlfn.CONCAT("(",A278,",",R278,")++1`")</f>
        <v>(243904,10)++1`</v>
      </c>
    </row>
    <row r="279" spans="1:25">
      <c r="A279">
        <v>243905</v>
      </c>
      <c r="B279">
        <v>1953</v>
      </c>
      <c r="C279">
        <f>IF(D279="oui", 1, IF(D279="non", 0, " "))</f>
        <v>0</v>
      </c>
      <c r="D279" t="s">
        <v>24</v>
      </c>
      <c r="E279">
        <f>_xlfn.XLOOKUP(F279,Z$3:Z$19,AA$3:AA$19)</f>
        <v>3</v>
      </c>
      <c r="F279" t="s">
        <v>34</v>
      </c>
      <c r="G279" s="14">
        <v>44603</v>
      </c>
      <c r="H279" s="15">
        <v>0.46736111111111112</v>
      </c>
      <c r="I279" s="15">
        <v>0.47986111111111107</v>
      </c>
      <c r="J279">
        <v>1000169</v>
      </c>
      <c r="K279">
        <v>2172</v>
      </c>
      <c r="L279">
        <f>ROUND(M279*86400,0)/60</f>
        <v>18</v>
      </c>
      <c r="M279">
        <v>1.2499999999999956E-2</v>
      </c>
      <c r="N279">
        <f>_xlfn.XLOOKUP(O279,Z$22:Z$24,AA$22:AA$24)</f>
        <v>1</v>
      </c>
      <c r="O279" t="s">
        <v>32</v>
      </c>
      <c r="P279" cm="1">
        <f t="array" aca="1" ref="P279" ca="1">(_xlfn.IFS(Q279="couché",0,Q279="debout à 80%",1,Q279="?",1))*(IF(RAND()&lt;0.8,1,0))</f>
        <v>1</v>
      </c>
      <c r="Q279" t="s">
        <v>27</v>
      </c>
      <c r="R279">
        <v>10</v>
      </c>
      <c r="S279">
        <f>SUMIFS(N:N,F:F,F279,G:G,G279,T:T,T279-1)*IF(C279=1,0,1)</f>
        <v>1</v>
      </c>
      <c r="T279">
        <f>COUNTIFS(F:F,F279,G:G,G279,H:H,_xlfn.CONCAT("&lt;=",H279))</f>
        <v>12</v>
      </c>
      <c r="U279" s="15">
        <f ca="1">H279+(RAND()/100000)</f>
        <v>0.46736172027910705</v>
      </c>
      <c r="V279">
        <f t="shared" ca="1" si="4"/>
        <v>43</v>
      </c>
      <c r="W279" t="s">
        <v>28</v>
      </c>
      <c r="X279" t="str">
        <f ca="1">_xlfn.CONCAT("(",A279,",",C279,",",P279,",",E279,",",L279,",",S279,",",T279,",",V279,")++1`")</f>
        <v>(243905,0,1,3,18,1,12,43)++1`</v>
      </c>
      <c r="Y279" t="str">
        <f>_xlfn.CONCAT("(",A279,",",R279,")++1`")</f>
        <v>(243905,10)++1`</v>
      </c>
    </row>
    <row r="280" spans="1:25">
      <c r="A280">
        <v>243909</v>
      </c>
      <c r="B280">
        <v>1959</v>
      </c>
      <c r="C280">
        <f>IF(D280="oui", 1, IF(D280="non", 0, " "))</f>
        <v>0</v>
      </c>
      <c r="D280" t="s">
        <v>24</v>
      </c>
      <c r="E280">
        <f>_xlfn.XLOOKUP(F280,Z$3:Z$19,AA$3:AA$19)</f>
        <v>3</v>
      </c>
      <c r="F280" t="s">
        <v>34</v>
      </c>
      <c r="G280" s="14">
        <v>44630</v>
      </c>
      <c r="H280" s="15">
        <v>0.41736111111111107</v>
      </c>
      <c r="I280" s="15">
        <v>0.43125000000000002</v>
      </c>
      <c r="J280">
        <v>1000169</v>
      </c>
      <c r="K280">
        <v>2172</v>
      </c>
      <c r="L280">
        <f>ROUND(M280*86400,0)/60</f>
        <v>20</v>
      </c>
      <c r="M280">
        <v>1.3888888888888951E-2</v>
      </c>
      <c r="N280">
        <f>_xlfn.XLOOKUP(O280,Z$22:Z$24,AA$22:AA$24)</f>
        <v>1</v>
      </c>
      <c r="O280" t="s">
        <v>32</v>
      </c>
      <c r="P280" cm="1">
        <f t="array" aca="1" ref="P280" ca="1">(_xlfn.IFS(Q280="couché",0,Q280="debout à 80%",1,Q280="?",1))*(IF(RAND()&lt;0.8,1,0))</f>
        <v>1</v>
      </c>
      <c r="Q280" t="s">
        <v>27</v>
      </c>
      <c r="R280">
        <v>10</v>
      </c>
      <c r="S280">
        <f>SUMIFS(N:N,F:F,F280,G:G,G280,T:T,T280-1)*IF(C280=1,0,1)</f>
        <v>1</v>
      </c>
      <c r="T280">
        <f>COUNTIFS(F:F,F280,G:G,G280,H:H,_xlfn.CONCAT("&lt;=",H280))</f>
        <v>7</v>
      </c>
      <c r="U280" s="15">
        <f ca="1">H280+(RAND()/100000)</f>
        <v>0.41736173567897039</v>
      </c>
      <c r="V280">
        <f t="shared" ca="1" si="4"/>
        <v>30</v>
      </c>
      <c r="W280" t="s">
        <v>28</v>
      </c>
      <c r="X280" t="str">
        <f ca="1">_xlfn.CONCAT("(",A280,",",C280,",",P280,",",E280,",",L280,",",S280,",",T280,",",V280,")++1`")</f>
        <v>(243909,0,1,3,20,1,7,30)++1`</v>
      </c>
      <c r="Y280" t="str">
        <f>_xlfn.CONCAT("(",A280,",",R280,")++1`")</f>
        <v>(243909,10)++1`</v>
      </c>
    </row>
    <row r="281" spans="1:25">
      <c r="A281">
        <v>243919</v>
      </c>
      <c r="B281">
        <v>1933</v>
      </c>
      <c r="C281">
        <f>IF(D281="oui", 1, IF(D281="non", 0, " "))</f>
        <v>0</v>
      </c>
      <c r="D281" t="s">
        <v>24</v>
      </c>
      <c r="E281">
        <f>_xlfn.XLOOKUP(F281,Z$3:Z$19,AA$3:AA$19)</f>
        <v>3</v>
      </c>
      <c r="F281" t="s">
        <v>34</v>
      </c>
      <c r="G281" s="14">
        <v>44650</v>
      </c>
      <c r="H281" s="15">
        <v>0.44444444444444442</v>
      </c>
      <c r="I281" s="15">
        <v>0.46111111111111108</v>
      </c>
      <c r="J281">
        <v>1000169</v>
      </c>
      <c r="K281">
        <v>2172</v>
      </c>
      <c r="L281">
        <f>ROUND(M281*86400,0)/60</f>
        <v>24</v>
      </c>
      <c r="M281">
        <v>1.6666666666666663E-2</v>
      </c>
      <c r="N281">
        <f>_xlfn.XLOOKUP(O281,Z$22:Z$24,AA$22:AA$24)</f>
        <v>1</v>
      </c>
      <c r="O281" t="s">
        <v>32</v>
      </c>
      <c r="P281" cm="1">
        <f t="array" aca="1" ref="P281" ca="1">(_xlfn.IFS(Q281="couché",0,Q281="debout à 80%",1,Q281="?",1))*(IF(RAND()&lt;0.8,1,0))</f>
        <v>1</v>
      </c>
      <c r="Q281" t="s">
        <v>27</v>
      </c>
      <c r="R281">
        <v>10</v>
      </c>
      <c r="S281">
        <f>SUMIFS(N:N,F:F,F281,G:G,G281,T:T,T281-1)*IF(C281=1,0,1)</f>
        <v>1</v>
      </c>
      <c r="T281">
        <f>COUNTIFS(F:F,F281,G:G,G281,H:H,_xlfn.CONCAT("&lt;=",H281))</f>
        <v>6</v>
      </c>
      <c r="U281" s="15">
        <f ca="1">H281+(RAND()/100000)</f>
        <v>0.44445113650942469</v>
      </c>
      <c r="V281">
        <f t="shared" ca="1" si="4"/>
        <v>31</v>
      </c>
      <c r="W281" t="s">
        <v>28</v>
      </c>
      <c r="X281" t="str">
        <f ca="1">_xlfn.CONCAT("(",A281,",",C281,",",P281,",",E281,",",L281,",",S281,",",T281,",",V281,")++1`")</f>
        <v>(243919,0,1,3,24,1,6,31)++1`</v>
      </c>
      <c r="Y281" t="str">
        <f>_xlfn.CONCAT("(",A281,",",R281,")++1`")</f>
        <v>(243919,10)++1`</v>
      </c>
    </row>
    <row r="282" spans="1:25">
      <c r="A282">
        <v>243924</v>
      </c>
      <c r="B282">
        <v>1945</v>
      </c>
      <c r="C282">
        <f>IF(D282="oui", 1, IF(D282="non", 0, " "))</f>
        <v>0</v>
      </c>
      <c r="D282" t="s">
        <v>24</v>
      </c>
      <c r="E282">
        <f>_xlfn.XLOOKUP(F282,Z$3:Z$19,AA$3:AA$19)</f>
        <v>3</v>
      </c>
      <c r="F282" t="s">
        <v>34</v>
      </c>
      <c r="G282" s="14">
        <v>44609</v>
      </c>
      <c r="H282" s="15">
        <v>0.49861111111111112</v>
      </c>
      <c r="I282" s="15">
        <v>0.5083333333333333</v>
      </c>
      <c r="J282">
        <v>1000169</v>
      </c>
      <c r="K282">
        <v>2172</v>
      </c>
      <c r="L282">
        <f>ROUND(M282*86400,0)/60</f>
        <v>14</v>
      </c>
      <c r="M282">
        <v>9.7222222222221877E-3</v>
      </c>
      <c r="N282">
        <f>_xlfn.XLOOKUP(O282,Z$22:Z$24,AA$22:AA$24)</f>
        <v>1</v>
      </c>
      <c r="O282" t="s">
        <v>32</v>
      </c>
      <c r="P282" cm="1">
        <f t="array" aca="1" ref="P282" ca="1">(_xlfn.IFS(Q282="couché",0,Q282="debout à 80%",1,Q282="?",1))*(IF(RAND()&lt;0.8,1,0))</f>
        <v>1</v>
      </c>
      <c r="Q282" t="s">
        <v>27</v>
      </c>
      <c r="R282">
        <v>10</v>
      </c>
      <c r="S282">
        <f>SUMIFS(N:N,F:F,F282,G:G,G282,T:T,T282-1)*IF(C282=1,0,1)</f>
        <v>1</v>
      </c>
      <c r="T282">
        <f>COUNTIFS(F:F,F282,G:G,G282,H:H,_xlfn.CONCAT("&lt;=",H282))</f>
        <v>13</v>
      </c>
      <c r="U282" s="15">
        <f ca="1">H282+(RAND()/100000)</f>
        <v>0.49861841193754969</v>
      </c>
      <c r="V282">
        <f t="shared" ca="1" si="4"/>
        <v>54</v>
      </c>
      <c r="W282" t="s">
        <v>28</v>
      </c>
      <c r="X282" t="str">
        <f ca="1">_xlfn.CONCAT("(",A282,",",C282,",",P282,",",E282,",",L282,",",S282,",",T282,",",V282,")++1`")</f>
        <v>(243924,0,1,3,14,1,13,54)++1`</v>
      </c>
      <c r="Y282" t="str">
        <f>_xlfn.CONCAT("(",A282,",",R282,")++1`")</f>
        <v>(243924,10)++1`</v>
      </c>
    </row>
    <row r="283" spans="1:25">
      <c r="A283">
        <v>243925</v>
      </c>
      <c r="B283">
        <v>1945</v>
      </c>
      <c r="C283">
        <f>IF(D283="oui", 1, IF(D283="non", 0, " "))</f>
        <v>0</v>
      </c>
      <c r="D283" t="s">
        <v>24</v>
      </c>
      <c r="E283">
        <f>_xlfn.XLOOKUP(F283,Z$3:Z$19,AA$3:AA$19)</f>
        <v>3</v>
      </c>
      <c r="F283" t="s">
        <v>34</v>
      </c>
      <c r="G283" s="14">
        <v>44616</v>
      </c>
      <c r="H283" s="15">
        <v>0.48124999999999996</v>
      </c>
      <c r="I283" s="15">
        <v>0.49166666666666664</v>
      </c>
      <c r="J283">
        <v>1000169</v>
      </c>
      <c r="K283">
        <v>2172</v>
      </c>
      <c r="L283">
        <f>ROUND(M283*86400,0)/60</f>
        <v>15</v>
      </c>
      <c r="M283">
        <v>1.0416666666666685E-2</v>
      </c>
      <c r="N283">
        <f>_xlfn.XLOOKUP(O283,Z$22:Z$24,AA$22:AA$24)</f>
        <v>1</v>
      </c>
      <c r="O283" t="s">
        <v>32</v>
      </c>
      <c r="P283" cm="1">
        <f t="array" aca="1" ref="P283" ca="1">(_xlfn.IFS(Q283="couché",0,Q283="debout à 80%",1,Q283="?",1))*(IF(RAND()&lt;0.8,1,0))</f>
        <v>1</v>
      </c>
      <c r="Q283" t="s">
        <v>27</v>
      </c>
      <c r="R283">
        <v>10</v>
      </c>
      <c r="S283">
        <f>SUMIFS(N:N,F:F,F283,G:G,G283,T:T,T283-1)*IF(C283=1,0,1)</f>
        <v>1</v>
      </c>
      <c r="T283">
        <f>COUNTIFS(F:F,F283,G:G,G283,H:H,_xlfn.CONCAT("&lt;=",H283))</f>
        <v>12</v>
      </c>
      <c r="U283" s="15">
        <f ca="1">H283+(RAND()/100000)</f>
        <v>0.48125785762356516</v>
      </c>
      <c r="V283">
        <f t="shared" ca="1" si="4"/>
        <v>54</v>
      </c>
      <c r="W283" t="s">
        <v>28</v>
      </c>
      <c r="X283" t="str">
        <f ca="1">_xlfn.CONCAT("(",A283,",",C283,",",P283,",",E283,",",L283,",",S283,",",T283,",",V283,")++1`")</f>
        <v>(243925,0,1,3,15,1,12,54)++1`</v>
      </c>
      <c r="Y283" t="str">
        <f>_xlfn.CONCAT("(",A283,",",R283,")++1`")</f>
        <v>(243925,10)++1`</v>
      </c>
    </row>
    <row r="284" spans="1:25">
      <c r="A284">
        <v>243927</v>
      </c>
      <c r="B284">
        <v>1946</v>
      </c>
      <c r="C284">
        <f>IF(D284="oui", 1, IF(D284="non", 0, " "))</f>
        <v>0</v>
      </c>
      <c r="D284" t="s">
        <v>24</v>
      </c>
      <c r="E284">
        <f>_xlfn.XLOOKUP(F284,Z$3:Z$19,AA$3:AA$19)</f>
        <v>3</v>
      </c>
      <c r="F284" t="s">
        <v>34</v>
      </c>
      <c r="G284" s="14">
        <v>44609</v>
      </c>
      <c r="H284" s="15">
        <v>0.41874999999999996</v>
      </c>
      <c r="I284" s="15">
        <v>0.42986111111111108</v>
      </c>
      <c r="J284">
        <v>1000169</v>
      </c>
      <c r="K284">
        <v>2172</v>
      </c>
      <c r="L284">
        <f>ROUND(M284*86400,0)/60</f>
        <v>16</v>
      </c>
      <c r="M284">
        <v>1.1111111111111127E-2</v>
      </c>
      <c r="N284">
        <f>_xlfn.XLOOKUP(O284,Z$22:Z$24,AA$22:AA$24)</f>
        <v>1</v>
      </c>
      <c r="O284" t="s">
        <v>32</v>
      </c>
      <c r="P284" cm="1">
        <f t="array" aca="1" ref="P284" ca="1">(_xlfn.IFS(Q284="couché",0,Q284="debout à 80%",1,Q284="?",1))*(IF(RAND()&lt;0.8,1,0))</f>
        <v>1</v>
      </c>
      <c r="Q284" t="s">
        <v>27</v>
      </c>
      <c r="R284">
        <v>10</v>
      </c>
      <c r="S284">
        <f>SUMIFS(N:N,F:F,F284,G:G,G284,T:T,T284-1)*IF(C284=1,0,1)</f>
        <v>1</v>
      </c>
      <c r="T284">
        <f>COUNTIFS(F:F,F284,G:G,G284,H:H,_xlfn.CONCAT("&lt;=",H284))</f>
        <v>7</v>
      </c>
      <c r="U284" s="15">
        <f ca="1">H284+(RAND()/100000)</f>
        <v>0.41875907918219546</v>
      </c>
      <c r="V284">
        <f t="shared" ca="1" si="4"/>
        <v>33</v>
      </c>
      <c r="W284" t="s">
        <v>28</v>
      </c>
      <c r="X284" t="str">
        <f ca="1">_xlfn.CONCAT("(",A284,",",C284,",",P284,",",E284,",",L284,",",S284,",",T284,",",V284,")++1`")</f>
        <v>(243927,0,1,3,16,1,7,33)++1`</v>
      </c>
      <c r="Y284" t="str">
        <f>_xlfn.CONCAT("(",A284,",",R284,")++1`")</f>
        <v>(243927,10)++1`</v>
      </c>
    </row>
    <row r="285" spans="1:25">
      <c r="A285">
        <v>243936</v>
      </c>
      <c r="B285">
        <v>1964</v>
      </c>
      <c r="C285">
        <f>IF(D285="oui", 1, IF(D285="non", 0, " "))</f>
        <v>0</v>
      </c>
      <c r="D285" t="s">
        <v>24</v>
      </c>
      <c r="E285">
        <f>_xlfn.XLOOKUP(F285,Z$3:Z$19,AA$3:AA$19)</f>
        <v>3</v>
      </c>
      <c r="F285" t="s">
        <v>34</v>
      </c>
      <c r="G285" s="14">
        <v>44600</v>
      </c>
      <c r="H285" s="15">
        <v>0.58819444444444446</v>
      </c>
      <c r="I285" s="15">
        <v>0.60763888888888884</v>
      </c>
      <c r="J285">
        <v>1000169</v>
      </c>
      <c r="K285">
        <v>2177</v>
      </c>
      <c r="L285">
        <f>ROUND(M285*86400,0)/60</f>
        <v>28</v>
      </c>
      <c r="M285">
        <v>1.9444444444444375E-2</v>
      </c>
      <c r="N285">
        <f>_xlfn.XLOOKUP(O285,Z$22:Z$24,AA$22:AA$24)</f>
        <v>1</v>
      </c>
      <c r="O285" t="s">
        <v>32</v>
      </c>
      <c r="P285" cm="1">
        <f t="array" aca="1" ref="P285" ca="1">(_xlfn.IFS(Q285="couché",0,Q285="debout à 80%",1,Q285="?",1))*(IF(RAND()&lt;0.8,1,0))</f>
        <v>1</v>
      </c>
      <c r="Q285" t="s">
        <v>27</v>
      </c>
      <c r="R285">
        <v>0</v>
      </c>
      <c r="S285">
        <f>SUMIFS(N:N,F:F,F285,G:G,G285,T:T,T285-1)*IF(C285=1,0,1)</f>
        <v>1</v>
      </c>
      <c r="T285">
        <f>COUNTIFS(F:F,F285,G:G,G285,H:H,_xlfn.CONCAT("&lt;=",H285))</f>
        <v>12</v>
      </c>
      <c r="U285" s="15">
        <f ca="1">H285+(RAND()/100000)</f>
        <v>0.58820313812849101</v>
      </c>
      <c r="V285">
        <f t="shared" ca="1" si="4"/>
        <v>65</v>
      </c>
      <c r="W285" t="s">
        <v>28</v>
      </c>
      <c r="X285" t="str">
        <f ca="1">_xlfn.CONCAT("(",A285,",",C285,",",P285,",",E285,",",L285,",",S285,",",T285,",",V285,")++1`")</f>
        <v>(243936,0,1,3,28,1,12,65)++1`</v>
      </c>
      <c r="Y285" t="str">
        <f>_xlfn.CONCAT("(",A285,",",R285,")++1`")</f>
        <v>(243936,0)++1`</v>
      </c>
    </row>
    <row r="286" spans="1:25">
      <c r="A286">
        <v>243946</v>
      </c>
      <c r="B286">
        <v>1991</v>
      </c>
      <c r="C286">
        <f>IF(D286="oui", 1, IF(D286="non", 0, " "))</f>
        <v>0</v>
      </c>
      <c r="D286" t="s">
        <v>24</v>
      </c>
      <c r="E286">
        <f>_xlfn.XLOOKUP(F286,Z$3:Z$19,AA$3:AA$19)</f>
        <v>4</v>
      </c>
      <c r="F286" t="s">
        <v>31</v>
      </c>
      <c r="G286" s="14">
        <v>44615</v>
      </c>
      <c r="H286" s="15">
        <v>0.34791666666666665</v>
      </c>
      <c r="I286" s="15">
        <v>0.40625</v>
      </c>
      <c r="J286">
        <v>1000170</v>
      </c>
      <c r="K286">
        <v>2196</v>
      </c>
      <c r="L286">
        <f>ROUND(M286*86400,0)/60</f>
        <v>84</v>
      </c>
      <c r="M286">
        <v>5.8333333333333348E-2</v>
      </c>
      <c r="N286">
        <f>_xlfn.XLOOKUP(O286,Z$22:Z$24,AA$22:AA$24)</f>
        <v>1</v>
      </c>
      <c r="O286" t="s">
        <v>32</v>
      </c>
      <c r="P286" cm="1">
        <f t="array" aca="1" ref="P286" ca="1">(_xlfn.IFS(Q286="couché",0,Q286="debout à 80%",1,Q286="?",1))*(IF(RAND()&lt;0.8,1,0))</f>
        <v>1</v>
      </c>
      <c r="Q286" t="s">
        <v>27</v>
      </c>
      <c r="R286">
        <v>20</v>
      </c>
      <c r="S286">
        <f>SUMIFS(N:N,F:F,F286,G:G,G286,T:T,T286-1)*IF(C286=1,0,1)</f>
        <v>0</v>
      </c>
      <c r="T286">
        <f>COUNTIFS(F:F,F286,G:G,G286,H:H,_xlfn.CONCAT("&lt;=",H286))</f>
        <v>1</v>
      </c>
      <c r="U286" s="15">
        <f ca="1">H286+(RAND()/100000)</f>
        <v>0.34791941021443634</v>
      </c>
      <c r="V286">
        <f t="shared" ca="1" si="4"/>
        <v>13</v>
      </c>
      <c r="W286" t="s">
        <v>28</v>
      </c>
      <c r="X286" t="str">
        <f ca="1">_xlfn.CONCAT("(",A286,",",C286,",",P286,",",E286,",",L286,",",S286,",",T286,",",V286,")++1`")</f>
        <v>(243946,0,1,4,84,0,1,13)++1`</v>
      </c>
      <c r="Y286" t="str">
        <f>_xlfn.CONCAT("(",A286,",",R286,")++1`")</f>
        <v>(243946,20)++1`</v>
      </c>
    </row>
    <row r="287" spans="1:25">
      <c r="A287">
        <v>243968</v>
      </c>
      <c r="B287">
        <v>1945</v>
      </c>
      <c r="C287">
        <f>IF(D287="oui", 1, IF(D287="non", 0, " "))</f>
        <v>0</v>
      </c>
      <c r="D287" t="s">
        <v>24</v>
      </c>
      <c r="E287">
        <f>_xlfn.XLOOKUP(F287,Z$3:Z$19,AA$3:AA$19)</f>
        <v>7</v>
      </c>
      <c r="F287" t="s">
        <v>38</v>
      </c>
      <c r="G287" s="14">
        <v>44600</v>
      </c>
      <c r="H287" s="15">
        <v>0.5444444444444444</v>
      </c>
      <c r="I287" s="15">
        <v>0.67361111111111105</v>
      </c>
      <c r="J287">
        <v>1000162</v>
      </c>
      <c r="K287">
        <v>486</v>
      </c>
      <c r="L287">
        <f>ROUND(M287*86400,0)/60</f>
        <v>186</v>
      </c>
      <c r="M287">
        <v>0.12916666666666665</v>
      </c>
      <c r="N287">
        <f>_xlfn.XLOOKUP(O287,Z$22:Z$24,AA$22:AA$24)</f>
        <v>0</v>
      </c>
      <c r="O287" t="s">
        <v>26</v>
      </c>
      <c r="P287" cm="1">
        <f t="array" aca="1" ref="P287" ca="1">(_xlfn.IFS(Q287="couché",0,Q287="debout à 80%",1,Q287="?",1))*(IF(RAND()&lt;0.8,1,0))</f>
        <v>1</v>
      </c>
      <c r="Q287" t="s">
        <v>27</v>
      </c>
      <c r="R287">
        <v>45</v>
      </c>
      <c r="S287">
        <f>SUMIFS(N:N,F:F,F287,G:G,G287,T:T,T287-1)*IF(C287=1,0,1)</f>
        <v>0</v>
      </c>
      <c r="T287">
        <f>COUNTIFS(F:F,F287,G:G,G287,H:H,_xlfn.CONCAT("&lt;=",H287))</f>
        <v>3</v>
      </c>
      <c r="U287" s="15">
        <f ca="1">H287+(RAND()/100000)</f>
        <v>0.5444505171988685</v>
      </c>
      <c r="V287">
        <f t="shared" ca="1" si="4"/>
        <v>58</v>
      </c>
      <c r="W287" t="s">
        <v>28</v>
      </c>
      <c r="X287" t="str">
        <f ca="1">_xlfn.CONCAT("(",A287,",",C287,",",P287,",",E287,",",L287,",",S287,",",T287,",",V287,")++1`")</f>
        <v>(243968,0,1,7,186,0,3,58)++1`</v>
      </c>
      <c r="Y287" t="str">
        <f>_xlfn.CONCAT("(",A287,",",R287,")++1`")</f>
        <v>(243968,45)++1`</v>
      </c>
    </row>
    <row r="288" spans="1:25">
      <c r="A288">
        <v>243975</v>
      </c>
      <c r="B288">
        <v>1967</v>
      </c>
      <c r="C288">
        <f>IF(D288="oui", 1, IF(D288="non", 0, " "))</f>
        <v>0</v>
      </c>
      <c r="D288" t="s">
        <v>24</v>
      </c>
      <c r="E288">
        <f>_xlfn.XLOOKUP(F288,Z$3:Z$19,AA$3:AA$19)</f>
        <v>2</v>
      </c>
      <c r="F288" t="s">
        <v>29</v>
      </c>
      <c r="G288" s="14">
        <v>44593</v>
      </c>
      <c r="H288" s="15">
        <v>0.59444444444444444</v>
      </c>
      <c r="I288" s="15">
        <v>0.64374999999999993</v>
      </c>
      <c r="J288">
        <v>1000166</v>
      </c>
      <c r="K288">
        <v>813</v>
      </c>
      <c r="L288">
        <f>ROUND(M288*86400,0)/60</f>
        <v>71</v>
      </c>
      <c r="M288">
        <v>4.9305555555555491E-2</v>
      </c>
      <c r="N288">
        <f>_xlfn.XLOOKUP(O288,Z$22:Z$24,AA$22:AA$24)</f>
        <v>0</v>
      </c>
      <c r="O288" t="s">
        <v>26</v>
      </c>
      <c r="P288" cm="1">
        <f t="array" aca="1" ref="P288" ca="1">(_xlfn.IFS(Q288="couché",0,Q288="debout à 80%",1,Q288="?",1))*(IF(RAND()&lt;0.8,1,0))</f>
        <v>1</v>
      </c>
      <c r="Q288" t="s">
        <v>27</v>
      </c>
      <c r="R288">
        <v>45</v>
      </c>
      <c r="S288">
        <f>SUMIFS(N:N,F:F,F288,G:G,G288,T:T,T288-1)*IF(C288=1,0,1)</f>
        <v>0</v>
      </c>
      <c r="T288">
        <f>COUNTIFS(F:F,F288,G:G,G288,H:H,_xlfn.CONCAT("&lt;=",H288))</f>
        <v>3</v>
      </c>
      <c r="U288" s="15">
        <f ca="1">H288+(RAND()/100000)</f>
        <v>0.5944467390065844</v>
      </c>
      <c r="V288">
        <f t="shared" ca="1" si="4"/>
        <v>65</v>
      </c>
      <c r="W288" t="s">
        <v>28</v>
      </c>
      <c r="X288" t="str">
        <f ca="1">_xlfn.CONCAT("(",A288,",",C288,",",P288,",",E288,",",L288,",",S288,",",T288,",",V288,")++1`")</f>
        <v>(243975,0,1,2,71,0,3,65)++1`</v>
      </c>
      <c r="Y288" t="str">
        <f>_xlfn.CONCAT("(",A288,",",R288,")++1`")</f>
        <v>(243975,45)++1`</v>
      </c>
    </row>
    <row r="289" spans="1:25">
      <c r="A289">
        <v>243981</v>
      </c>
      <c r="B289">
        <v>1931</v>
      </c>
      <c r="C289">
        <f>IF(D289="oui", 1, IF(D289="non", 0, " "))</f>
        <v>0</v>
      </c>
      <c r="D289" t="s">
        <v>24</v>
      </c>
      <c r="E289">
        <f>_xlfn.XLOOKUP(F289,Z$3:Z$19,AA$3:AA$19)</f>
        <v>3</v>
      </c>
      <c r="F289" t="s">
        <v>34</v>
      </c>
      <c r="G289" s="14">
        <v>44602</v>
      </c>
      <c r="H289" s="15">
        <v>0.39791666666666664</v>
      </c>
      <c r="I289" s="15">
        <v>0.41111111111111109</v>
      </c>
      <c r="J289">
        <v>1000169</v>
      </c>
      <c r="K289">
        <v>2172</v>
      </c>
      <c r="L289">
        <f>ROUND(M289*86400,0)/60</f>
        <v>19</v>
      </c>
      <c r="M289">
        <v>1.3194444444444453E-2</v>
      </c>
      <c r="N289">
        <f>_xlfn.XLOOKUP(O289,Z$22:Z$24,AA$22:AA$24)</f>
        <v>1</v>
      </c>
      <c r="O289" t="s">
        <v>32</v>
      </c>
      <c r="P289" cm="1">
        <f t="array" aca="1" ref="P289" ca="1">(_xlfn.IFS(Q289="couché",0,Q289="debout à 80%",1,Q289="?",1))*(IF(RAND()&lt;0.8,1,0))</f>
        <v>1</v>
      </c>
      <c r="Q289" t="s">
        <v>27</v>
      </c>
      <c r="R289">
        <v>10</v>
      </c>
      <c r="S289">
        <f>SUMIFS(N:N,F:F,F289,G:G,G289,T:T,T289-1)*IF(C289=1,0,1)</f>
        <v>1</v>
      </c>
      <c r="T289">
        <f>COUNTIFS(F:F,F289,G:G,G289,H:H,_xlfn.CONCAT("&lt;=",H289))</f>
        <v>5</v>
      </c>
      <c r="U289" s="15">
        <f ca="1">H289+(RAND()/100000)</f>
        <v>0.39792564147072562</v>
      </c>
      <c r="V289">
        <f t="shared" ca="1" si="4"/>
        <v>27</v>
      </c>
      <c r="W289" t="s">
        <v>28</v>
      </c>
      <c r="X289" t="str">
        <f ca="1">_xlfn.CONCAT("(",A289,",",C289,",",P289,",",E289,",",L289,",",S289,",",T289,",",V289,")++1`")</f>
        <v>(243981,0,1,3,19,1,5,27)++1`</v>
      </c>
      <c r="Y289" t="str">
        <f>_xlfn.CONCAT("(",A289,",",R289,")++1`")</f>
        <v>(243981,10)++1`</v>
      </c>
    </row>
    <row r="290" spans="1:25">
      <c r="A290">
        <v>243982</v>
      </c>
      <c r="B290">
        <v>1931</v>
      </c>
      <c r="C290">
        <f>IF(D290="oui", 1, IF(D290="non", 0, " "))</f>
        <v>0</v>
      </c>
      <c r="D290" t="s">
        <v>24</v>
      </c>
      <c r="E290">
        <f>_xlfn.XLOOKUP(F290,Z$3:Z$19,AA$3:AA$19)</f>
        <v>3</v>
      </c>
      <c r="F290" t="s">
        <v>34</v>
      </c>
      <c r="G290" s="14">
        <v>44609</v>
      </c>
      <c r="H290" s="15">
        <v>0.38263888888888886</v>
      </c>
      <c r="I290" s="15">
        <v>0.39444444444444443</v>
      </c>
      <c r="J290">
        <v>1000169</v>
      </c>
      <c r="K290">
        <v>2172</v>
      </c>
      <c r="L290">
        <f>ROUND(M290*86400,0)/60</f>
        <v>17</v>
      </c>
      <c r="M290">
        <v>1.1805555555555569E-2</v>
      </c>
      <c r="N290">
        <f>_xlfn.XLOOKUP(O290,Z$22:Z$24,AA$22:AA$24)</f>
        <v>1</v>
      </c>
      <c r="O290" t="s">
        <v>32</v>
      </c>
      <c r="P290" cm="1">
        <f t="array" aca="1" ref="P290" ca="1">(_xlfn.IFS(Q290="couché",0,Q290="debout à 80%",1,Q290="?",1))*(IF(RAND()&lt;0.8,1,0))</f>
        <v>0</v>
      </c>
      <c r="Q290" t="s">
        <v>27</v>
      </c>
      <c r="R290">
        <v>10</v>
      </c>
      <c r="S290">
        <f>SUMIFS(N:N,F:F,F290,G:G,G290,T:T,T290-1)*IF(C290=1,0,1)</f>
        <v>1</v>
      </c>
      <c r="T290">
        <f>COUNTIFS(F:F,F290,G:G,G290,H:H,_xlfn.CONCAT("&lt;=",H290))</f>
        <v>4</v>
      </c>
      <c r="U290" s="15">
        <f ca="1">H290+(RAND()/100000)</f>
        <v>0.38263900261077827</v>
      </c>
      <c r="V290">
        <f t="shared" ca="1" si="4"/>
        <v>20</v>
      </c>
      <c r="W290" t="s">
        <v>28</v>
      </c>
      <c r="X290" t="str">
        <f ca="1">_xlfn.CONCAT("(",A290,",",C290,",",P290,",",E290,",",L290,",",S290,",",T290,",",V290,")++1`")</f>
        <v>(243982,0,0,3,17,1,4,20)++1`</v>
      </c>
      <c r="Y290" t="str">
        <f>_xlfn.CONCAT("(",A290,",",R290,")++1`")</f>
        <v>(243982,10)++1`</v>
      </c>
    </row>
    <row r="291" spans="1:25">
      <c r="A291">
        <v>243987</v>
      </c>
      <c r="B291">
        <v>1950</v>
      </c>
      <c r="C291">
        <f>IF(D291="oui", 1, IF(D291="non", 0, " "))</f>
        <v>0</v>
      </c>
      <c r="D291" t="s">
        <v>24</v>
      </c>
      <c r="E291">
        <f>_xlfn.XLOOKUP(F291,Z$3:Z$19,AA$3:AA$19)</f>
        <v>5</v>
      </c>
      <c r="F291" t="s">
        <v>36</v>
      </c>
      <c r="G291" s="14">
        <v>44649</v>
      </c>
      <c r="H291" s="15">
        <v>0.33333333333333331</v>
      </c>
      <c r="I291" s="15">
        <v>0.37569444444444444</v>
      </c>
      <c r="J291">
        <v>1000162</v>
      </c>
      <c r="K291">
        <v>4592</v>
      </c>
      <c r="L291">
        <f>ROUND(M291*86400,0)/60</f>
        <v>61</v>
      </c>
      <c r="M291">
        <v>4.2361111111111127E-2</v>
      </c>
      <c r="N291">
        <f>_xlfn.XLOOKUP(O291,Z$22:Z$24,AA$22:AA$24)</f>
        <v>0</v>
      </c>
      <c r="O291" t="s">
        <v>26</v>
      </c>
      <c r="P291" cm="1">
        <f t="array" aca="1" ref="P291" ca="1">(_xlfn.IFS(Q291="couché",0,Q291="debout à 80%",1,Q291="?",1))*(IF(RAND()&lt;0.8,1,0))</f>
        <v>1</v>
      </c>
      <c r="Q291" t="s">
        <v>27</v>
      </c>
      <c r="R291">
        <v>45</v>
      </c>
      <c r="S291">
        <f>SUMIFS(N:N,F:F,F291,G:G,G291,T:T,T291-1)*IF(C291=1,0,1)</f>
        <v>0</v>
      </c>
      <c r="T291">
        <f>COUNTIFS(F:F,F291,G:G,G291,H:H,_xlfn.CONCAT("&lt;=",H291))</f>
        <v>1</v>
      </c>
      <c r="U291" s="15">
        <f ca="1">H291+(RAND()/100000)</f>
        <v>0.33333902091178919</v>
      </c>
      <c r="V291">
        <f t="shared" ca="1" si="4"/>
        <v>5</v>
      </c>
      <c r="W291" t="s">
        <v>28</v>
      </c>
      <c r="X291" t="str">
        <f ca="1">_xlfn.CONCAT("(",A291,",",C291,",",P291,",",E291,",",L291,",",S291,",",T291,",",V291,")++1`")</f>
        <v>(243987,0,1,5,61,0,1,5)++1`</v>
      </c>
      <c r="Y291" t="str">
        <f>_xlfn.CONCAT("(",A291,",",R291,")++1`")</f>
        <v>(243987,45)++1`</v>
      </c>
    </row>
    <row r="292" spans="1:25">
      <c r="A292">
        <v>243996</v>
      </c>
      <c r="B292">
        <v>1942</v>
      </c>
      <c r="C292">
        <f>IF(D292="oui", 1, IF(D292="non", 0, " "))</f>
        <v>0</v>
      </c>
      <c r="D292" t="s">
        <v>24</v>
      </c>
      <c r="E292">
        <f>_xlfn.XLOOKUP(F292,Z$3:Z$19,AA$3:AA$19)</f>
        <v>3</v>
      </c>
      <c r="F292" t="s">
        <v>34</v>
      </c>
      <c r="G292" s="14">
        <v>44616</v>
      </c>
      <c r="H292" s="15">
        <v>0.44652777777777775</v>
      </c>
      <c r="I292" s="15">
        <v>0.45277777777777778</v>
      </c>
      <c r="J292">
        <v>1000169</v>
      </c>
      <c r="K292">
        <v>2172</v>
      </c>
      <c r="L292">
        <f>ROUND(M292*86400,0)/60</f>
        <v>9</v>
      </c>
      <c r="M292">
        <v>6.2500000000000333E-3</v>
      </c>
      <c r="N292">
        <f>_xlfn.XLOOKUP(O292,Z$22:Z$24,AA$22:AA$24)</f>
        <v>1</v>
      </c>
      <c r="O292" t="s">
        <v>32</v>
      </c>
      <c r="P292" cm="1">
        <f t="array" aca="1" ref="P292" ca="1">(_xlfn.IFS(Q292="couché",0,Q292="debout à 80%",1,Q292="?",1))*(IF(RAND()&lt;0.8,1,0))</f>
        <v>0</v>
      </c>
      <c r="Q292" t="s">
        <v>48</v>
      </c>
      <c r="R292">
        <v>10</v>
      </c>
      <c r="S292">
        <f>SUMIFS(N:N,F:F,F292,G:G,G292,T:T,T292-1)*IF(C292=1,0,1)</f>
        <v>1</v>
      </c>
      <c r="T292">
        <f>COUNTIFS(F:F,F292,G:G,G292,H:H,_xlfn.CONCAT("&lt;=",H292))</f>
        <v>9</v>
      </c>
      <c r="U292" s="15">
        <f ca="1">H292+(RAND()/100000)</f>
        <v>0.44653526716726522</v>
      </c>
      <c r="V292">
        <f t="shared" ca="1" si="4"/>
        <v>44</v>
      </c>
      <c r="W292" t="s">
        <v>28</v>
      </c>
      <c r="X292" t="str">
        <f ca="1">_xlfn.CONCAT("(",A292,",",C292,",",P292,",",E292,",",L292,",",S292,",",T292,",",V292,")++1`")</f>
        <v>(243996,0,0,3,9,1,9,44)++1`</v>
      </c>
      <c r="Y292" t="str">
        <f>_xlfn.CONCAT("(",A292,",",R292,")++1`")</f>
        <v>(243996,10)++1`</v>
      </c>
    </row>
    <row r="293" spans="1:25">
      <c r="A293">
        <v>244000</v>
      </c>
      <c r="B293">
        <v>2004</v>
      </c>
      <c r="C293">
        <f>IF(D293="oui", 1, IF(D293="non", 0, " "))</f>
        <v>0</v>
      </c>
      <c r="D293" t="s">
        <v>24</v>
      </c>
      <c r="E293">
        <f>_xlfn.XLOOKUP(F293,Z$3:Z$19,AA$3:AA$19)</f>
        <v>11</v>
      </c>
      <c r="F293" t="s">
        <v>41</v>
      </c>
      <c r="G293" s="14">
        <v>44596</v>
      </c>
      <c r="H293" s="15">
        <v>0.47083333333333333</v>
      </c>
      <c r="I293" s="15">
        <v>0.49236111111111108</v>
      </c>
      <c r="J293">
        <v>1000165</v>
      </c>
      <c r="K293">
        <v>493</v>
      </c>
      <c r="L293">
        <f>ROUND(M293*86400,0)/60</f>
        <v>31</v>
      </c>
      <c r="M293">
        <v>2.1527777777777757E-2</v>
      </c>
      <c r="N293">
        <f>_xlfn.XLOOKUP(O293,Z$22:Z$24,AA$22:AA$24)</f>
        <v>1</v>
      </c>
      <c r="O293" t="s">
        <v>32</v>
      </c>
      <c r="P293" cm="1">
        <f t="array" aca="1" ref="P293" ca="1">(_xlfn.IFS(Q293="couché",0,Q293="debout à 80%",1,Q293="?",1))*(IF(RAND()&lt;0.8,1,0))</f>
        <v>1</v>
      </c>
      <c r="Q293" t="s">
        <v>27</v>
      </c>
      <c r="R293">
        <v>30</v>
      </c>
      <c r="S293">
        <f>SUMIFS(N:N,F:F,F293,G:G,G293,T:T,T293-1)*IF(C293=1,0,1)</f>
        <v>1</v>
      </c>
      <c r="T293">
        <f>COUNTIFS(F:F,F293,G:G,G293,H:H,_xlfn.CONCAT("&lt;=",H293))</f>
        <v>5</v>
      </c>
      <c r="U293" s="15">
        <f ca="1">H293+(RAND()/100000)</f>
        <v>0.47084144268432049</v>
      </c>
      <c r="V293">
        <f t="shared" ca="1" si="4"/>
        <v>41</v>
      </c>
      <c r="W293" t="s">
        <v>28</v>
      </c>
      <c r="X293" t="str">
        <f ca="1">_xlfn.CONCAT("(",A293,",",C293,",",P293,",",E293,",",L293,",",S293,",",T293,",",V293,")++1`")</f>
        <v>(244000,0,1,11,31,1,5,41)++1`</v>
      </c>
      <c r="Y293" t="str">
        <f>_xlfn.CONCAT("(",A293,",",R293,")++1`")</f>
        <v>(244000,30)++1`</v>
      </c>
    </row>
    <row r="294" spans="1:25">
      <c r="A294">
        <v>244002</v>
      </c>
      <c r="B294">
        <v>1965</v>
      </c>
      <c r="C294">
        <f>IF(D294="oui", 1, IF(D294="non", 0, " "))</f>
        <v>0</v>
      </c>
      <c r="D294" t="s">
        <v>24</v>
      </c>
      <c r="E294">
        <f>_xlfn.XLOOKUP(F294,Z$3:Z$19,AA$3:AA$19)</f>
        <v>3</v>
      </c>
      <c r="F294" t="s">
        <v>34</v>
      </c>
      <c r="G294" s="14">
        <v>44609</v>
      </c>
      <c r="H294" s="15">
        <v>0.4861111111111111</v>
      </c>
      <c r="I294" s="15">
        <v>0.49583333333333329</v>
      </c>
      <c r="J294">
        <v>1000169</v>
      </c>
      <c r="K294">
        <v>2172</v>
      </c>
      <c r="L294">
        <f>ROUND(M294*86400,0)/60</f>
        <v>14</v>
      </c>
      <c r="M294">
        <v>9.7222222222221877E-3</v>
      </c>
      <c r="N294">
        <f>_xlfn.XLOOKUP(O294,Z$22:Z$24,AA$22:AA$24)</f>
        <v>1</v>
      </c>
      <c r="O294" t="s">
        <v>32</v>
      </c>
      <c r="P294" cm="1">
        <f t="array" aca="1" ref="P294" ca="1">(_xlfn.IFS(Q294="couché",0,Q294="debout à 80%",1,Q294="?",1))*(IF(RAND()&lt;0.8,1,0))</f>
        <v>1</v>
      </c>
      <c r="Q294" t="s">
        <v>27</v>
      </c>
      <c r="R294">
        <v>10</v>
      </c>
      <c r="S294">
        <f>SUMIFS(N:N,F:F,F294,G:G,G294,T:T,T294-1)*IF(C294=1,0,1)</f>
        <v>1</v>
      </c>
      <c r="T294">
        <f>COUNTIFS(F:F,F294,G:G,G294,H:H,_xlfn.CONCAT("&lt;=",H294))</f>
        <v>12</v>
      </c>
      <c r="U294" s="15">
        <f ca="1">H294+(RAND()/100000)</f>
        <v>0.48611929479682281</v>
      </c>
      <c r="V294">
        <f t="shared" ca="1" si="4"/>
        <v>49</v>
      </c>
      <c r="W294" t="s">
        <v>28</v>
      </c>
      <c r="X294" t="str">
        <f ca="1">_xlfn.CONCAT("(",A294,",",C294,",",P294,",",E294,",",L294,",",S294,",",T294,",",V294,")++1`")</f>
        <v>(244002,0,1,3,14,1,12,49)++1`</v>
      </c>
      <c r="Y294" t="str">
        <f>_xlfn.CONCAT("(",A294,",",R294,")++1`")</f>
        <v>(244002,10)++1`</v>
      </c>
    </row>
    <row r="295" spans="1:25">
      <c r="A295">
        <v>244003</v>
      </c>
      <c r="B295">
        <v>1965</v>
      </c>
      <c r="C295">
        <f>IF(D295="oui", 1, IF(D295="non", 0, " "))</f>
        <v>0</v>
      </c>
      <c r="D295" t="s">
        <v>24</v>
      </c>
      <c r="E295">
        <f>_xlfn.XLOOKUP(F295,Z$3:Z$19,AA$3:AA$19)</f>
        <v>3</v>
      </c>
      <c r="F295" t="s">
        <v>34</v>
      </c>
      <c r="G295" s="14">
        <v>44616</v>
      </c>
      <c r="H295" s="15">
        <v>0.50416666666666665</v>
      </c>
      <c r="I295" s="15">
        <v>0.51527777777777772</v>
      </c>
      <c r="J295">
        <v>1000169</v>
      </c>
      <c r="K295">
        <v>2172</v>
      </c>
      <c r="L295">
        <f>ROUND(M295*86400,0)/60</f>
        <v>16</v>
      </c>
      <c r="M295">
        <v>1.1111111111111072E-2</v>
      </c>
      <c r="N295">
        <f>_xlfn.XLOOKUP(O295,Z$22:Z$24,AA$22:AA$24)</f>
        <v>1</v>
      </c>
      <c r="O295" t="s">
        <v>32</v>
      </c>
      <c r="P295" cm="1">
        <f t="array" aca="1" ref="P295" ca="1">(_xlfn.IFS(Q295="couché",0,Q295="debout à 80%",1,Q295="?",1))*(IF(RAND()&lt;0.8,1,0))</f>
        <v>0</v>
      </c>
      <c r="Q295" t="s">
        <v>27</v>
      </c>
      <c r="R295">
        <v>10</v>
      </c>
      <c r="S295">
        <f>SUMIFS(N:N,F:F,F295,G:G,G295,T:T,T295-1)*IF(C295=1,0,1)</f>
        <v>1</v>
      </c>
      <c r="T295">
        <f>COUNTIFS(F:F,F295,G:G,G295,H:H,_xlfn.CONCAT("&lt;=",H295))</f>
        <v>14</v>
      </c>
      <c r="U295" s="15">
        <f ca="1">H295+(RAND()/100000)</f>
        <v>0.5041680341619732</v>
      </c>
      <c r="V295">
        <f t="shared" ca="1" si="4"/>
        <v>61</v>
      </c>
      <c r="W295" t="s">
        <v>28</v>
      </c>
      <c r="X295" t="str">
        <f ca="1">_xlfn.CONCAT("(",A295,",",C295,",",P295,",",E295,",",L295,",",S295,",",T295,",",V295,")++1`")</f>
        <v>(244003,0,0,3,16,1,14,61)++1`</v>
      </c>
      <c r="Y295" t="str">
        <f>_xlfn.CONCAT("(",A295,",",R295,")++1`")</f>
        <v>(244003,10)++1`</v>
      </c>
    </row>
    <row r="296" spans="1:25">
      <c r="A296">
        <v>244005</v>
      </c>
      <c r="B296">
        <v>2002</v>
      </c>
      <c r="C296">
        <f>IF(D296="oui", 1, IF(D296="non", 0, " "))</f>
        <v>0</v>
      </c>
      <c r="D296" t="s">
        <v>24</v>
      </c>
      <c r="E296">
        <f>_xlfn.XLOOKUP(F296,Z$3:Z$19,AA$3:AA$19)</f>
        <v>11</v>
      </c>
      <c r="F296" t="s">
        <v>41</v>
      </c>
      <c r="G296" s="14">
        <v>44596</v>
      </c>
      <c r="H296" s="15">
        <v>0.41597222222222219</v>
      </c>
      <c r="I296" s="15">
        <v>0.43888888888888888</v>
      </c>
      <c r="J296">
        <v>1000165</v>
      </c>
      <c r="K296">
        <v>493</v>
      </c>
      <c r="L296">
        <f>ROUND(M296*86400,0)/60</f>
        <v>33</v>
      </c>
      <c r="M296">
        <v>2.2916666666666696E-2</v>
      </c>
      <c r="N296">
        <f>_xlfn.XLOOKUP(O296,Z$22:Z$24,AA$22:AA$24)</f>
        <v>1</v>
      </c>
      <c r="O296" t="s">
        <v>32</v>
      </c>
      <c r="P296" cm="1">
        <f t="array" aca="1" ref="P296" ca="1">(_xlfn.IFS(Q296="couché",0,Q296="debout à 80%",1,Q296="?",1))*(IF(RAND()&lt;0.8,1,0))</f>
        <v>1</v>
      </c>
      <c r="Q296" t="s">
        <v>27</v>
      </c>
      <c r="R296">
        <v>30</v>
      </c>
      <c r="S296">
        <f>SUMIFS(N:N,F:F,F296,G:G,G296,T:T,T296-1)*IF(C296=1,0,1)</f>
        <v>1</v>
      </c>
      <c r="T296">
        <f>COUNTIFS(F:F,F296,G:G,G296,H:H,_xlfn.CONCAT("&lt;=",H296))</f>
        <v>3</v>
      </c>
      <c r="U296" s="15">
        <f ca="1">H296+(RAND()/100000)</f>
        <v>0.41597850616180659</v>
      </c>
      <c r="V296">
        <f t="shared" ca="1" si="4"/>
        <v>27</v>
      </c>
      <c r="W296" t="s">
        <v>28</v>
      </c>
      <c r="X296" t="str">
        <f ca="1">_xlfn.CONCAT("(",A296,",",C296,",",P296,",",E296,",",L296,",",S296,",",T296,",",V296,")++1`")</f>
        <v>(244005,0,1,11,33,1,3,27)++1`</v>
      </c>
      <c r="Y296" t="str">
        <f>_xlfn.CONCAT("(",A296,",",R296,")++1`")</f>
        <v>(244005,30)++1`</v>
      </c>
    </row>
    <row r="297" spans="1:25">
      <c r="A297">
        <v>244014</v>
      </c>
      <c r="B297">
        <v>1983</v>
      </c>
      <c r="C297">
        <f>IF(D297="oui", 1, IF(D297="non", 0, " "))</f>
        <v>0</v>
      </c>
      <c r="D297" t="s">
        <v>24</v>
      </c>
      <c r="E297">
        <f>_xlfn.XLOOKUP(F297,Z$3:Z$19,AA$3:AA$19)</f>
        <v>8</v>
      </c>
      <c r="F297" t="s">
        <v>25</v>
      </c>
      <c r="G297" s="14">
        <v>44650</v>
      </c>
      <c r="H297" s="15">
        <v>0.64097222222222217</v>
      </c>
      <c r="I297" s="15">
        <v>0.73472222222222217</v>
      </c>
      <c r="J297">
        <v>1000171</v>
      </c>
      <c r="K297">
        <v>2239</v>
      </c>
      <c r="L297">
        <f>ROUND(M297*86400,0)/60</f>
        <v>135</v>
      </c>
      <c r="M297">
        <v>9.375E-2</v>
      </c>
      <c r="N297">
        <f>_xlfn.XLOOKUP(O297,Z$22:Z$24,AA$22:AA$24)</f>
        <v>0</v>
      </c>
      <c r="O297" t="s">
        <v>26</v>
      </c>
      <c r="P297" cm="1">
        <f t="array" aca="1" ref="P297" ca="1">(_xlfn.IFS(Q297="couché",0,Q297="debout à 80%",1,Q297="?",1))*(IF(RAND()&lt;0.8,1,0))</f>
        <v>1</v>
      </c>
      <c r="Q297" t="s">
        <v>27</v>
      </c>
      <c r="R297">
        <v>45</v>
      </c>
      <c r="S297">
        <f>SUMIFS(N:N,F:F,F297,G:G,G297,T:T,T297-1)*IF(C297=1,0,1)</f>
        <v>0</v>
      </c>
      <c r="T297">
        <f>COUNTIFS(F:F,F297,G:G,G297,H:H,_xlfn.CONCAT("&lt;=",H297))</f>
        <v>4</v>
      </c>
      <c r="U297" s="15">
        <f ca="1">H297+(RAND()/100000)</f>
        <v>0.64097525605564365</v>
      </c>
      <c r="V297">
        <f t="shared" ca="1" si="4"/>
        <v>49</v>
      </c>
      <c r="W297" t="s">
        <v>28</v>
      </c>
      <c r="X297" t="str">
        <f ca="1">_xlfn.CONCAT("(",A297,",",C297,",",P297,",",E297,",",L297,",",S297,",",T297,",",V297,")++1`")</f>
        <v>(244014,0,1,8,135,0,4,49)++1`</v>
      </c>
      <c r="Y297" t="str">
        <f>_xlfn.CONCAT("(",A297,",",R297,")++1`")</f>
        <v>(244014,45)++1`</v>
      </c>
    </row>
    <row r="298" spans="1:25">
      <c r="A298">
        <v>244015</v>
      </c>
      <c r="B298">
        <v>1971</v>
      </c>
      <c r="C298">
        <f>IF(D298="oui", 1, IF(D298="non", 0, " "))</f>
        <v>0</v>
      </c>
      <c r="D298" t="s">
        <v>24</v>
      </c>
      <c r="E298">
        <f>_xlfn.XLOOKUP(F298,Z$3:Z$19,AA$3:AA$19)</f>
        <v>15</v>
      </c>
      <c r="F298" t="s">
        <v>35</v>
      </c>
      <c r="G298" s="14">
        <v>44596</v>
      </c>
      <c r="H298" s="15">
        <v>0.46597222222222218</v>
      </c>
      <c r="I298" s="15">
        <v>0.58333333333333326</v>
      </c>
      <c r="J298">
        <v>1000171</v>
      </c>
      <c r="K298">
        <v>7468</v>
      </c>
      <c r="L298">
        <f>ROUND(M298*86400,0)/60</f>
        <v>169</v>
      </c>
      <c r="M298">
        <v>0.11736111111111108</v>
      </c>
      <c r="N298">
        <f>_xlfn.XLOOKUP(O298,Z$22:Z$24,AA$22:AA$24)</f>
        <v>0</v>
      </c>
      <c r="O298" t="s">
        <v>26</v>
      </c>
      <c r="P298" cm="1">
        <f t="array" aca="1" ref="P298" ca="1">(_xlfn.IFS(Q298="couché",0,Q298="debout à 80%",1,Q298="?",1))*(IF(RAND()&lt;0.8,1,0))</f>
        <v>1</v>
      </c>
      <c r="Q298" t="s">
        <v>27</v>
      </c>
      <c r="R298">
        <v>45</v>
      </c>
      <c r="S298">
        <f>SUMIFS(N:N,F:F,F298,G:G,G298,T:T,T298-1)*IF(C298=1,0,1)</f>
        <v>0</v>
      </c>
      <c r="T298">
        <f>COUNTIFS(F:F,F298,G:G,G298,H:H,_xlfn.CONCAT("&lt;=",H298))</f>
        <v>2</v>
      </c>
      <c r="U298" s="15">
        <f ca="1">H298+(RAND()/100000)</f>
        <v>0.46597796474641617</v>
      </c>
      <c r="V298">
        <f t="shared" ca="1" si="4"/>
        <v>38</v>
      </c>
      <c r="W298" t="s">
        <v>28</v>
      </c>
      <c r="X298" t="str">
        <f ca="1">_xlfn.CONCAT("(",A298,",",C298,",",P298,",",E298,",",L298,",",S298,",",T298,",",V298,")++1`")</f>
        <v>(244015,0,1,15,169,0,2,38)++1`</v>
      </c>
      <c r="Y298" t="str">
        <f>_xlfn.CONCAT("(",A298,",",R298,")++1`")</f>
        <v>(244015,45)++1`</v>
      </c>
    </row>
    <row r="299" spans="1:25">
      <c r="A299">
        <v>244036</v>
      </c>
      <c r="B299">
        <v>1951</v>
      </c>
      <c r="C299">
        <f>IF(D299="oui", 1, IF(D299="non", 0, " "))</f>
        <v>0</v>
      </c>
      <c r="D299" t="s">
        <v>24</v>
      </c>
      <c r="E299">
        <f>_xlfn.XLOOKUP(F299,Z$3:Z$19,AA$3:AA$19)</f>
        <v>3</v>
      </c>
      <c r="F299" t="s">
        <v>34</v>
      </c>
      <c r="G299" s="14">
        <v>44602</v>
      </c>
      <c r="H299" s="15">
        <v>0.37013888888888885</v>
      </c>
      <c r="I299" s="15">
        <v>0.37986111111111109</v>
      </c>
      <c r="J299">
        <v>1000169</v>
      </c>
      <c r="K299">
        <v>2172</v>
      </c>
      <c r="L299">
        <f>ROUND(M299*86400,0)/60</f>
        <v>14</v>
      </c>
      <c r="M299">
        <v>9.7222222222222432E-3</v>
      </c>
      <c r="N299">
        <f>_xlfn.XLOOKUP(O299,Z$22:Z$24,AA$22:AA$24)</f>
        <v>1</v>
      </c>
      <c r="O299" t="s">
        <v>32</v>
      </c>
      <c r="P299" cm="1">
        <f t="array" aca="1" ref="P299" ca="1">(_xlfn.IFS(Q299="couché",0,Q299="debout à 80%",1,Q299="?",1))*(IF(RAND()&lt;0.8,1,0))</f>
        <v>1</v>
      </c>
      <c r="Q299" t="s">
        <v>27</v>
      </c>
      <c r="R299">
        <v>10</v>
      </c>
      <c r="S299">
        <f>SUMIFS(N:N,F:F,F299,G:G,G299,T:T,T299-1)*IF(C299=1,0,1)</f>
        <v>1</v>
      </c>
      <c r="T299">
        <f>COUNTIFS(F:F,F299,G:G,G299,H:H,_xlfn.CONCAT("&lt;=",H299))</f>
        <v>3</v>
      </c>
      <c r="U299" s="15">
        <f ca="1">H299+(RAND()/100000)</f>
        <v>0.37014522283641665</v>
      </c>
      <c r="V299">
        <f t="shared" ca="1" si="4"/>
        <v>18</v>
      </c>
      <c r="W299" t="s">
        <v>28</v>
      </c>
      <c r="X299" t="str">
        <f ca="1">_xlfn.CONCAT("(",A299,",",C299,",",P299,",",E299,",",L299,",",S299,",",T299,",",V299,")++1`")</f>
        <v>(244036,0,1,3,14,1,3,18)++1`</v>
      </c>
      <c r="Y299" t="str">
        <f>_xlfn.CONCAT("(",A299,",",R299,")++1`")</f>
        <v>(244036,10)++1`</v>
      </c>
    </row>
    <row r="300" spans="1:25">
      <c r="A300">
        <v>244037</v>
      </c>
      <c r="B300">
        <v>1951</v>
      </c>
      <c r="C300">
        <f>IF(D300="oui", 1, IF(D300="non", 0, " "))</f>
        <v>0</v>
      </c>
      <c r="D300" t="s">
        <v>24</v>
      </c>
      <c r="E300">
        <f>_xlfn.XLOOKUP(F300,Z$3:Z$19,AA$3:AA$19)</f>
        <v>3</v>
      </c>
      <c r="F300" t="s">
        <v>34</v>
      </c>
      <c r="G300" s="14">
        <v>44609</v>
      </c>
      <c r="H300" s="15">
        <v>0.4458333333333333</v>
      </c>
      <c r="I300" s="15">
        <v>0.45902777777777776</v>
      </c>
      <c r="J300">
        <v>1000169</v>
      </c>
      <c r="K300">
        <v>2172</v>
      </c>
      <c r="L300">
        <f>ROUND(M300*86400,0)/60</f>
        <v>19</v>
      </c>
      <c r="M300">
        <v>1.3194444444444453E-2</v>
      </c>
      <c r="N300">
        <f>_xlfn.XLOOKUP(O300,Z$22:Z$24,AA$22:AA$24)</f>
        <v>1</v>
      </c>
      <c r="O300" t="s">
        <v>32</v>
      </c>
      <c r="P300" cm="1">
        <f t="array" aca="1" ref="P300" ca="1">(_xlfn.IFS(Q300="couché",0,Q300="debout à 80%",1,Q300="?",1))*(IF(RAND()&lt;0.8,1,0))</f>
        <v>0</v>
      </c>
      <c r="Q300" t="s">
        <v>27</v>
      </c>
      <c r="R300">
        <v>10</v>
      </c>
      <c r="S300">
        <f>SUMIFS(N:N,F:F,F300,G:G,G300,T:T,T300-1)*IF(C300=1,0,1)</f>
        <v>1</v>
      </c>
      <c r="T300">
        <f>COUNTIFS(F:F,F300,G:G,G300,H:H,_xlfn.CONCAT("&lt;=",H300))</f>
        <v>9</v>
      </c>
      <c r="U300" s="15">
        <f ca="1">H300+(RAND()/100000)</f>
        <v>0.44583950769711322</v>
      </c>
      <c r="V300">
        <f t="shared" ca="1" si="4"/>
        <v>40</v>
      </c>
      <c r="W300" t="s">
        <v>28</v>
      </c>
      <c r="X300" t="str">
        <f ca="1">_xlfn.CONCAT("(",A300,",",C300,",",P300,",",E300,",",L300,",",S300,",",T300,",",V300,")++1`")</f>
        <v>(244037,0,0,3,19,1,9,40)++1`</v>
      </c>
      <c r="Y300" t="str">
        <f>_xlfn.CONCAT("(",A300,",",R300,")++1`")</f>
        <v>(244037,10)++1`</v>
      </c>
    </row>
    <row r="301" spans="1:25">
      <c r="A301">
        <v>244043</v>
      </c>
      <c r="B301">
        <v>1963</v>
      </c>
      <c r="C301">
        <f>IF(D301="oui", 1, IF(D301="non", 0, " "))</f>
        <v>0</v>
      </c>
      <c r="D301" t="s">
        <v>24</v>
      </c>
      <c r="E301">
        <f>_xlfn.XLOOKUP(F301,Z$3:Z$19,AA$3:AA$19)</f>
        <v>6</v>
      </c>
      <c r="F301" t="s">
        <v>37</v>
      </c>
      <c r="G301" s="14">
        <v>44600</v>
      </c>
      <c r="H301" s="15">
        <v>0.33819444444444441</v>
      </c>
      <c r="I301" s="15">
        <v>0.40833333333333333</v>
      </c>
      <c r="J301">
        <v>1000166</v>
      </c>
      <c r="K301">
        <v>1</v>
      </c>
      <c r="L301">
        <f>ROUND(M301*86400,0)/60</f>
        <v>101</v>
      </c>
      <c r="M301">
        <v>7.0138888888888917E-2</v>
      </c>
      <c r="N301">
        <f>_xlfn.XLOOKUP(O301,Z$22:Z$24,AA$22:AA$24)</f>
        <v>0</v>
      </c>
      <c r="O301" t="s">
        <v>26</v>
      </c>
      <c r="P301" cm="1">
        <f t="array" aca="1" ref="P301" ca="1">(_xlfn.IFS(Q301="couché",0,Q301="debout à 80%",1,Q301="?",1))*(IF(RAND()&lt;0.8,1,0))</f>
        <v>0</v>
      </c>
      <c r="Q301" t="s">
        <v>27</v>
      </c>
      <c r="R301">
        <v>45</v>
      </c>
      <c r="S301">
        <f>SUMIFS(N:N,F:F,F301,G:G,G301,T:T,T301-1)*IF(C301=1,0,1)</f>
        <v>0</v>
      </c>
      <c r="T301">
        <f>COUNTIFS(F:F,F301,G:G,G301,H:H,_xlfn.CONCAT("&lt;=",H301))</f>
        <v>1</v>
      </c>
      <c r="U301" s="15">
        <f ca="1">H301+(RAND()/100000)</f>
        <v>0.33819863803592204</v>
      </c>
      <c r="V301">
        <f t="shared" ca="1" si="4"/>
        <v>4</v>
      </c>
      <c r="W301" t="s">
        <v>28</v>
      </c>
      <c r="X301" t="str">
        <f ca="1">_xlfn.CONCAT("(",A301,",",C301,",",P301,",",E301,",",L301,",",S301,",",T301,",",V301,")++1`")</f>
        <v>(244043,0,0,6,101,0,1,4)++1`</v>
      </c>
      <c r="Y301" t="str">
        <f>_xlfn.CONCAT("(",A301,",",R301,")++1`")</f>
        <v>(244043,45)++1`</v>
      </c>
    </row>
    <row r="302" spans="1:25">
      <c r="A302">
        <v>244045</v>
      </c>
      <c r="B302">
        <v>1945</v>
      </c>
      <c r="C302">
        <f>IF(D302="oui", 1, IF(D302="non", 0, " "))</f>
        <v>0</v>
      </c>
      <c r="D302" t="s">
        <v>24</v>
      </c>
      <c r="E302">
        <f>_xlfn.XLOOKUP(F302,Z$3:Z$19,AA$3:AA$19)</f>
        <v>9</v>
      </c>
      <c r="F302" t="s">
        <v>40</v>
      </c>
      <c r="G302" s="14">
        <v>44608</v>
      </c>
      <c r="H302" s="15">
        <v>0.38402777777777775</v>
      </c>
      <c r="I302" s="15">
        <v>0.57916666666666661</v>
      </c>
      <c r="J302">
        <v>1000163</v>
      </c>
      <c r="K302">
        <v>241</v>
      </c>
      <c r="L302">
        <f>ROUND(M302*86400,0)/60</f>
        <v>281</v>
      </c>
      <c r="M302">
        <v>0.19513888888888886</v>
      </c>
      <c r="N302">
        <f>_xlfn.XLOOKUP(O302,Z$22:Z$24,AA$22:AA$24)</f>
        <v>0</v>
      </c>
      <c r="O302" t="s">
        <v>26</v>
      </c>
      <c r="P302" cm="1">
        <f t="array" aca="1" ref="P302" ca="1">(_xlfn.IFS(Q302="couché",0,Q302="debout à 80%",1,Q302="?",1))*(IF(RAND()&lt;0.8,1,0))</f>
        <v>1</v>
      </c>
      <c r="Q302" t="s">
        <v>27</v>
      </c>
      <c r="R302">
        <v>45</v>
      </c>
      <c r="S302">
        <f>SUMIFS(N:N,F:F,F302,G:G,G302,T:T,T302-1)*IF(C302=1,0,1)</f>
        <v>0</v>
      </c>
      <c r="T302">
        <f>COUNTIFS(F:F,F302,G:G,G302,H:H,_xlfn.CONCAT("&lt;=",H302))</f>
        <v>2</v>
      </c>
      <c r="U302" s="15">
        <f ca="1">H302+(RAND()/100000)</f>
        <v>0.3840344260095423</v>
      </c>
      <c r="V302">
        <f t="shared" ca="1" si="4"/>
        <v>16</v>
      </c>
      <c r="W302" t="s">
        <v>28</v>
      </c>
      <c r="X302" t="str">
        <f ca="1">_xlfn.CONCAT("(",A302,",",C302,",",P302,",",E302,",",L302,",",S302,",",T302,",",V302,")++1`")</f>
        <v>(244045,0,1,9,281,0,2,16)++1`</v>
      </c>
      <c r="Y302" t="str">
        <f>_xlfn.CONCAT("(",A302,",",R302,")++1`")</f>
        <v>(244045,45)++1`</v>
      </c>
    </row>
    <row r="303" spans="1:25">
      <c r="A303">
        <v>244053</v>
      </c>
      <c r="B303">
        <v>2003</v>
      </c>
      <c r="C303">
        <f>IF(D303="oui", 1, IF(D303="non", 0, " "))</f>
        <v>0</v>
      </c>
      <c r="D303" t="s">
        <v>24</v>
      </c>
      <c r="E303">
        <f>_xlfn.XLOOKUP(F303,Z$3:Z$19,AA$3:AA$19)</f>
        <v>11</v>
      </c>
      <c r="F303" t="s">
        <v>41</v>
      </c>
      <c r="G303" s="14">
        <v>44638</v>
      </c>
      <c r="H303" s="15">
        <v>0.36041666666666666</v>
      </c>
      <c r="I303" s="15">
        <v>0.3833333333333333</v>
      </c>
      <c r="J303">
        <v>1000165</v>
      </c>
      <c r="K303">
        <v>493</v>
      </c>
      <c r="L303">
        <f>ROUND(M303*86400,0)/60</f>
        <v>33</v>
      </c>
      <c r="M303">
        <v>2.2916666666666641E-2</v>
      </c>
      <c r="N303">
        <f>_xlfn.XLOOKUP(O303,Z$22:Z$24,AA$22:AA$24)</f>
        <v>1</v>
      </c>
      <c r="O303" t="s">
        <v>32</v>
      </c>
      <c r="P303" cm="1">
        <f t="array" aca="1" ref="P303" ca="1">(_xlfn.IFS(Q303="couché",0,Q303="debout à 80%",1,Q303="?",1))*(IF(RAND()&lt;0.8,1,0))</f>
        <v>1</v>
      </c>
      <c r="Q303" t="s">
        <v>27</v>
      </c>
      <c r="R303">
        <v>30</v>
      </c>
      <c r="S303">
        <f>SUMIFS(N:N,F:F,F303,G:G,G303,T:T,T303-1)*IF(C303=1,0,1)</f>
        <v>1</v>
      </c>
      <c r="T303">
        <f>COUNTIFS(F:F,F303,G:G,G303,H:H,_xlfn.CONCAT("&lt;=",H303))</f>
        <v>2</v>
      </c>
      <c r="U303" s="15">
        <f ca="1">H303+(RAND()/100000)</f>
        <v>0.36042312112144015</v>
      </c>
      <c r="V303">
        <f t="shared" ca="1" si="4"/>
        <v>15</v>
      </c>
      <c r="W303" t="s">
        <v>28</v>
      </c>
      <c r="X303" t="str">
        <f ca="1">_xlfn.CONCAT("(",A303,",",C303,",",P303,",",E303,",",L303,",",S303,",",T303,",",V303,")++1`")</f>
        <v>(244053,0,1,11,33,1,2,15)++1`</v>
      </c>
      <c r="Y303" t="str">
        <f>_xlfn.CONCAT("(",A303,",",R303,")++1`")</f>
        <v>(244053,30)++1`</v>
      </c>
    </row>
    <row r="304" spans="1:25">
      <c r="A304">
        <v>244056</v>
      </c>
      <c r="B304">
        <v>1947</v>
      </c>
      <c r="C304">
        <f>IF(D304="oui", 1, IF(D304="non", 0, " "))</f>
        <v>0</v>
      </c>
      <c r="D304" t="s">
        <v>24</v>
      </c>
      <c r="E304">
        <f>_xlfn.XLOOKUP(F304,Z$3:Z$19,AA$3:AA$19)</f>
        <v>5</v>
      </c>
      <c r="F304" t="s">
        <v>36</v>
      </c>
      <c r="G304" s="14">
        <v>44628</v>
      </c>
      <c r="H304" s="15">
        <v>0.60902777777777772</v>
      </c>
      <c r="I304" s="15">
        <v>0.71944444444444444</v>
      </c>
      <c r="J304">
        <v>1000162</v>
      </c>
      <c r="K304">
        <v>486</v>
      </c>
      <c r="L304">
        <f>ROUND(M304*86400,0)/60</f>
        <v>159</v>
      </c>
      <c r="M304">
        <v>0.11041666666666672</v>
      </c>
      <c r="N304">
        <f>_xlfn.XLOOKUP(O304,Z$22:Z$24,AA$22:AA$24)</f>
        <v>0</v>
      </c>
      <c r="O304" t="s">
        <v>26</v>
      </c>
      <c r="P304" cm="1">
        <f t="array" aca="1" ref="P304" ca="1">(_xlfn.IFS(Q304="couché",0,Q304="debout à 80%",1,Q304="?",1))*(IF(RAND()&lt;0.8,1,0))</f>
        <v>1</v>
      </c>
      <c r="Q304" t="s">
        <v>27</v>
      </c>
      <c r="R304">
        <v>45</v>
      </c>
      <c r="S304">
        <f>SUMIFS(N:N,F:F,F304,G:G,G304,T:T,T304-1)*IF(C304=1,0,1)</f>
        <v>0</v>
      </c>
      <c r="T304">
        <f>COUNTIFS(F:F,F304,G:G,G304,H:H,_xlfn.CONCAT("&lt;=",H304))</f>
        <v>4</v>
      </c>
      <c r="U304" s="15">
        <f ca="1">H304+(RAND()/100000)</f>
        <v>0.60903014977764425</v>
      </c>
      <c r="V304">
        <f t="shared" ca="1" si="4"/>
        <v>75</v>
      </c>
      <c r="W304" t="s">
        <v>28</v>
      </c>
      <c r="X304" t="str">
        <f ca="1">_xlfn.CONCAT("(",A304,",",C304,",",P304,",",E304,",",L304,",",S304,",",T304,",",V304,")++1`")</f>
        <v>(244056,0,1,5,159,0,4,75)++1`</v>
      </c>
      <c r="Y304" t="str">
        <f>_xlfn.CONCAT("(",A304,",",R304,")++1`")</f>
        <v>(244056,45)++1`</v>
      </c>
    </row>
    <row r="305" spans="1:25">
      <c r="A305">
        <v>244063</v>
      </c>
      <c r="B305">
        <v>1964</v>
      </c>
      <c r="C305">
        <f>IF(D305="oui", 1, IF(D305="non", 0, " "))</f>
        <v>0</v>
      </c>
      <c r="D305" t="s">
        <v>24</v>
      </c>
      <c r="E305">
        <f>_xlfn.XLOOKUP(F305,Z$3:Z$19,AA$3:AA$19)</f>
        <v>9</v>
      </c>
      <c r="F305" t="s">
        <v>40</v>
      </c>
      <c r="G305" s="14">
        <v>44636</v>
      </c>
      <c r="H305" s="15">
        <v>0.46458333333333329</v>
      </c>
      <c r="I305" s="15">
        <v>0.59305555555555556</v>
      </c>
      <c r="J305">
        <v>1000163</v>
      </c>
      <c r="K305">
        <v>242</v>
      </c>
      <c r="L305">
        <f>ROUND(M305*86400,0)/60</f>
        <v>185</v>
      </c>
      <c r="M305">
        <v>0.12847222222222227</v>
      </c>
      <c r="N305">
        <f>_xlfn.XLOOKUP(O305,Z$22:Z$24,AA$22:AA$24)</f>
        <v>0</v>
      </c>
      <c r="O305" t="s">
        <v>26</v>
      </c>
      <c r="P305" cm="1">
        <f t="array" aca="1" ref="P305" ca="1">(_xlfn.IFS(Q305="couché",0,Q305="debout à 80%",1,Q305="?",1))*(IF(RAND()&lt;0.8,1,0))</f>
        <v>0</v>
      </c>
      <c r="Q305" t="s">
        <v>27</v>
      </c>
      <c r="R305">
        <v>45</v>
      </c>
      <c r="S305">
        <f>SUMIFS(N:N,F:F,F305,G:G,G305,T:T,T305-1)*IF(C305=1,0,1)</f>
        <v>0</v>
      </c>
      <c r="T305">
        <f>COUNTIFS(F:F,F305,G:G,G305,H:H,_xlfn.CONCAT("&lt;=",H305))</f>
        <v>4</v>
      </c>
      <c r="U305" s="15">
        <f ca="1">H305+(RAND()/100000)</f>
        <v>0.4645890793582394</v>
      </c>
      <c r="V305">
        <f t="shared" ca="1" si="4"/>
        <v>42</v>
      </c>
      <c r="W305" t="s">
        <v>28</v>
      </c>
      <c r="X305" t="str">
        <f ca="1">_xlfn.CONCAT("(",A305,",",C305,",",P305,",",E305,",",L305,",",S305,",",T305,",",V305,")++1`")</f>
        <v>(244063,0,0,9,185,0,4,42)++1`</v>
      </c>
      <c r="Y305" t="str">
        <f>_xlfn.CONCAT("(",A305,",",R305,")++1`")</f>
        <v>(244063,45)++1`</v>
      </c>
    </row>
    <row r="306" spans="1:25">
      <c r="A306">
        <v>244070</v>
      </c>
      <c r="B306">
        <v>1947</v>
      </c>
      <c r="C306">
        <f>IF(D306="oui", 1, IF(D306="non", 0, " "))</f>
        <v>0</v>
      </c>
      <c r="D306" t="s">
        <v>24</v>
      </c>
      <c r="E306">
        <f>_xlfn.XLOOKUP(F306,Z$3:Z$19,AA$3:AA$19)</f>
        <v>3</v>
      </c>
      <c r="F306" t="s">
        <v>34</v>
      </c>
      <c r="G306" s="14">
        <v>44593</v>
      </c>
      <c r="H306" s="15">
        <v>0.36249999999999999</v>
      </c>
      <c r="I306" s="15">
        <v>0.37569444444444444</v>
      </c>
      <c r="J306">
        <v>1000169</v>
      </c>
      <c r="K306">
        <v>2172</v>
      </c>
      <c r="L306">
        <f>ROUND(M306*86400,0)/60</f>
        <v>19</v>
      </c>
      <c r="M306">
        <v>1.3194444444444453E-2</v>
      </c>
      <c r="N306">
        <f>_xlfn.XLOOKUP(O306,Z$22:Z$24,AA$22:AA$24)</f>
        <v>1</v>
      </c>
      <c r="O306" t="s">
        <v>32</v>
      </c>
      <c r="P306" cm="1">
        <f t="array" aca="1" ref="P306" ca="1">(_xlfn.IFS(Q306="couché",0,Q306="debout à 80%",1,Q306="?",1))*(IF(RAND()&lt;0.8,1,0))</f>
        <v>1</v>
      </c>
      <c r="Q306" t="s">
        <v>27</v>
      </c>
      <c r="R306">
        <v>10</v>
      </c>
      <c r="S306">
        <f>SUMIFS(N:N,F:F,F306,G:G,G306,T:T,T306-1)*IF(C306=1,0,1)</f>
        <v>1</v>
      </c>
      <c r="T306">
        <f>COUNTIFS(F:F,F306,G:G,G306,H:H,_xlfn.CONCAT("&lt;=",H306))</f>
        <v>3</v>
      </c>
      <c r="U306" s="15">
        <f ca="1">H306+(RAND()/100000)</f>
        <v>0.3625088683170033</v>
      </c>
      <c r="V306">
        <f t="shared" ca="1" si="4"/>
        <v>17</v>
      </c>
      <c r="W306" t="s">
        <v>28</v>
      </c>
      <c r="X306" t="str">
        <f ca="1">_xlfn.CONCAT("(",A306,",",C306,",",P306,",",E306,",",L306,",",S306,",",T306,",",V306,")++1`")</f>
        <v>(244070,0,1,3,19,1,3,17)++1`</v>
      </c>
      <c r="Y306" t="str">
        <f>_xlfn.CONCAT("(",A306,",",R306,")++1`")</f>
        <v>(244070,10)++1`</v>
      </c>
    </row>
    <row r="307" spans="1:25">
      <c r="A307">
        <v>244076</v>
      </c>
      <c r="B307">
        <v>2002</v>
      </c>
      <c r="C307">
        <f>IF(D307="oui", 1, IF(D307="non", 0, " "))</f>
        <v>0</v>
      </c>
      <c r="D307" t="s">
        <v>24</v>
      </c>
      <c r="E307">
        <f>_xlfn.XLOOKUP(F307,Z$3:Z$19,AA$3:AA$19)</f>
        <v>4</v>
      </c>
      <c r="F307" t="s">
        <v>31</v>
      </c>
      <c r="G307" s="14">
        <v>44637</v>
      </c>
      <c r="H307" s="15">
        <v>0.59305555555555556</v>
      </c>
      <c r="I307" s="15">
        <v>0.65069444444444446</v>
      </c>
      <c r="J307">
        <v>1000170</v>
      </c>
      <c r="K307">
        <v>5634</v>
      </c>
      <c r="L307">
        <f>ROUND(M307*86400,0)/60</f>
        <v>83</v>
      </c>
      <c r="M307">
        <v>5.7638888888888906E-2</v>
      </c>
      <c r="N307">
        <f>_xlfn.XLOOKUP(O307,Z$22:Z$24,AA$22:AA$24)</f>
        <v>1</v>
      </c>
      <c r="O307" t="s">
        <v>32</v>
      </c>
      <c r="P307" cm="1">
        <f t="array" aca="1" ref="P307" ca="1">(_xlfn.IFS(Q307="couché",0,Q307="debout à 80%",1,Q307="?",1))*(IF(RAND()&lt;0.8,1,0))</f>
        <v>1</v>
      </c>
      <c r="Q307" t="s">
        <v>27</v>
      </c>
      <c r="R307">
        <v>20</v>
      </c>
      <c r="S307">
        <f>SUMIFS(N:N,F:F,F307,G:G,G307,T:T,T307-1)*IF(C307=1,0,1)</f>
        <v>1</v>
      </c>
      <c r="T307">
        <f>COUNTIFS(F:F,F307,G:G,G307,H:H,_xlfn.CONCAT("&lt;=",H307))</f>
        <v>5</v>
      </c>
      <c r="U307" s="15">
        <f ca="1">H307+(RAND()/100000)</f>
        <v>0.59306129862079837</v>
      </c>
      <c r="V307">
        <f t="shared" ca="1" si="4"/>
        <v>71</v>
      </c>
      <c r="W307" t="s">
        <v>28</v>
      </c>
      <c r="X307" t="str">
        <f ca="1">_xlfn.CONCAT("(",A307,",",C307,",",P307,",",E307,",",L307,",",S307,",",T307,",",V307,")++1`")</f>
        <v>(244076,0,1,4,83,1,5,71)++1`</v>
      </c>
      <c r="Y307" t="str">
        <f>_xlfn.CONCAT("(",A307,",",R307,")++1`")</f>
        <v>(244076,20)++1`</v>
      </c>
    </row>
    <row r="308" spans="1:25">
      <c r="A308">
        <v>244090</v>
      </c>
      <c r="B308">
        <v>1962</v>
      </c>
      <c r="C308">
        <f>IF(D308="oui", 1, IF(D308="non", 0, " "))</f>
        <v>0</v>
      </c>
      <c r="D308" t="s">
        <v>24</v>
      </c>
      <c r="E308">
        <f>_xlfn.XLOOKUP(F308,Z$3:Z$19,AA$3:AA$19)</f>
        <v>3</v>
      </c>
      <c r="F308" t="s">
        <v>34</v>
      </c>
      <c r="G308" s="14">
        <v>44594</v>
      </c>
      <c r="H308" s="15">
        <v>0.50138888888888888</v>
      </c>
      <c r="I308" s="15">
        <v>0.52083333333333326</v>
      </c>
      <c r="J308">
        <v>1000169</v>
      </c>
      <c r="K308">
        <v>2177</v>
      </c>
      <c r="L308">
        <f>ROUND(M308*86400,0)/60</f>
        <v>28</v>
      </c>
      <c r="M308">
        <v>1.9444444444444375E-2</v>
      </c>
      <c r="N308">
        <f>_xlfn.XLOOKUP(O308,Z$22:Z$24,AA$22:AA$24)</f>
        <v>1</v>
      </c>
      <c r="O308" t="s">
        <v>32</v>
      </c>
      <c r="P308" cm="1">
        <f t="array" aca="1" ref="P308" ca="1">(_xlfn.IFS(Q308="couché",0,Q308="debout à 80%",1,Q308="?",1))*(IF(RAND()&lt;0.8,1,0))</f>
        <v>1</v>
      </c>
      <c r="Q308" t="s">
        <v>27</v>
      </c>
      <c r="R308">
        <v>0</v>
      </c>
      <c r="S308">
        <f>SUMIFS(N:N,F:F,F308,G:G,G308,T:T,T308-1)*IF(C308=1,0,1)</f>
        <v>1</v>
      </c>
      <c r="T308">
        <f>COUNTIFS(F:F,F308,G:G,G308,H:H,_xlfn.CONCAT("&lt;=",H308))</f>
        <v>9</v>
      </c>
      <c r="U308" s="15">
        <f ca="1">H308+(RAND()/100000)</f>
        <v>0.5013945882669808</v>
      </c>
      <c r="V308">
        <f t="shared" ca="1" si="4"/>
        <v>43</v>
      </c>
      <c r="W308" t="s">
        <v>28</v>
      </c>
      <c r="X308" t="str">
        <f ca="1">_xlfn.CONCAT("(",A308,",",C308,",",P308,",",E308,",",L308,",",S308,",",T308,",",V308,")++1`")</f>
        <v>(244090,0,1,3,28,1,9,43)++1`</v>
      </c>
      <c r="Y308" t="str">
        <f>_xlfn.CONCAT("(",A308,",",R308,")++1`")</f>
        <v>(244090,0)++1`</v>
      </c>
    </row>
    <row r="309" spans="1:25">
      <c r="A309">
        <v>244112</v>
      </c>
      <c r="B309">
        <v>1962</v>
      </c>
      <c r="C309">
        <f>IF(D309="oui", 1, IF(D309="non", 0, " "))</f>
        <v>0</v>
      </c>
      <c r="D309" t="s">
        <v>24</v>
      </c>
      <c r="E309">
        <f>_xlfn.XLOOKUP(F309,Z$3:Z$19,AA$3:AA$19)</f>
        <v>3</v>
      </c>
      <c r="F309" t="s">
        <v>34</v>
      </c>
      <c r="G309" s="14">
        <v>44600</v>
      </c>
      <c r="H309" s="15">
        <v>0.54236111111111107</v>
      </c>
      <c r="I309" s="15">
        <v>0.56041666666666667</v>
      </c>
      <c r="J309">
        <v>1000169</v>
      </c>
      <c r="K309">
        <v>2172</v>
      </c>
      <c r="L309">
        <f>ROUND(M309*86400,0)/60</f>
        <v>26</v>
      </c>
      <c r="M309">
        <v>1.8055555555555602E-2</v>
      </c>
      <c r="N309">
        <f>_xlfn.XLOOKUP(O309,Z$22:Z$24,AA$22:AA$24)</f>
        <v>1</v>
      </c>
      <c r="O309" t="s">
        <v>32</v>
      </c>
      <c r="P309" cm="1">
        <f t="array" aca="1" ref="P309" ca="1">(_xlfn.IFS(Q309="couché",0,Q309="debout à 80%",1,Q309="?",1))*(IF(RAND()&lt;0.8,1,0))</f>
        <v>1</v>
      </c>
      <c r="Q309" t="s">
        <v>27</v>
      </c>
      <c r="R309">
        <v>10</v>
      </c>
      <c r="S309">
        <f>SUMIFS(N:N,F:F,F309,G:G,G309,T:T,T309-1)*IF(C309=1,0,1)</f>
        <v>1</v>
      </c>
      <c r="T309">
        <f>COUNTIFS(F:F,F309,G:G,G309,H:H,_xlfn.CONCAT("&lt;=",H309))</f>
        <v>10</v>
      </c>
      <c r="U309" s="15">
        <f ca="1">H309+(RAND()/100000)</f>
        <v>0.54236716414500796</v>
      </c>
      <c r="V309">
        <f t="shared" ca="1" si="4"/>
        <v>57</v>
      </c>
      <c r="W309" t="s">
        <v>28</v>
      </c>
      <c r="X309" t="str">
        <f ca="1">_xlfn.CONCAT("(",A309,",",C309,",",P309,",",E309,",",L309,",",S309,",",T309,",",V309,")++1`")</f>
        <v>(244112,0,1,3,26,1,10,57)++1`</v>
      </c>
      <c r="Y309" t="str">
        <f>_xlfn.CONCAT("(",A309,",",R309,")++1`")</f>
        <v>(244112,10)++1`</v>
      </c>
    </row>
    <row r="310" spans="1:25">
      <c r="A310">
        <v>244123</v>
      </c>
      <c r="B310">
        <v>1939</v>
      </c>
      <c r="C310">
        <f>IF(D310="oui", 1, IF(D310="non", 0, " "))</f>
        <v>0</v>
      </c>
      <c r="D310" t="s">
        <v>24</v>
      </c>
      <c r="E310">
        <f>_xlfn.XLOOKUP(F310,Z$3:Z$19,AA$3:AA$19)</f>
        <v>13</v>
      </c>
      <c r="F310" t="s">
        <v>43</v>
      </c>
      <c r="G310" s="14">
        <v>44621</v>
      </c>
      <c r="H310" s="15">
        <v>0.33680555555555552</v>
      </c>
      <c r="I310" s="15">
        <v>0.57222222222222219</v>
      </c>
      <c r="J310">
        <v>1000167</v>
      </c>
      <c r="K310">
        <v>5560</v>
      </c>
      <c r="L310">
        <f>ROUND(M310*86400,0)/60</f>
        <v>339</v>
      </c>
      <c r="M310">
        <v>0.23541666666666666</v>
      </c>
      <c r="N310">
        <f>_xlfn.XLOOKUP(O310,Z$22:Z$24,AA$22:AA$24)</f>
        <v>0</v>
      </c>
      <c r="O310" t="s">
        <v>26</v>
      </c>
      <c r="P310" cm="1">
        <f t="array" aca="1" ref="P310" ca="1">(_xlfn.IFS(Q310="couché",0,Q310="debout à 80%",1,Q310="?",1))*(IF(RAND()&lt;0.8,1,0))</f>
        <v>0</v>
      </c>
      <c r="Q310" t="s">
        <v>48</v>
      </c>
      <c r="R310">
        <v>45</v>
      </c>
      <c r="S310">
        <f>SUMIFS(N:N,F:F,F310,G:G,G310,T:T,T310-1)*IF(C310=1,0,1)</f>
        <v>0</v>
      </c>
      <c r="T310">
        <f>COUNTIFS(F:F,F310,G:G,G310,H:H,_xlfn.CONCAT("&lt;=",H310))</f>
        <v>1</v>
      </c>
      <c r="U310" s="15">
        <f ca="1">H310+(RAND()/100000)</f>
        <v>0.33681088475402199</v>
      </c>
      <c r="V310">
        <f t="shared" ca="1" si="4"/>
        <v>3</v>
      </c>
      <c r="W310" t="s">
        <v>28</v>
      </c>
      <c r="X310" t="str">
        <f ca="1">_xlfn.CONCAT("(",A310,",",C310,",",P310,",",E310,",",L310,",",S310,",",T310,",",V310,")++1`")</f>
        <v>(244123,0,0,13,339,0,1,3)++1`</v>
      </c>
      <c r="Y310" t="str">
        <f>_xlfn.CONCAT("(",A310,",",R310,")++1`")</f>
        <v>(244123,45)++1`</v>
      </c>
    </row>
    <row r="311" spans="1:25">
      <c r="A311">
        <v>244135</v>
      </c>
      <c r="B311">
        <v>1948</v>
      </c>
      <c r="C311">
        <f>IF(D311="oui", 1, IF(D311="non", 0, " "))</f>
        <v>0</v>
      </c>
      <c r="D311" t="s">
        <v>24</v>
      </c>
      <c r="E311">
        <f>_xlfn.XLOOKUP(F311,Z$3:Z$19,AA$3:AA$19)</f>
        <v>2</v>
      </c>
      <c r="F311" t="s">
        <v>29</v>
      </c>
      <c r="G311" s="14">
        <v>44642</v>
      </c>
      <c r="H311" s="15">
        <v>0.40208333333333329</v>
      </c>
      <c r="I311" s="15">
        <v>0.48402777777777778</v>
      </c>
      <c r="J311">
        <v>1000166</v>
      </c>
      <c r="K311">
        <v>402</v>
      </c>
      <c r="L311">
        <f>ROUND(M311*86400,0)/60</f>
        <v>118</v>
      </c>
      <c r="M311">
        <v>8.1944444444444486E-2</v>
      </c>
      <c r="N311">
        <f>_xlfn.XLOOKUP(O311,Z$22:Z$24,AA$22:AA$24)</f>
        <v>0</v>
      </c>
      <c r="O311" t="s">
        <v>26</v>
      </c>
      <c r="P311" cm="1">
        <f t="array" aca="1" ref="P311" ca="1">(_xlfn.IFS(Q311="couché",0,Q311="debout à 80%",1,Q311="?",1))*(IF(RAND()&lt;0.8,1,0))</f>
        <v>1</v>
      </c>
      <c r="Q311" t="s">
        <v>27</v>
      </c>
      <c r="R311">
        <v>45</v>
      </c>
      <c r="S311">
        <f>SUMIFS(N:N,F:F,F311,G:G,G311,T:T,T311-1)*IF(C311=1,0,1)</f>
        <v>0</v>
      </c>
      <c r="T311">
        <f>COUNTIFS(F:F,F311,G:G,G311,H:H,_xlfn.CONCAT("&lt;=",H311))</f>
        <v>2</v>
      </c>
      <c r="U311" s="15">
        <f ca="1">H311+(RAND()/100000)</f>
        <v>0.40208557558600927</v>
      </c>
      <c r="V311">
        <f t="shared" ca="1" si="4"/>
        <v>26</v>
      </c>
      <c r="W311" t="s">
        <v>28</v>
      </c>
      <c r="X311" t="str">
        <f ca="1">_xlfn.CONCAT("(",A311,",",C311,",",P311,",",E311,",",L311,",",S311,",",T311,",",V311,")++1`")</f>
        <v>(244135,0,1,2,118,0,2,26)++1`</v>
      </c>
      <c r="Y311" t="str">
        <f>_xlfn.CONCAT("(",A311,",",R311,")++1`")</f>
        <v>(244135,45)++1`</v>
      </c>
    </row>
    <row r="312" spans="1:25">
      <c r="A312">
        <v>244138</v>
      </c>
      <c r="B312">
        <v>1966</v>
      </c>
      <c r="C312">
        <f>IF(D312="oui", 1, IF(D312="non", 0, " "))</f>
        <v>0</v>
      </c>
      <c r="D312" t="s">
        <v>24</v>
      </c>
      <c r="E312">
        <f>_xlfn.XLOOKUP(F312,Z$3:Z$19,AA$3:AA$19)</f>
        <v>2</v>
      </c>
      <c r="F312" t="s">
        <v>29</v>
      </c>
      <c r="G312" s="14">
        <v>44595</v>
      </c>
      <c r="H312" s="15">
        <v>0.4375</v>
      </c>
      <c r="I312" s="15">
        <v>0.5625</v>
      </c>
      <c r="J312">
        <v>1000166</v>
      </c>
      <c r="K312">
        <v>2774</v>
      </c>
      <c r="L312">
        <f>ROUND(M312*86400,0)/60</f>
        <v>180</v>
      </c>
      <c r="M312">
        <v>0.125</v>
      </c>
      <c r="N312">
        <f>_xlfn.XLOOKUP(O312,Z$22:Z$24,AA$22:AA$24)</f>
        <v>0</v>
      </c>
      <c r="O312" t="s">
        <v>26</v>
      </c>
      <c r="P312" cm="1">
        <f t="array" aca="1" ref="P312" ca="1">(_xlfn.IFS(Q312="couché",0,Q312="debout à 80%",1,Q312="?",1))*(IF(RAND()&lt;0.8,1,0))</f>
        <v>1</v>
      </c>
      <c r="Q312" t="s">
        <v>27</v>
      </c>
      <c r="R312">
        <v>45</v>
      </c>
      <c r="S312">
        <f>SUMIFS(N:N,F:F,F312,G:G,G312,T:T,T312-1)*IF(C312=1,0,1)</f>
        <v>0</v>
      </c>
      <c r="T312">
        <f>COUNTIFS(F:F,F312,G:G,G312,H:H,_xlfn.CONCAT("&lt;=",H312))</f>
        <v>2</v>
      </c>
      <c r="U312" s="15">
        <f ca="1">H312+(RAND()/100000)</f>
        <v>0.43750836397363441</v>
      </c>
      <c r="V312">
        <f t="shared" ca="1" si="4"/>
        <v>44</v>
      </c>
      <c r="W312" t="s">
        <v>28</v>
      </c>
      <c r="X312" t="str">
        <f ca="1">_xlfn.CONCAT("(",A312,",",C312,",",P312,",",E312,",",L312,",",S312,",",T312,",",V312,")++1`")</f>
        <v>(244138,0,1,2,180,0,2,44)++1`</v>
      </c>
      <c r="Y312" t="str">
        <f>_xlfn.CONCAT("(",A312,",",R312,")++1`")</f>
        <v>(244138,45)++1`</v>
      </c>
    </row>
    <row r="313" spans="1:25">
      <c r="A313" s="1">
        <v>244140</v>
      </c>
      <c r="B313">
        <v>1955</v>
      </c>
      <c r="C313">
        <f>IF(D313="oui", 1, IF(D313="non", 0, " "))</f>
        <v>0</v>
      </c>
      <c r="D313" t="s">
        <v>24</v>
      </c>
      <c r="E313">
        <f>_xlfn.XLOOKUP(F313,Z$3:Z$19,AA$3:AA$19)</f>
        <v>16</v>
      </c>
      <c r="F313" t="s">
        <v>44</v>
      </c>
      <c r="G313" s="14">
        <v>44651</v>
      </c>
      <c r="H313" s="15">
        <v>0.33958333333333329</v>
      </c>
      <c r="I313" s="15">
        <v>0.4458333333333333</v>
      </c>
      <c r="J313">
        <v>1000162</v>
      </c>
      <c r="K313">
        <v>3280</v>
      </c>
      <c r="L313">
        <f>ROUND(M313*86400,0)/60</f>
        <v>153</v>
      </c>
      <c r="M313">
        <v>0.10625000000000001</v>
      </c>
      <c r="N313">
        <f>_xlfn.XLOOKUP(O313,Z$22:Z$24,AA$22:AA$24)</f>
        <v>0</v>
      </c>
      <c r="O313" t="s">
        <v>26</v>
      </c>
      <c r="P313" cm="1">
        <f t="array" aca="1" ref="P313" ca="1">(_xlfn.IFS(Q313="couché",0,Q313="debout à 80%",1,Q313="?",1))*(IF(RAND()&lt;0.8,1,0))</f>
        <v>1</v>
      </c>
      <c r="Q313" t="s">
        <v>27</v>
      </c>
      <c r="R313">
        <v>45</v>
      </c>
      <c r="S313">
        <f>SUMIFS(N:N,F:F,F313,G:G,G313,T:T,T313-1)*IF(C313=1,0,1)</f>
        <v>0</v>
      </c>
      <c r="T313">
        <f>COUNTIFS(F:F,F313,G:G,G313,H:H,_xlfn.CONCAT("&lt;=",H313))</f>
        <v>1</v>
      </c>
      <c r="U313" s="15">
        <f ca="1">H313+(RAND()/100000)</f>
        <v>0.33958470619572539</v>
      </c>
      <c r="V313">
        <f t="shared" ca="1" si="4"/>
        <v>6</v>
      </c>
      <c r="W313" t="s">
        <v>47</v>
      </c>
      <c r="X313" t="str">
        <f ca="1">_xlfn.CONCAT("(",A313,",",C313,",",P313,",",E313,",",L313,",",S313,",",T313,",",V313,")++1`")</f>
        <v>(244140,0,1,16,153,0,1,6)++1`</v>
      </c>
      <c r="Y313" t="str">
        <f>_xlfn.CONCAT("(",A313,",",R313,")++1`")</f>
        <v>(244140,45)++1`</v>
      </c>
    </row>
    <row r="314" spans="1:25">
      <c r="A314">
        <v>244142</v>
      </c>
      <c r="B314">
        <v>1966</v>
      </c>
      <c r="C314">
        <f>IF(D314="oui", 1, IF(D314="non", 0, " "))</f>
        <v>0</v>
      </c>
      <c r="D314" t="s">
        <v>24</v>
      </c>
      <c r="E314">
        <f>_xlfn.XLOOKUP(F314,Z$3:Z$19,AA$3:AA$19)</f>
        <v>16</v>
      </c>
      <c r="F314" t="s">
        <v>44</v>
      </c>
      <c r="G314" s="14">
        <v>44630</v>
      </c>
      <c r="H314" s="15">
        <v>0.37152777777777779</v>
      </c>
      <c r="I314" s="15">
        <v>0.43958333333333333</v>
      </c>
      <c r="J314">
        <v>1000162</v>
      </c>
      <c r="K314">
        <v>118</v>
      </c>
      <c r="L314">
        <f>ROUND(M314*86400,0)/60</f>
        <v>98</v>
      </c>
      <c r="M314">
        <v>6.8055555555555536E-2</v>
      </c>
      <c r="N314">
        <f>_xlfn.XLOOKUP(O314,Z$22:Z$24,AA$22:AA$24)</f>
        <v>0</v>
      </c>
      <c r="O314" t="s">
        <v>26</v>
      </c>
      <c r="P314" cm="1">
        <f t="array" aca="1" ref="P314" ca="1">(_xlfn.IFS(Q314="couché",0,Q314="debout à 80%",1,Q314="?",1))*(IF(RAND()&lt;0.8,1,0))</f>
        <v>1</v>
      </c>
      <c r="Q314" t="s">
        <v>27</v>
      </c>
      <c r="R314">
        <v>45</v>
      </c>
      <c r="S314">
        <f>SUMIFS(N:N,F:F,F314,G:G,G314,T:T,T314-1)*IF(C314=1,0,1)</f>
        <v>0</v>
      </c>
      <c r="T314">
        <f>COUNTIFS(F:F,F314,G:G,G314,H:H,_xlfn.CONCAT("&lt;=",H314))</f>
        <v>2</v>
      </c>
      <c r="U314" s="15">
        <f ca="1">H314+(RAND()/100000)</f>
        <v>0.37153240000023557</v>
      </c>
      <c r="V314">
        <f t="shared" ca="1" si="4"/>
        <v>20</v>
      </c>
      <c r="W314" t="s">
        <v>28</v>
      </c>
      <c r="X314" t="str">
        <f ca="1">_xlfn.CONCAT("(",A314,",",C314,",",P314,",",E314,",",L314,",",S314,",",T314,",",V314,")++1`")</f>
        <v>(244142,0,1,16,98,0,2,20)++1`</v>
      </c>
      <c r="Y314" t="str">
        <f>_xlfn.CONCAT("(",A314,",",R314,")++1`")</f>
        <v>(244142,45)++1`</v>
      </c>
    </row>
    <row r="315" spans="1:25">
      <c r="A315">
        <v>244144</v>
      </c>
      <c r="B315">
        <v>1954</v>
      </c>
      <c r="C315">
        <f>IF(D315="oui", 1, IF(D315="non", 0, " "))</f>
        <v>0</v>
      </c>
      <c r="D315" t="s">
        <v>24</v>
      </c>
      <c r="E315">
        <f>_xlfn.XLOOKUP(F315,Z$3:Z$19,AA$3:AA$19)</f>
        <v>15</v>
      </c>
      <c r="F315" t="s">
        <v>35</v>
      </c>
      <c r="G315" s="14">
        <v>44638</v>
      </c>
      <c r="H315" s="15">
        <v>0.57152777777777775</v>
      </c>
      <c r="I315" s="15">
        <v>0.84583333333333333</v>
      </c>
      <c r="J315">
        <v>1000171</v>
      </c>
      <c r="K315">
        <v>3193</v>
      </c>
      <c r="L315">
        <f>ROUND(M315*86400,0)/60</f>
        <v>395</v>
      </c>
      <c r="M315">
        <v>0.27430555555555558</v>
      </c>
      <c r="N315">
        <f>_xlfn.XLOOKUP(O315,Z$22:Z$24,AA$22:AA$24)</f>
        <v>0</v>
      </c>
      <c r="O315" t="s">
        <v>26</v>
      </c>
      <c r="P315" cm="1">
        <f t="array" aca="1" ref="P315" ca="1">(_xlfn.IFS(Q315="couché",0,Q315="debout à 80%",1,Q315="?",1))*(IF(RAND()&lt;0.8,1,0))</f>
        <v>0</v>
      </c>
      <c r="Q315" t="s">
        <v>48</v>
      </c>
      <c r="R315">
        <v>0</v>
      </c>
      <c r="S315">
        <f>SUMIFS(N:N,F:F,F315,G:G,G315,T:T,T315-1)*IF(C315=1,0,1)</f>
        <v>0</v>
      </c>
      <c r="T315">
        <f>COUNTIFS(F:F,F315,G:G,G315,H:H,_xlfn.CONCAT("&lt;=",H315))</f>
        <v>1</v>
      </c>
      <c r="U315" s="15">
        <f ca="1">H315+(RAND()/100000)</f>
        <v>0.57153657378062839</v>
      </c>
      <c r="V315">
        <f t="shared" ca="1" si="4"/>
        <v>56</v>
      </c>
      <c r="W315" t="s">
        <v>28</v>
      </c>
      <c r="X315" t="str">
        <f ca="1">_xlfn.CONCAT("(",A315,",",C315,",",P315,",",E315,",",L315,",",S315,",",T315,",",V315,")++1`")</f>
        <v>(244144,0,0,15,395,0,1,56)++1`</v>
      </c>
      <c r="Y315" t="str">
        <f>_xlfn.CONCAT("(",A315,",",R315,")++1`")</f>
        <v>(244144,0)++1`</v>
      </c>
    </row>
    <row r="316" spans="1:25">
      <c r="A316">
        <v>244148</v>
      </c>
      <c r="B316">
        <v>1955</v>
      </c>
      <c r="C316">
        <f>IF(D316="oui", 1, IF(D316="non", 0, " "))</f>
        <v>0</v>
      </c>
      <c r="D316" t="s">
        <v>24</v>
      </c>
      <c r="E316">
        <f>_xlfn.XLOOKUP(F316,Z$3:Z$19,AA$3:AA$19)</f>
        <v>17</v>
      </c>
      <c r="F316" t="s">
        <v>45</v>
      </c>
      <c r="G316" s="14">
        <v>44628</v>
      </c>
      <c r="H316" s="15">
        <v>0.4548611111111111</v>
      </c>
      <c r="I316" s="15">
        <v>0.53194444444444444</v>
      </c>
      <c r="J316">
        <v>1000162</v>
      </c>
      <c r="K316">
        <v>489</v>
      </c>
      <c r="L316">
        <f>ROUND(M316*86400,0)/60</f>
        <v>111</v>
      </c>
      <c r="M316">
        <v>7.7083333333333337E-2</v>
      </c>
      <c r="N316">
        <f>_xlfn.XLOOKUP(O316,Z$22:Z$24,AA$22:AA$24)</f>
        <v>0</v>
      </c>
      <c r="O316" t="s">
        <v>26</v>
      </c>
      <c r="P316" cm="1">
        <f t="array" aca="1" ref="P316" ca="1">(_xlfn.IFS(Q316="couché",0,Q316="debout à 80%",1,Q316="?",1))*(IF(RAND()&lt;0.8,1,0))</f>
        <v>1</v>
      </c>
      <c r="Q316" t="s">
        <v>27</v>
      </c>
      <c r="R316">
        <v>45</v>
      </c>
      <c r="S316">
        <f>SUMIFS(N:N,F:F,F316,G:G,G316,T:T,T316-1)*IF(C316=1,0,1)</f>
        <v>0</v>
      </c>
      <c r="T316">
        <f>COUNTIFS(F:F,F316,G:G,G316,H:H,_xlfn.CONCAT("&lt;=",H316))</f>
        <v>3</v>
      </c>
      <c r="U316" s="15">
        <f ca="1">H316+(RAND()/100000)</f>
        <v>0.4548701878078496</v>
      </c>
      <c r="V316">
        <f t="shared" ca="1" si="4"/>
        <v>47</v>
      </c>
      <c r="W316" t="s">
        <v>28</v>
      </c>
      <c r="X316" t="str">
        <f ca="1">_xlfn.CONCAT("(",A316,",",C316,",",P316,",",E316,",",L316,",",S316,",",T316,",",V316,")++1`")</f>
        <v>(244148,0,1,17,111,0,3,47)++1`</v>
      </c>
      <c r="Y316" t="str">
        <f>_xlfn.CONCAT("(",A316,",",R316,")++1`")</f>
        <v>(244148,45)++1`</v>
      </c>
    </row>
    <row r="317" spans="1:25">
      <c r="A317">
        <v>244149</v>
      </c>
      <c r="B317">
        <v>1982</v>
      </c>
      <c r="C317">
        <f>IF(D317="oui", 1, IF(D317="non", 0, " "))</f>
        <v>0</v>
      </c>
      <c r="D317" t="s">
        <v>24</v>
      </c>
      <c r="E317">
        <f>_xlfn.XLOOKUP(F317,Z$3:Z$19,AA$3:AA$19)</f>
        <v>9</v>
      </c>
      <c r="F317" t="s">
        <v>40</v>
      </c>
      <c r="G317" s="14">
        <v>44636</v>
      </c>
      <c r="H317" s="15">
        <v>0.60972222222222217</v>
      </c>
      <c r="I317" s="15">
        <v>0.68472222222222223</v>
      </c>
      <c r="J317">
        <v>1000163</v>
      </c>
      <c r="K317">
        <v>5512</v>
      </c>
      <c r="L317">
        <f>ROUND(M317*86400,0)/60</f>
        <v>108</v>
      </c>
      <c r="M317">
        <v>7.5000000000000067E-2</v>
      </c>
      <c r="N317">
        <f>_xlfn.XLOOKUP(O317,Z$22:Z$24,AA$22:AA$24)</f>
        <v>0</v>
      </c>
      <c r="O317" t="s">
        <v>26</v>
      </c>
      <c r="P317" cm="1">
        <f t="array" aca="1" ref="P317" ca="1">(_xlfn.IFS(Q317="couché",0,Q317="debout à 80%",1,Q317="?",1))*(IF(RAND()&lt;0.8,1,0))</f>
        <v>0</v>
      </c>
      <c r="Q317" t="s">
        <v>27</v>
      </c>
      <c r="R317">
        <v>45</v>
      </c>
      <c r="S317">
        <f>SUMIFS(N:N,F:F,F317,G:G,G317,T:T,T317-1)*IF(C317=1,0,1)</f>
        <v>0</v>
      </c>
      <c r="T317">
        <f>COUNTIFS(F:F,F317,G:G,G317,H:H,_xlfn.CONCAT("&lt;=",H317))</f>
        <v>5</v>
      </c>
      <c r="U317" s="15">
        <f ca="1">H317+(RAND()/100000)</f>
        <v>0.60972270590021771</v>
      </c>
      <c r="V317">
        <f t="shared" ca="1" si="4"/>
        <v>61</v>
      </c>
      <c r="W317" t="s">
        <v>28</v>
      </c>
      <c r="X317" t="str">
        <f ca="1">_xlfn.CONCAT("(",A317,",",C317,",",P317,",",E317,",",L317,",",S317,",",T317,",",V317,")++1`")</f>
        <v>(244149,0,0,9,108,0,5,61)++1`</v>
      </c>
      <c r="Y317" t="str">
        <f>_xlfn.CONCAT("(",A317,",",R317,")++1`")</f>
        <v>(244149,45)++1`</v>
      </c>
    </row>
    <row r="318" spans="1:25">
      <c r="A318">
        <v>244153</v>
      </c>
      <c r="B318">
        <v>1960</v>
      </c>
      <c r="C318">
        <f>IF(D318="oui", 1, IF(D318="non", 0, " "))</f>
        <v>0</v>
      </c>
      <c r="D318" t="s">
        <v>24</v>
      </c>
      <c r="E318">
        <f>_xlfn.XLOOKUP(F318,Z$3:Z$19,AA$3:AA$19)</f>
        <v>2</v>
      </c>
      <c r="F318" t="s">
        <v>29</v>
      </c>
      <c r="G318" s="14">
        <v>44614</v>
      </c>
      <c r="H318" s="15">
        <v>0.47569444444444442</v>
      </c>
      <c r="I318" s="15">
        <v>0.63888888888888884</v>
      </c>
      <c r="J318">
        <v>1000166</v>
      </c>
      <c r="K318">
        <v>1072</v>
      </c>
      <c r="L318">
        <f>ROUND(M318*86400,0)/60</f>
        <v>235</v>
      </c>
      <c r="M318">
        <v>0.16319444444444442</v>
      </c>
      <c r="N318">
        <f>_xlfn.XLOOKUP(O318,Z$22:Z$24,AA$22:AA$24)</f>
        <v>0</v>
      </c>
      <c r="O318" t="s">
        <v>26</v>
      </c>
      <c r="P318" cm="1">
        <f t="array" aca="1" ref="P318" ca="1">(_xlfn.IFS(Q318="couché",0,Q318="debout à 80%",1,Q318="?",1))*(IF(RAND()&lt;0.8,1,0))</f>
        <v>0</v>
      </c>
      <c r="Q318" t="s">
        <v>48</v>
      </c>
      <c r="R318">
        <v>45</v>
      </c>
      <c r="S318">
        <f>SUMIFS(N:N,F:F,F318,G:G,G318,T:T,T318-1)*IF(C318=1,0,1)</f>
        <v>0</v>
      </c>
      <c r="T318">
        <f>COUNTIFS(F:F,F318,G:G,G318,H:H,_xlfn.CONCAT("&lt;=",H318))</f>
        <v>3</v>
      </c>
      <c r="U318" s="15">
        <f ca="1">H318+(RAND()/100000)</f>
        <v>0.47569623227732505</v>
      </c>
      <c r="V318">
        <f t="shared" ca="1" si="4"/>
        <v>51</v>
      </c>
      <c r="W318" t="s">
        <v>28</v>
      </c>
      <c r="X318" t="str">
        <f ca="1">_xlfn.CONCAT("(",A318,",",C318,",",P318,",",E318,",",L318,",",S318,",",T318,",",V318,")++1`")</f>
        <v>(244153,0,0,2,235,0,3,51)++1`</v>
      </c>
      <c r="Y318" t="str">
        <f>_xlfn.CONCAT("(",A318,",",R318,")++1`")</f>
        <v>(244153,45)++1`</v>
      </c>
    </row>
    <row r="319" spans="1:25">
      <c r="A319">
        <v>244155</v>
      </c>
      <c r="B319">
        <v>1974</v>
      </c>
      <c r="C319">
        <f>IF(D319="oui", 1, IF(D319="non", 0, " "))</f>
        <v>0</v>
      </c>
      <c r="D319" t="s">
        <v>24</v>
      </c>
      <c r="E319">
        <f>_xlfn.XLOOKUP(F319,Z$3:Z$19,AA$3:AA$19)</f>
        <v>9</v>
      </c>
      <c r="F319" t="s">
        <v>40</v>
      </c>
      <c r="G319" s="14">
        <v>44628</v>
      </c>
      <c r="H319" s="15">
        <v>0.375</v>
      </c>
      <c r="I319" s="15">
        <v>0.40555555555555556</v>
      </c>
      <c r="J319">
        <v>1000163</v>
      </c>
      <c r="K319">
        <v>248</v>
      </c>
      <c r="L319">
        <f>ROUND(M319*86400,0)/60</f>
        <v>44</v>
      </c>
      <c r="M319">
        <v>3.0555555555555558E-2</v>
      </c>
      <c r="N319">
        <f>_xlfn.XLOOKUP(O319,Z$22:Z$24,AA$22:AA$24)</f>
        <v>0</v>
      </c>
      <c r="O319" t="s">
        <v>26</v>
      </c>
      <c r="P319" cm="1">
        <f t="array" aca="1" ref="P319" ca="1">(_xlfn.IFS(Q319="couché",0,Q319="debout à 80%",1,Q319="?",1))*(IF(RAND()&lt;0.8,1,0))</f>
        <v>1</v>
      </c>
      <c r="Q319" t="s">
        <v>27</v>
      </c>
      <c r="R319">
        <v>45</v>
      </c>
      <c r="S319">
        <f>SUMIFS(N:N,F:F,F319,G:G,G319,T:T,T319-1)*IF(C319=1,0,1)</f>
        <v>0</v>
      </c>
      <c r="T319">
        <f>COUNTIFS(F:F,F319,G:G,G319,H:H,_xlfn.CONCAT("&lt;=",H319))</f>
        <v>2</v>
      </c>
      <c r="U319" s="15">
        <f ca="1">H319+(RAND()/100000)</f>
        <v>0.37500173362230832</v>
      </c>
      <c r="V319">
        <f t="shared" ca="1" si="4"/>
        <v>19</v>
      </c>
      <c r="W319" t="s">
        <v>28</v>
      </c>
      <c r="X319" t="str">
        <f ca="1">_xlfn.CONCAT("(",A319,",",C319,",",P319,",",E319,",",L319,",",S319,",",T319,",",V319,")++1`")</f>
        <v>(244155,0,1,9,44,0,2,19)++1`</v>
      </c>
      <c r="Y319" t="str">
        <f>_xlfn.CONCAT("(",A319,",",R319,")++1`")</f>
        <v>(244155,45)++1`</v>
      </c>
    </row>
    <row r="320" spans="1:25">
      <c r="A320">
        <v>244165</v>
      </c>
      <c r="B320">
        <v>1966</v>
      </c>
      <c r="C320">
        <f>IF(D320="oui", 1, IF(D320="non", 0, " "))</f>
        <v>0</v>
      </c>
      <c r="D320" t="s">
        <v>24</v>
      </c>
      <c r="E320">
        <f>_xlfn.XLOOKUP(F320,Z$3:Z$19,AA$3:AA$19)</f>
        <v>17</v>
      </c>
      <c r="F320" t="s">
        <v>45</v>
      </c>
      <c r="G320" s="14">
        <v>44616</v>
      </c>
      <c r="H320" s="15">
        <v>0.51111111111111107</v>
      </c>
      <c r="I320" s="15">
        <v>0.6020833333333333</v>
      </c>
      <c r="J320">
        <v>1000162</v>
      </c>
      <c r="K320">
        <v>486</v>
      </c>
      <c r="L320">
        <f>ROUND(M320*86400,0)/60</f>
        <v>131</v>
      </c>
      <c r="M320">
        <v>9.0972222222222232E-2</v>
      </c>
      <c r="N320">
        <f>_xlfn.XLOOKUP(O320,Z$22:Z$24,AA$22:AA$24)</f>
        <v>0</v>
      </c>
      <c r="O320" t="s">
        <v>26</v>
      </c>
      <c r="P320" cm="1">
        <f t="array" aca="1" ref="P320" ca="1">(_xlfn.IFS(Q320="couché",0,Q320="debout à 80%",1,Q320="?",1))*(IF(RAND()&lt;0.8,1,0))</f>
        <v>1</v>
      </c>
      <c r="Q320" t="s">
        <v>27</v>
      </c>
      <c r="R320">
        <v>45</v>
      </c>
      <c r="S320">
        <f>SUMIFS(N:N,F:F,F320,G:G,G320,T:T,T320-1)*IF(C320=1,0,1)</f>
        <v>0</v>
      </c>
      <c r="T320">
        <f>COUNTIFS(F:F,F320,G:G,G320,H:H,_xlfn.CONCAT("&lt;=",H320))</f>
        <v>4</v>
      </c>
      <c r="U320" s="15">
        <f ca="1">H320+(RAND()/100000)</f>
        <v>0.51111633148192148</v>
      </c>
      <c r="V320">
        <f t="shared" ca="1" si="4"/>
        <v>63</v>
      </c>
      <c r="W320" t="s">
        <v>28</v>
      </c>
      <c r="X320" t="str">
        <f ca="1">_xlfn.CONCAT("(",A320,",",C320,",",P320,",",E320,",",L320,",",S320,",",T320,",",V320,")++1`")</f>
        <v>(244165,0,1,17,131,0,4,63)++1`</v>
      </c>
      <c r="Y320" t="str">
        <f>_xlfn.CONCAT("(",A320,",",R320,")++1`")</f>
        <v>(244165,45)++1`</v>
      </c>
    </row>
    <row r="321" spans="1:25">
      <c r="A321">
        <v>244169</v>
      </c>
      <c r="B321">
        <v>1973</v>
      </c>
      <c r="C321">
        <f>IF(D321="oui", 1, IF(D321="non", 0, " "))</f>
        <v>0</v>
      </c>
      <c r="D321" t="s">
        <v>24</v>
      </c>
      <c r="E321">
        <f>_xlfn.XLOOKUP(F321,Z$3:Z$19,AA$3:AA$19)</f>
        <v>16</v>
      </c>
      <c r="F321" t="s">
        <v>44</v>
      </c>
      <c r="G321" s="14">
        <v>44600</v>
      </c>
      <c r="H321" s="15">
        <v>0.39861111111111108</v>
      </c>
      <c r="I321" s="15">
        <v>0.42499999999999999</v>
      </c>
      <c r="J321">
        <v>1000162</v>
      </c>
      <c r="K321">
        <v>72</v>
      </c>
      <c r="L321">
        <f>ROUND(M321*86400,0)/60</f>
        <v>38</v>
      </c>
      <c r="M321">
        <v>2.6388888888888906E-2</v>
      </c>
      <c r="N321">
        <f>_xlfn.XLOOKUP(O321,Z$22:Z$24,AA$22:AA$24)</f>
        <v>0</v>
      </c>
      <c r="O321" t="s">
        <v>26</v>
      </c>
      <c r="P321" cm="1">
        <f t="array" aca="1" ref="P321" ca="1">(_xlfn.IFS(Q321="couché",0,Q321="debout à 80%",1,Q321="?",1))*(IF(RAND()&lt;0.8,1,0))</f>
        <v>1</v>
      </c>
      <c r="Q321" t="s">
        <v>27</v>
      </c>
      <c r="R321">
        <v>45</v>
      </c>
      <c r="S321">
        <f>SUMIFS(N:N,F:F,F321,G:G,G321,T:T,T321-1)*IF(C321=1,0,1)</f>
        <v>0</v>
      </c>
      <c r="T321">
        <f>COUNTIFS(F:F,F321,G:G,G321,H:H,_xlfn.CONCAT("&lt;=",H321))</f>
        <v>2</v>
      </c>
      <c r="U321" s="15">
        <f ca="1">H321+(RAND()/100000)</f>
        <v>0.39861832968054189</v>
      </c>
      <c r="V321">
        <f t="shared" ca="1" si="4"/>
        <v>24</v>
      </c>
      <c r="W321" t="s">
        <v>28</v>
      </c>
      <c r="X321" t="str">
        <f ca="1">_xlfn.CONCAT("(",A321,",",C321,",",P321,",",E321,",",L321,",",S321,",",T321,",",V321,")++1`")</f>
        <v>(244169,0,1,16,38,0,2,24)++1`</v>
      </c>
      <c r="Y321" t="str">
        <f>_xlfn.CONCAT("(",A321,",",R321,")++1`")</f>
        <v>(244169,45)++1`</v>
      </c>
    </row>
    <row r="322" spans="1:25">
      <c r="A322">
        <v>244172</v>
      </c>
      <c r="B322">
        <v>1956</v>
      </c>
      <c r="C322">
        <f>IF(D322="oui", 1, IF(D322="non", 0, " "))</f>
        <v>0</v>
      </c>
      <c r="D322" t="s">
        <v>24</v>
      </c>
      <c r="E322">
        <f>_xlfn.XLOOKUP(F322,Z$3:Z$19,AA$3:AA$19)</f>
        <v>3</v>
      </c>
      <c r="F322" t="s">
        <v>34</v>
      </c>
      <c r="G322" s="14">
        <v>44596</v>
      </c>
      <c r="H322" s="15">
        <v>0.45833333333333331</v>
      </c>
      <c r="I322" s="15">
        <v>0.46458333333333329</v>
      </c>
      <c r="J322">
        <v>1000169</v>
      </c>
      <c r="K322">
        <v>2172</v>
      </c>
      <c r="L322">
        <f>ROUND(M322*86400,0)/60</f>
        <v>9</v>
      </c>
      <c r="M322">
        <v>6.2499999999999778E-3</v>
      </c>
      <c r="N322">
        <f>_xlfn.XLOOKUP(O322,Z$22:Z$24,AA$22:AA$24)</f>
        <v>1</v>
      </c>
      <c r="O322" t="s">
        <v>32</v>
      </c>
      <c r="P322" cm="1">
        <f t="array" aca="1" ref="P322" ca="1">(_xlfn.IFS(Q322="couché",0,Q322="debout à 80%",1,Q322="?",1))*(IF(RAND()&lt;0.8,1,0))</f>
        <v>1</v>
      </c>
      <c r="Q322" t="s">
        <v>27</v>
      </c>
      <c r="R322">
        <v>10</v>
      </c>
      <c r="S322">
        <f>SUMIFS(N:N,F:F,F322,G:G,G322,T:T,T322-1)*IF(C322=1,0,1)</f>
        <v>1</v>
      </c>
      <c r="T322">
        <f>COUNTIFS(F:F,F322,G:G,G322,H:H,_xlfn.CONCAT("&lt;=",H322))</f>
        <v>10</v>
      </c>
      <c r="U322" s="15">
        <f ca="1">H322+(RAND()/100000)</f>
        <v>0.45833427706755553</v>
      </c>
      <c r="V322">
        <f t="shared" ca="1" si="4"/>
        <v>36</v>
      </c>
      <c r="W322" t="s">
        <v>28</v>
      </c>
      <c r="X322" t="str">
        <f ca="1">_xlfn.CONCAT("(",A322,",",C322,",",P322,",",E322,",",L322,",",S322,",",T322,",",V322,")++1`")</f>
        <v>(244172,0,1,3,9,1,10,36)++1`</v>
      </c>
      <c r="Y322" t="str">
        <f>_xlfn.CONCAT("(",A322,",",R322,")++1`")</f>
        <v>(244172,10)++1`</v>
      </c>
    </row>
    <row r="323" spans="1:25">
      <c r="A323">
        <v>244176</v>
      </c>
      <c r="B323">
        <v>1948</v>
      </c>
      <c r="C323">
        <f>IF(D323="oui", 1, IF(D323="non", 0, " "))</f>
        <v>0</v>
      </c>
      <c r="D323" t="s">
        <v>24</v>
      </c>
      <c r="E323">
        <f>_xlfn.XLOOKUP(F323,Z$3:Z$19,AA$3:AA$19)</f>
        <v>15</v>
      </c>
      <c r="F323" t="s">
        <v>35</v>
      </c>
      <c r="G323" s="14">
        <v>44610</v>
      </c>
      <c r="H323" s="15">
        <v>0.56874999999999998</v>
      </c>
      <c r="I323" s="15">
        <v>0.69097222222222221</v>
      </c>
      <c r="J323">
        <v>1000171</v>
      </c>
      <c r="K323">
        <v>3193</v>
      </c>
      <c r="L323">
        <f>ROUND(M323*86400,0)/60</f>
        <v>176</v>
      </c>
      <c r="M323">
        <v>0.12222222222222223</v>
      </c>
      <c r="N323">
        <f>_xlfn.XLOOKUP(O323,Z$22:Z$24,AA$22:AA$24)</f>
        <v>0</v>
      </c>
      <c r="O323" t="s">
        <v>26</v>
      </c>
      <c r="P323" cm="1">
        <f t="array" aca="1" ref="P323" ca="1">(_xlfn.IFS(Q323="couché",0,Q323="debout à 80%",1,Q323="?",1))*(IF(RAND()&lt;0.8,1,0))</f>
        <v>0</v>
      </c>
      <c r="Q323" t="s">
        <v>48</v>
      </c>
      <c r="R323">
        <v>0</v>
      </c>
      <c r="S323">
        <f>SUMIFS(N:N,F:F,F323,G:G,G323,T:T,T323-1)*IF(C323=1,0,1)</f>
        <v>0</v>
      </c>
      <c r="T323">
        <f>COUNTIFS(F:F,F323,G:G,G323,H:H,_xlfn.CONCAT("&lt;=",H323))</f>
        <v>3</v>
      </c>
      <c r="U323" s="15">
        <f ca="1">H323+(RAND()/100000)</f>
        <v>0.56875901909967819</v>
      </c>
      <c r="V323">
        <f t="shared" ref="V323:V386" ca="1" si="5">COUNTIFS(G:G,G323,U:U,_xlfn.CONCAT("&lt;=",U323))</f>
        <v>58</v>
      </c>
      <c r="W323" t="s">
        <v>28</v>
      </c>
      <c r="X323" t="str">
        <f ca="1">_xlfn.CONCAT("(",A323,",",C323,",",P323,",",E323,",",L323,",",S323,",",T323,",",V323,")++1`")</f>
        <v>(244176,0,0,15,176,0,3,58)++1`</v>
      </c>
      <c r="Y323" t="str">
        <f>_xlfn.CONCAT("(",A323,",",R323,")++1`")</f>
        <v>(244176,0)++1`</v>
      </c>
    </row>
    <row r="324" spans="1:25">
      <c r="A324">
        <v>244180</v>
      </c>
      <c r="B324">
        <v>1956</v>
      </c>
      <c r="C324">
        <f>IF(D324="oui", 1, IF(D324="non", 0, " "))</f>
        <v>0</v>
      </c>
      <c r="D324" t="s">
        <v>24</v>
      </c>
      <c r="E324">
        <f>_xlfn.XLOOKUP(F324,Z$3:Z$19,AA$3:AA$19)</f>
        <v>3</v>
      </c>
      <c r="F324" t="s">
        <v>34</v>
      </c>
      <c r="G324" s="14">
        <v>44596</v>
      </c>
      <c r="H324" s="15">
        <v>0.33402777777777776</v>
      </c>
      <c r="I324" s="15">
        <v>0.34791666666666665</v>
      </c>
      <c r="J324">
        <v>1000169</v>
      </c>
      <c r="K324">
        <v>2172</v>
      </c>
      <c r="L324">
        <f>ROUND(M324*86400,0)/60</f>
        <v>20</v>
      </c>
      <c r="M324">
        <v>1.3888888888888895E-2</v>
      </c>
      <c r="N324">
        <f>_xlfn.XLOOKUP(O324,Z$22:Z$24,AA$22:AA$24)</f>
        <v>1</v>
      </c>
      <c r="O324" t="s">
        <v>32</v>
      </c>
      <c r="P324" cm="1">
        <f t="array" aca="1" ref="P324" ca="1">(_xlfn.IFS(Q324="couché",0,Q324="debout à 80%",1,Q324="?",1))*(IF(RAND()&lt;0.8,1,0))</f>
        <v>1</v>
      </c>
      <c r="Q324" t="s">
        <v>27</v>
      </c>
      <c r="R324">
        <v>10</v>
      </c>
      <c r="S324">
        <f>SUMIFS(N:N,F:F,F324,G:G,G324,T:T,T324-1)*IF(C324=1,0,1)</f>
        <v>0</v>
      </c>
      <c r="T324">
        <f>COUNTIFS(F:F,F324,G:G,G324,H:H,_xlfn.CONCAT("&lt;=",H324))</f>
        <v>1</v>
      </c>
      <c r="U324" s="15">
        <f ca="1">H324+(RAND()/100000)</f>
        <v>0.33403277576411533</v>
      </c>
      <c r="V324">
        <f t="shared" ca="1" si="5"/>
        <v>2</v>
      </c>
      <c r="W324" t="s">
        <v>28</v>
      </c>
      <c r="X324" t="str">
        <f ca="1">_xlfn.CONCAT("(",A324,",",C324,",",P324,",",E324,",",L324,",",S324,",",T324,",",V324,")++1`")</f>
        <v>(244180,0,1,3,20,0,1,2)++1`</v>
      </c>
      <c r="Y324" t="str">
        <f>_xlfn.CONCAT("(",A324,",",R324,")++1`")</f>
        <v>(244180,10)++1`</v>
      </c>
    </row>
    <row r="325" spans="1:25">
      <c r="A325">
        <v>244181</v>
      </c>
      <c r="B325">
        <v>1956</v>
      </c>
      <c r="C325">
        <f>IF(D325="oui", 1, IF(D325="non", 0, " "))</f>
        <v>0</v>
      </c>
      <c r="D325" t="s">
        <v>24</v>
      </c>
      <c r="E325">
        <f>_xlfn.XLOOKUP(F325,Z$3:Z$19,AA$3:AA$19)</f>
        <v>3</v>
      </c>
      <c r="F325" t="s">
        <v>34</v>
      </c>
      <c r="G325" s="14">
        <v>44603</v>
      </c>
      <c r="H325" s="15">
        <v>0.33333333333333331</v>
      </c>
      <c r="I325" s="15">
        <v>0.34513888888888888</v>
      </c>
      <c r="J325">
        <v>1000169</v>
      </c>
      <c r="K325">
        <v>2172</v>
      </c>
      <c r="L325">
        <f>ROUND(M325*86400,0)/60</f>
        <v>17</v>
      </c>
      <c r="M325">
        <v>1.1805555555555569E-2</v>
      </c>
      <c r="N325">
        <f>_xlfn.XLOOKUP(O325,Z$22:Z$24,AA$22:AA$24)</f>
        <v>1</v>
      </c>
      <c r="O325" t="s">
        <v>32</v>
      </c>
      <c r="P325" cm="1">
        <f t="array" aca="1" ref="P325" ca="1">(_xlfn.IFS(Q325="couché",0,Q325="debout à 80%",1,Q325="?",1))*(IF(RAND()&lt;0.8,1,0))</f>
        <v>1</v>
      </c>
      <c r="Q325" t="s">
        <v>27</v>
      </c>
      <c r="R325">
        <v>10</v>
      </c>
      <c r="S325">
        <f>SUMIFS(N:N,F:F,F325,G:G,G325,T:T,T325-1)*IF(C325=1,0,1)</f>
        <v>0</v>
      </c>
      <c r="T325">
        <f>COUNTIFS(F:F,F325,G:G,G325,H:H,_xlfn.CONCAT("&lt;=",H325))</f>
        <v>1</v>
      </c>
      <c r="U325" s="15">
        <f ca="1">H325+(RAND()/100000)</f>
        <v>0.33334044364897769</v>
      </c>
      <c r="V325">
        <f t="shared" ca="1" si="5"/>
        <v>4</v>
      </c>
      <c r="W325" t="s">
        <v>28</v>
      </c>
      <c r="X325" t="str">
        <f ca="1">_xlfn.CONCAT("(",A325,",",C325,",",P325,",",E325,",",L325,",",S325,",",T325,",",V325,")++1`")</f>
        <v>(244181,0,1,3,17,0,1,4)++1`</v>
      </c>
      <c r="Y325" t="str">
        <f>_xlfn.CONCAT("(",A325,",",R325,")++1`")</f>
        <v>(244181,10)++1`</v>
      </c>
    </row>
    <row r="326" spans="1:25">
      <c r="A326">
        <v>244185</v>
      </c>
      <c r="B326">
        <v>1947</v>
      </c>
      <c r="C326">
        <f>IF(D326="oui", 1, IF(D326="non", 0, " "))</f>
        <v>0</v>
      </c>
      <c r="D326" t="s">
        <v>24</v>
      </c>
      <c r="E326">
        <f>_xlfn.XLOOKUP(F326,Z$3:Z$19,AA$3:AA$19)</f>
        <v>3</v>
      </c>
      <c r="F326" t="s">
        <v>34</v>
      </c>
      <c r="G326" s="14">
        <v>44596</v>
      </c>
      <c r="H326" s="15">
        <v>0.40625</v>
      </c>
      <c r="I326" s="15">
        <v>0.41388888888888886</v>
      </c>
      <c r="J326">
        <v>1000169</v>
      </c>
      <c r="K326">
        <v>2172</v>
      </c>
      <c r="L326">
        <f>ROUND(M326*86400,0)/60</f>
        <v>11</v>
      </c>
      <c r="M326">
        <v>7.6388888888888618E-3</v>
      </c>
      <c r="N326">
        <f>_xlfn.XLOOKUP(O326,Z$22:Z$24,AA$22:AA$24)</f>
        <v>1</v>
      </c>
      <c r="O326" t="s">
        <v>32</v>
      </c>
      <c r="P326" cm="1">
        <f t="array" aca="1" ref="P326" ca="1">(_xlfn.IFS(Q326="couché",0,Q326="debout à 80%",1,Q326="?",1))*(IF(RAND()&lt;0.8,1,0))</f>
        <v>1</v>
      </c>
      <c r="Q326" t="s">
        <v>27</v>
      </c>
      <c r="R326">
        <v>10</v>
      </c>
      <c r="S326">
        <f>SUMIFS(N:N,F:F,F326,G:G,G326,T:T,T326-1)*IF(C326=1,0,1)</f>
        <v>1</v>
      </c>
      <c r="T326">
        <f>COUNTIFS(F:F,F326,G:G,G326,H:H,_xlfn.CONCAT("&lt;=",H326))</f>
        <v>6</v>
      </c>
      <c r="U326" s="15">
        <f ca="1">H326+(RAND()/100000)</f>
        <v>0.40625186661836532</v>
      </c>
      <c r="V326">
        <f t="shared" ca="1" si="5"/>
        <v>25</v>
      </c>
      <c r="W326" t="s">
        <v>28</v>
      </c>
      <c r="X326" t="str">
        <f ca="1">_xlfn.CONCAT("(",A326,",",C326,",",P326,",",E326,",",L326,",",S326,",",T326,",",V326,")++1`")</f>
        <v>(244185,0,1,3,11,1,6,25)++1`</v>
      </c>
      <c r="Y326" t="str">
        <f>_xlfn.CONCAT("(",A326,",",R326,")++1`")</f>
        <v>(244185,10)++1`</v>
      </c>
    </row>
    <row r="327" spans="1:25">
      <c r="A327">
        <v>244186</v>
      </c>
      <c r="B327">
        <v>1947</v>
      </c>
      <c r="C327">
        <f>IF(D327="oui", 1, IF(D327="non", 0, " "))</f>
        <v>0</v>
      </c>
      <c r="D327" t="s">
        <v>24</v>
      </c>
      <c r="E327">
        <f>_xlfn.XLOOKUP(F327,Z$3:Z$19,AA$3:AA$19)</f>
        <v>3</v>
      </c>
      <c r="F327" t="s">
        <v>34</v>
      </c>
      <c r="G327" s="14">
        <v>44603</v>
      </c>
      <c r="H327" s="15">
        <v>0.40902777777777777</v>
      </c>
      <c r="I327" s="15">
        <v>0.4201388888888889</v>
      </c>
      <c r="J327">
        <v>1000169</v>
      </c>
      <c r="K327">
        <v>2172</v>
      </c>
      <c r="L327">
        <f>ROUND(M327*86400,0)/60</f>
        <v>16</v>
      </c>
      <c r="M327">
        <v>1.1111111111111127E-2</v>
      </c>
      <c r="N327">
        <f>_xlfn.XLOOKUP(O327,Z$22:Z$24,AA$22:AA$24)</f>
        <v>1</v>
      </c>
      <c r="O327" t="s">
        <v>32</v>
      </c>
      <c r="P327" cm="1">
        <f t="array" aca="1" ref="P327" ca="1">(_xlfn.IFS(Q327="couché",0,Q327="debout à 80%",1,Q327="?",1))*(IF(RAND()&lt;0.8,1,0))</f>
        <v>1</v>
      </c>
      <c r="Q327" t="s">
        <v>27</v>
      </c>
      <c r="R327">
        <v>10</v>
      </c>
      <c r="S327">
        <f>SUMIFS(N:N,F:F,F327,G:G,G327,T:T,T327-1)*IF(C327=1,0,1)</f>
        <v>1</v>
      </c>
      <c r="T327">
        <f>COUNTIFS(F:F,F327,G:G,G327,H:H,_xlfn.CONCAT("&lt;=",H327))</f>
        <v>7</v>
      </c>
      <c r="U327" s="15">
        <f ca="1">H327+(RAND()/100000)</f>
        <v>0.40902836858288694</v>
      </c>
      <c r="V327">
        <f t="shared" ca="1" si="5"/>
        <v>24</v>
      </c>
      <c r="W327" t="s">
        <v>28</v>
      </c>
      <c r="X327" t="str">
        <f ca="1">_xlfn.CONCAT("(",A327,",",C327,",",P327,",",E327,",",L327,",",S327,",",T327,",",V327,")++1`")</f>
        <v>(244186,0,1,3,16,1,7,24)++1`</v>
      </c>
      <c r="Y327" t="str">
        <f>_xlfn.CONCAT("(",A327,",",R327,")++1`")</f>
        <v>(244186,10)++1`</v>
      </c>
    </row>
    <row r="328" spans="1:25">
      <c r="A328">
        <v>244211</v>
      </c>
      <c r="B328">
        <v>1971</v>
      </c>
      <c r="C328">
        <f>IF(D328="oui", 1, IF(D328="non", 0, " "))</f>
        <v>0</v>
      </c>
      <c r="D328" t="s">
        <v>24</v>
      </c>
      <c r="E328">
        <f>_xlfn.XLOOKUP(F328,Z$3:Z$19,AA$3:AA$19)</f>
        <v>11</v>
      </c>
      <c r="F328" t="s">
        <v>41</v>
      </c>
      <c r="G328" s="14">
        <v>44622</v>
      </c>
      <c r="H328" s="15">
        <v>0.4770833333333333</v>
      </c>
      <c r="I328" s="15">
        <v>0.55972222222222223</v>
      </c>
      <c r="J328">
        <v>1000171</v>
      </c>
      <c r="K328">
        <v>299</v>
      </c>
      <c r="L328">
        <f>ROUND(M328*86400,0)/60</f>
        <v>119</v>
      </c>
      <c r="M328">
        <v>8.2638888888888928E-2</v>
      </c>
      <c r="N328">
        <f>_xlfn.XLOOKUP(O328,Z$22:Z$24,AA$22:AA$24)</f>
        <v>0</v>
      </c>
      <c r="O328" t="s">
        <v>26</v>
      </c>
      <c r="P328" cm="1">
        <f t="array" aca="1" ref="P328" ca="1">(_xlfn.IFS(Q328="couché",0,Q328="debout à 80%",1,Q328="?",1))*(IF(RAND()&lt;0.8,1,0))</f>
        <v>1</v>
      </c>
      <c r="Q328" t="s">
        <v>27</v>
      </c>
      <c r="R328">
        <v>45</v>
      </c>
      <c r="S328">
        <f>SUMIFS(N:N,F:F,F328,G:G,G328,T:T,T328-1)*IF(C328=1,0,1)</f>
        <v>0</v>
      </c>
      <c r="T328">
        <f>COUNTIFS(F:F,F328,G:G,G328,H:H,_xlfn.CONCAT("&lt;=",H328))</f>
        <v>3</v>
      </c>
      <c r="U328" s="15">
        <f ca="1">H328+(RAND()/100000)</f>
        <v>0.47709280625182754</v>
      </c>
      <c r="V328">
        <f t="shared" ca="1" si="5"/>
        <v>34</v>
      </c>
      <c r="W328" t="s">
        <v>28</v>
      </c>
      <c r="X328" t="str">
        <f ca="1">_xlfn.CONCAT("(",A328,",",C328,",",P328,",",E328,",",L328,",",S328,",",T328,",",V328,")++1`")</f>
        <v>(244211,0,1,11,119,0,3,34)++1`</v>
      </c>
      <c r="Y328" t="str">
        <f>_xlfn.CONCAT("(",A328,",",R328,")++1`")</f>
        <v>(244211,45)++1`</v>
      </c>
    </row>
    <row r="329" spans="1:25">
      <c r="A329">
        <v>244272</v>
      </c>
      <c r="B329">
        <v>1956</v>
      </c>
      <c r="C329">
        <f>IF(D329="oui", 1, IF(D329="non", 0, " "))</f>
        <v>0</v>
      </c>
      <c r="D329" t="s">
        <v>24</v>
      </c>
      <c r="E329">
        <f>_xlfn.XLOOKUP(F329,Z$3:Z$19,AA$3:AA$19)</f>
        <v>4</v>
      </c>
      <c r="F329" t="s">
        <v>31</v>
      </c>
      <c r="G329" s="14">
        <v>44594</v>
      </c>
      <c r="H329" s="15">
        <v>0.70694444444444438</v>
      </c>
      <c r="I329" s="15">
        <v>0.75972222222222219</v>
      </c>
      <c r="J329">
        <v>1000170</v>
      </c>
      <c r="K329">
        <v>2072</v>
      </c>
      <c r="L329">
        <f>ROUND(M329*86400,0)/60</f>
        <v>76</v>
      </c>
      <c r="M329">
        <v>5.2777777777777812E-2</v>
      </c>
      <c r="N329">
        <f>_xlfn.XLOOKUP(O329,Z$22:Z$24,AA$22:AA$24)</f>
        <v>1</v>
      </c>
      <c r="O329" t="s">
        <v>32</v>
      </c>
      <c r="P329" cm="1">
        <f t="array" aca="1" ref="P329" ca="1">(_xlfn.IFS(Q329="couché",0,Q329="debout à 80%",1,Q329="?",1))*(IF(RAND()&lt;0.8,1,0))</f>
        <v>1</v>
      </c>
      <c r="Q329" t="s">
        <v>27</v>
      </c>
      <c r="R329">
        <v>20</v>
      </c>
      <c r="S329">
        <f>SUMIFS(N:N,F:F,F329,G:G,G329,T:T,T329-1)*IF(C329=1,0,1)</f>
        <v>1</v>
      </c>
      <c r="T329">
        <f>COUNTIFS(F:F,F329,G:G,G329,H:H,_xlfn.CONCAT("&lt;=",H329))</f>
        <v>8</v>
      </c>
      <c r="U329" s="15">
        <f ca="1">H329+(RAND()/100000)</f>
        <v>0.70694827934153093</v>
      </c>
      <c r="V329">
        <f t="shared" ca="1" si="5"/>
        <v>67</v>
      </c>
      <c r="W329" t="s">
        <v>28</v>
      </c>
      <c r="X329" t="str">
        <f ca="1">_xlfn.CONCAT("(",A329,",",C329,",",P329,",",E329,",",L329,",",S329,",",T329,",",V329,")++1`")</f>
        <v>(244272,0,1,4,76,1,8,67)++1`</v>
      </c>
      <c r="Y329" t="str">
        <f>_xlfn.CONCAT("(",A329,",",R329,")++1`")</f>
        <v>(244272,20)++1`</v>
      </c>
    </row>
    <row r="330" spans="1:25">
      <c r="A330">
        <v>244275</v>
      </c>
      <c r="B330">
        <v>1953</v>
      </c>
      <c r="C330">
        <f>IF(D330="oui", 1, IF(D330="non", 0, " "))</f>
        <v>0</v>
      </c>
      <c r="D330" t="s">
        <v>24</v>
      </c>
      <c r="E330">
        <f>_xlfn.XLOOKUP(F330,Z$3:Z$19,AA$3:AA$19)</f>
        <v>14</v>
      </c>
      <c r="F330" t="s">
        <v>33</v>
      </c>
      <c r="G330" s="14">
        <v>44603</v>
      </c>
      <c r="H330" s="15">
        <v>0.41319444444444442</v>
      </c>
      <c r="I330" s="15">
        <v>0.4513888888888889</v>
      </c>
      <c r="J330">
        <v>1000162</v>
      </c>
      <c r="K330">
        <v>4592</v>
      </c>
      <c r="L330">
        <f>ROUND(M330*86400,0)/60</f>
        <v>55</v>
      </c>
      <c r="M330">
        <v>3.8194444444444475E-2</v>
      </c>
      <c r="N330">
        <f>_xlfn.XLOOKUP(O330,Z$22:Z$24,AA$22:AA$24)</f>
        <v>0</v>
      </c>
      <c r="O330" t="s">
        <v>26</v>
      </c>
      <c r="P330" cm="1">
        <f t="array" aca="1" ref="P330" ca="1">(_xlfn.IFS(Q330="couché",0,Q330="debout à 80%",1,Q330="?",1))*(IF(RAND()&lt;0.8,1,0))</f>
        <v>0</v>
      </c>
      <c r="Q330" t="s">
        <v>27</v>
      </c>
      <c r="R330">
        <v>45</v>
      </c>
      <c r="S330">
        <f>SUMIFS(N:N,F:F,F330,G:G,G330,T:T,T330-1)*IF(C330=1,0,1)</f>
        <v>0</v>
      </c>
      <c r="T330">
        <f>COUNTIFS(F:F,F330,G:G,G330,H:H,_xlfn.CONCAT("&lt;=",H330))</f>
        <v>3</v>
      </c>
      <c r="U330" s="15">
        <f ca="1">H330+(RAND()/100000)</f>
        <v>0.41319675187178834</v>
      </c>
      <c r="V330">
        <f t="shared" ca="1" si="5"/>
        <v>28</v>
      </c>
      <c r="W330" t="s">
        <v>28</v>
      </c>
      <c r="X330" t="str">
        <f ca="1">_xlfn.CONCAT("(",A330,",",C330,",",P330,",",E330,",",L330,",",S330,",",T330,",",V330,")++1`")</f>
        <v>(244275,0,0,14,55,0,3,28)++1`</v>
      </c>
      <c r="Y330" t="str">
        <f>_xlfn.CONCAT("(",A330,",",R330,")++1`")</f>
        <v>(244275,45)++1`</v>
      </c>
    </row>
    <row r="331" spans="1:25">
      <c r="A331">
        <v>244281</v>
      </c>
      <c r="B331">
        <v>1950</v>
      </c>
      <c r="C331">
        <f>IF(D331="oui", 1, IF(D331="non", 0, " "))</f>
        <v>0</v>
      </c>
      <c r="D331" t="s">
        <v>24</v>
      </c>
      <c r="E331">
        <f>_xlfn.XLOOKUP(F331,Z$3:Z$19,AA$3:AA$19)</f>
        <v>3</v>
      </c>
      <c r="F331" t="s">
        <v>34</v>
      </c>
      <c r="G331" s="14">
        <v>44621</v>
      </c>
      <c r="H331" s="15">
        <v>0.42777777777777776</v>
      </c>
      <c r="I331" s="15">
        <v>0.43819444444444444</v>
      </c>
      <c r="J331">
        <v>1000169</v>
      </c>
      <c r="K331">
        <v>2172</v>
      </c>
      <c r="L331">
        <f>ROUND(M331*86400,0)/60</f>
        <v>15</v>
      </c>
      <c r="M331">
        <v>1.0416666666666685E-2</v>
      </c>
      <c r="N331">
        <f>_xlfn.XLOOKUP(O331,Z$22:Z$24,AA$22:AA$24)</f>
        <v>1</v>
      </c>
      <c r="O331" t="s">
        <v>32</v>
      </c>
      <c r="P331" cm="1">
        <f t="array" aca="1" ref="P331" ca="1">(_xlfn.IFS(Q331="couché",0,Q331="debout à 80%",1,Q331="?",1))*(IF(RAND()&lt;0.8,1,0))</f>
        <v>1</v>
      </c>
      <c r="Q331" t="s">
        <v>27</v>
      </c>
      <c r="R331">
        <v>10</v>
      </c>
      <c r="S331">
        <f>SUMIFS(N:N,F:F,F331,G:G,G331,T:T,T331-1)*IF(C331=1,0,1)</f>
        <v>1</v>
      </c>
      <c r="T331">
        <f>COUNTIFS(F:F,F331,G:G,G331,H:H,_xlfn.CONCAT("&lt;=",H331))</f>
        <v>7</v>
      </c>
      <c r="U331" s="15">
        <f ca="1">H331+(RAND()/100000)</f>
        <v>0.42778125436125397</v>
      </c>
      <c r="V331">
        <f t="shared" ca="1" si="5"/>
        <v>20</v>
      </c>
      <c r="W331" t="s">
        <v>28</v>
      </c>
      <c r="X331" t="str">
        <f ca="1">_xlfn.CONCAT("(",A331,",",C331,",",P331,",",E331,",",L331,",",S331,",",T331,",",V331,")++1`")</f>
        <v>(244281,0,1,3,15,1,7,20)++1`</v>
      </c>
      <c r="Y331" t="str">
        <f>_xlfn.CONCAT("(",A331,",",R331,")++1`")</f>
        <v>(244281,10)++1`</v>
      </c>
    </row>
    <row r="332" spans="1:25">
      <c r="A332">
        <v>244282</v>
      </c>
      <c r="B332">
        <v>1950</v>
      </c>
      <c r="C332">
        <f>IF(D332="oui", 1, IF(D332="non", 0, " "))</f>
        <v>0</v>
      </c>
      <c r="D332" t="s">
        <v>24</v>
      </c>
      <c r="E332">
        <f>_xlfn.XLOOKUP(F332,Z$3:Z$19,AA$3:AA$19)</f>
        <v>3</v>
      </c>
      <c r="F332" t="s">
        <v>34</v>
      </c>
      <c r="G332" s="14">
        <v>44628</v>
      </c>
      <c r="H332" s="15">
        <v>0.42708333333333331</v>
      </c>
      <c r="I332" s="15">
        <v>0.44722222222222219</v>
      </c>
      <c r="J332">
        <v>1000169</v>
      </c>
      <c r="K332">
        <v>2172</v>
      </c>
      <c r="L332">
        <f>ROUND(M332*86400,0)/60</f>
        <v>29</v>
      </c>
      <c r="M332">
        <v>2.0138888888888873E-2</v>
      </c>
      <c r="N332">
        <f>_xlfn.XLOOKUP(O332,Z$22:Z$24,AA$22:AA$24)</f>
        <v>1</v>
      </c>
      <c r="O332" t="s">
        <v>32</v>
      </c>
      <c r="P332" cm="1">
        <f t="array" aca="1" ref="P332" ca="1">(_xlfn.IFS(Q332="couché",0,Q332="debout à 80%",1,Q332="?",1))*(IF(RAND()&lt;0.8,1,0))</f>
        <v>1</v>
      </c>
      <c r="Q332" t="s">
        <v>27</v>
      </c>
      <c r="R332">
        <v>10</v>
      </c>
      <c r="S332">
        <f>SUMIFS(N:N,F:F,F332,G:G,G332,T:T,T332-1)*IF(C332=1,0,1)</f>
        <v>1</v>
      </c>
      <c r="T332">
        <f>COUNTIFS(F:F,F332,G:G,G332,H:H,_xlfn.CONCAT("&lt;=",H332))</f>
        <v>7</v>
      </c>
      <c r="U332" s="15">
        <f ca="1">H332+(RAND()/100000)</f>
        <v>0.42709131609156442</v>
      </c>
      <c r="V332">
        <f t="shared" ca="1" si="5"/>
        <v>34</v>
      </c>
      <c r="W332" t="s">
        <v>28</v>
      </c>
      <c r="X332" t="str">
        <f ca="1">_xlfn.CONCAT("(",A332,",",C332,",",P332,",",E332,",",L332,",",S332,",",T332,",",V332,")++1`")</f>
        <v>(244282,0,1,3,29,1,7,34)++1`</v>
      </c>
      <c r="Y332" t="str">
        <f>_xlfn.CONCAT("(",A332,",",R332,")++1`")</f>
        <v>(244282,10)++1`</v>
      </c>
    </row>
    <row r="333" spans="1:25">
      <c r="A333">
        <v>244293</v>
      </c>
      <c r="B333">
        <v>1948</v>
      </c>
      <c r="C333">
        <f>IF(D333="oui", 1, IF(D333="non", 0, " "))</f>
        <v>0</v>
      </c>
      <c r="D333" t="s">
        <v>24</v>
      </c>
      <c r="E333">
        <f>_xlfn.XLOOKUP(F333,Z$3:Z$19,AA$3:AA$19)</f>
        <v>9</v>
      </c>
      <c r="F333" t="s">
        <v>40</v>
      </c>
      <c r="G333" s="14">
        <v>44593</v>
      </c>
      <c r="H333" s="15">
        <v>0.47916666666666663</v>
      </c>
      <c r="I333" s="15">
        <v>0.53888888888888886</v>
      </c>
      <c r="J333">
        <v>1000163</v>
      </c>
      <c r="K333">
        <v>238</v>
      </c>
      <c r="L333">
        <f>ROUND(M333*86400,0)/60</f>
        <v>86</v>
      </c>
      <c r="M333">
        <v>5.9722222222222232E-2</v>
      </c>
      <c r="N333">
        <f>_xlfn.XLOOKUP(O333,Z$22:Z$24,AA$22:AA$24)</f>
        <v>0</v>
      </c>
      <c r="O333" t="s">
        <v>26</v>
      </c>
      <c r="P333" cm="1">
        <f t="array" aca="1" ref="P333" ca="1">(_xlfn.IFS(Q333="couché",0,Q333="debout à 80%",1,Q333="?",1))*(IF(RAND()&lt;0.8,1,0))</f>
        <v>0</v>
      </c>
      <c r="Q333" t="s">
        <v>27</v>
      </c>
      <c r="R333">
        <v>45</v>
      </c>
      <c r="S333">
        <f>SUMIFS(N:N,F:F,F333,G:G,G333,T:T,T333-1)*IF(C333=1,0,1)</f>
        <v>0</v>
      </c>
      <c r="T333">
        <f>COUNTIFS(F:F,F333,G:G,G333,H:H,_xlfn.CONCAT("&lt;=",H333))</f>
        <v>5</v>
      </c>
      <c r="U333" s="15">
        <f ca="1">H333+(RAND()/100000)</f>
        <v>0.47917137014577882</v>
      </c>
      <c r="V333">
        <f t="shared" ca="1" si="5"/>
        <v>48</v>
      </c>
      <c r="W333" t="s">
        <v>28</v>
      </c>
      <c r="X333" t="str">
        <f ca="1">_xlfn.CONCAT("(",A333,",",C333,",",P333,",",E333,",",L333,",",S333,",",T333,",",V333,")++1`")</f>
        <v>(244293,0,0,9,86,0,5,48)++1`</v>
      </c>
      <c r="Y333" t="str">
        <f>_xlfn.CONCAT("(",A333,",",R333,")++1`")</f>
        <v>(244293,45)++1`</v>
      </c>
    </row>
    <row r="334" spans="1:25">
      <c r="A334">
        <v>244314</v>
      </c>
      <c r="B334">
        <v>1977</v>
      </c>
      <c r="C334">
        <f>IF(D334="oui", 1, IF(D334="non", 0, " "))</f>
        <v>0</v>
      </c>
      <c r="D334" t="s">
        <v>24</v>
      </c>
      <c r="E334">
        <f>_xlfn.XLOOKUP(F334,Z$3:Z$19,AA$3:AA$19)</f>
        <v>4</v>
      </c>
      <c r="F334" t="s">
        <v>31</v>
      </c>
      <c r="G334" s="14">
        <v>44595</v>
      </c>
      <c r="H334" s="15">
        <v>0.52708333333333335</v>
      </c>
      <c r="I334" s="15">
        <v>0.69374999999999998</v>
      </c>
      <c r="J334">
        <v>1000170</v>
      </c>
      <c r="K334">
        <v>2072</v>
      </c>
      <c r="L334">
        <f>ROUND(M334*86400,0)/60</f>
        <v>240</v>
      </c>
      <c r="M334">
        <v>0.16666666666666663</v>
      </c>
      <c r="N334">
        <f>_xlfn.XLOOKUP(O334,Z$22:Z$24,AA$22:AA$24)</f>
        <v>0</v>
      </c>
      <c r="O334" t="s">
        <v>26</v>
      </c>
      <c r="P334" cm="1">
        <f t="array" aca="1" ref="P334" ca="1">(_xlfn.IFS(Q334="couché",0,Q334="debout à 80%",1,Q334="?",1))*(IF(RAND()&lt;0.8,1,0))</f>
        <v>1</v>
      </c>
      <c r="Q334" t="s">
        <v>27</v>
      </c>
      <c r="R334">
        <v>20</v>
      </c>
      <c r="S334">
        <f>SUMIFS(N:N,F:F,F334,G:G,G334,T:T,T334-1)*IF(C334=1,0,1)</f>
        <v>1</v>
      </c>
      <c r="T334">
        <f>COUNTIFS(F:F,F334,G:G,G334,H:H,_xlfn.CONCAT("&lt;=",H334))</f>
        <v>3</v>
      </c>
      <c r="U334" s="15">
        <f ca="1">H334+(RAND()/100000)</f>
        <v>0.52708377726770805</v>
      </c>
      <c r="V334">
        <f t="shared" ca="1" si="5"/>
        <v>70</v>
      </c>
      <c r="W334" t="s">
        <v>28</v>
      </c>
      <c r="X334" t="str">
        <f ca="1">_xlfn.CONCAT("(",A334,",",C334,",",P334,",",E334,",",L334,",",S334,",",T334,",",V334,")++1`")</f>
        <v>(244314,0,1,4,240,1,3,70)++1`</v>
      </c>
      <c r="Y334" t="str">
        <f>_xlfn.CONCAT("(",A334,",",R334,")++1`")</f>
        <v>(244314,20)++1`</v>
      </c>
    </row>
    <row r="335" spans="1:25">
      <c r="A335">
        <v>244315</v>
      </c>
      <c r="B335">
        <v>1947</v>
      </c>
      <c r="C335">
        <f>IF(D335="oui", 1, IF(D335="non", 0, " "))</f>
        <v>0</v>
      </c>
      <c r="D335" t="s">
        <v>24</v>
      </c>
      <c r="E335">
        <f>_xlfn.XLOOKUP(F335,Z$3:Z$19,AA$3:AA$19)</f>
        <v>4</v>
      </c>
      <c r="F335" t="s">
        <v>31</v>
      </c>
      <c r="G335" s="14">
        <v>44631</v>
      </c>
      <c r="H335" s="15">
        <v>0.54513888888888884</v>
      </c>
      <c r="I335" s="15">
        <v>0.56527777777777777</v>
      </c>
      <c r="J335">
        <v>1000162</v>
      </c>
      <c r="K335">
        <v>109</v>
      </c>
      <c r="L335">
        <f>ROUND(M335*86400,0)/60</f>
        <v>29</v>
      </c>
      <c r="M335">
        <v>2.0138888888888928E-2</v>
      </c>
      <c r="N335">
        <f>_xlfn.XLOOKUP(O335,Z$22:Z$24,AA$22:AA$24)</f>
        <v>1</v>
      </c>
      <c r="O335" t="s">
        <v>32</v>
      </c>
      <c r="P335" cm="1">
        <f t="array" aca="1" ref="P335" ca="1">(_xlfn.IFS(Q335="couché",0,Q335="debout à 80%",1,Q335="?",1))*(IF(RAND()&lt;0.8,1,0))</f>
        <v>1</v>
      </c>
      <c r="Q335" t="s">
        <v>27</v>
      </c>
      <c r="R335">
        <v>0</v>
      </c>
      <c r="S335">
        <f>SUMIFS(N:N,F:F,F335,G:G,G335,T:T,T335-1)*IF(C335=1,0,1)</f>
        <v>1</v>
      </c>
      <c r="T335">
        <f>COUNTIFS(F:F,F335,G:G,G335,H:H,_xlfn.CONCAT("&lt;=",H335))</f>
        <v>7</v>
      </c>
      <c r="U335" s="15">
        <f ca="1">H335+(RAND()/100000)</f>
        <v>0.54514747829597587</v>
      </c>
      <c r="V335">
        <f t="shared" ca="1" si="5"/>
        <v>54</v>
      </c>
      <c r="W335" t="s">
        <v>28</v>
      </c>
      <c r="X335" t="str">
        <f ca="1">_xlfn.CONCAT("(",A335,",",C335,",",P335,",",E335,",",L335,",",S335,",",T335,",",V335,")++1`")</f>
        <v>(244315,0,1,4,29,1,7,54)++1`</v>
      </c>
      <c r="Y335" t="str">
        <f>_xlfn.CONCAT("(",A335,",",R335,")++1`")</f>
        <v>(244315,0)++1`</v>
      </c>
    </row>
    <row r="336" spans="1:25">
      <c r="A336">
        <v>244317</v>
      </c>
      <c r="B336">
        <v>1965</v>
      </c>
      <c r="C336">
        <f>IF(D336="oui", 1, IF(D336="non", 0, " "))</f>
        <v>0</v>
      </c>
      <c r="D336" t="s">
        <v>24</v>
      </c>
      <c r="E336">
        <f>_xlfn.XLOOKUP(F336,Z$3:Z$19,AA$3:AA$19)</f>
        <v>4</v>
      </c>
      <c r="F336" t="s">
        <v>31</v>
      </c>
      <c r="G336" s="14">
        <v>44631</v>
      </c>
      <c r="H336" s="15">
        <v>0.46666666666666667</v>
      </c>
      <c r="I336" s="15">
        <v>0.49791666666666662</v>
      </c>
      <c r="J336">
        <v>1000162</v>
      </c>
      <c r="K336">
        <v>81</v>
      </c>
      <c r="L336">
        <f>ROUND(M336*86400,0)/60</f>
        <v>45</v>
      </c>
      <c r="M336">
        <v>3.1249999999999944E-2</v>
      </c>
      <c r="N336">
        <f>_xlfn.XLOOKUP(O336,Z$22:Z$24,AA$22:AA$24)</f>
        <v>1</v>
      </c>
      <c r="O336" t="s">
        <v>32</v>
      </c>
      <c r="P336" cm="1">
        <f t="array" aca="1" ref="P336" ca="1">(_xlfn.IFS(Q336="couché",0,Q336="debout à 80%",1,Q336="?",1))*(IF(RAND()&lt;0.8,1,0))</f>
        <v>1</v>
      </c>
      <c r="Q336" t="s">
        <v>27</v>
      </c>
      <c r="R336">
        <v>45</v>
      </c>
      <c r="S336">
        <f>SUMIFS(N:N,F:F,F336,G:G,G336,T:T,T336-1)*IF(C336=1,0,1)</f>
        <v>1</v>
      </c>
      <c r="T336">
        <f>COUNTIFS(F:F,F336,G:G,G336,H:H,_xlfn.CONCAT("&lt;=",H336))</f>
        <v>5</v>
      </c>
      <c r="U336" s="15">
        <f ca="1">H336+(RAND()/100000)</f>
        <v>0.46667577439427599</v>
      </c>
      <c r="V336">
        <f t="shared" ca="1" si="5"/>
        <v>38</v>
      </c>
      <c r="W336" t="s">
        <v>28</v>
      </c>
      <c r="X336" t="str">
        <f ca="1">_xlfn.CONCAT("(",A336,",",C336,",",P336,",",E336,",",L336,",",S336,",",T336,",",V336,")++1`")</f>
        <v>(244317,0,1,4,45,1,5,38)++1`</v>
      </c>
      <c r="Y336" t="str">
        <f>_xlfn.CONCAT("(",A336,",",R336,")++1`")</f>
        <v>(244317,45)++1`</v>
      </c>
    </row>
    <row r="337" spans="1:25">
      <c r="A337">
        <v>244323</v>
      </c>
      <c r="B337">
        <v>1947</v>
      </c>
      <c r="C337">
        <f>IF(D337="oui", 1, IF(D337="non", 0, " "))</f>
        <v>0</v>
      </c>
      <c r="D337" t="s">
        <v>24</v>
      </c>
      <c r="E337">
        <f>_xlfn.XLOOKUP(F337,Z$3:Z$19,AA$3:AA$19)</f>
        <v>3</v>
      </c>
      <c r="F337" t="s">
        <v>34</v>
      </c>
      <c r="G337" s="14">
        <v>44601</v>
      </c>
      <c r="H337" s="15">
        <v>0.33333333333333331</v>
      </c>
      <c r="I337" s="15">
        <v>0.36180555555555555</v>
      </c>
      <c r="J337">
        <v>1000169</v>
      </c>
      <c r="K337">
        <v>2172</v>
      </c>
      <c r="L337">
        <f>ROUND(M337*86400,0)/60</f>
        <v>41</v>
      </c>
      <c r="M337">
        <v>2.8472222222222232E-2</v>
      </c>
      <c r="N337">
        <f>_xlfn.XLOOKUP(O337,Z$22:Z$24,AA$22:AA$24)</f>
        <v>1</v>
      </c>
      <c r="O337" t="s">
        <v>32</v>
      </c>
      <c r="P337" cm="1">
        <f t="array" aca="1" ref="P337" ca="1">(_xlfn.IFS(Q337="couché",0,Q337="debout à 80%",1,Q337="?",1))*(IF(RAND()&lt;0.8,1,0))</f>
        <v>1</v>
      </c>
      <c r="Q337" t="s">
        <v>27</v>
      </c>
      <c r="R337">
        <v>10</v>
      </c>
      <c r="S337">
        <f>SUMIFS(N:N,F:F,F337,G:G,G337,T:T,T337-1)*IF(C337=1,0,1)</f>
        <v>0</v>
      </c>
      <c r="T337">
        <f>COUNTIFS(F:F,F337,G:G,G337,H:H,_xlfn.CONCAT("&lt;=",H337))</f>
        <v>1</v>
      </c>
      <c r="U337" s="15">
        <f ca="1">H337+(RAND()/100000)</f>
        <v>0.33333933065701321</v>
      </c>
      <c r="V337">
        <f t="shared" ca="1" si="5"/>
        <v>4</v>
      </c>
      <c r="W337" t="s">
        <v>28</v>
      </c>
      <c r="X337" t="str">
        <f ca="1">_xlfn.CONCAT("(",A337,",",C337,",",P337,",",E337,",",L337,",",S337,",",T337,",",V337,")++1`")</f>
        <v>(244323,0,1,3,41,0,1,4)++1`</v>
      </c>
      <c r="Y337" t="str">
        <f>_xlfn.CONCAT("(",A337,",",R337,")++1`")</f>
        <v>(244323,10)++1`</v>
      </c>
    </row>
    <row r="338" spans="1:25">
      <c r="A338">
        <v>244324</v>
      </c>
      <c r="B338">
        <v>1947</v>
      </c>
      <c r="C338">
        <f>IF(D338="oui", 1, IF(D338="non", 0, " "))</f>
        <v>0</v>
      </c>
      <c r="D338" t="s">
        <v>24</v>
      </c>
      <c r="E338">
        <f>_xlfn.XLOOKUP(F338,Z$3:Z$19,AA$3:AA$19)</f>
        <v>3</v>
      </c>
      <c r="F338" t="s">
        <v>34</v>
      </c>
      <c r="G338" s="14">
        <v>44615</v>
      </c>
      <c r="H338" s="15">
        <v>0.39097222222222222</v>
      </c>
      <c r="I338" s="15">
        <v>0.40347222222222223</v>
      </c>
      <c r="J338">
        <v>1000169</v>
      </c>
      <c r="K338">
        <v>2172</v>
      </c>
      <c r="L338">
        <f>ROUND(M338*86400,0)/60</f>
        <v>18</v>
      </c>
      <c r="M338">
        <v>1.2500000000000011E-2</v>
      </c>
      <c r="N338">
        <f>_xlfn.XLOOKUP(O338,Z$22:Z$24,AA$22:AA$24)</f>
        <v>1</v>
      </c>
      <c r="O338" t="s">
        <v>32</v>
      </c>
      <c r="P338" cm="1">
        <f t="array" aca="1" ref="P338" ca="1">(_xlfn.IFS(Q338="couché",0,Q338="debout à 80%",1,Q338="?",1))*(IF(RAND()&lt;0.8,1,0))</f>
        <v>1</v>
      </c>
      <c r="Q338" t="s">
        <v>27</v>
      </c>
      <c r="R338">
        <v>10</v>
      </c>
      <c r="S338">
        <f>SUMIFS(N:N,F:F,F338,G:G,G338,T:T,T338-1)*IF(C338=1,0,1)</f>
        <v>1</v>
      </c>
      <c r="T338">
        <f>COUNTIFS(F:F,F338,G:G,G338,H:H,_xlfn.CONCAT("&lt;=",H338))</f>
        <v>3</v>
      </c>
      <c r="U338" s="15">
        <f ca="1">H338+(RAND()/100000)</f>
        <v>0.39097299327927298</v>
      </c>
      <c r="V338">
        <f t="shared" ca="1" si="5"/>
        <v>20</v>
      </c>
      <c r="W338" t="s">
        <v>28</v>
      </c>
      <c r="X338" t="str">
        <f ca="1">_xlfn.CONCAT("(",A338,",",C338,",",P338,",",E338,",",L338,",",S338,",",T338,",",V338,")++1`")</f>
        <v>(244324,0,1,3,18,1,3,20)++1`</v>
      </c>
      <c r="Y338" t="str">
        <f>_xlfn.CONCAT("(",A338,",",R338,")++1`")</f>
        <v>(244324,10)++1`</v>
      </c>
    </row>
    <row r="339" spans="1:25">
      <c r="A339">
        <v>244337</v>
      </c>
      <c r="B339">
        <v>1959</v>
      </c>
      <c r="C339">
        <f>IF(D339="oui", 1, IF(D339="non", 0, " "))</f>
        <v>0</v>
      </c>
      <c r="D339" t="s">
        <v>24</v>
      </c>
      <c r="E339">
        <f>_xlfn.XLOOKUP(F339,Z$3:Z$19,AA$3:AA$19)</f>
        <v>10</v>
      </c>
      <c r="F339" t="s">
        <v>39</v>
      </c>
      <c r="G339" s="14">
        <v>44594</v>
      </c>
      <c r="H339" s="15">
        <v>0.57986111111111105</v>
      </c>
      <c r="I339" s="15">
        <v>0.60763888888888884</v>
      </c>
      <c r="J339">
        <v>1000162</v>
      </c>
      <c r="K339">
        <v>2237</v>
      </c>
      <c r="L339">
        <f>ROUND(M339*86400,0)/60</f>
        <v>40</v>
      </c>
      <c r="M339">
        <v>2.777777777777779E-2</v>
      </c>
      <c r="N339">
        <f>_xlfn.XLOOKUP(O339,Z$22:Z$24,AA$22:AA$24)</f>
        <v>1</v>
      </c>
      <c r="O339" t="s">
        <v>32</v>
      </c>
      <c r="P339" cm="1">
        <f t="array" aca="1" ref="P339" ca="1">(_xlfn.IFS(Q339="couché",0,Q339="debout à 80%",1,Q339="?",1))*(IF(RAND()&lt;0.8,1,0))</f>
        <v>1</v>
      </c>
      <c r="Q339" t="s">
        <v>27</v>
      </c>
      <c r="R339">
        <v>45</v>
      </c>
      <c r="S339">
        <f>SUMIFS(N:N,F:F,F339,G:G,G339,T:T,T339-1)*IF(C339=1,0,1)</f>
        <v>1</v>
      </c>
      <c r="T339">
        <f>COUNTIFS(F:F,F339,G:G,G339,H:H,_xlfn.CONCAT("&lt;=",H339))</f>
        <v>2</v>
      </c>
      <c r="U339" s="15">
        <f ca="1">H339+(RAND()/100000)</f>
        <v>0.5798670599242951</v>
      </c>
      <c r="V339">
        <f t="shared" ca="1" si="5"/>
        <v>53</v>
      </c>
      <c r="W339" t="s">
        <v>28</v>
      </c>
      <c r="X339" t="str">
        <f ca="1">_xlfn.CONCAT("(",A339,",",C339,",",P339,",",E339,",",L339,",",S339,",",T339,",",V339,")++1`")</f>
        <v>(244337,0,1,10,40,1,2,53)++1`</v>
      </c>
      <c r="Y339" t="str">
        <f>_xlfn.CONCAT("(",A339,",",R339,")++1`")</f>
        <v>(244337,45)++1`</v>
      </c>
    </row>
    <row r="340" spans="1:25">
      <c r="A340">
        <v>244338</v>
      </c>
      <c r="B340">
        <v>1967</v>
      </c>
      <c r="C340">
        <f>IF(D340="oui", 1, IF(D340="non", 0, " "))</f>
        <v>0</v>
      </c>
      <c r="D340" t="s">
        <v>24</v>
      </c>
      <c r="E340">
        <f>_xlfn.XLOOKUP(F340,Z$3:Z$19,AA$3:AA$19)</f>
        <v>10</v>
      </c>
      <c r="F340" t="s">
        <v>39</v>
      </c>
      <c r="G340" s="14">
        <v>44594</v>
      </c>
      <c r="H340" s="15">
        <v>0.60763888888888884</v>
      </c>
      <c r="I340" s="15">
        <v>0.62916666666666665</v>
      </c>
      <c r="J340">
        <v>1000162</v>
      </c>
      <c r="K340">
        <v>81</v>
      </c>
      <c r="L340">
        <f>ROUND(M340*86400,0)/60</f>
        <v>31</v>
      </c>
      <c r="M340">
        <v>2.1527777777777812E-2</v>
      </c>
      <c r="N340">
        <f>_xlfn.XLOOKUP(O340,Z$22:Z$24,AA$22:AA$24)</f>
        <v>1</v>
      </c>
      <c r="O340" t="s">
        <v>32</v>
      </c>
      <c r="P340" cm="1">
        <f t="array" aca="1" ref="P340" ca="1">(_xlfn.IFS(Q340="couché",0,Q340="debout à 80%",1,Q340="?",1))*(IF(RAND()&lt;0.8,1,0))</f>
        <v>1</v>
      </c>
      <c r="Q340" t="s">
        <v>27</v>
      </c>
      <c r="R340">
        <v>45</v>
      </c>
      <c r="S340">
        <f>SUMIFS(N:N,F:F,F340,G:G,G340,T:T,T340-1)*IF(C340=1,0,1)</f>
        <v>1</v>
      </c>
      <c r="T340">
        <f>COUNTIFS(F:F,F340,G:G,G340,H:H,_xlfn.CONCAT("&lt;=",H340))</f>
        <v>3</v>
      </c>
      <c r="U340" s="15">
        <f ca="1">H340+(RAND()/100000)</f>
        <v>0.60764289981321939</v>
      </c>
      <c r="V340">
        <f t="shared" ca="1" si="5"/>
        <v>57</v>
      </c>
      <c r="W340" t="s">
        <v>28</v>
      </c>
      <c r="X340" t="str">
        <f ca="1">_xlfn.CONCAT("(",A340,",",C340,",",P340,",",E340,",",L340,",",S340,",",T340,",",V340,")++1`")</f>
        <v>(244338,0,1,10,31,1,3,57)++1`</v>
      </c>
      <c r="Y340" t="str">
        <f>_xlfn.CONCAT("(",A340,",",R340,")++1`")</f>
        <v>(244338,45)++1`</v>
      </c>
    </row>
    <row r="341" spans="1:25">
      <c r="A341">
        <v>244339</v>
      </c>
      <c r="B341">
        <v>1948</v>
      </c>
      <c r="C341">
        <f>IF(D341="oui", 1, IF(D341="non", 0, " "))</f>
        <v>0</v>
      </c>
      <c r="D341" t="s">
        <v>24</v>
      </c>
      <c r="E341">
        <f>_xlfn.XLOOKUP(F341,Z$3:Z$19,AA$3:AA$19)</f>
        <v>4</v>
      </c>
      <c r="F341" t="s">
        <v>31</v>
      </c>
      <c r="G341" s="14">
        <v>44596</v>
      </c>
      <c r="H341" s="15">
        <v>0.46875</v>
      </c>
      <c r="I341" s="15">
        <v>0.50277777777777777</v>
      </c>
      <c r="J341">
        <v>1000162</v>
      </c>
      <c r="K341">
        <v>81</v>
      </c>
      <c r="L341">
        <f>ROUND(M341*86400,0)/60</f>
        <v>49</v>
      </c>
      <c r="M341">
        <v>3.4027777777777768E-2</v>
      </c>
      <c r="N341">
        <f>_xlfn.XLOOKUP(O341,Z$22:Z$24,AA$22:AA$24)</f>
        <v>1</v>
      </c>
      <c r="O341" t="s">
        <v>32</v>
      </c>
      <c r="P341" cm="1">
        <f t="array" aca="1" ref="P341" ca="1">(_xlfn.IFS(Q341="couché",0,Q341="debout à 80%",1,Q341="?",1))*(IF(RAND()&lt;0.8,1,0))</f>
        <v>1</v>
      </c>
      <c r="Q341" t="s">
        <v>27</v>
      </c>
      <c r="R341">
        <v>45</v>
      </c>
      <c r="S341">
        <f>SUMIFS(N:N,F:F,F341,G:G,G341,T:T,T341-1)*IF(C341=1,0,1)</f>
        <v>1</v>
      </c>
      <c r="T341">
        <f>COUNTIFS(F:F,F341,G:G,G341,H:H,_xlfn.CONCAT("&lt;=",H341))</f>
        <v>3</v>
      </c>
      <c r="U341" s="15">
        <f ca="1">H341+(RAND()/100000)</f>
        <v>0.46875569632277281</v>
      </c>
      <c r="V341">
        <f t="shared" ca="1" si="5"/>
        <v>39</v>
      </c>
      <c r="W341" t="s">
        <v>28</v>
      </c>
      <c r="X341" t="str">
        <f ca="1">_xlfn.CONCAT("(",A341,",",C341,",",P341,",",E341,",",L341,",",S341,",",T341,",",V341,")++1`")</f>
        <v>(244339,0,1,4,49,1,3,39)++1`</v>
      </c>
      <c r="Y341" t="str">
        <f>_xlfn.CONCAT("(",A341,",",R341,")++1`")</f>
        <v>(244339,45)++1`</v>
      </c>
    </row>
    <row r="342" spans="1:25">
      <c r="A342">
        <v>244340</v>
      </c>
      <c r="B342">
        <v>1944</v>
      </c>
      <c r="C342">
        <f>IF(D342="oui", 1, IF(D342="non", 0, " "))</f>
        <v>0</v>
      </c>
      <c r="D342" t="s">
        <v>24</v>
      </c>
      <c r="E342">
        <f>_xlfn.XLOOKUP(F342,Z$3:Z$19,AA$3:AA$19)</f>
        <v>4</v>
      </c>
      <c r="F342" t="s">
        <v>31</v>
      </c>
      <c r="G342" s="14">
        <v>44596</v>
      </c>
      <c r="H342" s="15">
        <v>0.50763888888888886</v>
      </c>
      <c r="I342" s="15">
        <v>0.54374999999999996</v>
      </c>
      <c r="J342">
        <v>1000162</v>
      </c>
      <c r="K342">
        <v>81</v>
      </c>
      <c r="L342">
        <f>ROUND(M342*86400,0)/60</f>
        <v>52</v>
      </c>
      <c r="M342">
        <v>3.6111111111111094E-2</v>
      </c>
      <c r="N342">
        <f>_xlfn.XLOOKUP(O342,Z$22:Z$24,AA$22:AA$24)</f>
        <v>1</v>
      </c>
      <c r="O342" t="s">
        <v>32</v>
      </c>
      <c r="P342" cm="1">
        <f t="array" aca="1" ref="P342" ca="1">(_xlfn.IFS(Q342="couché",0,Q342="debout à 80%",1,Q342="?",1))*(IF(RAND()&lt;0.8,1,0))</f>
        <v>1</v>
      </c>
      <c r="Q342" t="s">
        <v>27</v>
      </c>
      <c r="R342">
        <v>45</v>
      </c>
      <c r="S342">
        <f>SUMIFS(N:N,F:F,F342,G:G,G342,T:T,T342-1)*IF(C342=1,0,1)</f>
        <v>1</v>
      </c>
      <c r="T342">
        <f>COUNTIFS(F:F,F342,G:G,G342,H:H,_xlfn.CONCAT("&lt;=",H342))</f>
        <v>4</v>
      </c>
      <c r="U342" s="15">
        <f ca="1">H342+(RAND()/100000)</f>
        <v>0.50764475272916421</v>
      </c>
      <c r="V342">
        <f t="shared" ca="1" si="5"/>
        <v>50</v>
      </c>
      <c r="W342" t="s">
        <v>28</v>
      </c>
      <c r="X342" t="str">
        <f ca="1">_xlfn.CONCAT("(",A342,",",C342,",",P342,",",E342,",",L342,",",S342,",",T342,",",V342,")++1`")</f>
        <v>(244340,0,1,4,52,1,4,50)++1`</v>
      </c>
      <c r="Y342" t="str">
        <f>_xlfn.CONCAT("(",A342,",",R342,")++1`")</f>
        <v>(244340,45)++1`</v>
      </c>
    </row>
    <row r="343" spans="1:25">
      <c r="A343">
        <v>244342</v>
      </c>
      <c r="B343">
        <v>1947</v>
      </c>
      <c r="C343">
        <f>IF(D343="oui", 1, IF(D343="non", 0, " "))</f>
        <v>0</v>
      </c>
      <c r="D343" t="s">
        <v>24</v>
      </c>
      <c r="E343">
        <f>_xlfn.XLOOKUP(F343,Z$3:Z$19,AA$3:AA$19)</f>
        <v>10</v>
      </c>
      <c r="F343" t="s">
        <v>39</v>
      </c>
      <c r="G343" s="14">
        <v>44601</v>
      </c>
      <c r="H343" s="15">
        <v>0.54027777777777775</v>
      </c>
      <c r="I343" s="15">
        <v>0.60277777777777775</v>
      </c>
      <c r="J343">
        <v>1000162</v>
      </c>
      <c r="K343">
        <v>128</v>
      </c>
      <c r="L343">
        <f>ROUND(M343*86400,0)/60</f>
        <v>90</v>
      </c>
      <c r="M343">
        <v>6.25E-2</v>
      </c>
      <c r="N343">
        <f>_xlfn.XLOOKUP(O343,Z$22:Z$24,AA$22:AA$24)</f>
        <v>1</v>
      </c>
      <c r="O343" t="s">
        <v>32</v>
      </c>
      <c r="P343" cm="1">
        <f t="array" aca="1" ref="P343" ca="1">(_xlfn.IFS(Q343="couché",0,Q343="debout à 80%",1,Q343="?",1))*(IF(RAND()&lt;0.8,1,0))</f>
        <v>1</v>
      </c>
      <c r="Q343" t="s">
        <v>27</v>
      </c>
      <c r="R343">
        <v>45</v>
      </c>
      <c r="S343">
        <f>SUMIFS(N:N,F:F,F343,G:G,G343,T:T,T343-1)*IF(C343=1,0,1)</f>
        <v>0</v>
      </c>
      <c r="T343">
        <f>COUNTIFS(F:F,F343,G:G,G343,H:H,_xlfn.CONCAT("&lt;=",H343))</f>
        <v>1</v>
      </c>
      <c r="U343" s="15">
        <f ca="1">H343+(RAND()/100000)</f>
        <v>0.54028398105806363</v>
      </c>
      <c r="V343">
        <f t="shared" ca="1" si="5"/>
        <v>41</v>
      </c>
      <c r="W343" t="s">
        <v>28</v>
      </c>
      <c r="X343" t="str">
        <f ca="1">_xlfn.CONCAT("(",A343,",",C343,",",P343,",",E343,",",L343,",",S343,",",T343,",",V343,")++1`")</f>
        <v>(244342,0,1,10,90,0,1,41)++1`</v>
      </c>
      <c r="Y343" t="str">
        <f>_xlfn.CONCAT("(",A343,",",R343,")++1`")</f>
        <v>(244342,45)++1`</v>
      </c>
    </row>
    <row r="344" spans="1:25">
      <c r="A344">
        <v>244345</v>
      </c>
      <c r="B344">
        <v>1999</v>
      </c>
      <c r="C344">
        <f>IF(D344="oui", 1, IF(D344="non", 0, " "))</f>
        <v>0</v>
      </c>
      <c r="D344" t="s">
        <v>24</v>
      </c>
      <c r="E344">
        <f>_xlfn.XLOOKUP(F344,Z$3:Z$19,AA$3:AA$19)</f>
        <v>4</v>
      </c>
      <c r="F344" t="s">
        <v>31</v>
      </c>
      <c r="G344" s="14">
        <v>44603</v>
      </c>
      <c r="H344" s="15">
        <v>0.37916666666666665</v>
      </c>
      <c r="I344" s="15">
        <v>0.40555555555555556</v>
      </c>
      <c r="J344">
        <v>1000162</v>
      </c>
      <c r="K344">
        <v>9331</v>
      </c>
      <c r="L344">
        <f>ROUND(M344*86400,0)/60</f>
        <v>38</v>
      </c>
      <c r="M344">
        <v>2.6388888888888906E-2</v>
      </c>
      <c r="N344">
        <f>_xlfn.XLOOKUP(O344,Z$22:Z$24,AA$22:AA$24)</f>
        <v>1</v>
      </c>
      <c r="O344" t="s">
        <v>32</v>
      </c>
      <c r="P344" cm="1">
        <f t="array" aca="1" ref="P344" ca="1">(_xlfn.IFS(Q344="couché",0,Q344="debout à 80%",1,Q344="?",1))*(IF(RAND()&lt;0.8,1,0))</f>
        <v>1</v>
      </c>
      <c r="Q344" t="s">
        <v>27</v>
      </c>
      <c r="R344">
        <v>45</v>
      </c>
      <c r="S344">
        <f>SUMIFS(N:N,F:F,F344,G:G,G344,T:T,T344-1)*IF(C344=1,0,1)</f>
        <v>1</v>
      </c>
      <c r="T344">
        <f>COUNTIFS(F:F,F344,G:G,G344,H:H,_xlfn.CONCAT("&lt;=",H344))</f>
        <v>3</v>
      </c>
      <c r="U344" s="15">
        <f ca="1">H344+(RAND()/100000)</f>
        <v>0.37916935850722583</v>
      </c>
      <c r="V344">
        <f t="shared" ca="1" si="5"/>
        <v>19</v>
      </c>
      <c r="W344" t="s">
        <v>28</v>
      </c>
      <c r="X344" t="str">
        <f ca="1">_xlfn.CONCAT("(",A344,",",C344,",",P344,",",E344,",",L344,",",S344,",",T344,",",V344,")++1`")</f>
        <v>(244345,0,1,4,38,1,3,19)++1`</v>
      </c>
      <c r="Y344" t="str">
        <f>_xlfn.CONCAT("(",A344,",",R344,")++1`")</f>
        <v>(244345,45)++1`</v>
      </c>
    </row>
    <row r="345" spans="1:25">
      <c r="A345">
        <v>244346</v>
      </c>
      <c r="B345">
        <v>1936</v>
      </c>
      <c r="C345">
        <f>IF(D345="oui", 1, IF(D345="non", 0, " "))</f>
        <v>0</v>
      </c>
      <c r="D345" t="s">
        <v>24</v>
      </c>
      <c r="E345">
        <f>_xlfn.XLOOKUP(F345,Z$3:Z$19,AA$3:AA$19)</f>
        <v>4</v>
      </c>
      <c r="F345" t="s">
        <v>31</v>
      </c>
      <c r="G345" s="14">
        <v>44603</v>
      </c>
      <c r="H345" s="15">
        <v>0.35277777777777775</v>
      </c>
      <c r="I345" s="15">
        <v>0.37847222222222221</v>
      </c>
      <c r="J345">
        <v>1000162</v>
      </c>
      <c r="K345">
        <v>81</v>
      </c>
      <c r="L345">
        <f>ROUND(M345*86400,0)/60</f>
        <v>37</v>
      </c>
      <c r="M345">
        <v>2.5694444444444464E-2</v>
      </c>
      <c r="N345">
        <f>_xlfn.XLOOKUP(O345,Z$22:Z$24,AA$22:AA$24)</f>
        <v>1</v>
      </c>
      <c r="O345" t="s">
        <v>32</v>
      </c>
      <c r="P345" cm="1">
        <f t="array" aca="1" ref="P345" ca="1">(_xlfn.IFS(Q345="couché",0,Q345="debout à 80%",1,Q345="?",1))*(IF(RAND()&lt;0.8,1,0))</f>
        <v>1</v>
      </c>
      <c r="Q345" t="s">
        <v>27</v>
      </c>
      <c r="R345">
        <v>45</v>
      </c>
      <c r="S345">
        <f>SUMIFS(N:N,F:F,F345,G:G,G345,T:T,T345-1)*IF(C345=1,0,1)</f>
        <v>1</v>
      </c>
      <c r="T345">
        <f>COUNTIFS(F:F,F345,G:G,G345,H:H,_xlfn.CONCAT("&lt;=",H345))</f>
        <v>2</v>
      </c>
      <c r="U345" s="15">
        <f ca="1">H345+(RAND()/100000)</f>
        <v>0.35278400574962815</v>
      </c>
      <c r="V345">
        <f t="shared" ca="1" si="5"/>
        <v>12</v>
      </c>
      <c r="W345" t="s">
        <v>28</v>
      </c>
      <c r="X345" t="str">
        <f ca="1">_xlfn.CONCAT("(",A345,",",C345,",",P345,",",E345,",",L345,",",S345,",",T345,",",V345,")++1`")</f>
        <v>(244346,0,1,4,37,1,2,12)++1`</v>
      </c>
      <c r="Y345" t="str">
        <f>_xlfn.CONCAT("(",A345,",",R345,")++1`")</f>
        <v>(244346,45)++1`</v>
      </c>
    </row>
    <row r="346" spans="1:25">
      <c r="A346">
        <v>244347</v>
      </c>
      <c r="B346">
        <v>1959</v>
      </c>
      <c r="C346">
        <f>IF(D346="oui", 1, IF(D346="non", 0, " "))</f>
        <v>0</v>
      </c>
      <c r="D346" t="s">
        <v>24</v>
      </c>
      <c r="E346">
        <f>_xlfn.XLOOKUP(F346,Z$3:Z$19,AA$3:AA$19)</f>
        <v>4</v>
      </c>
      <c r="F346" t="s">
        <v>31</v>
      </c>
      <c r="G346" s="14">
        <v>44603</v>
      </c>
      <c r="H346" s="15">
        <v>0.46388888888888885</v>
      </c>
      <c r="I346" s="15">
        <v>0.50902777777777775</v>
      </c>
      <c r="J346">
        <v>1000162</v>
      </c>
      <c r="K346">
        <v>9208</v>
      </c>
      <c r="L346">
        <f>ROUND(M346*86400,0)/60</f>
        <v>65</v>
      </c>
      <c r="M346">
        <v>4.5138888888888895E-2</v>
      </c>
      <c r="N346">
        <f>_xlfn.XLOOKUP(O346,Z$22:Z$24,AA$22:AA$24)</f>
        <v>1</v>
      </c>
      <c r="O346" t="s">
        <v>32</v>
      </c>
      <c r="P346" cm="1">
        <f t="array" aca="1" ref="P346" ca="1">(_xlfn.IFS(Q346="couché",0,Q346="debout à 80%",1,Q346="?",1))*(IF(RAND()&lt;0.8,1,0))</f>
        <v>1</v>
      </c>
      <c r="Q346" t="s">
        <v>27</v>
      </c>
      <c r="R346">
        <v>45</v>
      </c>
      <c r="S346">
        <f>SUMIFS(N:N,F:F,F346,G:G,G346,T:T,T346-1)*IF(C346=1,0,1)</f>
        <v>1</v>
      </c>
      <c r="T346">
        <f>COUNTIFS(F:F,F346,G:G,G346,H:H,_xlfn.CONCAT("&lt;=",H346))</f>
        <v>5</v>
      </c>
      <c r="U346" s="15">
        <f ca="1">H346+(RAND()/100000)</f>
        <v>0.4638900213794826</v>
      </c>
      <c r="V346">
        <f t="shared" ca="1" si="5"/>
        <v>41</v>
      </c>
      <c r="W346" t="s">
        <v>28</v>
      </c>
      <c r="X346" t="str">
        <f ca="1">_xlfn.CONCAT("(",A346,",",C346,",",P346,",",E346,",",L346,",",S346,",",T346,",",V346,")++1`")</f>
        <v>(244347,0,1,4,65,1,5,41)++1`</v>
      </c>
      <c r="Y346" t="str">
        <f>_xlfn.CONCAT("(",A346,",",R346,")++1`")</f>
        <v>(244347,45)++1`</v>
      </c>
    </row>
    <row r="347" spans="1:25">
      <c r="A347">
        <v>244349</v>
      </c>
      <c r="B347">
        <v>1981</v>
      </c>
      <c r="C347">
        <f>IF(D347="oui", 1, IF(D347="non", 0, " "))</f>
        <v>0</v>
      </c>
      <c r="D347" t="s">
        <v>24</v>
      </c>
      <c r="E347">
        <f>_xlfn.XLOOKUP(F347,Z$3:Z$19,AA$3:AA$19)</f>
        <v>4</v>
      </c>
      <c r="F347" t="s">
        <v>31</v>
      </c>
      <c r="G347" s="14">
        <v>44603</v>
      </c>
      <c r="H347" s="15">
        <v>0.41041666666666665</v>
      </c>
      <c r="I347" s="15">
        <v>0.46180555555555552</v>
      </c>
      <c r="J347">
        <v>1000162</v>
      </c>
      <c r="K347">
        <v>3852</v>
      </c>
      <c r="L347">
        <f>ROUND(M347*86400,0)/60</f>
        <v>74</v>
      </c>
      <c r="M347">
        <v>5.1388888888888873E-2</v>
      </c>
      <c r="N347">
        <f>_xlfn.XLOOKUP(O347,Z$22:Z$24,AA$22:AA$24)</f>
        <v>1</v>
      </c>
      <c r="O347" t="s">
        <v>32</v>
      </c>
      <c r="P347" cm="1">
        <f t="array" aca="1" ref="P347" ca="1">(_xlfn.IFS(Q347="couché",0,Q347="debout à 80%",1,Q347="?",1))*(IF(RAND()&lt;0.8,1,0))</f>
        <v>1</v>
      </c>
      <c r="Q347" t="s">
        <v>27</v>
      </c>
      <c r="R347">
        <v>45</v>
      </c>
      <c r="S347">
        <f>SUMIFS(N:N,F:F,F347,G:G,G347,T:T,T347-1)*IF(C347=1,0,1)</f>
        <v>1</v>
      </c>
      <c r="T347">
        <f>COUNTIFS(F:F,F347,G:G,G347,H:H,_xlfn.CONCAT("&lt;=",H347))</f>
        <v>4</v>
      </c>
      <c r="U347" s="15">
        <f ca="1">H347+(RAND()/100000)</f>
        <v>0.41042098569433777</v>
      </c>
      <c r="V347">
        <f t="shared" ca="1" si="5"/>
        <v>26</v>
      </c>
      <c r="W347" t="s">
        <v>28</v>
      </c>
      <c r="X347" t="str">
        <f ca="1">_xlfn.CONCAT("(",A347,",",C347,",",P347,",",E347,",",L347,",",S347,",",T347,",",V347,")++1`")</f>
        <v>(244349,0,1,4,74,1,4,26)++1`</v>
      </c>
      <c r="Y347" t="str">
        <f>_xlfn.CONCAT("(",A347,",",R347,")++1`")</f>
        <v>(244349,45)++1`</v>
      </c>
    </row>
    <row r="348" spans="1:25">
      <c r="A348">
        <v>244350</v>
      </c>
      <c r="B348">
        <v>1959</v>
      </c>
      <c r="C348">
        <f>IF(D348="oui", 1, IF(D348="non", 0, " "))</f>
        <v>0</v>
      </c>
      <c r="D348" t="s">
        <v>24</v>
      </c>
      <c r="E348">
        <f>_xlfn.XLOOKUP(F348,Z$3:Z$19,AA$3:AA$19)</f>
        <v>3</v>
      </c>
      <c r="F348" t="s">
        <v>34</v>
      </c>
      <c r="G348" s="14">
        <v>44608</v>
      </c>
      <c r="H348" s="15">
        <v>0.43333333333333329</v>
      </c>
      <c r="I348" s="15">
        <v>0.46527777777777773</v>
      </c>
      <c r="J348">
        <v>1000169</v>
      </c>
      <c r="K348">
        <v>6013</v>
      </c>
      <c r="L348">
        <f>ROUND(M348*86400,0)/60</f>
        <v>46</v>
      </c>
      <c r="M348">
        <v>3.1944444444444442E-2</v>
      </c>
      <c r="N348">
        <f>_xlfn.XLOOKUP(O348,Z$22:Z$24,AA$22:AA$24)</f>
        <v>1</v>
      </c>
      <c r="O348" t="s">
        <v>32</v>
      </c>
      <c r="P348" cm="1">
        <f t="array" aca="1" ref="P348" ca="1">(_xlfn.IFS(Q348="couché",0,Q348="debout à 80%",1,Q348="?",1))*(IF(RAND()&lt;0.8,1,0))</f>
        <v>1</v>
      </c>
      <c r="Q348" t="s">
        <v>27</v>
      </c>
      <c r="R348">
        <v>0</v>
      </c>
      <c r="S348">
        <f>SUMIFS(N:N,F:F,F348,G:G,G348,T:T,T348-1)*IF(C348=1,0,1)</f>
        <v>1</v>
      </c>
      <c r="T348">
        <f>COUNTIFS(F:F,F348,G:G,G348,H:H,_xlfn.CONCAT("&lt;=",H348))</f>
        <v>6</v>
      </c>
      <c r="U348" s="15">
        <f ca="1">H348+(RAND()/100000)</f>
        <v>0.43334033932095117</v>
      </c>
      <c r="V348">
        <f t="shared" ca="1" si="5"/>
        <v>26</v>
      </c>
      <c r="W348" t="s">
        <v>28</v>
      </c>
      <c r="X348" t="str">
        <f ca="1">_xlfn.CONCAT("(",A348,",",C348,",",P348,",",E348,",",L348,",",S348,",",T348,",",V348,")++1`")</f>
        <v>(244350,0,1,3,46,1,6,26)++1`</v>
      </c>
      <c r="Y348" t="str">
        <f>_xlfn.CONCAT("(",A348,",",R348,")++1`")</f>
        <v>(244350,0)++1`</v>
      </c>
    </row>
    <row r="349" spans="1:25">
      <c r="A349">
        <v>244351</v>
      </c>
      <c r="B349">
        <v>1948</v>
      </c>
      <c r="C349">
        <f>IF(D349="oui", 1, IF(D349="non", 0, " "))</f>
        <v>0</v>
      </c>
      <c r="D349" t="s">
        <v>24</v>
      </c>
      <c r="E349">
        <f>_xlfn.XLOOKUP(F349,Z$3:Z$19,AA$3:AA$19)</f>
        <v>10</v>
      </c>
      <c r="F349" t="s">
        <v>39</v>
      </c>
      <c r="G349" s="14">
        <v>44608</v>
      </c>
      <c r="H349" s="15">
        <v>0.53611111111111109</v>
      </c>
      <c r="I349" s="15">
        <v>0.61249999999999993</v>
      </c>
      <c r="J349">
        <v>1000162</v>
      </c>
      <c r="K349">
        <v>128</v>
      </c>
      <c r="L349">
        <f>ROUND(M349*86400,0)/60</f>
        <v>110</v>
      </c>
      <c r="M349">
        <v>7.638888888888884E-2</v>
      </c>
      <c r="N349">
        <f>_xlfn.XLOOKUP(O349,Z$22:Z$24,AA$22:AA$24)</f>
        <v>1</v>
      </c>
      <c r="O349" t="s">
        <v>32</v>
      </c>
      <c r="P349" cm="1">
        <f t="array" aca="1" ref="P349" ca="1">(_xlfn.IFS(Q349="couché",0,Q349="debout à 80%",1,Q349="?",1))*(IF(RAND()&lt;0.8,1,0))</f>
        <v>1</v>
      </c>
      <c r="Q349" t="s">
        <v>27</v>
      </c>
      <c r="R349">
        <v>45</v>
      </c>
      <c r="S349">
        <f>SUMIFS(N:N,F:F,F349,G:G,G349,T:T,T349-1)*IF(C349=1,0,1)</f>
        <v>0</v>
      </c>
      <c r="T349">
        <f>COUNTIFS(F:F,F349,G:G,G349,H:H,_xlfn.CONCAT("&lt;=",H349))</f>
        <v>1</v>
      </c>
      <c r="U349" s="15">
        <f ca="1">H349+(RAND()/100000)</f>
        <v>0.53612101044813787</v>
      </c>
      <c r="V349">
        <f t="shared" ca="1" si="5"/>
        <v>40</v>
      </c>
      <c r="W349" t="s">
        <v>28</v>
      </c>
      <c r="X349" t="str">
        <f ca="1">_xlfn.CONCAT("(",A349,",",C349,",",P349,",",E349,",",L349,",",S349,",",T349,",",V349,")++1`")</f>
        <v>(244351,0,1,10,110,0,1,40)++1`</v>
      </c>
      <c r="Y349" t="str">
        <f>_xlfn.CONCAT("(",A349,",",R349,")++1`")</f>
        <v>(244351,45)++1`</v>
      </c>
    </row>
    <row r="350" spans="1:25">
      <c r="A350">
        <v>244352</v>
      </c>
      <c r="B350">
        <v>1963</v>
      </c>
      <c r="C350">
        <f>IF(D350="oui", 1, IF(D350="non", 0, " "))</f>
        <v>0</v>
      </c>
      <c r="D350" t="s">
        <v>24</v>
      </c>
      <c r="E350">
        <f>_xlfn.XLOOKUP(F350,Z$3:Z$19,AA$3:AA$19)</f>
        <v>10</v>
      </c>
      <c r="F350" t="s">
        <v>39</v>
      </c>
      <c r="G350" s="14">
        <v>44608</v>
      </c>
      <c r="H350" s="15">
        <v>0.70486111111111105</v>
      </c>
      <c r="I350" s="15">
        <v>0.73263888888888884</v>
      </c>
      <c r="J350">
        <v>1000162</v>
      </c>
      <c r="K350">
        <v>109</v>
      </c>
      <c r="L350">
        <f>ROUND(M350*86400,0)/60</f>
        <v>40</v>
      </c>
      <c r="M350">
        <v>2.777777777777779E-2</v>
      </c>
      <c r="N350">
        <f>_xlfn.XLOOKUP(O350,Z$22:Z$24,AA$22:AA$24)</f>
        <v>1</v>
      </c>
      <c r="O350" t="s">
        <v>32</v>
      </c>
      <c r="P350" cm="1">
        <f t="array" aca="1" ref="P350" ca="1">(_xlfn.IFS(Q350="couché",0,Q350="debout à 80%",1,Q350="?",1))*(IF(RAND()&lt;0.8,1,0))</f>
        <v>1</v>
      </c>
      <c r="Q350" t="s">
        <v>27</v>
      </c>
      <c r="R350">
        <v>0</v>
      </c>
      <c r="S350">
        <f>SUMIFS(N:N,F:F,F350,G:G,G350,T:T,T350-1)*IF(C350=1,0,1)</f>
        <v>1</v>
      </c>
      <c r="T350">
        <f>COUNTIFS(F:F,F350,G:G,G350,H:H,_xlfn.CONCAT("&lt;=",H350))</f>
        <v>4</v>
      </c>
      <c r="U350" s="15">
        <f ca="1">H350+(RAND()/100000)</f>
        <v>0.70487001390757908</v>
      </c>
      <c r="V350">
        <f t="shared" ca="1" si="5"/>
        <v>63</v>
      </c>
      <c r="W350" t="s">
        <v>28</v>
      </c>
      <c r="X350" t="str">
        <f ca="1">_xlfn.CONCAT("(",A350,",",C350,",",P350,",",E350,",",L350,",",S350,",",T350,",",V350,")++1`")</f>
        <v>(244352,0,1,10,40,1,4,63)++1`</v>
      </c>
      <c r="Y350" t="str">
        <f>_xlfn.CONCAT("(",A350,",",R350,")++1`")</f>
        <v>(244352,0)++1`</v>
      </c>
    </row>
    <row r="351" spans="1:25">
      <c r="A351">
        <v>244353</v>
      </c>
      <c r="B351">
        <v>1974</v>
      </c>
      <c r="C351">
        <f>IF(D351="oui", 1, IF(D351="non", 0, " "))</f>
        <v>0</v>
      </c>
      <c r="D351" t="s">
        <v>24</v>
      </c>
      <c r="E351">
        <f>_xlfn.XLOOKUP(F351,Z$3:Z$19,AA$3:AA$19)</f>
        <v>12</v>
      </c>
      <c r="F351" t="s">
        <v>42</v>
      </c>
      <c r="G351" s="14">
        <v>44608</v>
      </c>
      <c r="H351" s="15">
        <v>0.62708333333333333</v>
      </c>
      <c r="I351" s="15">
        <v>0.67499999999999993</v>
      </c>
      <c r="J351">
        <v>1000162</v>
      </c>
      <c r="K351">
        <v>130</v>
      </c>
      <c r="L351">
        <f>ROUND(M351*86400,0)/60</f>
        <v>69</v>
      </c>
      <c r="M351">
        <v>4.7916666666666607E-2</v>
      </c>
      <c r="N351">
        <f>_xlfn.XLOOKUP(O351,Z$22:Z$24,AA$22:AA$24)</f>
        <v>1</v>
      </c>
      <c r="O351" t="s">
        <v>32</v>
      </c>
      <c r="P351" cm="1">
        <f t="array" aca="1" ref="P351" ca="1">(_xlfn.IFS(Q351="couché",0,Q351="debout à 80%",1,Q351="?",1))*(IF(RAND()&lt;0.8,1,0))</f>
        <v>1</v>
      </c>
      <c r="Q351" t="s">
        <v>27</v>
      </c>
      <c r="R351">
        <v>45</v>
      </c>
      <c r="S351">
        <f>SUMIFS(N:N,F:F,F351,G:G,G351,T:T,T351-1)*IF(C351=1,0,1)</f>
        <v>0</v>
      </c>
      <c r="T351">
        <f>COUNTIFS(F:F,F351,G:G,G351,H:H,_xlfn.CONCAT("&lt;=",H351))</f>
        <v>4</v>
      </c>
      <c r="U351" s="15">
        <f ca="1">H351+(RAND()/100000)</f>
        <v>0.62708538360931709</v>
      </c>
      <c r="V351">
        <f t="shared" ca="1" si="5"/>
        <v>52</v>
      </c>
      <c r="W351" t="s">
        <v>28</v>
      </c>
      <c r="X351" t="str">
        <f ca="1">_xlfn.CONCAT("(",A351,",",C351,",",P351,",",E351,",",L351,",",S351,",",T351,",",V351,")++1`")</f>
        <v>(244353,0,1,12,69,0,4,52)++1`</v>
      </c>
      <c r="Y351" t="str">
        <f>_xlfn.CONCAT("(",A351,",",R351,")++1`")</f>
        <v>(244353,45)++1`</v>
      </c>
    </row>
    <row r="352" spans="1:25">
      <c r="A352">
        <v>244354</v>
      </c>
      <c r="B352">
        <v>1962</v>
      </c>
      <c r="C352">
        <f>IF(D352="oui", 1, IF(D352="non", 0, " "))</f>
        <v>0</v>
      </c>
      <c r="D352" t="s">
        <v>24</v>
      </c>
      <c r="E352">
        <f>_xlfn.XLOOKUP(F352,Z$3:Z$19,AA$3:AA$19)</f>
        <v>10</v>
      </c>
      <c r="F352" t="s">
        <v>39</v>
      </c>
      <c r="G352" s="14">
        <v>44608</v>
      </c>
      <c r="H352" s="15">
        <v>0.67499999999999993</v>
      </c>
      <c r="I352" s="15">
        <v>0.70416666666666661</v>
      </c>
      <c r="J352">
        <v>1000162</v>
      </c>
      <c r="K352">
        <v>81</v>
      </c>
      <c r="L352">
        <f>ROUND(M352*86400,0)/60</f>
        <v>42</v>
      </c>
      <c r="M352">
        <v>2.9166666666666674E-2</v>
      </c>
      <c r="N352">
        <f>_xlfn.XLOOKUP(O352,Z$22:Z$24,AA$22:AA$24)</f>
        <v>1</v>
      </c>
      <c r="O352" t="s">
        <v>32</v>
      </c>
      <c r="P352" cm="1">
        <f t="array" aca="1" ref="P352" ca="1">(_xlfn.IFS(Q352="couché",0,Q352="debout à 80%",1,Q352="?",1))*(IF(RAND()&lt;0.8,1,0))</f>
        <v>1</v>
      </c>
      <c r="Q352" t="s">
        <v>27</v>
      </c>
      <c r="R352">
        <v>45</v>
      </c>
      <c r="S352">
        <f>SUMIFS(N:N,F:F,F352,G:G,G352,T:T,T352-1)*IF(C352=1,0,1)</f>
        <v>1</v>
      </c>
      <c r="T352">
        <f>COUNTIFS(F:F,F352,G:G,G352,H:H,_xlfn.CONCAT("&lt;=",H352))</f>
        <v>3</v>
      </c>
      <c r="U352" s="15">
        <f ca="1">H352+(RAND()/100000)</f>
        <v>0.6750092228473068</v>
      </c>
      <c r="V352">
        <f t="shared" ca="1" si="5"/>
        <v>57</v>
      </c>
      <c r="W352" t="s">
        <v>28</v>
      </c>
      <c r="X352" t="str">
        <f ca="1">_xlfn.CONCAT("(",A352,",",C352,",",P352,",",E352,",",L352,",",S352,",",T352,",",V352,")++1`")</f>
        <v>(244354,0,1,10,42,1,3,57)++1`</v>
      </c>
      <c r="Y352" t="str">
        <f>_xlfn.CONCAT("(",A352,",",R352,")++1`")</f>
        <v>(244354,45)++1`</v>
      </c>
    </row>
    <row r="353" spans="1:25">
      <c r="A353">
        <v>244355</v>
      </c>
      <c r="B353">
        <v>1983</v>
      </c>
      <c r="C353">
        <f>IF(D353="oui", 1, IF(D353="non", 0, " "))</f>
        <v>0</v>
      </c>
      <c r="D353" t="s">
        <v>24</v>
      </c>
      <c r="E353">
        <f>_xlfn.XLOOKUP(F353,Z$3:Z$19,AA$3:AA$19)</f>
        <v>4</v>
      </c>
      <c r="F353" t="s">
        <v>31</v>
      </c>
      <c r="G353" s="14">
        <v>44610</v>
      </c>
      <c r="H353" s="15">
        <v>0.34583333333333333</v>
      </c>
      <c r="I353" s="15">
        <v>0.36944444444444441</v>
      </c>
      <c r="J353">
        <v>1000162</v>
      </c>
      <c r="K353">
        <v>130</v>
      </c>
      <c r="L353">
        <f>ROUND(M353*86400,0)/60</f>
        <v>34</v>
      </c>
      <c r="M353">
        <v>2.3611111111111083E-2</v>
      </c>
      <c r="N353">
        <f>_xlfn.XLOOKUP(O353,Z$22:Z$24,AA$22:AA$24)</f>
        <v>1</v>
      </c>
      <c r="O353" t="s">
        <v>32</v>
      </c>
      <c r="P353" cm="1">
        <f t="array" aca="1" ref="P353" ca="1">(_xlfn.IFS(Q353="couché",0,Q353="debout à 80%",1,Q353="?",1))*(IF(RAND()&lt;0.8,1,0))</f>
        <v>1</v>
      </c>
      <c r="Q353" t="s">
        <v>27</v>
      </c>
      <c r="R353">
        <v>45</v>
      </c>
      <c r="S353">
        <f>SUMIFS(N:N,F:F,F353,G:G,G353,T:T,T353-1)*IF(C353=1,0,1)</f>
        <v>0</v>
      </c>
      <c r="T353">
        <f>COUNTIFS(F:F,F353,G:G,G353,H:H,_xlfn.CONCAT("&lt;=",H353))</f>
        <v>1</v>
      </c>
      <c r="U353" s="15">
        <f ca="1">H353+(RAND()/100000)</f>
        <v>0.34584101415286583</v>
      </c>
      <c r="V353">
        <f t="shared" ca="1" si="5"/>
        <v>9</v>
      </c>
      <c r="W353" t="s">
        <v>28</v>
      </c>
      <c r="X353" t="str">
        <f ca="1">_xlfn.CONCAT("(",A353,",",C353,",",P353,",",E353,",",L353,",",S353,",",T353,",",V353,")++1`")</f>
        <v>(244355,0,1,4,34,0,1,9)++1`</v>
      </c>
      <c r="Y353" t="str">
        <f>_xlfn.CONCAT("(",A353,",",R353,")++1`")</f>
        <v>(244355,45)++1`</v>
      </c>
    </row>
    <row r="354" spans="1:25">
      <c r="A354">
        <v>244356</v>
      </c>
      <c r="B354">
        <v>1925</v>
      </c>
      <c r="C354">
        <f>IF(D354="oui", 1, IF(D354="non", 0, " "))</f>
        <v>0</v>
      </c>
      <c r="D354" t="s">
        <v>24</v>
      </c>
      <c r="E354">
        <f>_xlfn.XLOOKUP(F354,Z$3:Z$19,AA$3:AA$19)</f>
        <v>4</v>
      </c>
      <c r="F354" t="s">
        <v>31</v>
      </c>
      <c r="G354" s="14">
        <v>44610</v>
      </c>
      <c r="H354" s="15">
        <v>0.47291666666666665</v>
      </c>
      <c r="I354" s="15">
        <v>0.5083333333333333</v>
      </c>
      <c r="J354">
        <v>1000162</v>
      </c>
      <c r="K354">
        <v>81</v>
      </c>
      <c r="L354">
        <f>ROUND(M354*86400,0)/60</f>
        <v>51</v>
      </c>
      <c r="M354">
        <v>3.5416666666666652E-2</v>
      </c>
      <c r="N354">
        <f>_xlfn.XLOOKUP(O354,Z$22:Z$24,AA$22:AA$24)</f>
        <v>1</v>
      </c>
      <c r="O354" t="s">
        <v>32</v>
      </c>
      <c r="P354" cm="1">
        <f t="array" aca="1" ref="P354" ca="1">(_xlfn.IFS(Q354="couché",0,Q354="debout à 80%",1,Q354="?",1))*(IF(RAND()&lt;0.8,1,0))</f>
        <v>1</v>
      </c>
      <c r="Q354" t="s">
        <v>27</v>
      </c>
      <c r="R354">
        <v>45</v>
      </c>
      <c r="S354">
        <f>SUMIFS(N:N,F:F,F354,G:G,G354,T:T,T354-1)*IF(C354=1,0,1)</f>
        <v>1</v>
      </c>
      <c r="T354">
        <f>COUNTIFS(F:F,F354,G:G,G354,H:H,_xlfn.CONCAT("&lt;=",H354))</f>
        <v>5</v>
      </c>
      <c r="U354" s="15">
        <f ca="1">H354+(RAND()/100000)</f>
        <v>0.47292538617985141</v>
      </c>
      <c r="V354">
        <f t="shared" ca="1" si="5"/>
        <v>42</v>
      </c>
      <c r="W354" t="s">
        <v>28</v>
      </c>
      <c r="X354" t="str">
        <f ca="1">_xlfn.CONCAT("(",A354,",",C354,",",P354,",",E354,",",L354,",",S354,",",T354,",",V354,")++1`")</f>
        <v>(244356,0,1,4,51,1,5,42)++1`</v>
      </c>
      <c r="Y354" t="str">
        <f>_xlfn.CONCAT("(",A354,",",R354,")++1`")</f>
        <v>(244356,45)++1`</v>
      </c>
    </row>
    <row r="355" spans="1:25">
      <c r="A355">
        <v>244359</v>
      </c>
      <c r="B355">
        <v>1937</v>
      </c>
      <c r="C355">
        <f>IF(D355="oui", 1, IF(D355="non", 0, " "))</f>
        <v>0</v>
      </c>
      <c r="D355" t="s">
        <v>24</v>
      </c>
      <c r="E355">
        <f>_xlfn.XLOOKUP(F355,Z$3:Z$19,AA$3:AA$19)</f>
        <v>4</v>
      </c>
      <c r="F355" t="s">
        <v>31</v>
      </c>
      <c r="G355" s="14">
        <v>44610</v>
      </c>
      <c r="H355" s="15">
        <v>0.4145833333333333</v>
      </c>
      <c r="I355" s="15">
        <v>0.43472222222222223</v>
      </c>
      <c r="J355">
        <v>1000162</v>
      </c>
      <c r="K355">
        <v>81</v>
      </c>
      <c r="L355">
        <f>ROUND(M355*86400,0)/60</f>
        <v>29</v>
      </c>
      <c r="M355">
        <v>2.0138888888888928E-2</v>
      </c>
      <c r="N355">
        <f>_xlfn.XLOOKUP(O355,Z$22:Z$24,AA$22:AA$24)</f>
        <v>1</v>
      </c>
      <c r="O355" t="s">
        <v>32</v>
      </c>
      <c r="P355" cm="1">
        <f t="array" aca="1" ref="P355" ca="1">(_xlfn.IFS(Q355="couché",0,Q355="debout à 80%",1,Q355="?",1))*(IF(RAND()&lt;0.8,1,0))</f>
        <v>1</v>
      </c>
      <c r="Q355" t="s">
        <v>27</v>
      </c>
      <c r="R355">
        <v>45</v>
      </c>
      <c r="S355">
        <f>SUMIFS(N:N,F:F,F355,G:G,G355,T:T,T355-1)*IF(C355=1,0,1)</f>
        <v>1</v>
      </c>
      <c r="T355">
        <f>COUNTIFS(F:F,F355,G:G,G355,H:H,_xlfn.CONCAT("&lt;=",H355))</f>
        <v>3</v>
      </c>
      <c r="U355" s="15">
        <f ca="1">H355+(RAND()/100000)</f>
        <v>0.41458424365969476</v>
      </c>
      <c r="V355">
        <f t="shared" ca="1" si="5"/>
        <v>25</v>
      </c>
      <c r="W355" t="s">
        <v>28</v>
      </c>
      <c r="X355" t="str">
        <f ca="1">_xlfn.CONCAT("(",A355,",",C355,",",P355,",",E355,",",L355,",",S355,",",T355,",",V355,")++1`")</f>
        <v>(244359,0,1,4,29,1,3,25)++1`</v>
      </c>
      <c r="Y355" t="str">
        <f>_xlfn.CONCAT("(",A355,",",R355,")++1`")</f>
        <v>(244359,45)++1`</v>
      </c>
    </row>
    <row r="356" spans="1:25">
      <c r="A356">
        <v>244360</v>
      </c>
      <c r="B356">
        <v>1966</v>
      </c>
      <c r="C356">
        <f>IF(D356="oui", 1, IF(D356="non", 0, " "))</f>
        <v>0</v>
      </c>
      <c r="D356" t="s">
        <v>24</v>
      </c>
      <c r="E356">
        <f>_xlfn.XLOOKUP(F356,Z$3:Z$19,AA$3:AA$19)</f>
        <v>10</v>
      </c>
      <c r="F356" t="s">
        <v>39</v>
      </c>
      <c r="G356" s="14">
        <v>44643</v>
      </c>
      <c r="H356" s="15">
        <v>0.53472222222222221</v>
      </c>
      <c r="I356" s="15">
        <v>0.60277777777777775</v>
      </c>
      <c r="J356">
        <v>1000162</v>
      </c>
      <c r="K356">
        <v>128</v>
      </c>
      <c r="L356">
        <f>ROUND(M356*86400,0)/60</f>
        <v>98</v>
      </c>
      <c r="M356">
        <v>6.8055555555555536E-2</v>
      </c>
      <c r="N356">
        <f>_xlfn.XLOOKUP(O356,Z$22:Z$24,AA$22:AA$24)</f>
        <v>1</v>
      </c>
      <c r="O356" t="s">
        <v>32</v>
      </c>
      <c r="P356" cm="1">
        <f t="array" aca="1" ref="P356" ca="1">(_xlfn.IFS(Q356="couché",0,Q356="debout à 80%",1,Q356="?",1))*(IF(RAND()&lt;0.8,1,0))</f>
        <v>1</v>
      </c>
      <c r="Q356" t="s">
        <v>27</v>
      </c>
      <c r="R356">
        <v>45</v>
      </c>
      <c r="S356">
        <f>SUMIFS(N:N,F:F,F356,G:G,G356,T:T,T356-1)*IF(C356=1,0,1)</f>
        <v>1</v>
      </c>
      <c r="T356">
        <f>COUNTIFS(F:F,F356,G:G,G356,H:H,_xlfn.CONCAT("&lt;=",H356))</f>
        <v>10</v>
      </c>
      <c r="U356" s="15">
        <f ca="1">H356+(RAND()/100000)</f>
        <v>0.53473056381977091</v>
      </c>
      <c r="V356">
        <f t="shared" ca="1" si="5"/>
        <v>49</v>
      </c>
      <c r="W356" t="s">
        <v>28</v>
      </c>
      <c r="X356" t="str">
        <f ca="1">_xlfn.CONCAT("(",A356,",",C356,",",P356,",",E356,",",L356,",",S356,",",T356,",",V356,")++1`")</f>
        <v>(244360,0,1,10,98,1,10,49)++1`</v>
      </c>
      <c r="Y356" t="str">
        <f>_xlfn.CONCAT("(",A356,",",R356,")++1`")</f>
        <v>(244360,45)++1`</v>
      </c>
    </row>
    <row r="357" spans="1:25">
      <c r="A357">
        <v>244370</v>
      </c>
      <c r="B357">
        <v>1961</v>
      </c>
      <c r="C357">
        <f>IF(D357="oui", 1, IF(D357="non", 0, " "))</f>
        <v>0</v>
      </c>
      <c r="D357" t="s">
        <v>24</v>
      </c>
      <c r="E357">
        <f>_xlfn.XLOOKUP(F357,Z$3:Z$19,AA$3:AA$19)</f>
        <v>15</v>
      </c>
      <c r="F357" t="s">
        <v>35</v>
      </c>
      <c r="G357" s="14">
        <v>44607</v>
      </c>
      <c r="H357" s="15">
        <v>0.48472222222222222</v>
      </c>
      <c r="I357" s="15">
        <v>0.75</v>
      </c>
      <c r="J357">
        <v>1000171</v>
      </c>
      <c r="K357">
        <v>3181</v>
      </c>
      <c r="L357">
        <f>ROUND(M357*86400,0)/60</f>
        <v>382</v>
      </c>
      <c r="M357">
        <v>0.26527777777777778</v>
      </c>
      <c r="N357">
        <f>_xlfn.XLOOKUP(O357,Z$22:Z$24,AA$22:AA$24)</f>
        <v>0</v>
      </c>
      <c r="O357" t="s">
        <v>26</v>
      </c>
      <c r="P357" cm="1">
        <f t="array" aca="1" ref="P357" ca="1">(_xlfn.IFS(Q357="couché",0,Q357="debout à 80%",1,Q357="?",1))*(IF(RAND()&lt;0.8,1,0))</f>
        <v>0</v>
      </c>
      <c r="Q357" t="s">
        <v>48</v>
      </c>
      <c r="R357">
        <v>45</v>
      </c>
      <c r="S357">
        <f>SUMIFS(N:N,F:F,F357,G:G,G357,T:T,T357-1)*IF(C357=1,0,1)</f>
        <v>0</v>
      </c>
      <c r="T357">
        <f>COUNTIFS(F:F,F357,G:G,G357,H:H,_xlfn.CONCAT("&lt;=",H357))</f>
        <v>3</v>
      </c>
      <c r="U357" s="15">
        <f ca="1">H357+(RAND()/100000)</f>
        <v>0.48472787783623772</v>
      </c>
      <c r="V357">
        <f t="shared" ca="1" si="5"/>
        <v>41</v>
      </c>
      <c r="W357" t="s">
        <v>28</v>
      </c>
      <c r="X357" t="str">
        <f ca="1">_xlfn.CONCAT("(",A357,",",C357,",",P357,",",E357,",",L357,",",S357,",",T357,",",V357,")++1`")</f>
        <v>(244370,0,0,15,382,0,3,41)++1`</v>
      </c>
      <c r="Y357" t="str">
        <f>_xlfn.CONCAT("(",A357,",",R357,")++1`")</f>
        <v>(244370,45)++1`</v>
      </c>
    </row>
    <row r="358" spans="1:25">
      <c r="A358">
        <v>244374</v>
      </c>
      <c r="B358">
        <v>1972</v>
      </c>
      <c r="C358">
        <f>IF(D358="oui", 1, IF(D358="non", 0, " "))</f>
        <v>0</v>
      </c>
      <c r="D358" t="s">
        <v>24</v>
      </c>
      <c r="E358">
        <f>_xlfn.XLOOKUP(F358,Z$3:Z$19,AA$3:AA$19)</f>
        <v>13</v>
      </c>
      <c r="F358" t="s">
        <v>43</v>
      </c>
      <c r="G358" s="14">
        <v>44634</v>
      </c>
      <c r="H358" s="15">
        <v>0.4201388888888889</v>
      </c>
      <c r="I358" s="15">
        <v>0.65416666666666667</v>
      </c>
      <c r="J358">
        <v>1000167</v>
      </c>
      <c r="K358">
        <v>9230</v>
      </c>
      <c r="L358">
        <f>ROUND(M358*86400,0)/60</f>
        <v>337</v>
      </c>
      <c r="M358">
        <v>0.23402777777777778</v>
      </c>
      <c r="N358">
        <f>_xlfn.XLOOKUP(O358,Z$22:Z$24,AA$22:AA$24)</f>
        <v>0</v>
      </c>
      <c r="O358" t="s">
        <v>26</v>
      </c>
      <c r="P358" cm="1">
        <f t="array" aca="1" ref="P358" ca="1">(_xlfn.IFS(Q358="couché",0,Q358="debout à 80%",1,Q358="?",1))*(IF(RAND()&lt;0.8,1,0))</f>
        <v>0</v>
      </c>
      <c r="Q358" t="s">
        <v>48</v>
      </c>
      <c r="R358">
        <v>45</v>
      </c>
      <c r="S358">
        <f>SUMIFS(N:N,F:F,F358,G:G,G358,T:T,T358-1)*IF(C358=1,0,1)</f>
        <v>0</v>
      </c>
      <c r="T358">
        <f>COUNTIFS(F:F,F358,G:G,G358,H:H,_xlfn.CONCAT("&lt;=",H358))</f>
        <v>2</v>
      </c>
      <c r="U358" s="15">
        <f ca="1">H358+(RAND()/100000)</f>
        <v>0.42014884349980297</v>
      </c>
      <c r="V358">
        <f t="shared" ca="1" si="5"/>
        <v>28</v>
      </c>
      <c r="W358" t="s">
        <v>28</v>
      </c>
      <c r="X358" t="str">
        <f ca="1">_xlfn.CONCAT("(",A358,",",C358,",",P358,",",E358,",",L358,",",S358,",",T358,",",V358,")++1`")</f>
        <v>(244374,0,0,13,337,0,2,28)++1`</v>
      </c>
      <c r="Y358" t="str">
        <f>_xlfn.CONCAT("(",A358,",",R358,")++1`")</f>
        <v>(244374,45)++1`</v>
      </c>
    </row>
    <row r="359" spans="1:25">
      <c r="A359">
        <v>244390</v>
      </c>
      <c r="B359">
        <v>1984</v>
      </c>
      <c r="C359">
        <f>IF(D359="oui", 1, IF(D359="non", 0, " "))</f>
        <v>0</v>
      </c>
      <c r="D359" t="s">
        <v>24</v>
      </c>
      <c r="E359">
        <f>_xlfn.XLOOKUP(F359,Z$3:Z$19,AA$3:AA$19)</f>
        <v>8</v>
      </c>
      <c r="F359" t="s">
        <v>25</v>
      </c>
      <c r="G359" s="14">
        <v>44599</v>
      </c>
      <c r="H359" s="15">
        <v>0.33541666666666664</v>
      </c>
      <c r="I359" s="15">
        <v>0.48819444444444443</v>
      </c>
      <c r="J359">
        <v>1000168</v>
      </c>
      <c r="K359">
        <v>2009</v>
      </c>
      <c r="L359">
        <f>ROUND(M359*86400,0)/60</f>
        <v>220</v>
      </c>
      <c r="M359">
        <v>0.15277777777777779</v>
      </c>
      <c r="N359">
        <f>_xlfn.XLOOKUP(O359,Z$22:Z$24,AA$22:AA$24)</f>
        <v>0</v>
      </c>
      <c r="O359" t="s">
        <v>26</v>
      </c>
      <c r="P359" cm="1">
        <f t="array" aca="1" ref="P359" ca="1">(_xlfn.IFS(Q359="couché",0,Q359="debout à 80%",1,Q359="?",1))*(IF(RAND()&lt;0.8,1,0))</f>
        <v>1</v>
      </c>
      <c r="Q359" t="s">
        <v>27</v>
      </c>
      <c r="R359">
        <v>30</v>
      </c>
      <c r="S359">
        <f>SUMIFS(N:N,F:F,F359,G:G,G359,T:T,T359-1)*IF(C359=1,0,1)</f>
        <v>0</v>
      </c>
      <c r="T359">
        <f>COUNTIFS(F:F,F359,G:G,G359,H:H,_xlfn.CONCAT("&lt;=",H359))</f>
        <v>1</v>
      </c>
      <c r="U359" s="15">
        <f ca="1">H359+(RAND()/100000)</f>
        <v>0.33541984204635722</v>
      </c>
      <c r="V359">
        <f t="shared" ca="1" si="5"/>
        <v>4</v>
      </c>
      <c r="W359" t="s">
        <v>28</v>
      </c>
      <c r="X359" t="str">
        <f ca="1">_xlfn.CONCAT("(",A359,",",C359,",",P359,",",E359,",",L359,",",S359,",",T359,",",V359,")++1`")</f>
        <v>(244390,0,1,8,220,0,1,4)++1`</v>
      </c>
      <c r="Y359" t="str">
        <f>_xlfn.CONCAT("(",A359,",",R359,")++1`")</f>
        <v>(244390,30)++1`</v>
      </c>
    </row>
    <row r="360" spans="1:25">
      <c r="A360">
        <v>244391</v>
      </c>
      <c r="B360">
        <v>1976</v>
      </c>
      <c r="C360">
        <f>IF(D360="oui", 1, IF(D360="non", 0, " "))</f>
        <v>0</v>
      </c>
      <c r="D360" t="s">
        <v>24</v>
      </c>
      <c r="E360">
        <f>_xlfn.XLOOKUP(F360,Z$3:Z$19,AA$3:AA$19)</f>
        <v>8</v>
      </c>
      <c r="F360" t="s">
        <v>25</v>
      </c>
      <c r="G360" s="14">
        <v>44599</v>
      </c>
      <c r="H360" s="15">
        <v>0.49305555555555552</v>
      </c>
      <c r="I360" s="15">
        <v>0.64166666666666661</v>
      </c>
      <c r="J360">
        <v>1000168</v>
      </c>
      <c r="K360">
        <v>2512</v>
      </c>
      <c r="L360">
        <f>ROUND(M360*86400,0)/60</f>
        <v>214</v>
      </c>
      <c r="M360">
        <v>0.14861111111111108</v>
      </c>
      <c r="N360">
        <f>_xlfn.XLOOKUP(O360,Z$22:Z$24,AA$22:AA$24)</f>
        <v>0</v>
      </c>
      <c r="O360" t="s">
        <v>26</v>
      </c>
      <c r="P360" cm="1">
        <f t="array" aca="1" ref="P360" ca="1">(_xlfn.IFS(Q360="couché",0,Q360="debout à 80%",1,Q360="?",1))*(IF(RAND()&lt;0.8,1,0))</f>
        <v>1</v>
      </c>
      <c r="Q360" t="s">
        <v>27</v>
      </c>
      <c r="R360">
        <v>30</v>
      </c>
      <c r="S360">
        <f>SUMIFS(N:N,F:F,F360,G:G,G360,T:T,T360-1)*IF(C360=1,0,1)</f>
        <v>0</v>
      </c>
      <c r="T360">
        <f>COUNTIFS(F:F,F360,G:G,G360,H:H,_xlfn.CONCAT("&lt;=",H360))</f>
        <v>2</v>
      </c>
      <c r="U360" s="15">
        <f ca="1">H360+(RAND()/100000)</f>
        <v>0.49306547324148292</v>
      </c>
      <c r="V360">
        <f t="shared" ca="1" si="5"/>
        <v>42</v>
      </c>
      <c r="W360" t="s">
        <v>28</v>
      </c>
      <c r="X360" t="str">
        <f ca="1">_xlfn.CONCAT("(",A360,",",C360,",",P360,",",E360,",",L360,",",S360,",",T360,",",V360,")++1`")</f>
        <v>(244391,0,1,8,214,0,2,42)++1`</v>
      </c>
      <c r="Y360" t="str">
        <f>_xlfn.CONCAT("(",A360,",",R360,")++1`")</f>
        <v>(244391,30)++1`</v>
      </c>
    </row>
    <row r="361" spans="1:25">
      <c r="A361">
        <v>244392</v>
      </c>
      <c r="B361">
        <v>1953</v>
      </c>
      <c r="C361">
        <f>IF(D361="oui", 1, IF(D361="non", 0, " "))</f>
        <v>0</v>
      </c>
      <c r="D361" t="s">
        <v>24</v>
      </c>
      <c r="E361">
        <f>_xlfn.XLOOKUP(F361,Z$3:Z$19,AA$3:AA$19)</f>
        <v>8</v>
      </c>
      <c r="F361" t="s">
        <v>25</v>
      </c>
      <c r="G361" s="14">
        <v>44599</v>
      </c>
      <c r="H361" s="15">
        <v>0.64444444444444438</v>
      </c>
      <c r="I361" s="15">
        <v>0.67013888888888884</v>
      </c>
      <c r="J361">
        <v>1000168</v>
      </c>
      <c r="K361">
        <v>1894</v>
      </c>
      <c r="L361">
        <f>ROUND(M361*86400,0)/60</f>
        <v>37</v>
      </c>
      <c r="M361">
        <v>2.5694444444444464E-2</v>
      </c>
      <c r="N361">
        <f>_xlfn.XLOOKUP(O361,Z$22:Z$24,AA$22:AA$24)</f>
        <v>0</v>
      </c>
      <c r="O361" t="s">
        <v>26</v>
      </c>
      <c r="P361" cm="1">
        <f t="array" aca="1" ref="P361" ca="1">(_xlfn.IFS(Q361="couché",0,Q361="debout à 80%",1,Q361="?",1))*(IF(RAND()&lt;0.8,1,0))</f>
        <v>1</v>
      </c>
      <c r="Q361" t="s">
        <v>27</v>
      </c>
      <c r="R361">
        <v>0</v>
      </c>
      <c r="S361">
        <f>SUMIFS(N:N,F:F,F361,G:G,G361,T:T,T361-1)*IF(C361=1,0,1)</f>
        <v>0</v>
      </c>
      <c r="T361">
        <f>COUNTIFS(F:F,F361,G:G,G361,H:H,_xlfn.CONCAT("&lt;=",H361))</f>
        <v>3</v>
      </c>
      <c r="U361" s="15">
        <f ca="1">H361+(RAND()/100000)</f>
        <v>0.64445221554781063</v>
      </c>
      <c r="V361">
        <f t="shared" ca="1" si="5"/>
        <v>65</v>
      </c>
      <c r="W361" t="s">
        <v>28</v>
      </c>
      <c r="X361" t="str">
        <f ca="1">_xlfn.CONCAT("(",A361,",",C361,",",P361,",",E361,",",L361,",",S361,",",T361,",",V361,")++1`")</f>
        <v>(244392,0,1,8,37,0,3,65)++1`</v>
      </c>
      <c r="Y361" t="str">
        <f>_xlfn.CONCAT("(",A361,",",R361,")++1`")</f>
        <v>(244392,0)++1`</v>
      </c>
    </row>
    <row r="362" spans="1:25">
      <c r="A362">
        <v>244393</v>
      </c>
      <c r="B362">
        <v>1973</v>
      </c>
      <c r="C362">
        <f>IF(D362="oui", 1, IF(D362="non", 0, " "))</f>
        <v>0</v>
      </c>
      <c r="D362" t="s">
        <v>24</v>
      </c>
      <c r="E362">
        <f>_xlfn.XLOOKUP(F362,Z$3:Z$19,AA$3:AA$19)</f>
        <v>8</v>
      </c>
      <c r="F362" t="s">
        <v>25</v>
      </c>
      <c r="G362" s="14">
        <v>44599</v>
      </c>
      <c r="H362" s="15">
        <v>0.67361111111111105</v>
      </c>
      <c r="I362" s="15">
        <v>0.69791666666666663</v>
      </c>
      <c r="J362">
        <v>1000168</v>
      </c>
      <c r="K362">
        <v>1899</v>
      </c>
      <c r="L362">
        <f>ROUND(M362*86400,0)/60</f>
        <v>35</v>
      </c>
      <c r="M362">
        <v>2.430555555555558E-2</v>
      </c>
      <c r="N362">
        <f>_xlfn.XLOOKUP(O362,Z$22:Z$24,AA$22:AA$24)</f>
        <v>0</v>
      </c>
      <c r="O362" t="s">
        <v>26</v>
      </c>
      <c r="P362" cm="1">
        <f t="array" aca="1" ref="P362" ca="1">(_xlfn.IFS(Q362="couché",0,Q362="debout à 80%",1,Q362="?",1))*(IF(RAND()&lt;0.8,1,0))</f>
        <v>1</v>
      </c>
      <c r="Q362" t="s">
        <v>27</v>
      </c>
      <c r="R362">
        <v>0</v>
      </c>
      <c r="S362">
        <f>SUMIFS(N:N,F:F,F362,G:G,G362,T:T,T362-1)*IF(C362=1,0,1)</f>
        <v>0</v>
      </c>
      <c r="T362">
        <f>COUNTIFS(F:F,F362,G:G,G362,H:H,_xlfn.CONCAT("&lt;=",H362))</f>
        <v>4</v>
      </c>
      <c r="U362" s="15">
        <f ca="1">H362+(RAND()/100000)</f>
        <v>0.67361201272581472</v>
      </c>
      <c r="V362">
        <f t="shared" ca="1" si="5"/>
        <v>68</v>
      </c>
      <c r="W362" t="s">
        <v>28</v>
      </c>
      <c r="X362" t="str">
        <f ca="1">_xlfn.CONCAT("(",A362,",",C362,",",P362,",",E362,",",L362,",",S362,",",T362,",",V362,")++1`")</f>
        <v>(244393,0,1,8,35,0,4,68)++1`</v>
      </c>
      <c r="Y362" t="str">
        <f>_xlfn.CONCAT("(",A362,",",R362,")++1`")</f>
        <v>(244393,0)++1`</v>
      </c>
    </row>
    <row r="363" spans="1:25">
      <c r="A363">
        <v>244408</v>
      </c>
      <c r="B363">
        <v>1978</v>
      </c>
      <c r="C363">
        <f>IF(D363="oui", 1, IF(D363="non", 0, " "))</f>
        <v>0</v>
      </c>
      <c r="D363" t="s">
        <v>24</v>
      </c>
      <c r="E363">
        <f>_xlfn.XLOOKUP(F363,Z$3:Z$19,AA$3:AA$19)</f>
        <v>6</v>
      </c>
      <c r="F363" t="s">
        <v>37</v>
      </c>
      <c r="G363" s="14">
        <v>44594</v>
      </c>
      <c r="H363" s="15">
        <v>0.34583333333333333</v>
      </c>
      <c r="I363" s="15">
        <v>0.4236111111111111</v>
      </c>
      <c r="J363">
        <v>1000166</v>
      </c>
      <c r="K363">
        <v>400</v>
      </c>
      <c r="L363">
        <f>ROUND(M363*86400,0)/60</f>
        <v>112</v>
      </c>
      <c r="M363">
        <v>7.7777777777777779E-2</v>
      </c>
      <c r="N363">
        <f>_xlfn.XLOOKUP(O363,Z$22:Z$24,AA$22:AA$24)</f>
        <v>0</v>
      </c>
      <c r="O363" t="s">
        <v>26</v>
      </c>
      <c r="P363" cm="1">
        <f t="array" aca="1" ref="P363" ca="1">(_xlfn.IFS(Q363="couché",0,Q363="debout à 80%",1,Q363="?",1))*(IF(RAND()&lt;0.8,1,0))</f>
        <v>0</v>
      </c>
      <c r="Q363" t="s">
        <v>27</v>
      </c>
      <c r="R363">
        <v>45</v>
      </c>
      <c r="S363">
        <f>SUMIFS(N:N,F:F,F363,G:G,G363,T:T,T363-1)*IF(C363=1,0,1)</f>
        <v>0</v>
      </c>
      <c r="T363">
        <f>COUNTIFS(F:F,F363,G:G,G363,H:H,_xlfn.CONCAT("&lt;=",H363))</f>
        <v>1</v>
      </c>
      <c r="U363" s="15">
        <f ca="1">H363+(RAND()/100000)</f>
        <v>0.34583352856358807</v>
      </c>
      <c r="V363">
        <f t="shared" ca="1" si="5"/>
        <v>7</v>
      </c>
      <c r="W363" t="s">
        <v>28</v>
      </c>
      <c r="X363" t="str">
        <f ca="1">_xlfn.CONCAT("(",A363,",",C363,",",P363,",",E363,",",L363,",",S363,",",T363,",",V363,")++1`")</f>
        <v>(244408,0,0,6,112,0,1,7)++1`</v>
      </c>
      <c r="Y363" t="str">
        <f>_xlfn.CONCAT("(",A363,",",R363,")++1`")</f>
        <v>(244408,45)++1`</v>
      </c>
    </row>
    <row r="364" spans="1:25">
      <c r="A364">
        <v>244410</v>
      </c>
      <c r="B364">
        <v>1946</v>
      </c>
      <c r="C364">
        <f>IF(D364="oui", 1, IF(D364="non", 0, " "))</f>
        <v>0</v>
      </c>
      <c r="D364" t="s">
        <v>24</v>
      </c>
      <c r="E364">
        <f>_xlfn.XLOOKUP(F364,Z$3:Z$19,AA$3:AA$19)</f>
        <v>3</v>
      </c>
      <c r="F364" t="s">
        <v>34</v>
      </c>
      <c r="G364" s="14">
        <v>44608</v>
      </c>
      <c r="H364" s="15">
        <v>0.46666666666666667</v>
      </c>
      <c r="I364" s="15">
        <v>0.48333333333333334</v>
      </c>
      <c r="J364">
        <v>1000169</v>
      </c>
      <c r="K364">
        <v>6013</v>
      </c>
      <c r="L364">
        <f>ROUND(M364*86400,0)/60</f>
        <v>24</v>
      </c>
      <c r="M364">
        <v>1.6666666666666663E-2</v>
      </c>
      <c r="N364">
        <f>_xlfn.XLOOKUP(O364,Z$22:Z$24,AA$22:AA$24)</f>
        <v>1</v>
      </c>
      <c r="O364" t="s">
        <v>32</v>
      </c>
      <c r="P364" cm="1">
        <f t="array" aca="1" ref="P364" ca="1">(_xlfn.IFS(Q364="couché",0,Q364="debout à 80%",1,Q364="?",1))*(IF(RAND()&lt;0.8,1,0))</f>
        <v>0</v>
      </c>
      <c r="Q364" t="s">
        <v>27</v>
      </c>
      <c r="R364">
        <v>0</v>
      </c>
      <c r="S364">
        <f>SUMIFS(N:N,F:F,F364,G:G,G364,T:T,T364-1)*IF(C364=1,0,1)</f>
        <v>1</v>
      </c>
      <c r="T364">
        <f>COUNTIFS(F:F,F364,G:G,G364,H:H,_xlfn.CONCAT("&lt;=",H364))</f>
        <v>7</v>
      </c>
      <c r="U364" s="15">
        <f ca="1">H364+(RAND()/100000)</f>
        <v>0.4666764441208755</v>
      </c>
      <c r="V364">
        <f t="shared" ca="1" si="5"/>
        <v>31</v>
      </c>
      <c r="W364" t="s">
        <v>28</v>
      </c>
      <c r="X364" t="str">
        <f ca="1">_xlfn.CONCAT("(",A364,",",C364,",",P364,",",E364,",",L364,",",S364,",",T364,",",V364,")++1`")</f>
        <v>(244410,0,0,3,24,1,7,31)++1`</v>
      </c>
      <c r="Y364" t="str">
        <f>_xlfn.CONCAT("(",A364,",",R364,")++1`")</f>
        <v>(244410,0)++1`</v>
      </c>
    </row>
    <row r="365" spans="1:25">
      <c r="A365">
        <v>244411</v>
      </c>
      <c r="B365">
        <v>1978</v>
      </c>
      <c r="C365">
        <f>IF(D365="oui", 1, IF(D365="non", 0, " "))</f>
        <v>0</v>
      </c>
      <c r="D365" t="s">
        <v>24</v>
      </c>
      <c r="E365">
        <f>_xlfn.XLOOKUP(F365,Z$3:Z$19,AA$3:AA$19)</f>
        <v>8</v>
      </c>
      <c r="F365" t="s">
        <v>25</v>
      </c>
      <c r="G365" s="14">
        <v>44614</v>
      </c>
      <c r="H365" s="15">
        <v>0.36249999999999999</v>
      </c>
      <c r="I365" s="15">
        <v>0.46875</v>
      </c>
      <c r="J365">
        <v>1000168</v>
      </c>
      <c r="K365">
        <v>2557</v>
      </c>
      <c r="L365">
        <f>ROUND(M365*86400,0)/60</f>
        <v>153</v>
      </c>
      <c r="M365">
        <v>0.10625000000000001</v>
      </c>
      <c r="N365">
        <f>_xlfn.XLOOKUP(O365,Z$22:Z$24,AA$22:AA$24)</f>
        <v>0</v>
      </c>
      <c r="O365" t="s">
        <v>26</v>
      </c>
      <c r="P365" cm="1">
        <f t="array" aca="1" ref="P365" ca="1">(_xlfn.IFS(Q365="couché",0,Q365="debout à 80%",1,Q365="?",1))*(IF(RAND()&lt;0.8,1,0))</f>
        <v>1</v>
      </c>
      <c r="Q365" t="s">
        <v>27</v>
      </c>
      <c r="R365">
        <v>30</v>
      </c>
      <c r="S365">
        <f>SUMIFS(N:N,F:F,F365,G:G,G365,T:T,T365-1)*IF(C365=1,0,1)</f>
        <v>0</v>
      </c>
      <c r="T365">
        <f>COUNTIFS(F:F,F365,G:G,G365,H:H,_xlfn.CONCAT("&lt;=",H365))</f>
        <v>1</v>
      </c>
      <c r="U365" s="15">
        <f ca="1">H365+(RAND()/100000)</f>
        <v>0.36250506954650685</v>
      </c>
      <c r="V365">
        <f t="shared" ca="1" si="5"/>
        <v>18</v>
      </c>
      <c r="W365" t="s">
        <v>28</v>
      </c>
      <c r="X365" t="str">
        <f ca="1">_xlfn.CONCAT("(",A365,",",C365,",",P365,",",E365,",",L365,",",S365,",",T365,",",V365,")++1`")</f>
        <v>(244411,0,1,8,153,0,1,18)++1`</v>
      </c>
      <c r="Y365" t="str">
        <f>_xlfn.CONCAT("(",A365,",",R365,")++1`")</f>
        <v>(244411,30)++1`</v>
      </c>
    </row>
    <row r="366" spans="1:25">
      <c r="A366">
        <v>244414</v>
      </c>
      <c r="B366">
        <v>1967</v>
      </c>
      <c r="C366">
        <f>IF(D366="oui", 1, IF(D366="non", 0, " "))</f>
        <v>0</v>
      </c>
      <c r="D366" t="s">
        <v>24</v>
      </c>
      <c r="E366">
        <f>_xlfn.XLOOKUP(F366,Z$3:Z$19,AA$3:AA$19)</f>
        <v>6</v>
      </c>
      <c r="F366" t="s">
        <v>37</v>
      </c>
      <c r="G366" s="14">
        <v>44594</v>
      </c>
      <c r="H366" s="15">
        <v>0.59513888888888888</v>
      </c>
      <c r="I366" s="15">
        <v>0.64374999999999993</v>
      </c>
      <c r="J366">
        <v>1000166</v>
      </c>
      <c r="K366">
        <v>586</v>
      </c>
      <c r="L366">
        <f>ROUND(M366*86400,0)/60</f>
        <v>70</v>
      </c>
      <c r="M366">
        <v>4.8611111111111049E-2</v>
      </c>
      <c r="N366">
        <f>_xlfn.XLOOKUP(O366,Z$22:Z$24,AA$22:AA$24)</f>
        <v>0</v>
      </c>
      <c r="O366" t="s">
        <v>26</v>
      </c>
      <c r="P366" cm="1">
        <f t="array" aca="1" ref="P366" ca="1">(_xlfn.IFS(Q366="couché",0,Q366="debout à 80%",1,Q366="?",1))*(IF(RAND()&lt;0.8,1,0))</f>
        <v>1</v>
      </c>
      <c r="Q366" t="s">
        <v>27</v>
      </c>
      <c r="R366">
        <v>45</v>
      </c>
      <c r="S366">
        <f>SUMIFS(N:N,F:F,F366,G:G,G366,T:T,T366-1)*IF(C366=1,0,1)</f>
        <v>0</v>
      </c>
      <c r="T366">
        <f>COUNTIFS(F:F,F366,G:G,G366,H:H,_xlfn.CONCAT("&lt;=",H366))</f>
        <v>3</v>
      </c>
      <c r="U366" s="15">
        <f ca="1">H366+(RAND()/100000)</f>
        <v>0.59514554805774156</v>
      </c>
      <c r="V366">
        <f t="shared" ca="1" si="5"/>
        <v>55</v>
      </c>
      <c r="W366" t="s">
        <v>28</v>
      </c>
      <c r="X366" t="str">
        <f ca="1">_xlfn.CONCAT("(",A366,",",C366,",",P366,",",E366,",",L366,",",S366,",",T366,",",V366,")++1`")</f>
        <v>(244414,0,1,6,70,0,3,55)++1`</v>
      </c>
      <c r="Y366" t="str">
        <f>_xlfn.CONCAT("(",A366,",",R366,")++1`")</f>
        <v>(244414,45)++1`</v>
      </c>
    </row>
    <row r="367" spans="1:25">
      <c r="A367">
        <v>244416</v>
      </c>
      <c r="B367">
        <v>1947</v>
      </c>
      <c r="C367">
        <f>IF(D367="oui", 1, IF(D367="non", 0, " "))</f>
        <v>0</v>
      </c>
      <c r="D367" t="s">
        <v>24</v>
      </c>
      <c r="E367">
        <f>_xlfn.XLOOKUP(F367,Z$3:Z$19,AA$3:AA$19)</f>
        <v>13</v>
      </c>
      <c r="F367" t="s">
        <v>43</v>
      </c>
      <c r="G367" s="14">
        <v>44621</v>
      </c>
      <c r="H367" s="15">
        <v>0.68611111111111112</v>
      </c>
      <c r="I367" s="15">
        <v>0.8652777777777777</v>
      </c>
      <c r="J367">
        <v>1000167</v>
      </c>
      <c r="K367">
        <v>8328</v>
      </c>
      <c r="L367">
        <f>ROUND(M367*86400,0)/60</f>
        <v>258</v>
      </c>
      <c r="M367">
        <v>0.17916666666666659</v>
      </c>
      <c r="N367">
        <f>_xlfn.XLOOKUP(O367,Z$22:Z$24,AA$22:AA$24)</f>
        <v>0</v>
      </c>
      <c r="O367" t="s">
        <v>26</v>
      </c>
      <c r="P367" cm="1">
        <f t="array" aca="1" ref="P367" ca="1">(_xlfn.IFS(Q367="couché",0,Q367="debout à 80%",1,Q367="?",1))*(IF(RAND()&lt;0.8,1,0))</f>
        <v>0</v>
      </c>
      <c r="Q367" t="s">
        <v>27</v>
      </c>
      <c r="R367">
        <v>45</v>
      </c>
      <c r="S367">
        <f>SUMIFS(N:N,F:F,F367,G:G,G367,T:T,T367-1)*IF(C367=1,0,1)</f>
        <v>0</v>
      </c>
      <c r="T367">
        <f>COUNTIFS(F:F,F367,G:G,G367,H:H,_xlfn.CONCAT("&lt;=",H367))</f>
        <v>3</v>
      </c>
      <c r="U367" s="15">
        <f ca="1">H367+(RAND()/100000)</f>
        <v>0.68611266533129922</v>
      </c>
      <c r="V367">
        <f t="shared" ca="1" si="5"/>
        <v>47</v>
      </c>
      <c r="W367" t="s">
        <v>28</v>
      </c>
      <c r="X367" t="str">
        <f ca="1">_xlfn.CONCAT("(",A367,",",C367,",",P367,",",E367,",",L367,",",S367,",",T367,",",V367,")++1`")</f>
        <v>(244416,0,0,13,258,0,3,47)++1`</v>
      </c>
      <c r="Y367" t="str">
        <f>_xlfn.CONCAT("(",A367,",",R367,")++1`")</f>
        <v>(244416,45)++1`</v>
      </c>
    </row>
    <row r="368" spans="1:25">
      <c r="A368">
        <v>244419</v>
      </c>
      <c r="B368">
        <v>1945</v>
      </c>
      <c r="C368">
        <f>IF(D368="oui", 1, IF(D368="non", 0, " "))</f>
        <v>0</v>
      </c>
      <c r="D368" t="s">
        <v>24</v>
      </c>
      <c r="E368">
        <f>_xlfn.XLOOKUP(F368,Z$3:Z$19,AA$3:AA$19)</f>
        <v>3</v>
      </c>
      <c r="F368" t="s">
        <v>34</v>
      </c>
      <c r="G368" s="14">
        <v>44620</v>
      </c>
      <c r="H368" s="15">
        <v>0.47569444444444442</v>
      </c>
      <c r="I368" s="15">
        <v>0.49861111111111112</v>
      </c>
      <c r="J368">
        <v>1000169</v>
      </c>
      <c r="K368">
        <v>2172</v>
      </c>
      <c r="L368">
        <f>ROUND(M368*86400,0)/60</f>
        <v>33</v>
      </c>
      <c r="M368">
        <v>2.2916666666666696E-2</v>
      </c>
      <c r="N368">
        <f>_xlfn.XLOOKUP(O368,Z$22:Z$24,AA$22:AA$24)</f>
        <v>1</v>
      </c>
      <c r="O368" t="s">
        <v>32</v>
      </c>
      <c r="P368" cm="1">
        <f t="array" aca="1" ref="P368" ca="1">(_xlfn.IFS(Q368="couché",0,Q368="debout à 80%",1,Q368="?",1))*(IF(RAND()&lt;0.8,1,0))</f>
        <v>0</v>
      </c>
      <c r="Q368" t="s">
        <v>27</v>
      </c>
      <c r="R368">
        <v>10</v>
      </c>
      <c r="S368">
        <f>SUMIFS(N:N,F:F,F368,G:G,G368,T:T,T368-1)*IF(C368=1,0,1)</f>
        <v>1</v>
      </c>
      <c r="T368">
        <f>COUNTIFS(F:F,F368,G:G,G368,H:H,_xlfn.CONCAT("&lt;=",H368))</f>
        <v>11</v>
      </c>
      <c r="U368" s="15">
        <f ca="1">H368+(RAND()/100000)</f>
        <v>0.47570325654292583</v>
      </c>
      <c r="V368">
        <f t="shared" ca="1" si="5"/>
        <v>24</v>
      </c>
      <c r="W368" t="s">
        <v>28</v>
      </c>
      <c r="X368" t="str">
        <f ca="1">_xlfn.CONCAT("(",A368,",",C368,",",P368,",",E368,",",L368,",",S368,",",T368,",",V368,")++1`")</f>
        <v>(244419,0,0,3,33,1,11,24)++1`</v>
      </c>
      <c r="Y368" t="str">
        <f>_xlfn.CONCAT("(",A368,",",R368,")++1`")</f>
        <v>(244419,10)++1`</v>
      </c>
    </row>
    <row r="369" spans="1:25">
      <c r="A369">
        <v>244434</v>
      </c>
      <c r="B369">
        <v>1950</v>
      </c>
      <c r="C369">
        <f>IF(D369="oui", 1, IF(D369="non", 0, " "))</f>
        <v>0</v>
      </c>
      <c r="D369" t="s">
        <v>24</v>
      </c>
      <c r="E369">
        <f>_xlfn.XLOOKUP(F369,Z$3:Z$19,AA$3:AA$19)</f>
        <v>3</v>
      </c>
      <c r="F369" t="s">
        <v>34</v>
      </c>
      <c r="G369" s="14">
        <v>44593</v>
      </c>
      <c r="H369" s="15">
        <v>0.32847222222222222</v>
      </c>
      <c r="I369" s="15">
        <v>0.34305555555555556</v>
      </c>
      <c r="J369">
        <v>1000169</v>
      </c>
      <c r="K369">
        <v>2172</v>
      </c>
      <c r="L369">
        <f>ROUND(M369*86400,0)/60</f>
        <v>21</v>
      </c>
      <c r="M369">
        <v>1.4583333333333337E-2</v>
      </c>
      <c r="N369">
        <f>_xlfn.XLOOKUP(O369,Z$22:Z$24,AA$22:AA$24)</f>
        <v>1</v>
      </c>
      <c r="O369" t="s">
        <v>32</v>
      </c>
      <c r="P369" cm="1">
        <f t="array" aca="1" ref="P369" ca="1">(_xlfn.IFS(Q369="couché",0,Q369="debout à 80%",1,Q369="?",1))*(IF(RAND()&lt;0.8,1,0))</f>
        <v>1</v>
      </c>
      <c r="Q369" t="s">
        <v>27</v>
      </c>
      <c r="R369">
        <v>10</v>
      </c>
      <c r="S369">
        <f>SUMIFS(N:N,F:F,F369,G:G,G369,T:T,T369-1)*IF(C369=1,0,1)</f>
        <v>0</v>
      </c>
      <c r="T369">
        <f>COUNTIFS(F:F,F369,G:G,G369,H:H,_xlfn.CONCAT("&lt;=",H369))</f>
        <v>1</v>
      </c>
      <c r="U369" s="15">
        <f ca="1">H369+(RAND()/100000)</f>
        <v>0.32847703138584622</v>
      </c>
      <c r="V369">
        <f t="shared" ca="1" si="5"/>
        <v>1</v>
      </c>
      <c r="W369" t="s">
        <v>28</v>
      </c>
      <c r="X369" t="str">
        <f ca="1">_xlfn.CONCAT("(",A369,",",C369,",",P369,",",E369,",",L369,",",S369,",",T369,",",V369,")++1`")</f>
        <v>(244434,0,1,3,21,0,1,1)++1`</v>
      </c>
      <c r="Y369" t="str">
        <f>_xlfn.CONCAT("(",A369,",",R369,")++1`")</f>
        <v>(244434,10)++1`</v>
      </c>
    </row>
    <row r="370" spans="1:25">
      <c r="A370">
        <v>244459</v>
      </c>
      <c r="B370">
        <v>1940</v>
      </c>
      <c r="C370">
        <f>IF(D370="oui", 1, IF(D370="non", 0, " "))</f>
        <v>0</v>
      </c>
      <c r="D370" t="s">
        <v>24</v>
      </c>
      <c r="E370">
        <f>_xlfn.XLOOKUP(F370,Z$3:Z$19,AA$3:AA$19)</f>
        <v>3</v>
      </c>
      <c r="F370" t="s">
        <v>34</v>
      </c>
      <c r="G370" s="14">
        <v>44593</v>
      </c>
      <c r="H370" s="15">
        <v>0.35069444444444442</v>
      </c>
      <c r="I370" s="15">
        <v>0.35902777777777778</v>
      </c>
      <c r="J370">
        <v>1000169</v>
      </c>
      <c r="K370">
        <v>2172</v>
      </c>
      <c r="L370">
        <f>ROUND(M370*86400,0)/60</f>
        <v>12</v>
      </c>
      <c r="M370">
        <v>8.3333333333333592E-3</v>
      </c>
      <c r="N370">
        <f>_xlfn.XLOOKUP(O370,Z$22:Z$24,AA$22:AA$24)</f>
        <v>1</v>
      </c>
      <c r="O370" t="s">
        <v>32</v>
      </c>
      <c r="P370" cm="1">
        <f t="array" aca="1" ref="P370" ca="1">(_xlfn.IFS(Q370="couché",0,Q370="debout à 80%",1,Q370="?",1))*(IF(RAND()&lt;0.8,1,0))</f>
        <v>1</v>
      </c>
      <c r="Q370" t="s">
        <v>27</v>
      </c>
      <c r="R370">
        <v>10</v>
      </c>
      <c r="S370">
        <f>SUMIFS(N:N,F:F,F370,G:G,G370,T:T,T370-1)*IF(C370=1,0,1)</f>
        <v>1</v>
      </c>
      <c r="T370">
        <f>COUNTIFS(F:F,F370,G:G,G370,H:H,_xlfn.CONCAT("&lt;=",H370))</f>
        <v>2</v>
      </c>
      <c r="U370" s="15">
        <f ca="1">H370+(RAND()/100000)</f>
        <v>0.35069528973125541</v>
      </c>
      <c r="V370">
        <f t="shared" ca="1" si="5"/>
        <v>15</v>
      </c>
      <c r="W370" t="s">
        <v>28</v>
      </c>
      <c r="X370" t="str">
        <f ca="1">_xlfn.CONCAT("(",A370,",",C370,",",P370,",",E370,",",L370,",",S370,",",T370,",",V370,")++1`")</f>
        <v>(244459,0,1,3,12,1,2,15)++1`</v>
      </c>
      <c r="Y370" t="str">
        <f>_xlfn.CONCAT("(",A370,",",R370,")++1`")</f>
        <v>(244459,10)++1`</v>
      </c>
    </row>
    <row r="371" spans="1:25">
      <c r="A371">
        <v>244476</v>
      </c>
      <c r="B371">
        <v>2001</v>
      </c>
      <c r="C371">
        <f>IF(D371="oui", 1, IF(D371="non", 0, " "))</f>
        <v>0</v>
      </c>
      <c r="D371" t="s">
        <v>24</v>
      </c>
      <c r="E371">
        <f>_xlfn.XLOOKUP(F371,Z$3:Z$19,AA$3:AA$19)</f>
        <v>11</v>
      </c>
      <c r="F371" t="s">
        <v>41</v>
      </c>
      <c r="G371" s="14">
        <v>44602</v>
      </c>
      <c r="H371" s="15">
        <v>0.47986111111111107</v>
      </c>
      <c r="I371" s="15">
        <v>0.56041666666666667</v>
      </c>
      <c r="J371">
        <v>1000164</v>
      </c>
      <c r="K371">
        <v>369</v>
      </c>
      <c r="L371">
        <f>ROUND(M371*86400,0)/60</f>
        <v>116</v>
      </c>
      <c r="M371">
        <v>8.0555555555555602E-2</v>
      </c>
      <c r="N371">
        <f>_xlfn.XLOOKUP(O371,Z$22:Z$24,AA$22:AA$24)</f>
        <v>0</v>
      </c>
      <c r="O371" t="s">
        <v>26</v>
      </c>
      <c r="P371" cm="1">
        <f t="array" aca="1" ref="P371" ca="1">(_xlfn.IFS(Q371="couché",0,Q371="debout à 80%",1,Q371="?",1))*(IF(RAND()&lt;0.8,1,0))</f>
        <v>1</v>
      </c>
      <c r="Q371" t="s">
        <v>27</v>
      </c>
      <c r="R371">
        <v>30</v>
      </c>
      <c r="S371">
        <f>SUMIFS(N:N,F:F,F371,G:G,G371,T:T,T371-1)*IF(C371=1,0,1)</f>
        <v>0</v>
      </c>
      <c r="T371">
        <f>COUNTIFS(F:F,F371,G:G,G371,H:H,_xlfn.CONCAT("&lt;=",H371))</f>
        <v>8</v>
      </c>
      <c r="U371" s="15">
        <f ca="1">H371+(RAND()/100000)</f>
        <v>0.47987062539708392</v>
      </c>
      <c r="V371">
        <f t="shared" ca="1" si="5"/>
        <v>54</v>
      </c>
      <c r="W371" t="s">
        <v>28</v>
      </c>
      <c r="X371" t="str">
        <f ca="1">_xlfn.CONCAT("(",A371,",",C371,",",P371,",",E371,",",L371,",",S371,",",T371,",",V371,")++1`")</f>
        <v>(244476,0,1,11,116,0,8,54)++1`</v>
      </c>
      <c r="Y371" t="str">
        <f>_xlfn.CONCAT("(",A371,",",R371,")++1`")</f>
        <v>(244476,30)++1`</v>
      </c>
    </row>
    <row r="372" spans="1:25">
      <c r="A372">
        <v>244477</v>
      </c>
      <c r="B372">
        <v>1951</v>
      </c>
      <c r="C372">
        <f>IF(D372="oui", 1, IF(D372="non", 0, " "))</f>
        <v>0</v>
      </c>
      <c r="D372" t="s">
        <v>24</v>
      </c>
      <c r="E372">
        <f>_xlfn.XLOOKUP(F372,Z$3:Z$19,AA$3:AA$19)</f>
        <v>3</v>
      </c>
      <c r="F372" t="s">
        <v>34</v>
      </c>
      <c r="G372" s="14">
        <v>44599</v>
      </c>
      <c r="H372" s="15">
        <v>0.44930555555555551</v>
      </c>
      <c r="I372" s="15">
        <v>0.46319444444444441</v>
      </c>
      <c r="J372">
        <v>1000169</v>
      </c>
      <c r="K372">
        <v>2172</v>
      </c>
      <c r="L372">
        <f>ROUND(M372*86400,0)/60</f>
        <v>20</v>
      </c>
      <c r="M372">
        <v>1.3888888888888895E-2</v>
      </c>
      <c r="N372">
        <f>_xlfn.XLOOKUP(O372,Z$22:Z$24,AA$22:AA$24)</f>
        <v>1</v>
      </c>
      <c r="O372" t="s">
        <v>32</v>
      </c>
      <c r="P372" cm="1">
        <f t="array" aca="1" ref="P372" ca="1">(_xlfn.IFS(Q372="couché",0,Q372="debout à 80%",1,Q372="?",1))*(IF(RAND()&lt;0.8,1,0))</f>
        <v>1</v>
      </c>
      <c r="Q372" t="s">
        <v>27</v>
      </c>
      <c r="R372">
        <v>10</v>
      </c>
      <c r="S372">
        <f>SUMIFS(N:N,F:F,F372,G:G,G372,T:T,T372-1)*IF(C372=1,0,1)</f>
        <v>1</v>
      </c>
      <c r="T372">
        <f>COUNTIFS(F:F,F372,G:G,G372,H:H,_xlfn.CONCAT("&lt;=",H372))</f>
        <v>8</v>
      </c>
      <c r="U372" s="15">
        <f ca="1">H372+(RAND()/100000)</f>
        <v>0.44931075818379945</v>
      </c>
      <c r="V372">
        <f t="shared" ca="1" si="5"/>
        <v>32</v>
      </c>
      <c r="W372" t="s">
        <v>28</v>
      </c>
      <c r="X372" t="str">
        <f ca="1">_xlfn.CONCAT("(",A372,",",C372,",",P372,",",E372,",",L372,",",S372,",",T372,",",V372,")++1`")</f>
        <v>(244477,0,1,3,20,1,8,32)++1`</v>
      </c>
      <c r="Y372" t="str">
        <f>_xlfn.CONCAT("(",A372,",",R372,")++1`")</f>
        <v>(244477,10)++1`</v>
      </c>
    </row>
    <row r="373" spans="1:25">
      <c r="A373">
        <v>244483</v>
      </c>
      <c r="B373">
        <v>1977</v>
      </c>
      <c r="C373">
        <f>IF(D373="oui", 1, IF(D373="non", 0, " "))</f>
        <v>0</v>
      </c>
      <c r="D373" t="s">
        <v>24</v>
      </c>
      <c r="E373">
        <f>_xlfn.XLOOKUP(F373,Z$3:Z$19,AA$3:AA$19)</f>
        <v>4</v>
      </c>
      <c r="F373" t="s">
        <v>31</v>
      </c>
      <c r="G373" s="14">
        <v>44600</v>
      </c>
      <c r="H373" s="15">
        <v>0.41180555555555554</v>
      </c>
      <c r="I373" s="15">
        <v>0.42083333333333334</v>
      </c>
      <c r="J373">
        <v>1000170</v>
      </c>
      <c r="K373">
        <v>4432</v>
      </c>
      <c r="L373">
        <f>ROUND(M373*86400,0)/60</f>
        <v>13</v>
      </c>
      <c r="M373">
        <v>9.0277777777778012E-3</v>
      </c>
      <c r="N373">
        <f>_xlfn.XLOOKUP(O373,Z$22:Z$24,AA$22:AA$24)</f>
        <v>1</v>
      </c>
      <c r="O373" t="s">
        <v>32</v>
      </c>
      <c r="P373" cm="1">
        <f t="array" aca="1" ref="P373" ca="1">(_xlfn.IFS(Q373="couché",0,Q373="debout à 80%",1,Q373="?",1))*(IF(RAND()&lt;0.8,1,0))</f>
        <v>1</v>
      </c>
      <c r="Q373" t="s">
        <v>27</v>
      </c>
      <c r="R373">
        <v>20</v>
      </c>
      <c r="S373">
        <f>SUMIFS(N:N,F:F,F373,G:G,G373,T:T,T373-1)*IF(C373=1,0,1)</f>
        <v>1</v>
      </c>
      <c r="T373">
        <f>COUNTIFS(F:F,F373,G:G,G373,H:H,_xlfn.CONCAT("&lt;=",H373))</f>
        <v>3</v>
      </c>
      <c r="U373" s="15">
        <f ca="1">H373+(RAND()/100000)</f>
        <v>0.41181441723719003</v>
      </c>
      <c r="V373">
        <f t="shared" ca="1" si="5"/>
        <v>32</v>
      </c>
      <c r="W373" t="s">
        <v>28</v>
      </c>
      <c r="X373" t="str">
        <f ca="1">_xlfn.CONCAT("(",A373,",",C373,",",P373,",",E373,",",L373,",",S373,",",T373,",",V373,")++1`")</f>
        <v>(244483,0,1,4,13,1,3,32)++1`</v>
      </c>
      <c r="Y373" t="str">
        <f>_xlfn.CONCAT("(",A373,",",R373,")++1`")</f>
        <v>(244483,20)++1`</v>
      </c>
    </row>
    <row r="374" spans="1:25">
      <c r="A374">
        <v>244486</v>
      </c>
      <c r="B374">
        <v>1953</v>
      </c>
      <c r="C374">
        <f>IF(D374="oui", 1, IF(D374="non", 0, " "))</f>
        <v>0</v>
      </c>
      <c r="D374" t="s">
        <v>24</v>
      </c>
      <c r="E374">
        <f>_xlfn.XLOOKUP(F374,Z$3:Z$19,AA$3:AA$19)</f>
        <v>14</v>
      </c>
      <c r="F374" t="s">
        <v>33</v>
      </c>
      <c r="G374" s="14">
        <v>44594</v>
      </c>
      <c r="H374" s="15">
        <v>0.44374999999999998</v>
      </c>
      <c r="I374" s="15">
        <v>0.5083333333333333</v>
      </c>
      <c r="J374">
        <v>1000162</v>
      </c>
      <c r="K374">
        <v>489</v>
      </c>
      <c r="L374">
        <f>ROUND(M374*86400,0)/60</f>
        <v>93</v>
      </c>
      <c r="M374">
        <v>6.4583333333333326E-2</v>
      </c>
      <c r="N374">
        <f>_xlfn.XLOOKUP(O374,Z$22:Z$24,AA$22:AA$24)</f>
        <v>0</v>
      </c>
      <c r="O374" t="s">
        <v>26</v>
      </c>
      <c r="P374" cm="1">
        <f t="array" aca="1" ref="P374" ca="1">(_xlfn.IFS(Q374="couché",0,Q374="debout à 80%",1,Q374="?",1))*(IF(RAND()&lt;0.8,1,0))</f>
        <v>1</v>
      </c>
      <c r="Q374" t="s">
        <v>27</v>
      </c>
      <c r="R374">
        <v>45</v>
      </c>
      <c r="S374">
        <f>SUMIFS(N:N,F:F,F374,G:G,G374,T:T,T374-1)*IF(C374=1,0,1)</f>
        <v>0</v>
      </c>
      <c r="T374">
        <f>COUNTIFS(F:F,F374,G:G,G374,H:H,_xlfn.CONCAT("&lt;=",H374))</f>
        <v>2</v>
      </c>
      <c r="U374" s="15">
        <f ca="1">H374+(RAND()/100000)</f>
        <v>0.44375351847683842</v>
      </c>
      <c r="V374">
        <f t="shared" ca="1" si="5"/>
        <v>29</v>
      </c>
      <c r="W374" t="s">
        <v>28</v>
      </c>
      <c r="X374" t="str">
        <f ca="1">_xlfn.CONCAT("(",A374,",",C374,",",P374,",",E374,",",L374,",",S374,",",T374,",",V374,")++1`")</f>
        <v>(244486,0,1,14,93,0,2,29)++1`</v>
      </c>
      <c r="Y374" t="str">
        <f>_xlfn.CONCAT("(",A374,",",R374,")++1`")</f>
        <v>(244486,45)++1`</v>
      </c>
    </row>
    <row r="375" spans="1:25">
      <c r="A375">
        <v>244496</v>
      </c>
      <c r="B375">
        <v>1950</v>
      </c>
      <c r="C375">
        <f>IF(D375="oui", 1, IF(D375="non", 0, " "))</f>
        <v>0</v>
      </c>
      <c r="D375" t="s">
        <v>24</v>
      </c>
      <c r="E375">
        <f>_xlfn.XLOOKUP(F375,Z$3:Z$19,AA$3:AA$19)</f>
        <v>3</v>
      </c>
      <c r="F375" t="s">
        <v>34</v>
      </c>
      <c r="G375" s="14">
        <v>44596</v>
      </c>
      <c r="H375" s="15">
        <v>0.3923611111111111</v>
      </c>
      <c r="I375" s="15">
        <v>0.40555555555555556</v>
      </c>
      <c r="J375">
        <v>1000169</v>
      </c>
      <c r="K375">
        <v>2172</v>
      </c>
      <c r="L375">
        <f>ROUND(M375*86400,0)/60</f>
        <v>19</v>
      </c>
      <c r="M375">
        <v>1.3194444444444453E-2</v>
      </c>
      <c r="N375">
        <f>_xlfn.XLOOKUP(O375,Z$22:Z$24,AA$22:AA$24)</f>
        <v>1</v>
      </c>
      <c r="O375" t="s">
        <v>32</v>
      </c>
      <c r="P375" cm="1">
        <f t="array" aca="1" ref="P375" ca="1">(_xlfn.IFS(Q375="couché",0,Q375="debout à 80%",1,Q375="?",1))*(IF(RAND()&lt;0.8,1,0))</f>
        <v>1</v>
      </c>
      <c r="Q375" t="s">
        <v>27</v>
      </c>
      <c r="R375">
        <v>10</v>
      </c>
      <c r="S375">
        <f>SUMIFS(N:N,F:F,F375,G:G,G375,T:T,T375-1)*IF(C375=1,0,1)</f>
        <v>1</v>
      </c>
      <c r="T375">
        <f>COUNTIFS(F:F,F375,G:G,G375,H:H,_xlfn.CONCAT("&lt;=",H375))</f>
        <v>5</v>
      </c>
      <c r="U375" s="15">
        <f ca="1">H375+(RAND()/100000)</f>
        <v>0.39236650326126887</v>
      </c>
      <c r="V375">
        <f t="shared" ca="1" si="5"/>
        <v>22</v>
      </c>
      <c r="W375" t="s">
        <v>28</v>
      </c>
      <c r="X375" t="str">
        <f ca="1">_xlfn.CONCAT("(",A375,",",C375,",",P375,",",E375,",",L375,",",S375,",",T375,",",V375,")++1`")</f>
        <v>(244496,0,1,3,19,1,5,22)++1`</v>
      </c>
      <c r="Y375" t="str">
        <f>_xlfn.CONCAT("(",A375,",",R375,")++1`")</f>
        <v>(244496,10)++1`</v>
      </c>
    </row>
    <row r="376" spans="1:25">
      <c r="A376">
        <v>244500</v>
      </c>
      <c r="B376">
        <v>1972</v>
      </c>
      <c r="C376">
        <f>IF(D376="oui", 1, IF(D376="non", 0, " "))</f>
        <v>0</v>
      </c>
      <c r="D376" t="s">
        <v>24</v>
      </c>
      <c r="E376">
        <f>_xlfn.XLOOKUP(F376,Z$3:Z$19,AA$3:AA$19)</f>
        <v>6</v>
      </c>
      <c r="F376" t="s">
        <v>37</v>
      </c>
      <c r="G376" s="14">
        <v>44593</v>
      </c>
      <c r="H376" s="15">
        <v>0.3888888888888889</v>
      </c>
      <c r="I376" s="15">
        <v>0.55555555555555558</v>
      </c>
      <c r="J376">
        <v>1000166</v>
      </c>
      <c r="K376">
        <v>3320</v>
      </c>
      <c r="L376">
        <f>ROUND(M376*86400,0)/60</f>
        <v>240</v>
      </c>
      <c r="M376">
        <v>0.16666666666666669</v>
      </c>
      <c r="N376">
        <f>_xlfn.XLOOKUP(O376,Z$22:Z$24,AA$22:AA$24)</f>
        <v>0</v>
      </c>
      <c r="O376" t="s">
        <v>26</v>
      </c>
      <c r="P376" cm="1">
        <f t="array" aca="1" ref="P376" ca="1">(_xlfn.IFS(Q376="couché",0,Q376="debout à 80%",1,Q376="?",1))*(IF(RAND()&lt;0.8,1,0))</f>
        <v>0</v>
      </c>
      <c r="Q376" t="s">
        <v>48</v>
      </c>
      <c r="R376">
        <v>45</v>
      </c>
      <c r="S376">
        <f>SUMIFS(N:N,F:F,F376,G:G,G376,T:T,T376-1)*IF(C376=1,0,1)</f>
        <v>0</v>
      </c>
      <c r="T376">
        <f>COUNTIFS(F:F,F376,G:G,G376,H:H,_xlfn.CONCAT("&lt;=",H376))</f>
        <v>2</v>
      </c>
      <c r="U376" s="15">
        <f ca="1">H376+(RAND()/100000)</f>
        <v>0.38889564017399575</v>
      </c>
      <c r="V376">
        <f t="shared" ca="1" si="5"/>
        <v>24</v>
      </c>
      <c r="W376" t="s">
        <v>28</v>
      </c>
      <c r="X376" t="str">
        <f ca="1">_xlfn.CONCAT("(",A376,",",C376,",",P376,",",E376,",",L376,",",S376,",",T376,",",V376,")++1`")</f>
        <v>(244500,0,0,6,240,0,2,24)++1`</v>
      </c>
      <c r="Y376" t="str">
        <f>_xlfn.CONCAT("(",A376,",",R376,")++1`")</f>
        <v>(244500,45)++1`</v>
      </c>
    </row>
    <row r="377" spans="1:25">
      <c r="A377">
        <v>244502</v>
      </c>
      <c r="B377">
        <v>1938</v>
      </c>
      <c r="C377">
        <f>IF(D377="oui", 1, IF(D377="non", 0, " "))</f>
        <v>0</v>
      </c>
      <c r="D377" t="s">
        <v>24</v>
      </c>
      <c r="E377">
        <f>_xlfn.XLOOKUP(F377,Z$3:Z$19,AA$3:AA$19)</f>
        <v>3</v>
      </c>
      <c r="F377" t="s">
        <v>34</v>
      </c>
      <c r="G377" s="14">
        <v>44593</v>
      </c>
      <c r="H377" s="15">
        <v>0.39444444444444443</v>
      </c>
      <c r="I377" s="15">
        <v>0.40972222222222221</v>
      </c>
      <c r="J377">
        <v>1000169</v>
      </c>
      <c r="K377">
        <v>2172</v>
      </c>
      <c r="L377">
        <f>ROUND(M377*86400,0)/60</f>
        <v>22</v>
      </c>
      <c r="M377">
        <v>1.5277777777777779E-2</v>
      </c>
      <c r="N377">
        <f>_xlfn.XLOOKUP(O377,Z$22:Z$24,AA$22:AA$24)</f>
        <v>1</v>
      </c>
      <c r="O377" t="s">
        <v>32</v>
      </c>
      <c r="P377" cm="1">
        <f t="array" aca="1" ref="P377" ca="1">(_xlfn.IFS(Q377="couché",0,Q377="debout à 80%",1,Q377="?",1))*(IF(RAND()&lt;0.8,1,0))</f>
        <v>1</v>
      </c>
      <c r="Q377" t="s">
        <v>27</v>
      </c>
      <c r="R377">
        <v>10</v>
      </c>
      <c r="S377">
        <f>SUMIFS(N:N,F:F,F377,G:G,G377,T:T,T377-1)*IF(C377=1,0,1)</f>
        <v>1</v>
      </c>
      <c r="T377">
        <f>COUNTIFS(F:F,F377,G:G,G377,H:H,_xlfn.CONCAT("&lt;=",H377))</f>
        <v>5</v>
      </c>
      <c r="U377" s="15">
        <f ca="1">H377+(RAND()/100000)</f>
        <v>0.39445202719929273</v>
      </c>
      <c r="V377">
        <f t="shared" ca="1" si="5"/>
        <v>25</v>
      </c>
      <c r="W377" t="s">
        <v>28</v>
      </c>
      <c r="X377" t="str">
        <f ca="1">_xlfn.CONCAT("(",A377,",",C377,",",P377,",",E377,",",L377,",",S377,",",T377,",",V377,")++1`")</f>
        <v>(244502,0,1,3,22,1,5,25)++1`</v>
      </c>
      <c r="Y377" t="str">
        <f>_xlfn.CONCAT("(",A377,",",R377,")++1`")</f>
        <v>(244502,10)++1`</v>
      </c>
    </row>
    <row r="378" spans="1:25">
      <c r="A378">
        <v>244517</v>
      </c>
      <c r="B378">
        <v>2001</v>
      </c>
      <c r="C378">
        <f>IF(D378="oui", 1, IF(D378="non", 0, " "))</f>
        <v>0</v>
      </c>
      <c r="D378" t="s">
        <v>24</v>
      </c>
      <c r="E378">
        <f>_xlfn.XLOOKUP(F378,Z$3:Z$19,AA$3:AA$19)</f>
        <v>10</v>
      </c>
      <c r="F378" t="s">
        <v>39</v>
      </c>
      <c r="G378" s="14">
        <v>44596</v>
      </c>
      <c r="H378" s="15">
        <v>0.54374999999999996</v>
      </c>
      <c r="I378" s="15">
        <v>0.60902777777777772</v>
      </c>
      <c r="J378">
        <v>1000165</v>
      </c>
      <c r="K378">
        <v>493</v>
      </c>
      <c r="L378">
        <f>ROUND(M378*86400,0)/60</f>
        <v>94</v>
      </c>
      <c r="M378">
        <v>6.5277777777777768E-2</v>
      </c>
      <c r="N378">
        <f>_xlfn.XLOOKUP(O378,Z$22:Z$24,AA$22:AA$24)</f>
        <v>1</v>
      </c>
      <c r="O378" t="s">
        <v>32</v>
      </c>
      <c r="P378" cm="1">
        <f t="array" aca="1" ref="P378" ca="1">(_xlfn.IFS(Q378="couché",0,Q378="debout à 80%",1,Q378="?",1))*(IF(RAND()&lt;0.8,1,0))</f>
        <v>1</v>
      </c>
      <c r="Q378" t="s">
        <v>27</v>
      </c>
      <c r="R378">
        <v>30</v>
      </c>
      <c r="S378">
        <f>SUMIFS(N:N,F:F,F378,G:G,G378,T:T,T378-1)*IF(C378=1,0,1)</f>
        <v>1</v>
      </c>
      <c r="T378">
        <f>COUNTIFS(F:F,F378,G:G,G378,H:H,_xlfn.CONCAT("&lt;=",H378))</f>
        <v>4</v>
      </c>
      <c r="U378" s="15">
        <f ca="1">H378+(RAND()/100000)</f>
        <v>0.54375858915430697</v>
      </c>
      <c r="V378">
        <f t="shared" ca="1" si="5"/>
        <v>55</v>
      </c>
      <c r="W378" t="s">
        <v>28</v>
      </c>
      <c r="X378" t="str">
        <f ca="1">_xlfn.CONCAT("(",A378,",",C378,",",P378,",",E378,",",L378,",",S378,",",T378,",",V378,")++1`")</f>
        <v>(244517,0,1,10,94,1,4,55)++1`</v>
      </c>
      <c r="Y378" t="str">
        <f>_xlfn.CONCAT("(",A378,",",R378,")++1`")</f>
        <v>(244517,30)++1`</v>
      </c>
    </row>
    <row r="379" spans="1:25">
      <c r="A379">
        <v>244520</v>
      </c>
      <c r="B379">
        <v>1942</v>
      </c>
      <c r="C379">
        <f>IF(D379="oui", 1, IF(D379="non", 0, " "))</f>
        <v>0</v>
      </c>
      <c r="D379" t="s">
        <v>24</v>
      </c>
      <c r="E379">
        <f>_xlfn.XLOOKUP(F379,Z$3:Z$19,AA$3:AA$19)</f>
        <v>3</v>
      </c>
      <c r="F379" t="s">
        <v>34</v>
      </c>
      <c r="G379" s="14">
        <v>44616</v>
      </c>
      <c r="H379" s="15">
        <v>0.43402777777777773</v>
      </c>
      <c r="I379" s="15">
        <v>0.44513888888888886</v>
      </c>
      <c r="J379">
        <v>1000169</v>
      </c>
      <c r="K379">
        <v>2172</v>
      </c>
      <c r="L379">
        <f>ROUND(M379*86400,0)/60</f>
        <v>16</v>
      </c>
      <c r="M379">
        <v>1.1111111111111127E-2</v>
      </c>
      <c r="N379">
        <f>_xlfn.XLOOKUP(O379,Z$22:Z$24,AA$22:AA$24)</f>
        <v>1</v>
      </c>
      <c r="O379" t="s">
        <v>32</v>
      </c>
      <c r="P379" cm="1">
        <f t="array" aca="1" ref="P379" ca="1">(_xlfn.IFS(Q379="couché",0,Q379="debout à 80%",1,Q379="?",1))*(IF(RAND()&lt;0.8,1,0))</f>
        <v>1</v>
      </c>
      <c r="Q379" t="s">
        <v>27</v>
      </c>
      <c r="R379">
        <v>10</v>
      </c>
      <c r="S379">
        <f>SUMIFS(N:N,F:F,F379,G:G,G379,T:T,T379-1)*IF(C379=1,0,1)</f>
        <v>1</v>
      </c>
      <c r="T379">
        <f>COUNTIFS(F:F,F379,G:G,G379,H:H,_xlfn.CONCAT("&lt;=",H379))</f>
        <v>8</v>
      </c>
      <c r="U379" s="15">
        <f ca="1">H379+(RAND()/100000)</f>
        <v>0.43403031396563208</v>
      </c>
      <c r="V379">
        <f t="shared" ca="1" si="5"/>
        <v>39</v>
      </c>
      <c r="W379" t="s">
        <v>28</v>
      </c>
      <c r="X379" t="str">
        <f ca="1">_xlfn.CONCAT("(",A379,",",C379,",",P379,",",E379,",",L379,",",S379,",",T379,",",V379,")++1`")</f>
        <v>(244520,0,1,3,16,1,8,39)++1`</v>
      </c>
      <c r="Y379" t="str">
        <f>_xlfn.CONCAT("(",A379,",",R379,")++1`")</f>
        <v>(244520,10)++1`</v>
      </c>
    </row>
    <row r="380" spans="1:25">
      <c r="A380">
        <v>244521</v>
      </c>
      <c r="B380">
        <v>1942</v>
      </c>
      <c r="C380">
        <f>IF(D380="oui", 1, IF(D380="non", 0, " "))</f>
        <v>0</v>
      </c>
      <c r="D380" t="s">
        <v>24</v>
      </c>
      <c r="E380">
        <f>_xlfn.XLOOKUP(F380,Z$3:Z$19,AA$3:AA$19)</f>
        <v>3</v>
      </c>
      <c r="F380" t="s">
        <v>34</v>
      </c>
      <c r="G380" s="14">
        <v>44623</v>
      </c>
      <c r="H380" s="15">
        <v>0.36527777777777776</v>
      </c>
      <c r="I380" s="15">
        <v>0.37638888888888888</v>
      </c>
      <c r="J380">
        <v>1000169</v>
      </c>
      <c r="K380">
        <v>2172</v>
      </c>
      <c r="L380">
        <f>ROUND(M380*86400,0)/60</f>
        <v>16</v>
      </c>
      <c r="M380">
        <v>1.1111111111111127E-2</v>
      </c>
      <c r="N380">
        <f>_xlfn.XLOOKUP(O380,Z$22:Z$24,AA$22:AA$24)</f>
        <v>1</v>
      </c>
      <c r="O380" t="s">
        <v>32</v>
      </c>
      <c r="P380" cm="1">
        <f t="array" aca="1" ref="P380" ca="1">(_xlfn.IFS(Q380="couché",0,Q380="debout à 80%",1,Q380="?",1))*(IF(RAND()&lt;0.8,1,0))</f>
        <v>1</v>
      </c>
      <c r="Q380" t="s">
        <v>27</v>
      </c>
      <c r="R380">
        <v>10</v>
      </c>
      <c r="S380">
        <f>SUMIFS(N:N,F:F,F380,G:G,G380,T:T,T380-1)*IF(C380=1,0,1)</f>
        <v>1</v>
      </c>
      <c r="T380">
        <f>COUNTIFS(F:F,F380,G:G,G380,H:H,_xlfn.CONCAT("&lt;=",H380))</f>
        <v>3</v>
      </c>
      <c r="U380" s="15">
        <f ca="1">H380+(RAND()/100000)</f>
        <v>0.36528163896723137</v>
      </c>
      <c r="V380">
        <f t="shared" ca="1" si="5"/>
        <v>14</v>
      </c>
      <c r="W380" t="s">
        <v>28</v>
      </c>
      <c r="X380" t="str">
        <f ca="1">_xlfn.CONCAT("(",A380,",",C380,",",P380,",",E380,",",L380,",",S380,",",T380,",",V380,")++1`")</f>
        <v>(244521,0,1,3,16,1,3,14)++1`</v>
      </c>
      <c r="Y380" t="str">
        <f>_xlfn.CONCAT("(",A380,",",R380,")++1`")</f>
        <v>(244521,10)++1`</v>
      </c>
    </row>
    <row r="381" spans="1:25">
      <c r="A381">
        <v>244537</v>
      </c>
      <c r="B381">
        <v>2007</v>
      </c>
      <c r="C381">
        <f>IF(D381="oui", 1, IF(D381="non", 0, " "))</f>
        <v>1</v>
      </c>
      <c r="D381" t="s">
        <v>28</v>
      </c>
      <c r="E381">
        <f>_xlfn.XLOOKUP(F381,Z$3:Z$19,AA$3:AA$19)</f>
        <v>10</v>
      </c>
      <c r="F381" t="s">
        <v>39</v>
      </c>
      <c r="G381" s="14">
        <v>44628</v>
      </c>
      <c r="H381" s="15">
        <v>0.34930555555555554</v>
      </c>
      <c r="I381" s="15">
        <v>0.37569444444444444</v>
      </c>
      <c r="J381">
        <v>1000165</v>
      </c>
      <c r="K381">
        <v>493</v>
      </c>
      <c r="L381">
        <f>ROUND(M381*86400,0)/60</f>
        <v>38</v>
      </c>
      <c r="M381">
        <v>2.6388888888888906E-2</v>
      </c>
      <c r="N381">
        <f>_xlfn.XLOOKUP(O381,Z$22:Z$24,AA$22:AA$24)</f>
        <v>0</v>
      </c>
      <c r="O381" t="s">
        <v>46</v>
      </c>
      <c r="P381" cm="1">
        <f t="array" aca="1" ref="P381" ca="1">(_xlfn.IFS(Q381="couché",0,Q381="debout à 80%",1,Q381="?",1))*(IF(RAND()&lt;0.8,1,0))</f>
        <v>0</v>
      </c>
      <c r="Q381" t="s">
        <v>48</v>
      </c>
      <c r="R381">
        <v>30</v>
      </c>
      <c r="S381">
        <f>SUMIFS(N:N,F:F,F381,G:G,G381,T:T,T381-1)*IF(C381=1,0,1)</f>
        <v>0</v>
      </c>
      <c r="T381">
        <f>COUNTIFS(F:F,F381,G:G,G381,H:H,_xlfn.CONCAT("&lt;=",H381))</f>
        <v>1</v>
      </c>
      <c r="U381" s="15">
        <f ca="1">H381+(RAND()/100000)</f>
        <v>0.34930607194235702</v>
      </c>
      <c r="V381">
        <f t="shared" ca="1" si="5"/>
        <v>14</v>
      </c>
      <c r="W381" t="s">
        <v>28</v>
      </c>
      <c r="X381" t="str">
        <f ca="1">_xlfn.CONCAT("(",A381,",",C381,",",P381,",",E381,",",L381,",",S381,",",T381,",",V381,")++1`")</f>
        <v>(244537,1,0,10,38,0,1,14)++1`</v>
      </c>
      <c r="Y381" t="str">
        <f>_xlfn.CONCAT("(",A381,",",R381,")++1`")</f>
        <v>(244537,30)++1`</v>
      </c>
    </row>
    <row r="382" spans="1:25">
      <c r="A382">
        <v>244548</v>
      </c>
      <c r="B382">
        <v>1966</v>
      </c>
      <c r="C382">
        <f>IF(D382="oui", 1, IF(D382="non", 0, " "))</f>
        <v>0</v>
      </c>
      <c r="D382" t="s">
        <v>24</v>
      </c>
      <c r="E382">
        <f>_xlfn.XLOOKUP(F382,Z$3:Z$19,AA$3:AA$19)</f>
        <v>4</v>
      </c>
      <c r="F382" t="s">
        <v>31</v>
      </c>
      <c r="G382" s="14">
        <v>44594</v>
      </c>
      <c r="H382" s="15">
        <v>0.48333333333333334</v>
      </c>
      <c r="I382" s="15">
        <v>0.50624999999999998</v>
      </c>
      <c r="J382">
        <v>1000170</v>
      </c>
      <c r="K382">
        <v>2055</v>
      </c>
      <c r="L382">
        <f>ROUND(M382*86400,0)/60</f>
        <v>33</v>
      </c>
      <c r="M382">
        <v>2.2916666666666641E-2</v>
      </c>
      <c r="N382">
        <f>_xlfn.XLOOKUP(O382,Z$22:Z$24,AA$22:AA$24)</f>
        <v>1</v>
      </c>
      <c r="O382" t="s">
        <v>32</v>
      </c>
      <c r="P382" cm="1">
        <f t="array" aca="1" ref="P382" ca="1">(_xlfn.IFS(Q382="couché",0,Q382="debout à 80%",1,Q382="?",1))*(IF(RAND()&lt;0.8,1,0))</f>
        <v>1</v>
      </c>
      <c r="Q382" t="s">
        <v>27</v>
      </c>
      <c r="R382">
        <v>30</v>
      </c>
      <c r="S382">
        <f>SUMIFS(N:N,F:F,F382,G:G,G382,T:T,T382-1)*IF(C382=1,0,1)</f>
        <v>1</v>
      </c>
      <c r="T382">
        <f>COUNTIFS(F:F,F382,G:G,G382,H:H,_xlfn.CONCAT("&lt;=",H382))</f>
        <v>4</v>
      </c>
      <c r="U382" s="15">
        <f ca="1">H382+(RAND()/100000)</f>
        <v>0.48333561579986978</v>
      </c>
      <c r="V382">
        <f t="shared" ca="1" si="5"/>
        <v>39</v>
      </c>
      <c r="W382" t="s">
        <v>28</v>
      </c>
      <c r="X382" t="str">
        <f ca="1">_xlfn.CONCAT("(",A382,",",C382,",",P382,",",E382,",",L382,",",S382,",",T382,",",V382,")++1`")</f>
        <v>(244548,0,1,4,33,1,4,39)++1`</v>
      </c>
      <c r="Y382" t="str">
        <f>_xlfn.CONCAT("(",A382,",",R382,")++1`")</f>
        <v>(244548,30)++1`</v>
      </c>
    </row>
    <row r="383" spans="1:25">
      <c r="A383">
        <v>244555</v>
      </c>
      <c r="B383">
        <v>1972</v>
      </c>
      <c r="C383">
        <f>IF(D383="oui", 1, IF(D383="non", 0, " "))</f>
        <v>0</v>
      </c>
      <c r="D383" t="s">
        <v>24</v>
      </c>
      <c r="E383">
        <f>_xlfn.XLOOKUP(F383,Z$3:Z$19,AA$3:AA$19)</f>
        <v>16</v>
      </c>
      <c r="F383" t="s">
        <v>44</v>
      </c>
      <c r="G383" s="14">
        <v>44594</v>
      </c>
      <c r="H383" s="15">
        <v>0.55555555555555558</v>
      </c>
      <c r="I383" s="15">
        <v>0.59166666666666667</v>
      </c>
      <c r="J383">
        <v>1000162</v>
      </c>
      <c r="K383">
        <v>130</v>
      </c>
      <c r="L383">
        <f>ROUND(M383*86400,0)/60</f>
        <v>52</v>
      </c>
      <c r="M383">
        <v>3.6111111111111094E-2</v>
      </c>
      <c r="N383">
        <f>_xlfn.XLOOKUP(O383,Z$22:Z$24,AA$22:AA$24)</f>
        <v>1</v>
      </c>
      <c r="O383" t="s">
        <v>32</v>
      </c>
      <c r="P383" cm="1">
        <f t="array" aca="1" ref="P383" ca="1">(_xlfn.IFS(Q383="couché",0,Q383="debout à 80%",1,Q383="?",1))*(IF(RAND()&lt;0.8,1,0))</f>
        <v>1</v>
      </c>
      <c r="Q383" t="s">
        <v>27</v>
      </c>
      <c r="R383">
        <v>45</v>
      </c>
      <c r="S383">
        <f>SUMIFS(N:N,F:F,F383,G:G,G383,T:T,T383-1)*IF(C383=1,0,1)</f>
        <v>1</v>
      </c>
      <c r="T383">
        <f>COUNTIFS(F:F,F383,G:G,G383,H:H,_xlfn.CONCAT("&lt;=",H383))</f>
        <v>4</v>
      </c>
      <c r="U383" s="15">
        <f ca="1">H383+(RAND()/100000)</f>
        <v>0.55555635374884604</v>
      </c>
      <c r="V383">
        <f t="shared" ca="1" si="5"/>
        <v>49</v>
      </c>
      <c r="W383" t="s">
        <v>28</v>
      </c>
      <c r="X383" t="str">
        <f ca="1">_xlfn.CONCAT("(",A383,",",C383,",",P383,",",E383,",",L383,",",S383,",",T383,",",V383,")++1`")</f>
        <v>(244555,0,1,16,52,1,4,49)++1`</v>
      </c>
      <c r="Y383" t="str">
        <f>_xlfn.CONCAT("(",A383,",",R383,")++1`")</f>
        <v>(244555,45)++1`</v>
      </c>
    </row>
    <row r="384" spans="1:25">
      <c r="A384">
        <v>244559</v>
      </c>
      <c r="B384">
        <v>1960</v>
      </c>
      <c r="C384">
        <f>IF(D384="oui", 1, IF(D384="non", 0, " "))</f>
        <v>0</v>
      </c>
      <c r="D384" t="s">
        <v>24</v>
      </c>
      <c r="E384">
        <f>_xlfn.XLOOKUP(F384,Z$3:Z$19,AA$3:AA$19)</f>
        <v>11</v>
      </c>
      <c r="F384" t="s">
        <v>41</v>
      </c>
      <c r="G384" s="14">
        <v>44599</v>
      </c>
      <c r="H384" s="15">
        <v>0.34722222222222221</v>
      </c>
      <c r="I384" s="15">
        <v>0.47430555555555554</v>
      </c>
      <c r="J384">
        <v>1000164</v>
      </c>
      <c r="K384">
        <v>6872</v>
      </c>
      <c r="L384">
        <f>ROUND(M384*86400,0)/60</f>
        <v>183</v>
      </c>
      <c r="M384">
        <v>0.12708333333333333</v>
      </c>
      <c r="N384">
        <f>_xlfn.XLOOKUP(O384,Z$22:Z$24,AA$22:AA$24)</f>
        <v>0</v>
      </c>
      <c r="O384" t="s">
        <v>26</v>
      </c>
      <c r="P384" cm="1">
        <f t="array" aca="1" ref="P384" ca="1">(_xlfn.IFS(Q384="couché",0,Q384="debout à 80%",1,Q384="?",1))*(IF(RAND()&lt;0.8,1,0))</f>
        <v>1</v>
      </c>
      <c r="Q384" t="s">
        <v>27</v>
      </c>
      <c r="R384">
        <v>30</v>
      </c>
      <c r="S384">
        <f>SUMIFS(N:N,F:F,F384,G:G,G384,T:T,T384-1)*IF(C384=1,0,1)</f>
        <v>0</v>
      </c>
      <c r="T384">
        <f>COUNTIFS(F:F,F384,G:G,G384,H:H,_xlfn.CONCAT("&lt;=",H384))</f>
        <v>1</v>
      </c>
      <c r="U384" s="15">
        <f ca="1">H384+(RAND()/100000)</f>
        <v>0.34722324131829141</v>
      </c>
      <c r="V384">
        <f t="shared" ca="1" si="5"/>
        <v>12</v>
      </c>
      <c r="W384" t="s">
        <v>28</v>
      </c>
      <c r="X384" t="str">
        <f ca="1">_xlfn.CONCAT("(",A384,",",C384,",",P384,",",E384,",",L384,",",S384,",",T384,",",V384,")++1`")</f>
        <v>(244559,0,1,11,183,0,1,12)++1`</v>
      </c>
      <c r="Y384" t="str">
        <f>_xlfn.CONCAT("(",A384,",",R384,")++1`")</f>
        <v>(244559,30)++1`</v>
      </c>
    </row>
    <row r="385" spans="1:25">
      <c r="A385">
        <v>244607</v>
      </c>
      <c r="B385">
        <v>1966</v>
      </c>
      <c r="C385">
        <f>IF(D385="oui", 1, IF(D385="non", 0, " "))</f>
        <v>0</v>
      </c>
      <c r="D385" t="s">
        <v>24</v>
      </c>
      <c r="E385">
        <f>_xlfn.XLOOKUP(F385,Z$3:Z$19,AA$3:AA$19)</f>
        <v>7</v>
      </c>
      <c r="F385" t="s">
        <v>38</v>
      </c>
      <c r="G385" s="14">
        <v>44594</v>
      </c>
      <c r="H385" s="15">
        <v>0.44930555555555551</v>
      </c>
      <c r="I385" s="15">
        <v>0.5541666666666667</v>
      </c>
      <c r="J385">
        <v>1000162</v>
      </c>
      <c r="K385">
        <v>486</v>
      </c>
      <c r="L385">
        <f>ROUND(M385*86400,0)/60</f>
        <v>151</v>
      </c>
      <c r="M385">
        <v>0.10486111111111118</v>
      </c>
      <c r="N385">
        <f>_xlfn.XLOOKUP(O385,Z$22:Z$24,AA$22:AA$24)</f>
        <v>0</v>
      </c>
      <c r="O385" t="s">
        <v>26</v>
      </c>
      <c r="P385" cm="1">
        <f t="array" aca="1" ref="P385" ca="1">(_xlfn.IFS(Q385="couché",0,Q385="debout à 80%",1,Q385="?",1))*(IF(RAND()&lt;0.8,1,0))</f>
        <v>1</v>
      </c>
      <c r="Q385" t="s">
        <v>27</v>
      </c>
      <c r="R385">
        <v>45</v>
      </c>
      <c r="S385">
        <f>SUMIFS(N:N,F:F,F385,G:G,G385,T:T,T385-1)*IF(C385=1,0,1)</f>
        <v>0</v>
      </c>
      <c r="T385">
        <f>COUNTIFS(F:F,F385,G:G,G385,H:H,_xlfn.CONCAT("&lt;=",H385))</f>
        <v>3</v>
      </c>
      <c r="U385" s="15">
        <f ca="1">H385+(RAND()/100000)</f>
        <v>0.4493103486357648</v>
      </c>
      <c r="V385">
        <f t="shared" ca="1" si="5"/>
        <v>32</v>
      </c>
      <c r="W385" t="s">
        <v>28</v>
      </c>
      <c r="X385" t="str">
        <f ca="1">_xlfn.CONCAT("(",A385,",",C385,",",P385,",",E385,",",L385,",",S385,",",T385,",",V385,")++1`")</f>
        <v>(244607,0,1,7,151,0,3,32)++1`</v>
      </c>
      <c r="Y385" t="str">
        <f>_xlfn.CONCAT("(",A385,",",R385,")++1`")</f>
        <v>(244607,45)++1`</v>
      </c>
    </row>
    <row r="386" spans="1:25">
      <c r="A386">
        <v>244610</v>
      </c>
      <c r="B386">
        <v>1945</v>
      </c>
      <c r="C386">
        <f>IF(D386="oui", 1, IF(D386="non", 0, " "))</f>
        <v>0</v>
      </c>
      <c r="D386" t="s">
        <v>24</v>
      </c>
      <c r="E386">
        <f>_xlfn.XLOOKUP(F386,Z$3:Z$19,AA$3:AA$19)</f>
        <v>4</v>
      </c>
      <c r="F386" t="s">
        <v>31</v>
      </c>
      <c r="G386" s="14">
        <v>44602</v>
      </c>
      <c r="H386" s="15">
        <v>0.34513888888888888</v>
      </c>
      <c r="I386" s="15">
        <v>0.375</v>
      </c>
      <c r="J386">
        <v>1000170</v>
      </c>
      <c r="K386">
        <v>2713</v>
      </c>
      <c r="L386">
        <f>ROUND(M386*86400,0)/60</f>
        <v>43</v>
      </c>
      <c r="M386">
        <v>2.9861111111111116E-2</v>
      </c>
      <c r="N386">
        <f>_xlfn.XLOOKUP(O386,Z$22:Z$24,AA$22:AA$24)</f>
        <v>1</v>
      </c>
      <c r="O386" t="s">
        <v>32</v>
      </c>
      <c r="P386" cm="1">
        <f t="array" aca="1" ref="P386" ca="1">(_xlfn.IFS(Q386="couché",0,Q386="debout à 80%",1,Q386="?",1))*(IF(RAND()&lt;0.8,1,0))</f>
        <v>1</v>
      </c>
      <c r="Q386" t="s">
        <v>27</v>
      </c>
      <c r="R386">
        <v>20</v>
      </c>
      <c r="S386">
        <f>SUMIFS(N:N,F:F,F386,G:G,G386,T:T,T386-1)*IF(C386=1,0,1)</f>
        <v>0</v>
      </c>
      <c r="T386">
        <f>COUNTIFS(F:F,F386,G:G,G386,H:H,_xlfn.CONCAT("&lt;=",H386))</f>
        <v>1</v>
      </c>
      <c r="U386" s="15">
        <f ca="1">H386+(RAND()/100000)</f>
        <v>0.34514099629032308</v>
      </c>
      <c r="V386">
        <f t="shared" ca="1" si="5"/>
        <v>10</v>
      </c>
      <c r="W386" t="s">
        <v>28</v>
      </c>
      <c r="X386" t="str">
        <f ca="1">_xlfn.CONCAT("(",A386,",",C386,",",P386,",",E386,",",L386,",",S386,",",T386,",",V386,")++1`")</f>
        <v>(244610,0,1,4,43,0,1,10)++1`</v>
      </c>
      <c r="Y386" t="str">
        <f>_xlfn.CONCAT("(",A386,",",R386,")++1`")</f>
        <v>(244610,20)++1`</v>
      </c>
    </row>
    <row r="387" spans="1:25">
      <c r="A387">
        <v>244616</v>
      </c>
      <c r="B387">
        <v>1948</v>
      </c>
      <c r="C387">
        <f>IF(D387="oui", 1, IF(D387="non", 0, " "))</f>
        <v>0</v>
      </c>
      <c r="D387" t="s">
        <v>24</v>
      </c>
      <c r="E387">
        <f>_xlfn.XLOOKUP(F387,Z$3:Z$19,AA$3:AA$19)</f>
        <v>2</v>
      </c>
      <c r="F387" t="s">
        <v>29</v>
      </c>
      <c r="G387" s="14">
        <v>44600</v>
      </c>
      <c r="H387" s="15">
        <v>0.34861111111111109</v>
      </c>
      <c r="I387" s="15">
        <v>0.57847222222222217</v>
      </c>
      <c r="J387">
        <v>1000166</v>
      </c>
      <c r="K387">
        <v>3320</v>
      </c>
      <c r="L387">
        <f>ROUND(M387*86400,0)/60</f>
        <v>331</v>
      </c>
      <c r="M387">
        <v>0.22986111111111107</v>
      </c>
      <c r="N387">
        <f>_xlfn.XLOOKUP(O387,Z$22:Z$24,AA$22:AA$24)</f>
        <v>0</v>
      </c>
      <c r="O387" t="s">
        <v>26</v>
      </c>
      <c r="P387" cm="1">
        <f t="array" aca="1" ref="P387" ca="1">(_xlfn.IFS(Q387="couché",0,Q387="debout à 80%",1,Q387="?",1))*(IF(RAND()&lt;0.8,1,0))</f>
        <v>0</v>
      </c>
      <c r="Q387" t="s">
        <v>48</v>
      </c>
      <c r="R387">
        <v>45</v>
      </c>
      <c r="S387">
        <f>SUMIFS(N:N,F:F,F387,G:G,G387,T:T,T387-1)*IF(C387=1,0,1)</f>
        <v>0</v>
      </c>
      <c r="T387">
        <f>COUNTIFS(F:F,F387,G:G,G387,H:H,_xlfn.CONCAT("&lt;=",H387))</f>
        <v>1</v>
      </c>
      <c r="U387" s="15">
        <f ca="1">H387+(RAND()/100000)</f>
        <v>0.34861590304175999</v>
      </c>
      <c r="V387">
        <f t="shared" ref="V387:V450" ca="1" si="6">COUNTIFS(G:G,G387,U:U,_xlfn.CONCAT("&lt;=",U387))</f>
        <v>13</v>
      </c>
      <c r="W387" t="s">
        <v>28</v>
      </c>
      <c r="X387" t="str">
        <f ca="1">_xlfn.CONCAT("(",A387,",",C387,",",P387,",",E387,",",L387,",",S387,",",T387,",",V387,")++1`")</f>
        <v>(244616,0,0,2,331,0,1,13)++1`</v>
      </c>
      <c r="Y387" t="str">
        <f>_xlfn.CONCAT("(",A387,",",R387,")++1`")</f>
        <v>(244616,45)++1`</v>
      </c>
    </row>
    <row r="388" spans="1:25">
      <c r="A388">
        <v>244618</v>
      </c>
      <c r="B388">
        <v>1970</v>
      </c>
      <c r="C388">
        <f>IF(D388="oui", 1, IF(D388="non", 0, " "))</f>
        <v>0</v>
      </c>
      <c r="D388" t="s">
        <v>24</v>
      </c>
      <c r="E388">
        <f>_xlfn.XLOOKUP(F388,Z$3:Z$19,AA$3:AA$19)</f>
        <v>12</v>
      </c>
      <c r="F388" t="s">
        <v>42</v>
      </c>
      <c r="G388" s="14">
        <v>44602</v>
      </c>
      <c r="H388" s="15">
        <v>0.53888888888888886</v>
      </c>
      <c r="I388" s="15">
        <v>0.69097222222222221</v>
      </c>
      <c r="J388">
        <v>1000165</v>
      </c>
      <c r="K388">
        <v>9171</v>
      </c>
      <c r="L388">
        <f>ROUND(M388*86400,0)/60</f>
        <v>219</v>
      </c>
      <c r="M388">
        <v>0.15208333333333335</v>
      </c>
      <c r="N388">
        <f>_xlfn.XLOOKUP(O388,Z$22:Z$24,AA$22:AA$24)</f>
        <v>0</v>
      </c>
      <c r="O388" t="s">
        <v>26</v>
      </c>
      <c r="P388" cm="1">
        <f t="array" aca="1" ref="P388" ca="1">(_xlfn.IFS(Q388="couché",0,Q388="debout à 80%",1,Q388="?",1))*(IF(RAND()&lt;0.8,1,0))</f>
        <v>0</v>
      </c>
      <c r="Q388" t="s">
        <v>27</v>
      </c>
      <c r="R388">
        <v>30</v>
      </c>
      <c r="S388">
        <f>SUMIFS(N:N,F:F,F388,G:G,G388,T:T,T388-1)*IF(C388=1,0,1)</f>
        <v>0</v>
      </c>
      <c r="T388">
        <f>COUNTIFS(F:F,F388,G:G,G388,H:H,_xlfn.CONCAT("&lt;=",H388))</f>
        <v>4</v>
      </c>
      <c r="U388" s="15">
        <f ca="1">H388+(RAND()/100000)</f>
        <v>0.53889655503565104</v>
      </c>
      <c r="V388">
        <f t="shared" ca="1" si="6"/>
        <v>65</v>
      </c>
      <c r="W388" t="s">
        <v>28</v>
      </c>
      <c r="X388" t="str">
        <f ca="1">_xlfn.CONCAT("(",A388,",",C388,",",P388,",",E388,",",L388,",",S388,",",T388,",",V388,")++1`")</f>
        <v>(244618,0,0,12,219,0,4,65)++1`</v>
      </c>
      <c r="Y388" t="str">
        <f>_xlfn.CONCAT("(",A388,",",R388,")++1`")</f>
        <v>(244618,30)++1`</v>
      </c>
    </row>
    <row r="389" spans="1:25">
      <c r="A389">
        <v>244621</v>
      </c>
      <c r="B389">
        <v>1975</v>
      </c>
      <c r="C389">
        <f>IF(D389="oui", 1, IF(D389="non", 0, " "))</f>
        <v>0</v>
      </c>
      <c r="D389" t="s">
        <v>24</v>
      </c>
      <c r="E389">
        <f>_xlfn.XLOOKUP(F389,Z$3:Z$19,AA$3:AA$19)</f>
        <v>8</v>
      </c>
      <c r="F389" t="s">
        <v>25</v>
      </c>
      <c r="G389" s="14">
        <v>44600</v>
      </c>
      <c r="H389" s="15">
        <v>0.39305555555555555</v>
      </c>
      <c r="I389" s="15">
        <v>0.51944444444444438</v>
      </c>
      <c r="J389">
        <v>1000168</v>
      </c>
      <c r="K389">
        <v>4753</v>
      </c>
      <c r="L389">
        <f>ROUND(M389*86400,0)/60</f>
        <v>182</v>
      </c>
      <c r="M389">
        <v>0.12638888888888883</v>
      </c>
      <c r="N389">
        <f>_xlfn.XLOOKUP(O389,Z$22:Z$24,AA$22:AA$24)</f>
        <v>0</v>
      </c>
      <c r="O389" t="s">
        <v>26</v>
      </c>
      <c r="P389" cm="1">
        <f t="array" aca="1" ref="P389" ca="1">(_xlfn.IFS(Q389="couché",0,Q389="debout à 80%",1,Q389="?",1))*(IF(RAND()&lt;0.8,1,0))</f>
        <v>0</v>
      </c>
      <c r="Q389" t="s">
        <v>27</v>
      </c>
      <c r="R389">
        <v>30</v>
      </c>
      <c r="S389">
        <f>SUMIFS(N:N,F:F,F389,G:G,G389,T:T,T389-1)*IF(C389=1,0,1)</f>
        <v>0</v>
      </c>
      <c r="T389">
        <f>COUNTIFS(F:F,F389,G:G,G389,H:H,_xlfn.CONCAT("&lt;=",H389))</f>
        <v>2</v>
      </c>
      <c r="U389" s="15">
        <f ca="1">H389+(RAND()/100000)</f>
        <v>0.39306467080317553</v>
      </c>
      <c r="V389">
        <f t="shared" ca="1" si="6"/>
        <v>23</v>
      </c>
      <c r="W389" t="s">
        <v>28</v>
      </c>
      <c r="X389" t="str">
        <f ca="1">_xlfn.CONCAT("(",A389,",",C389,",",P389,",",E389,",",L389,",",S389,",",T389,",",V389,")++1`")</f>
        <v>(244621,0,0,8,182,0,2,23)++1`</v>
      </c>
      <c r="Y389" t="str">
        <f>_xlfn.CONCAT("(",A389,",",R389,")++1`")</f>
        <v>(244621,30)++1`</v>
      </c>
    </row>
    <row r="390" spans="1:25">
      <c r="A390">
        <v>244624</v>
      </c>
      <c r="B390">
        <v>1978</v>
      </c>
      <c r="C390">
        <f>IF(D390="oui", 1, IF(D390="non", 0, " "))</f>
        <v>0</v>
      </c>
      <c r="D390" t="s">
        <v>24</v>
      </c>
      <c r="E390">
        <f>_xlfn.XLOOKUP(F390,Z$3:Z$19,AA$3:AA$19)</f>
        <v>12</v>
      </c>
      <c r="F390" t="s">
        <v>42</v>
      </c>
      <c r="G390" s="14">
        <v>44613</v>
      </c>
      <c r="H390" s="15">
        <v>0.61388888888888882</v>
      </c>
      <c r="I390" s="15">
        <v>0.71736111111111112</v>
      </c>
      <c r="J390">
        <v>1000165</v>
      </c>
      <c r="K390">
        <v>9175</v>
      </c>
      <c r="L390">
        <f>ROUND(M390*86400,0)/60</f>
        <v>149</v>
      </c>
      <c r="M390">
        <v>0.1034722222222223</v>
      </c>
      <c r="N390">
        <f>_xlfn.XLOOKUP(O390,Z$22:Z$24,AA$22:AA$24)</f>
        <v>0</v>
      </c>
      <c r="O390" t="s">
        <v>26</v>
      </c>
      <c r="P390" cm="1">
        <f t="array" aca="1" ref="P390" ca="1">(_xlfn.IFS(Q390="couché",0,Q390="debout à 80%",1,Q390="?",1))*(IF(RAND()&lt;0.8,1,0))</f>
        <v>0</v>
      </c>
      <c r="Q390" t="s">
        <v>27</v>
      </c>
      <c r="R390">
        <v>30</v>
      </c>
      <c r="S390">
        <f>SUMIFS(N:N,F:F,F390,G:G,G390,T:T,T390-1)*IF(C390=1,0,1)</f>
        <v>0</v>
      </c>
      <c r="T390">
        <f>COUNTIFS(F:F,F390,G:G,G390,H:H,_xlfn.CONCAT("&lt;=",H390))</f>
        <v>5</v>
      </c>
      <c r="U390" s="15">
        <f ca="1">H390+(RAND()/100000)</f>
        <v>0.61389762080920451</v>
      </c>
      <c r="V390">
        <f t="shared" ca="1" si="6"/>
        <v>61</v>
      </c>
      <c r="W390" t="s">
        <v>28</v>
      </c>
      <c r="X390" t="str">
        <f ca="1">_xlfn.CONCAT("(",A390,",",C390,",",P390,",",E390,",",L390,",",S390,",",T390,",",V390,")++1`")</f>
        <v>(244624,0,0,12,149,0,5,61)++1`</v>
      </c>
      <c r="Y390" t="str">
        <f>_xlfn.CONCAT("(",A390,",",R390,")++1`")</f>
        <v>(244624,30)++1`</v>
      </c>
    </row>
    <row r="391" spans="1:25">
      <c r="A391">
        <v>244625</v>
      </c>
      <c r="B391">
        <v>1991</v>
      </c>
      <c r="C391">
        <f>IF(D391="oui", 1, IF(D391="non", 0, " "))</f>
        <v>0</v>
      </c>
      <c r="D391" t="s">
        <v>24</v>
      </c>
      <c r="E391">
        <f>_xlfn.XLOOKUP(F391,Z$3:Z$19,AA$3:AA$19)</f>
        <v>12</v>
      </c>
      <c r="F391" t="s">
        <v>42</v>
      </c>
      <c r="G391" s="14">
        <v>44608</v>
      </c>
      <c r="H391" s="15">
        <v>0.39374999999999999</v>
      </c>
      <c r="I391" s="15">
        <v>0.48472222222222222</v>
      </c>
      <c r="J391">
        <v>1000165</v>
      </c>
      <c r="K391">
        <v>2958</v>
      </c>
      <c r="L391">
        <f>ROUND(M391*86400,0)/60</f>
        <v>131</v>
      </c>
      <c r="M391">
        <v>9.0972222222222232E-2</v>
      </c>
      <c r="N391">
        <f>_xlfn.XLOOKUP(O391,Z$22:Z$24,AA$22:AA$24)</f>
        <v>0</v>
      </c>
      <c r="O391" t="s">
        <v>26</v>
      </c>
      <c r="P391" cm="1">
        <f t="array" aca="1" ref="P391" ca="1">(_xlfn.IFS(Q391="couché",0,Q391="debout à 80%",1,Q391="?",1))*(IF(RAND()&lt;0.8,1,0))</f>
        <v>1</v>
      </c>
      <c r="Q391" t="s">
        <v>27</v>
      </c>
      <c r="R391">
        <v>30</v>
      </c>
      <c r="S391">
        <f>SUMIFS(N:N,F:F,F391,G:G,G391,T:T,T391-1)*IF(C391=1,0,1)</f>
        <v>1</v>
      </c>
      <c r="T391">
        <f>COUNTIFS(F:F,F391,G:G,G391,H:H,_xlfn.CONCAT("&lt;=",H391))</f>
        <v>2</v>
      </c>
      <c r="U391" s="15">
        <f ca="1">H391+(RAND()/100000)</f>
        <v>0.39375369114713643</v>
      </c>
      <c r="V391">
        <f t="shared" ca="1" si="6"/>
        <v>18</v>
      </c>
      <c r="W391" t="s">
        <v>28</v>
      </c>
      <c r="X391" t="str">
        <f ca="1">_xlfn.CONCAT("(",A391,",",C391,",",P391,",",E391,",",L391,",",S391,",",T391,",",V391,")++1`")</f>
        <v>(244625,0,1,12,131,1,2,18)++1`</v>
      </c>
      <c r="Y391" t="str">
        <f>_xlfn.CONCAT("(",A391,",",R391,")++1`")</f>
        <v>(244625,30)++1`</v>
      </c>
    </row>
    <row r="392" spans="1:25">
      <c r="A392">
        <v>244626</v>
      </c>
      <c r="B392">
        <v>1947</v>
      </c>
      <c r="C392">
        <f>IF(D392="oui", 1, IF(D392="non", 0, " "))</f>
        <v>0</v>
      </c>
      <c r="D392" t="s">
        <v>24</v>
      </c>
      <c r="E392">
        <f>_xlfn.XLOOKUP(F392,Z$3:Z$19,AA$3:AA$19)</f>
        <v>8</v>
      </c>
      <c r="F392" t="s">
        <v>25</v>
      </c>
      <c r="G392" s="14">
        <v>44628</v>
      </c>
      <c r="H392" s="15">
        <v>0.33055555555555555</v>
      </c>
      <c r="I392" s="15">
        <v>0.42152777777777778</v>
      </c>
      <c r="J392">
        <v>1000168</v>
      </c>
      <c r="K392">
        <v>2592</v>
      </c>
      <c r="L392">
        <f>ROUND(M392*86400,0)/60</f>
        <v>131</v>
      </c>
      <c r="M392">
        <v>9.0972222222222232E-2</v>
      </c>
      <c r="N392">
        <f>_xlfn.XLOOKUP(O392,Z$22:Z$24,AA$22:AA$24)</f>
        <v>0</v>
      </c>
      <c r="O392" t="s">
        <v>26</v>
      </c>
      <c r="P392" cm="1">
        <f t="array" aca="1" ref="P392" ca="1">(_xlfn.IFS(Q392="couché",0,Q392="debout à 80%",1,Q392="?",1))*(IF(RAND()&lt;0.8,1,0))</f>
        <v>0</v>
      </c>
      <c r="Q392" t="s">
        <v>27</v>
      </c>
      <c r="R392">
        <v>30</v>
      </c>
      <c r="S392">
        <f>SUMIFS(N:N,F:F,F392,G:G,G392,T:T,T392-1)*IF(C392=1,0,1)</f>
        <v>0</v>
      </c>
      <c r="T392">
        <f>COUNTIFS(F:F,F392,G:G,G392,H:H,_xlfn.CONCAT("&lt;=",H392))</f>
        <v>1</v>
      </c>
      <c r="U392" s="15">
        <f ca="1">H392+(RAND()/100000)</f>
        <v>0.33055785338757182</v>
      </c>
      <c r="V392">
        <f t="shared" ca="1" si="6"/>
        <v>2</v>
      </c>
      <c r="W392" t="s">
        <v>28</v>
      </c>
      <c r="X392" t="str">
        <f ca="1">_xlfn.CONCAT("(",A392,",",C392,",",P392,",",E392,",",L392,",",S392,",",T392,",",V392,")++1`")</f>
        <v>(244626,0,0,8,131,0,1,2)++1`</v>
      </c>
      <c r="Y392" t="str">
        <f>_xlfn.CONCAT("(",A392,",",R392,")++1`")</f>
        <v>(244626,30)++1`</v>
      </c>
    </row>
    <row r="393" spans="1:25">
      <c r="A393">
        <v>244628</v>
      </c>
      <c r="B393">
        <v>1986</v>
      </c>
      <c r="C393">
        <f>IF(D393="oui", 1, IF(D393="non", 0, " "))</f>
        <v>0</v>
      </c>
      <c r="D393" t="s">
        <v>24</v>
      </c>
      <c r="E393">
        <f>_xlfn.XLOOKUP(F393,Z$3:Z$19,AA$3:AA$19)</f>
        <v>12</v>
      </c>
      <c r="F393" t="s">
        <v>42</v>
      </c>
      <c r="G393" s="14">
        <v>44620</v>
      </c>
      <c r="H393" s="15">
        <v>0.52708333333333335</v>
      </c>
      <c r="I393" s="15">
        <v>0.66805555555555551</v>
      </c>
      <c r="J393">
        <v>1000165</v>
      </c>
      <c r="K393">
        <v>9171</v>
      </c>
      <c r="L393">
        <f>ROUND(M393*86400,0)/60</f>
        <v>203</v>
      </c>
      <c r="M393">
        <v>0.14097222222222217</v>
      </c>
      <c r="N393">
        <f>_xlfn.XLOOKUP(O393,Z$22:Z$24,AA$22:AA$24)</f>
        <v>0</v>
      </c>
      <c r="O393" t="s">
        <v>26</v>
      </c>
      <c r="P393" cm="1">
        <f t="array" aca="1" ref="P393" ca="1">(_xlfn.IFS(Q393="couché",0,Q393="debout à 80%",1,Q393="?",1))*(IF(RAND()&lt;0.8,1,0))</f>
        <v>1</v>
      </c>
      <c r="Q393" t="s">
        <v>27</v>
      </c>
      <c r="R393">
        <v>30</v>
      </c>
      <c r="S393">
        <f>SUMIFS(N:N,F:F,F393,G:G,G393,T:T,T393-1)*IF(C393=1,0,1)</f>
        <v>0</v>
      </c>
      <c r="T393">
        <f>COUNTIFS(F:F,F393,G:G,G393,H:H,_xlfn.CONCAT("&lt;=",H393))</f>
        <v>4</v>
      </c>
      <c r="U393" s="15">
        <f ca="1">H393+(RAND()/100000)</f>
        <v>0.52709008422981773</v>
      </c>
      <c r="V393">
        <f t="shared" ca="1" si="6"/>
        <v>31</v>
      </c>
      <c r="W393" t="s">
        <v>28</v>
      </c>
      <c r="X393" t="str">
        <f ca="1">_xlfn.CONCAT("(",A393,",",C393,",",P393,",",E393,",",L393,",",S393,",",T393,",",V393,")++1`")</f>
        <v>(244628,0,1,12,203,0,4,31)++1`</v>
      </c>
      <c r="Y393" t="str">
        <f>_xlfn.CONCAT("(",A393,",",R393,")++1`")</f>
        <v>(244628,30)++1`</v>
      </c>
    </row>
    <row r="394" spans="1:25">
      <c r="A394">
        <v>244629</v>
      </c>
      <c r="B394">
        <v>1959</v>
      </c>
      <c r="C394">
        <f>IF(D394="oui", 1, IF(D394="non", 0, " "))</f>
        <v>0</v>
      </c>
      <c r="D394" t="s">
        <v>24</v>
      </c>
      <c r="E394">
        <f>_xlfn.XLOOKUP(F394,Z$3:Z$19,AA$3:AA$19)</f>
        <v>8</v>
      </c>
      <c r="F394" t="s">
        <v>25</v>
      </c>
      <c r="G394" s="14">
        <v>44617</v>
      </c>
      <c r="H394" s="15">
        <v>0.45833333333333331</v>
      </c>
      <c r="I394" s="15">
        <v>0.52361111111111114</v>
      </c>
      <c r="J394">
        <v>1000171</v>
      </c>
      <c r="K394">
        <v>2238</v>
      </c>
      <c r="L394">
        <f>ROUND(M394*86400,0)/60</f>
        <v>94</v>
      </c>
      <c r="M394">
        <v>6.5277777777777823E-2</v>
      </c>
      <c r="N394">
        <f>_xlfn.XLOOKUP(O394,Z$22:Z$24,AA$22:AA$24)</f>
        <v>0</v>
      </c>
      <c r="O394" t="s">
        <v>26</v>
      </c>
      <c r="P394" cm="1">
        <f t="array" aca="1" ref="P394" ca="1">(_xlfn.IFS(Q394="couché",0,Q394="debout à 80%",1,Q394="?",1))*(IF(RAND()&lt;0.8,1,0))</f>
        <v>1</v>
      </c>
      <c r="Q394" t="s">
        <v>27</v>
      </c>
      <c r="R394">
        <v>45</v>
      </c>
      <c r="S394">
        <f>SUMIFS(N:N,F:F,F394,G:G,G394,T:T,T394-1)*IF(C394=1,0,1)</f>
        <v>0</v>
      </c>
      <c r="T394">
        <f>COUNTIFS(F:F,F394,G:G,G394,H:H,_xlfn.CONCAT("&lt;=",H394))</f>
        <v>2</v>
      </c>
      <c r="U394" s="15">
        <f ca="1">H394+(RAND()/100000)</f>
        <v>0.45833496514392069</v>
      </c>
      <c r="V394">
        <f t="shared" ca="1" si="6"/>
        <v>37</v>
      </c>
      <c r="W394" t="s">
        <v>28</v>
      </c>
      <c r="X394" t="str">
        <f ca="1">_xlfn.CONCAT("(",A394,",",C394,",",P394,",",E394,",",L394,",",S394,",",T394,",",V394,")++1`")</f>
        <v>(244629,0,1,8,94,0,2,37)++1`</v>
      </c>
      <c r="Y394" t="str">
        <f>_xlfn.CONCAT("(",A394,",",R394,")++1`")</f>
        <v>(244629,45)++1`</v>
      </c>
    </row>
    <row r="395" spans="1:25">
      <c r="A395">
        <v>244631</v>
      </c>
      <c r="B395">
        <v>1976</v>
      </c>
      <c r="C395">
        <f>IF(D395="oui", 1, IF(D395="non", 0, " "))</f>
        <v>0</v>
      </c>
      <c r="D395" t="s">
        <v>24</v>
      </c>
      <c r="E395">
        <f>_xlfn.XLOOKUP(F395,Z$3:Z$19,AA$3:AA$19)</f>
        <v>17</v>
      </c>
      <c r="F395" t="s">
        <v>45</v>
      </c>
      <c r="G395" s="14">
        <v>44630</v>
      </c>
      <c r="H395" s="15">
        <v>0.38055555555555554</v>
      </c>
      <c r="I395" s="15">
        <v>0.45347222222222222</v>
      </c>
      <c r="J395">
        <v>1000162</v>
      </c>
      <c r="K395">
        <v>1053</v>
      </c>
      <c r="L395">
        <f>ROUND(M395*86400,0)/60</f>
        <v>105</v>
      </c>
      <c r="M395">
        <v>7.2916666666666685E-2</v>
      </c>
      <c r="N395">
        <f>_xlfn.XLOOKUP(O395,Z$22:Z$24,AA$22:AA$24)</f>
        <v>0</v>
      </c>
      <c r="O395" t="s">
        <v>26</v>
      </c>
      <c r="P395" cm="1">
        <f t="array" aca="1" ref="P395" ca="1">(_xlfn.IFS(Q395="couché",0,Q395="debout à 80%",1,Q395="?",1))*(IF(RAND()&lt;0.8,1,0))</f>
        <v>0</v>
      </c>
      <c r="Q395" t="s">
        <v>27</v>
      </c>
      <c r="R395">
        <v>45</v>
      </c>
      <c r="S395">
        <f>SUMIFS(N:N,F:F,F395,G:G,G395,T:T,T395-1)*IF(C395=1,0,1)</f>
        <v>0</v>
      </c>
      <c r="T395">
        <f>COUNTIFS(F:F,F395,G:G,G395,H:H,_xlfn.CONCAT("&lt;=",H395))</f>
        <v>2</v>
      </c>
      <c r="U395" s="15">
        <f ca="1">H395+(RAND()/100000)</f>
        <v>0.38056229592523116</v>
      </c>
      <c r="V395">
        <f t="shared" ca="1" si="6"/>
        <v>22</v>
      </c>
      <c r="W395" t="s">
        <v>28</v>
      </c>
      <c r="X395" t="str">
        <f ca="1">_xlfn.CONCAT("(",A395,",",C395,",",P395,",",E395,",",L395,",",S395,",",T395,",",V395,")++1`")</f>
        <v>(244631,0,0,17,105,0,2,22)++1`</v>
      </c>
      <c r="Y395" t="str">
        <f>_xlfn.CONCAT("(",A395,",",R395,")++1`")</f>
        <v>(244631,45)++1`</v>
      </c>
    </row>
    <row r="396" spans="1:25">
      <c r="A396">
        <v>244637</v>
      </c>
      <c r="B396">
        <v>1994</v>
      </c>
      <c r="C396">
        <f>IF(D396="oui", 1, IF(D396="non", 0, " "))</f>
        <v>0</v>
      </c>
      <c r="D396" t="s">
        <v>24</v>
      </c>
      <c r="E396">
        <f>_xlfn.XLOOKUP(F396,Z$3:Z$19,AA$3:AA$19)</f>
        <v>12</v>
      </c>
      <c r="F396" t="s">
        <v>42</v>
      </c>
      <c r="G396" s="14">
        <v>44615</v>
      </c>
      <c r="H396" s="15">
        <v>0.5444444444444444</v>
      </c>
      <c r="I396" s="15">
        <v>0.69305555555555554</v>
      </c>
      <c r="J396">
        <v>1000165</v>
      </c>
      <c r="K396">
        <v>9173</v>
      </c>
      <c r="L396">
        <f>ROUND(M396*86400,0)/60</f>
        <v>214</v>
      </c>
      <c r="M396">
        <v>0.14861111111111114</v>
      </c>
      <c r="N396">
        <f>_xlfn.XLOOKUP(O396,Z$22:Z$24,AA$22:AA$24)</f>
        <v>0</v>
      </c>
      <c r="O396" t="s">
        <v>26</v>
      </c>
      <c r="P396" cm="1">
        <f t="array" aca="1" ref="P396" ca="1">(_xlfn.IFS(Q396="couché",0,Q396="debout à 80%",1,Q396="?",1))*(IF(RAND()&lt;0.8,1,0))</f>
        <v>1</v>
      </c>
      <c r="Q396" t="s">
        <v>27</v>
      </c>
      <c r="R396">
        <v>30</v>
      </c>
      <c r="S396">
        <f>SUMIFS(N:N,F:F,F396,G:G,G396,T:T,T396-1)*IF(C396=1,0,1)</f>
        <v>0</v>
      </c>
      <c r="T396">
        <f>COUNTIFS(F:F,F396,G:G,G396,H:H,_xlfn.CONCAT("&lt;=",H396))</f>
        <v>5</v>
      </c>
      <c r="U396" s="15">
        <f ca="1">H396+(RAND()/100000)</f>
        <v>0.54444489874399671</v>
      </c>
      <c r="V396">
        <f t="shared" ca="1" si="6"/>
        <v>44</v>
      </c>
      <c r="W396" t="s">
        <v>28</v>
      </c>
      <c r="X396" t="str">
        <f ca="1">_xlfn.CONCAT("(",A396,",",C396,",",P396,",",E396,",",L396,",",S396,",",T396,",",V396,")++1`")</f>
        <v>(244637,0,1,12,214,0,5,44)++1`</v>
      </c>
      <c r="Y396" t="str">
        <f>_xlfn.CONCAT("(",A396,",",R396,")++1`")</f>
        <v>(244637,30)++1`</v>
      </c>
    </row>
    <row r="397" spans="1:25">
      <c r="A397">
        <v>244641</v>
      </c>
      <c r="B397">
        <v>2006</v>
      </c>
      <c r="C397">
        <f>IF(D397="oui", 1, IF(D397="non", 0, " "))</f>
        <v>0</v>
      </c>
      <c r="D397" t="s">
        <v>24</v>
      </c>
      <c r="E397">
        <f>_xlfn.XLOOKUP(F397,Z$3:Z$19,AA$3:AA$19)</f>
        <v>12</v>
      </c>
      <c r="F397" t="s">
        <v>42</v>
      </c>
      <c r="G397" s="14">
        <v>44615</v>
      </c>
      <c r="H397" s="15">
        <v>0.35138888888888886</v>
      </c>
      <c r="I397" s="15">
        <v>0.38750000000000001</v>
      </c>
      <c r="J397">
        <v>1000165</v>
      </c>
      <c r="K397">
        <v>493</v>
      </c>
      <c r="L397">
        <f>ROUND(M397*86400,0)/60</f>
        <v>52</v>
      </c>
      <c r="M397">
        <v>3.6111111111111149E-2</v>
      </c>
      <c r="N397">
        <f>_xlfn.XLOOKUP(O397,Z$22:Z$24,AA$22:AA$24)</f>
        <v>1</v>
      </c>
      <c r="O397" t="s">
        <v>32</v>
      </c>
      <c r="P397" cm="1">
        <f t="array" aca="1" ref="P397" ca="1">(_xlfn.IFS(Q397="couché",0,Q397="debout à 80%",1,Q397="?",1))*(IF(RAND()&lt;0.8,1,0))</f>
        <v>0</v>
      </c>
      <c r="Q397" t="s">
        <v>27</v>
      </c>
      <c r="R397">
        <v>30</v>
      </c>
      <c r="S397">
        <f>SUMIFS(N:N,F:F,F397,G:G,G397,T:T,T397-1)*IF(C397=1,0,1)</f>
        <v>0</v>
      </c>
      <c r="T397">
        <f>COUNTIFS(F:F,F397,G:G,G397,H:H,_xlfn.CONCAT("&lt;=",H397))</f>
        <v>2</v>
      </c>
      <c r="U397" s="15">
        <f ca="1">H397+(RAND()/100000)</f>
        <v>0.35139787444588472</v>
      </c>
      <c r="V397">
        <f t="shared" ca="1" si="6"/>
        <v>14</v>
      </c>
      <c r="W397" t="s">
        <v>28</v>
      </c>
      <c r="X397" t="str">
        <f ca="1">_xlfn.CONCAT("(",A397,",",C397,",",P397,",",E397,",",L397,",",S397,",",T397,",",V397,")++1`")</f>
        <v>(244641,0,0,12,52,0,2,14)++1`</v>
      </c>
      <c r="Y397" t="str">
        <f>_xlfn.CONCAT("(",A397,",",R397,")++1`")</f>
        <v>(244641,30)++1`</v>
      </c>
    </row>
    <row r="398" spans="1:25">
      <c r="A398">
        <v>244653</v>
      </c>
      <c r="B398">
        <v>2007</v>
      </c>
      <c r="C398">
        <f>IF(D398="oui", 1, IF(D398="non", 0, " "))</f>
        <v>1</v>
      </c>
      <c r="D398" t="s">
        <v>28</v>
      </c>
      <c r="E398">
        <f>_xlfn.XLOOKUP(F398,Z$3:Z$19,AA$3:AA$19)</f>
        <v>12</v>
      </c>
      <c r="F398" t="s">
        <v>42</v>
      </c>
      <c r="G398" s="14">
        <v>44615</v>
      </c>
      <c r="H398" s="15">
        <v>0.43055555555555552</v>
      </c>
      <c r="I398" s="15">
        <v>0.54305555555555551</v>
      </c>
      <c r="J398">
        <v>1000165</v>
      </c>
      <c r="K398">
        <v>9168</v>
      </c>
      <c r="L398">
        <f>ROUND(M398*86400,0)/60</f>
        <v>162</v>
      </c>
      <c r="M398">
        <v>0.11249999999999999</v>
      </c>
      <c r="N398">
        <f>_xlfn.XLOOKUP(O398,Z$22:Z$24,AA$22:AA$24)</f>
        <v>0</v>
      </c>
      <c r="O398" t="s">
        <v>46</v>
      </c>
      <c r="P398" cm="1">
        <f t="array" aca="1" ref="P398" ca="1">(_xlfn.IFS(Q398="couché",0,Q398="debout à 80%",1,Q398="?",1))*(IF(RAND()&lt;0.8,1,0))</f>
        <v>0</v>
      </c>
      <c r="Q398" t="s">
        <v>48</v>
      </c>
      <c r="R398">
        <v>30</v>
      </c>
      <c r="S398">
        <f>SUMIFS(N:N,F:F,F398,G:G,G398,T:T,T398-1)*IF(C398=1,0,1)</f>
        <v>0</v>
      </c>
      <c r="T398">
        <f>COUNTIFS(F:F,F398,G:G,G398,H:H,_xlfn.CONCAT("&lt;=",H398))</f>
        <v>4</v>
      </c>
      <c r="U398" s="15">
        <f ca="1">H398+(RAND()/100000)</f>
        <v>0.43055852544220929</v>
      </c>
      <c r="V398">
        <f t="shared" ca="1" si="6"/>
        <v>25</v>
      </c>
      <c r="W398" t="s">
        <v>28</v>
      </c>
      <c r="X398" t="str">
        <f ca="1">_xlfn.CONCAT("(",A398,",",C398,",",P398,",",E398,",",L398,",",S398,",",T398,",",V398,")++1`")</f>
        <v>(244653,1,0,12,162,0,4,25)++1`</v>
      </c>
      <c r="Y398" t="str">
        <f>_xlfn.CONCAT("(",A398,",",R398,")++1`")</f>
        <v>(244653,30)++1`</v>
      </c>
    </row>
    <row r="399" spans="1:25">
      <c r="A399">
        <v>244661</v>
      </c>
      <c r="B399">
        <v>1947</v>
      </c>
      <c r="C399">
        <f>IF(D399="oui", 1, IF(D399="non", 0, " "))</f>
        <v>0</v>
      </c>
      <c r="D399" t="s">
        <v>24</v>
      </c>
      <c r="E399">
        <f>_xlfn.XLOOKUP(F399,Z$3:Z$19,AA$3:AA$19)</f>
        <v>3</v>
      </c>
      <c r="F399" t="s">
        <v>34</v>
      </c>
      <c r="G399" s="14">
        <v>44609</v>
      </c>
      <c r="H399" s="15">
        <v>0.3659722222222222</v>
      </c>
      <c r="I399" s="15">
        <v>0.38055555555555554</v>
      </c>
      <c r="J399">
        <v>1000169</v>
      </c>
      <c r="K399">
        <v>2172</v>
      </c>
      <c r="L399">
        <f>ROUND(M399*86400,0)/60</f>
        <v>21</v>
      </c>
      <c r="M399">
        <v>1.4583333333333337E-2</v>
      </c>
      <c r="N399">
        <f>_xlfn.XLOOKUP(O399,Z$22:Z$24,AA$22:AA$24)</f>
        <v>1</v>
      </c>
      <c r="O399" t="s">
        <v>32</v>
      </c>
      <c r="P399" cm="1">
        <f t="array" aca="1" ref="P399" ca="1">(_xlfn.IFS(Q399="couché",0,Q399="debout à 80%",1,Q399="?",1))*(IF(RAND()&lt;0.8,1,0))</f>
        <v>1</v>
      </c>
      <c r="Q399" t="s">
        <v>27</v>
      </c>
      <c r="R399">
        <v>10</v>
      </c>
      <c r="S399">
        <f>SUMIFS(N:N,F:F,F399,G:G,G399,T:T,T399-1)*IF(C399=1,0,1)</f>
        <v>1</v>
      </c>
      <c r="T399">
        <f>COUNTIFS(F:F,F399,G:G,G399,H:H,_xlfn.CONCAT("&lt;=",H399))</f>
        <v>3</v>
      </c>
      <c r="U399" s="15">
        <f ca="1">H399+(RAND()/100000)</f>
        <v>0.36597758585267653</v>
      </c>
      <c r="V399">
        <f t="shared" ca="1" si="6"/>
        <v>17</v>
      </c>
      <c r="W399" t="s">
        <v>28</v>
      </c>
      <c r="X399" t="str">
        <f ca="1">_xlfn.CONCAT("(",A399,",",C399,",",P399,",",E399,",",L399,",",S399,",",T399,",",V399,")++1`")</f>
        <v>(244661,0,1,3,21,1,3,17)++1`</v>
      </c>
      <c r="Y399" t="str">
        <f>_xlfn.CONCAT("(",A399,",",R399,")++1`")</f>
        <v>(244661,10)++1`</v>
      </c>
    </row>
    <row r="400" spans="1:25">
      <c r="A400">
        <v>244664</v>
      </c>
      <c r="B400">
        <v>1951</v>
      </c>
      <c r="C400">
        <f>IF(D400="oui", 1, IF(D400="non", 0, " "))</f>
        <v>0</v>
      </c>
      <c r="D400" t="s">
        <v>24</v>
      </c>
      <c r="E400">
        <f>_xlfn.XLOOKUP(F400,Z$3:Z$19,AA$3:AA$19)</f>
        <v>7</v>
      </c>
      <c r="F400" t="s">
        <v>38</v>
      </c>
      <c r="G400" s="14">
        <v>44614</v>
      </c>
      <c r="H400" s="15">
        <v>0.44791666666666663</v>
      </c>
      <c r="I400" s="15">
        <v>0.52430555555555558</v>
      </c>
      <c r="J400">
        <v>1000162</v>
      </c>
      <c r="K400">
        <v>489</v>
      </c>
      <c r="L400">
        <f>ROUND(M400*86400,0)/60</f>
        <v>110</v>
      </c>
      <c r="M400">
        <v>7.6388888888888951E-2</v>
      </c>
      <c r="N400">
        <f>_xlfn.XLOOKUP(O400,Z$22:Z$24,AA$22:AA$24)</f>
        <v>0</v>
      </c>
      <c r="O400" t="s">
        <v>26</v>
      </c>
      <c r="P400" cm="1">
        <f t="array" aca="1" ref="P400" ca="1">(_xlfn.IFS(Q400="couché",0,Q400="debout à 80%",1,Q400="?",1))*(IF(RAND()&lt;0.8,1,0))</f>
        <v>1</v>
      </c>
      <c r="Q400" t="s">
        <v>27</v>
      </c>
      <c r="R400">
        <v>45</v>
      </c>
      <c r="S400">
        <f>SUMIFS(N:N,F:F,F400,G:G,G400,T:T,T400-1)*IF(C400=1,0,1)</f>
        <v>0</v>
      </c>
      <c r="T400">
        <f>COUNTIFS(F:F,F400,G:G,G400,H:H,_xlfn.CONCAT("&lt;=",H400))</f>
        <v>2</v>
      </c>
      <c r="U400" s="15">
        <f ca="1">H400+(RAND()/100000)</f>
        <v>0.44791742779146188</v>
      </c>
      <c r="V400">
        <f t="shared" ca="1" si="6"/>
        <v>45</v>
      </c>
      <c r="W400" t="s">
        <v>28</v>
      </c>
      <c r="X400" t="str">
        <f ca="1">_xlfn.CONCAT("(",A400,",",C400,",",P400,",",E400,",",L400,",",S400,",",T400,",",V400,")++1`")</f>
        <v>(244664,0,1,7,110,0,2,45)++1`</v>
      </c>
      <c r="Y400" t="str">
        <f>_xlfn.CONCAT("(",A400,",",R400,")++1`")</f>
        <v>(244664,45)++1`</v>
      </c>
    </row>
    <row r="401" spans="1:25">
      <c r="A401">
        <v>244670</v>
      </c>
      <c r="B401">
        <v>1957</v>
      </c>
      <c r="C401">
        <f>IF(D401="oui", 1, IF(D401="non", 0, " "))</f>
        <v>0</v>
      </c>
      <c r="D401" t="s">
        <v>24</v>
      </c>
      <c r="E401">
        <f>_xlfn.XLOOKUP(F401,Z$3:Z$19,AA$3:AA$19)</f>
        <v>5</v>
      </c>
      <c r="F401" t="s">
        <v>36</v>
      </c>
      <c r="G401" s="14">
        <v>44607</v>
      </c>
      <c r="H401" s="15">
        <v>0.36805555555555552</v>
      </c>
      <c r="I401" s="15">
        <v>0.43333333333333329</v>
      </c>
      <c r="J401">
        <v>1000162</v>
      </c>
      <c r="K401">
        <v>110</v>
      </c>
      <c r="L401">
        <f>ROUND(M401*86400,0)/60</f>
        <v>94</v>
      </c>
      <c r="M401">
        <v>6.5277777777777768E-2</v>
      </c>
      <c r="N401">
        <f>_xlfn.XLOOKUP(O401,Z$22:Z$24,AA$22:AA$24)</f>
        <v>0</v>
      </c>
      <c r="O401" t="s">
        <v>26</v>
      </c>
      <c r="P401" cm="1">
        <f t="array" aca="1" ref="P401" ca="1">(_xlfn.IFS(Q401="couché",0,Q401="debout à 80%",1,Q401="?",1))*(IF(RAND()&lt;0.8,1,0))</f>
        <v>1</v>
      </c>
      <c r="Q401" t="s">
        <v>27</v>
      </c>
      <c r="R401">
        <v>45</v>
      </c>
      <c r="S401">
        <f>SUMIFS(N:N,F:F,F401,G:G,G401,T:T,T401-1)*IF(C401=1,0,1)</f>
        <v>0</v>
      </c>
      <c r="T401">
        <f>COUNTIFS(F:F,F401,G:G,G401,H:H,_xlfn.CONCAT("&lt;=",H401))</f>
        <v>2</v>
      </c>
      <c r="U401" s="15">
        <f ca="1">H401+(RAND()/100000)</f>
        <v>0.36805962004785009</v>
      </c>
      <c r="V401">
        <f t="shared" ca="1" si="6"/>
        <v>17</v>
      </c>
      <c r="W401" t="s">
        <v>28</v>
      </c>
      <c r="X401" t="str">
        <f ca="1">_xlfn.CONCAT("(",A401,",",C401,",",P401,",",E401,",",L401,",",S401,",",T401,",",V401,")++1`")</f>
        <v>(244670,0,1,5,94,0,2,17)++1`</v>
      </c>
      <c r="Y401" t="str">
        <f>_xlfn.CONCAT("(",A401,",",R401,")++1`")</f>
        <v>(244670,45)++1`</v>
      </c>
    </row>
    <row r="402" spans="1:25">
      <c r="A402">
        <v>244675</v>
      </c>
      <c r="B402">
        <v>1943</v>
      </c>
      <c r="C402">
        <f>IF(D402="oui", 1, IF(D402="non", 0, " "))</f>
        <v>0</v>
      </c>
      <c r="D402" t="s">
        <v>24</v>
      </c>
      <c r="E402">
        <f>_xlfn.XLOOKUP(F402,Z$3:Z$19,AA$3:AA$19)</f>
        <v>3</v>
      </c>
      <c r="F402" t="s">
        <v>34</v>
      </c>
      <c r="G402" s="14">
        <v>44609</v>
      </c>
      <c r="H402" s="15">
        <v>0.43125000000000002</v>
      </c>
      <c r="I402" s="15">
        <v>0.44374999999999998</v>
      </c>
      <c r="J402">
        <v>1000169</v>
      </c>
      <c r="K402">
        <v>2172</v>
      </c>
      <c r="L402">
        <f>ROUND(M402*86400,0)/60</f>
        <v>18</v>
      </c>
      <c r="M402">
        <v>1.2499999999999956E-2</v>
      </c>
      <c r="N402">
        <f>_xlfn.XLOOKUP(O402,Z$22:Z$24,AA$22:AA$24)</f>
        <v>1</v>
      </c>
      <c r="O402" t="s">
        <v>32</v>
      </c>
      <c r="P402" cm="1">
        <f t="array" aca="1" ref="P402" ca="1">(_xlfn.IFS(Q402="couché",0,Q402="debout à 80%",1,Q402="?",1))*(IF(RAND()&lt;0.8,1,0))</f>
        <v>1</v>
      </c>
      <c r="Q402" t="s">
        <v>27</v>
      </c>
      <c r="R402">
        <v>10</v>
      </c>
      <c r="S402">
        <f>SUMIFS(N:N,F:F,F402,G:G,G402,T:T,T402-1)*IF(C402=1,0,1)</f>
        <v>1</v>
      </c>
      <c r="T402">
        <f>COUNTIFS(F:F,F402,G:G,G402,H:H,_xlfn.CONCAT("&lt;=",H402))</f>
        <v>8</v>
      </c>
      <c r="U402" s="15">
        <f ca="1">H402+(RAND()/100000)</f>
        <v>0.43125932554852575</v>
      </c>
      <c r="V402">
        <f t="shared" ca="1" si="6"/>
        <v>36</v>
      </c>
      <c r="W402" t="s">
        <v>28</v>
      </c>
      <c r="X402" t="str">
        <f ca="1">_xlfn.CONCAT("(",A402,",",C402,",",P402,",",E402,",",L402,",",S402,",",T402,",",V402,")++1`")</f>
        <v>(244675,0,1,3,18,1,8,36)++1`</v>
      </c>
      <c r="Y402" t="str">
        <f>_xlfn.CONCAT("(",A402,",",R402,")++1`")</f>
        <v>(244675,10)++1`</v>
      </c>
    </row>
    <row r="403" spans="1:25">
      <c r="A403">
        <v>244679</v>
      </c>
      <c r="B403">
        <v>1993</v>
      </c>
      <c r="C403">
        <f>IF(D403="oui", 1, IF(D403="non", 0, " "))</f>
        <v>0</v>
      </c>
      <c r="D403" t="s">
        <v>24</v>
      </c>
      <c r="E403">
        <f>_xlfn.XLOOKUP(F403,Z$3:Z$19,AA$3:AA$19)</f>
        <v>8</v>
      </c>
      <c r="F403" t="s">
        <v>25</v>
      </c>
      <c r="G403" s="14">
        <v>44617</v>
      </c>
      <c r="H403" s="15">
        <v>0.52638888888888891</v>
      </c>
      <c r="I403" s="15">
        <v>0.61249999999999993</v>
      </c>
      <c r="J403">
        <v>1000171</v>
      </c>
      <c r="K403">
        <v>2239</v>
      </c>
      <c r="L403">
        <f>ROUND(M403*86400,0)/60</f>
        <v>124</v>
      </c>
      <c r="M403">
        <v>8.6111111111111027E-2</v>
      </c>
      <c r="N403">
        <f>_xlfn.XLOOKUP(O403,Z$22:Z$24,AA$22:AA$24)</f>
        <v>0</v>
      </c>
      <c r="O403" t="s">
        <v>26</v>
      </c>
      <c r="P403" cm="1">
        <f t="array" aca="1" ref="P403" ca="1">(_xlfn.IFS(Q403="couché",0,Q403="debout à 80%",1,Q403="?",1))*(IF(RAND()&lt;0.8,1,0))</f>
        <v>1</v>
      </c>
      <c r="Q403" t="s">
        <v>27</v>
      </c>
      <c r="R403">
        <v>45</v>
      </c>
      <c r="S403">
        <f>SUMIFS(N:N,F:F,F403,G:G,G403,T:T,T403-1)*IF(C403=1,0,1)</f>
        <v>0</v>
      </c>
      <c r="T403">
        <f>COUNTIFS(F:F,F403,G:G,G403,H:H,_xlfn.CONCAT("&lt;=",H403))</f>
        <v>3</v>
      </c>
      <c r="U403" s="15">
        <f ca="1">H403+(RAND()/100000)</f>
        <v>0.5263921308689139</v>
      </c>
      <c r="V403">
        <f t="shared" ca="1" si="6"/>
        <v>52</v>
      </c>
      <c r="W403" t="s">
        <v>28</v>
      </c>
      <c r="X403" t="str">
        <f ca="1">_xlfn.CONCAT("(",A403,",",C403,",",P403,",",E403,",",L403,",",S403,",",T403,",",V403,")++1`")</f>
        <v>(244679,0,1,8,124,0,3,52)++1`</v>
      </c>
      <c r="Y403" t="str">
        <f>_xlfn.CONCAT("(",A403,",",R403,")++1`")</f>
        <v>(244679,45)++1`</v>
      </c>
    </row>
    <row r="404" spans="1:25">
      <c r="A404">
        <v>244684</v>
      </c>
      <c r="B404">
        <v>2004</v>
      </c>
      <c r="C404">
        <f>IF(D404="oui", 1, IF(D404="non", 0, " "))</f>
        <v>0</v>
      </c>
      <c r="D404" t="s">
        <v>24</v>
      </c>
      <c r="E404">
        <f>_xlfn.XLOOKUP(F404,Z$3:Z$19,AA$3:AA$19)</f>
        <v>12</v>
      </c>
      <c r="F404" t="s">
        <v>42</v>
      </c>
      <c r="G404" s="14">
        <v>44622</v>
      </c>
      <c r="H404" s="15">
        <v>0.5444444444444444</v>
      </c>
      <c r="I404" s="15">
        <v>0.57986111111111105</v>
      </c>
      <c r="J404">
        <v>1000165</v>
      </c>
      <c r="K404">
        <v>493</v>
      </c>
      <c r="L404">
        <f>ROUND(M404*86400,0)/60</f>
        <v>51</v>
      </c>
      <c r="M404">
        <v>3.5416666666666652E-2</v>
      </c>
      <c r="N404">
        <f>_xlfn.XLOOKUP(O404,Z$22:Z$24,AA$22:AA$24)</f>
        <v>1</v>
      </c>
      <c r="O404" t="s">
        <v>32</v>
      </c>
      <c r="P404" cm="1">
        <f t="array" aca="1" ref="P404" ca="1">(_xlfn.IFS(Q404="couché",0,Q404="debout à 80%",1,Q404="?",1))*(IF(RAND()&lt;0.8,1,0))</f>
        <v>1</v>
      </c>
      <c r="Q404" t="s">
        <v>27</v>
      </c>
      <c r="R404">
        <v>30</v>
      </c>
      <c r="S404">
        <f>SUMIFS(N:N,F:F,F404,G:G,G404,T:T,T404-1)*IF(C404=1,0,1)</f>
        <v>0</v>
      </c>
      <c r="T404">
        <f>COUNTIFS(F:F,F404,G:G,G404,H:H,_xlfn.CONCAT("&lt;=",H404))</f>
        <v>6</v>
      </c>
      <c r="U404" s="15">
        <f ca="1">H404+(RAND()/100000)</f>
        <v>0.54444927042448876</v>
      </c>
      <c r="V404">
        <f t="shared" ca="1" si="6"/>
        <v>40</v>
      </c>
      <c r="W404" t="s">
        <v>28</v>
      </c>
      <c r="X404" t="str">
        <f ca="1">_xlfn.CONCAT("(",A404,",",C404,",",P404,",",E404,",",L404,",",S404,",",T404,",",V404,")++1`")</f>
        <v>(244684,0,1,12,51,0,6,40)++1`</v>
      </c>
      <c r="Y404" t="str">
        <f>_xlfn.CONCAT("(",A404,",",R404,")++1`")</f>
        <v>(244684,30)++1`</v>
      </c>
    </row>
    <row r="405" spans="1:25">
      <c r="A405">
        <v>244685</v>
      </c>
      <c r="B405">
        <v>2005</v>
      </c>
      <c r="C405">
        <f>IF(D405="oui", 1, IF(D405="non", 0, " "))</f>
        <v>0</v>
      </c>
      <c r="D405" t="s">
        <v>24</v>
      </c>
      <c r="E405">
        <f>_xlfn.XLOOKUP(F405,Z$3:Z$19,AA$3:AA$19)</f>
        <v>12</v>
      </c>
      <c r="F405" t="s">
        <v>42</v>
      </c>
      <c r="G405" s="14">
        <v>44622</v>
      </c>
      <c r="H405" s="15">
        <v>0.41111111111111109</v>
      </c>
      <c r="I405" s="15">
        <v>0.44791666666666663</v>
      </c>
      <c r="J405">
        <v>1000165</v>
      </c>
      <c r="K405">
        <v>493</v>
      </c>
      <c r="L405">
        <f>ROUND(M405*86400,0)/60</f>
        <v>53</v>
      </c>
      <c r="M405">
        <v>3.6805555555555536E-2</v>
      </c>
      <c r="N405">
        <f>_xlfn.XLOOKUP(O405,Z$22:Z$24,AA$22:AA$24)</f>
        <v>1</v>
      </c>
      <c r="O405" t="s">
        <v>32</v>
      </c>
      <c r="P405" cm="1">
        <f t="array" aca="1" ref="P405" ca="1">(_xlfn.IFS(Q405="couché",0,Q405="debout à 80%",1,Q405="?",1))*(IF(RAND()&lt;0.8,1,0))</f>
        <v>1</v>
      </c>
      <c r="Q405" t="s">
        <v>27</v>
      </c>
      <c r="R405">
        <v>30</v>
      </c>
      <c r="S405">
        <f>SUMIFS(N:N,F:F,F405,G:G,G405,T:T,T405-1)*IF(C405=1,0,1)</f>
        <v>0</v>
      </c>
      <c r="T405">
        <f>COUNTIFS(F:F,F405,G:G,G405,H:H,_xlfn.CONCAT("&lt;=",H405))</f>
        <v>3</v>
      </c>
      <c r="U405" s="15">
        <f ca="1">H405+(RAND()/100000)</f>
        <v>0.41111732523534011</v>
      </c>
      <c r="V405">
        <f t="shared" ca="1" si="6"/>
        <v>24</v>
      </c>
      <c r="W405" t="s">
        <v>28</v>
      </c>
      <c r="X405" t="str">
        <f ca="1">_xlfn.CONCAT("(",A405,",",C405,",",P405,",",E405,",",L405,",",S405,",",T405,",",V405,")++1`")</f>
        <v>(244685,0,1,12,53,0,3,24)++1`</v>
      </c>
      <c r="Y405" t="str">
        <f>_xlfn.CONCAT("(",A405,",",R405,")++1`")</f>
        <v>(244685,30)++1`</v>
      </c>
    </row>
    <row r="406" spans="1:25">
      <c r="A406">
        <v>244686</v>
      </c>
      <c r="B406">
        <v>1950</v>
      </c>
      <c r="C406">
        <f>IF(D406="oui", 1, IF(D406="non", 0, " "))</f>
        <v>0</v>
      </c>
      <c r="D406" t="s">
        <v>24</v>
      </c>
      <c r="E406">
        <f>_xlfn.XLOOKUP(F406,Z$3:Z$19,AA$3:AA$19)</f>
        <v>3</v>
      </c>
      <c r="F406" t="s">
        <v>34</v>
      </c>
      <c r="G406" s="14">
        <v>44609</v>
      </c>
      <c r="H406" s="15">
        <v>0.40763888888888888</v>
      </c>
      <c r="I406" s="15">
        <v>0.41666666666666663</v>
      </c>
      <c r="J406">
        <v>1000169</v>
      </c>
      <c r="K406">
        <v>2172</v>
      </c>
      <c r="L406">
        <f>ROUND(M406*86400,0)/60</f>
        <v>13</v>
      </c>
      <c r="M406">
        <v>9.0277777777777457E-3</v>
      </c>
      <c r="N406">
        <f>_xlfn.XLOOKUP(O406,Z$22:Z$24,AA$22:AA$24)</f>
        <v>1</v>
      </c>
      <c r="O406" t="s">
        <v>32</v>
      </c>
      <c r="P406" cm="1">
        <f t="array" aca="1" ref="P406" ca="1">(_xlfn.IFS(Q406="couché",0,Q406="debout à 80%",1,Q406="?",1))*(IF(RAND()&lt;0.8,1,0))</f>
        <v>1</v>
      </c>
      <c r="Q406" t="s">
        <v>27</v>
      </c>
      <c r="R406">
        <v>10</v>
      </c>
      <c r="S406">
        <f>SUMIFS(N:N,F:F,F406,G:G,G406,T:T,T406-1)*IF(C406=1,0,1)</f>
        <v>1</v>
      </c>
      <c r="T406">
        <f>COUNTIFS(F:F,F406,G:G,G406,H:H,_xlfn.CONCAT("&lt;=",H406))</f>
        <v>6</v>
      </c>
      <c r="U406" s="15">
        <f ca="1">H406+(RAND()/100000)</f>
        <v>0.40764780204943718</v>
      </c>
      <c r="V406">
        <f t="shared" ca="1" si="6"/>
        <v>31</v>
      </c>
      <c r="W406" t="s">
        <v>28</v>
      </c>
      <c r="X406" t="str">
        <f ca="1">_xlfn.CONCAT("(",A406,",",C406,",",P406,",",E406,",",L406,",",S406,",",T406,",",V406,")++1`")</f>
        <v>(244686,0,1,3,13,1,6,31)++1`</v>
      </c>
      <c r="Y406" t="str">
        <f>_xlfn.CONCAT("(",A406,",",R406,")++1`")</f>
        <v>(244686,10)++1`</v>
      </c>
    </row>
    <row r="407" spans="1:25">
      <c r="A407">
        <v>244687</v>
      </c>
      <c r="B407">
        <v>1940</v>
      </c>
      <c r="C407">
        <f>IF(D407="oui", 1, IF(D407="non", 0, " "))</f>
        <v>0</v>
      </c>
      <c r="D407" t="s">
        <v>24</v>
      </c>
      <c r="E407">
        <f>_xlfn.XLOOKUP(F407,Z$3:Z$19,AA$3:AA$19)</f>
        <v>13</v>
      </c>
      <c r="F407" t="s">
        <v>43</v>
      </c>
      <c r="G407" s="14">
        <v>44610</v>
      </c>
      <c r="H407" s="15">
        <v>0.34027777777777779</v>
      </c>
      <c r="I407" s="15">
        <v>0.46319444444444441</v>
      </c>
      <c r="J407">
        <v>1000167</v>
      </c>
      <c r="K407">
        <v>9229</v>
      </c>
      <c r="L407">
        <f>ROUND(M407*86400,0)/60</f>
        <v>177</v>
      </c>
      <c r="M407">
        <v>0.12291666666666662</v>
      </c>
      <c r="N407">
        <f>_xlfn.XLOOKUP(O407,Z$22:Z$24,AA$22:AA$24)</f>
        <v>0</v>
      </c>
      <c r="O407" t="s">
        <v>26</v>
      </c>
      <c r="P407" cm="1">
        <f t="array" aca="1" ref="P407" ca="1">(_xlfn.IFS(Q407="couché",0,Q407="debout à 80%",1,Q407="?",1))*(IF(RAND()&lt;0.8,1,0))</f>
        <v>1</v>
      </c>
      <c r="Q407" t="s">
        <v>27</v>
      </c>
      <c r="R407">
        <v>45</v>
      </c>
      <c r="S407">
        <f>SUMIFS(N:N,F:F,F407,G:G,G407,T:T,T407-1)*IF(C407=1,0,1)</f>
        <v>0</v>
      </c>
      <c r="T407">
        <f>COUNTIFS(F:F,F407,G:G,G407,H:H,_xlfn.CONCAT("&lt;=",H407))</f>
        <v>1</v>
      </c>
      <c r="U407" s="15">
        <f ca="1">H407+(RAND()/100000)</f>
        <v>0.34027797022252709</v>
      </c>
      <c r="V407">
        <f t="shared" ca="1" si="6"/>
        <v>3</v>
      </c>
      <c r="W407" t="s">
        <v>28</v>
      </c>
      <c r="X407" t="str">
        <f ca="1">_xlfn.CONCAT("(",A407,",",C407,",",P407,",",E407,",",L407,",",S407,",",T407,",",V407,")++1`")</f>
        <v>(244687,0,1,13,177,0,1,3)++1`</v>
      </c>
      <c r="Y407" t="str">
        <f>_xlfn.CONCAT("(",A407,",",R407,")++1`")</f>
        <v>(244687,45)++1`</v>
      </c>
    </row>
    <row r="408" spans="1:25">
      <c r="A408">
        <v>244689</v>
      </c>
      <c r="B408">
        <v>1947</v>
      </c>
      <c r="C408">
        <f>IF(D408="oui", 1, IF(D408="non", 0, " "))</f>
        <v>0</v>
      </c>
      <c r="D408" t="s">
        <v>24</v>
      </c>
      <c r="E408">
        <f>_xlfn.XLOOKUP(F408,Z$3:Z$19,AA$3:AA$19)</f>
        <v>3</v>
      </c>
      <c r="F408" t="s">
        <v>34</v>
      </c>
      <c r="G408" s="14">
        <v>44599</v>
      </c>
      <c r="H408" s="15">
        <v>0.33124999999999999</v>
      </c>
      <c r="I408" s="15">
        <v>0.34930555555555554</v>
      </c>
      <c r="J408">
        <v>1000169</v>
      </c>
      <c r="K408">
        <v>2172</v>
      </c>
      <c r="L408">
        <f>ROUND(M408*86400,0)/60</f>
        <v>26</v>
      </c>
      <c r="M408">
        <v>1.8055555555555547E-2</v>
      </c>
      <c r="N408">
        <f>_xlfn.XLOOKUP(O408,Z$22:Z$24,AA$22:AA$24)</f>
        <v>1</v>
      </c>
      <c r="O408" t="s">
        <v>32</v>
      </c>
      <c r="P408" cm="1">
        <f t="array" aca="1" ref="P408" ca="1">(_xlfn.IFS(Q408="couché",0,Q408="debout à 80%",1,Q408="?",1))*(IF(RAND()&lt;0.8,1,0))</f>
        <v>1</v>
      </c>
      <c r="Q408" t="s">
        <v>27</v>
      </c>
      <c r="R408">
        <v>10</v>
      </c>
      <c r="S408">
        <f>SUMIFS(N:N,F:F,F408,G:G,G408,T:T,T408-1)*IF(C408=1,0,1)</f>
        <v>0</v>
      </c>
      <c r="T408">
        <f>COUNTIFS(F:F,F408,G:G,G408,H:H,_xlfn.CONCAT("&lt;=",H408))</f>
        <v>1</v>
      </c>
      <c r="U408" s="15">
        <f ca="1">H408+(RAND()/100000)</f>
        <v>0.33125454018547035</v>
      </c>
      <c r="V408">
        <f t="shared" ca="1" si="6"/>
        <v>3</v>
      </c>
      <c r="W408" t="s">
        <v>28</v>
      </c>
      <c r="X408" t="str">
        <f ca="1">_xlfn.CONCAT("(",A408,",",C408,",",P408,",",E408,",",L408,",",S408,",",T408,",",V408,")++1`")</f>
        <v>(244689,0,1,3,26,0,1,3)++1`</v>
      </c>
      <c r="Y408" t="str">
        <f>_xlfn.CONCAT("(",A408,",",R408,")++1`")</f>
        <v>(244689,10)++1`</v>
      </c>
    </row>
    <row r="409" spans="1:25">
      <c r="A409">
        <v>244690</v>
      </c>
      <c r="B409">
        <v>1983</v>
      </c>
      <c r="C409">
        <f>IF(D409="oui", 1, IF(D409="non", 0, " "))</f>
        <v>0</v>
      </c>
      <c r="D409" t="s">
        <v>24</v>
      </c>
      <c r="E409">
        <f>_xlfn.XLOOKUP(F409,Z$3:Z$19,AA$3:AA$19)</f>
        <v>12</v>
      </c>
      <c r="F409" t="s">
        <v>42</v>
      </c>
      <c r="G409" s="14">
        <v>44608</v>
      </c>
      <c r="H409" s="15">
        <v>0.4909722222222222</v>
      </c>
      <c r="I409" s="15">
        <v>0.61805555555555558</v>
      </c>
      <c r="J409">
        <v>1000165</v>
      </c>
      <c r="K409">
        <v>470</v>
      </c>
      <c r="L409">
        <f>ROUND(M409*86400,0)/60</f>
        <v>183</v>
      </c>
      <c r="M409">
        <v>0.12708333333333338</v>
      </c>
      <c r="N409">
        <f>_xlfn.XLOOKUP(O409,Z$22:Z$24,AA$22:AA$24)</f>
        <v>0</v>
      </c>
      <c r="O409" t="s">
        <v>26</v>
      </c>
      <c r="P409" cm="1">
        <f t="array" aca="1" ref="P409" ca="1">(_xlfn.IFS(Q409="couché",0,Q409="debout à 80%",1,Q409="?",1))*(IF(RAND()&lt;0.8,1,0))</f>
        <v>1</v>
      </c>
      <c r="Q409" t="s">
        <v>27</v>
      </c>
      <c r="R409">
        <v>30</v>
      </c>
      <c r="S409">
        <f>SUMIFS(N:N,F:F,F409,G:G,G409,T:T,T409-1)*IF(C409=1,0,1)</f>
        <v>0</v>
      </c>
      <c r="T409">
        <f>COUNTIFS(F:F,F409,G:G,G409,H:H,_xlfn.CONCAT("&lt;=",H409))</f>
        <v>3</v>
      </c>
      <c r="U409" s="15">
        <f ca="1">H409+(RAND()/100000)</f>
        <v>0.49097862775685319</v>
      </c>
      <c r="V409">
        <f t="shared" ca="1" si="6"/>
        <v>36</v>
      </c>
      <c r="W409" t="s">
        <v>28</v>
      </c>
      <c r="X409" t="str">
        <f ca="1">_xlfn.CONCAT("(",A409,",",C409,",",P409,",",E409,",",L409,",",S409,",",T409,",",V409,")++1`")</f>
        <v>(244690,0,1,12,183,0,3,36)++1`</v>
      </c>
      <c r="Y409" t="str">
        <f>_xlfn.CONCAT("(",A409,",",R409,")++1`")</f>
        <v>(244690,30)++1`</v>
      </c>
    </row>
    <row r="410" spans="1:25">
      <c r="A410">
        <v>244695</v>
      </c>
      <c r="B410">
        <v>1982</v>
      </c>
      <c r="C410">
        <f>IF(D410="oui", 1, IF(D410="non", 0, " "))</f>
        <v>0</v>
      </c>
      <c r="D410" t="s">
        <v>24</v>
      </c>
      <c r="E410">
        <f>_xlfn.XLOOKUP(F410,Z$3:Z$19,AA$3:AA$19)</f>
        <v>17</v>
      </c>
      <c r="F410" t="s">
        <v>45</v>
      </c>
      <c r="G410" s="14">
        <v>44593</v>
      </c>
      <c r="H410" s="15">
        <v>0.35347222222222219</v>
      </c>
      <c r="I410" s="15">
        <v>0.40208333333333329</v>
      </c>
      <c r="J410">
        <v>1000162</v>
      </c>
      <c r="K410">
        <v>80</v>
      </c>
      <c r="L410">
        <f>ROUND(M410*86400,0)/60</f>
        <v>70</v>
      </c>
      <c r="M410">
        <v>4.8611111111111105E-2</v>
      </c>
      <c r="N410">
        <f>_xlfn.XLOOKUP(O410,Z$22:Z$24,AA$22:AA$24)</f>
        <v>0</v>
      </c>
      <c r="O410" t="s">
        <v>26</v>
      </c>
      <c r="P410" cm="1">
        <f t="array" aca="1" ref="P410" ca="1">(_xlfn.IFS(Q410="couché",0,Q410="debout à 80%",1,Q410="?",1))*(IF(RAND()&lt;0.8,1,0))</f>
        <v>1</v>
      </c>
      <c r="Q410" t="s">
        <v>27</v>
      </c>
      <c r="R410">
        <v>45</v>
      </c>
      <c r="S410">
        <f>SUMIFS(N:N,F:F,F410,G:G,G410,T:T,T410-1)*IF(C410=1,0,1)</f>
        <v>0</v>
      </c>
      <c r="T410">
        <f>COUNTIFS(F:F,F410,G:G,G410,H:H,_xlfn.CONCAT("&lt;=",H410))</f>
        <v>1</v>
      </c>
      <c r="U410" s="15">
        <f ca="1">H410+(RAND()/100000)</f>
        <v>0.35347427078067478</v>
      </c>
      <c r="V410">
        <f t="shared" ca="1" si="6"/>
        <v>16</v>
      </c>
      <c r="W410" t="s">
        <v>28</v>
      </c>
      <c r="X410" t="str">
        <f ca="1">_xlfn.CONCAT("(",A410,",",C410,",",P410,",",E410,",",L410,",",S410,",",T410,",",V410,")++1`")</f>
        <v>(244695,0,1,17,70,0,1,16)++1`</v>
      </c>
      <c r="Y410" t="str">
        <f>_xlfn.CONCAT("(",A410,",",R410,")++1`")</f>
        <v>(244695,45)++1`</v>
      </c>
    </row>
    <row r="411" spans="1:25">
      <c r="A411">
        <v>244699</v>
      </c>
      <c r="B411">
        <v>1986</v>
      </c>
      <c r="C411">
        <f>IF(D411="oui", 1, IF(D411="non", 0, " "))</f>
        <v>0</v>
      </c>
      <c r="D411" t="s">
        <v>24</v>
      </c>
      <c r="E411">
        <f>_xlfn.XLOOKUP(F411,Z$3:Z$19,AA$3:AA$19)</f>
        <v>10</v>
      </c>
      <c r="F411" t="s">
        <v>39</v>
      </c>
      <c r="G411" s="14">
        <v>44606</v>
      </c>
      <c r="H411" s="15">
        <v>0.6020833333333333</v>
      </c>
      <c r="I411" s="15">
        <v>0.64513888888888882</v>
      </c>
      <c r="J411">
        <v>1000165</v>
      </c>
      <c r="K411">
        <v>8109</v>
      </c>
      <c r="L411">
        <f>ROUND(M411*86400,0)/60</f>
        <v>62</v>
      </c>
      <c r="M411">
        <v>4.3055555555555514E-2</v>
      </c>
      <c r="N411">
        <f>_xlfn.XLOOKUP(O411,Z$22:Z$24,AA$22:AA$24)</f>
        <v>1</v>
      </c>
      <c r="O411" t="s">
        <v>32</v>
      </c>
      <c r="P411" cm="1">
        <f t="array" aca="1" ref="P411" ca="1">(_xlfn.IFS(Q411="couché",0,Q411="debout à 80%",1,Q411="?",1))*(IF(RAND()&lt;0.8,1,0))</f>
        <v>1</v>
      </c>
      <c r="Q411" t="s">
        <v>27</v>
      </c>
      <c r="R411">
        <v>30</v>
      </c>
      <c r="S411">
        <f>SUMIFS(N:N,F:F,F411,G:G,G411,T:T,T411-1)*IF(C411=1,0,1)</f>
        <v>1</v>
      </c>
      <c r="T411">
        <f>COUNTIFS(F:F,F411,G:G,G411,H:H,_xlfn.CONCAT("&lt;=",H411))</f>
        <v>6</v>
      </c>
      <c r="U411" s="15">
        <f ca="1">H411+(RAND()/100000)</f>
        <v>0.60208348707392756</v>
      </c>
      <c r="V411">
        <f t="shared" ca="1" si="6"/>
        <v>62</v>
      </c>
      <c r="W411" t="s">
        <v>28</v>
      </c>
      <c r="X411" t="str">
        <f ca="1">_xlfn.CONCAT("(",A411,",",C411,",",P411,",",E411,",",L411,",",S411,",",T411,",",V411,")++1`")</f>
        <v>(244699,0,1,10,62,1,6,62)++1`</v>
      </c>
      <c r="Y411" t="str">
        <f>_xlfn.CONCAT("(",A411,",",R411,")++1`")</f>
        <v>(244699,30)++1`</v>
      </c>
    </row>
    <row r="412" spans="1:25">
      <c r="A412">
        <v>244700</v>
      </c>
      <c r="B412">
        <v>2007</v>
      </c>
      <c r="C412">
        <f>IF(D412="oui", 1, IF(D412="non", 0, " "))</f>
        <v>1</v>
      </c>
      <c r="D412" t="s">
        <v>28</v>
      </c>
      <c r="E412">
        <f>_xlfn.XLOOKUP(F412,Z$3:Z$19,AA$3:AA$19)</f>
        <v>11</v>
      </c>
      <c r="F412" t="s">
        <v>41</v>
      </c>
      <c r="G412" s="14">
        <v>44617</v>
      </c>
      <c r="H412" s="15">
        <v>0.46527777777777773</v>
      </c>
      <c r="I412" s="15">
        <v>0.48888888888888887</v>
      </c>
      <c r="J412">
        <v>1000165</v>
      </c>
      <c r="K412">
        <v>493</v>
      </c>
      <c r="L412">
        <f>ROUND(M412*86400,0)/60</f>
        <v>34</v>
      </c>
      <c r="M412">
        <v>2.3611111111111138E-2</v>
      </c>
      <c r="N412">
        <f>_xlfn.XLOOKUP(O412,Z$22:Z$24,AA$22:AA$24)</f>
        <v>0</v>
      </c>
      <c r="O412" t="s">
        <v>46</v>
      </c>
      <c r="P412" cm="1">
        <f t="array" aca="1" ref="P412" ca="1">(_xlfn.IFS(Q412="couché",0,Q412="debout à 80%",1,Q412="?",1))*(IF(RAND()&lt;0.8,1,0))</f>
        <v>0</v>
      </c>
      <c r="Q412" t="s">
        <v>48</v>
      </c>
      <c r="R412">
        <v>30</v>
      </c>
      <c r="S412">
        <f>SUMIFS(N:N,F:F,F412,G:G,G412,T:T,T412-1)*IF(C412=1,0,1)</f>
        <v>0</v>
      </c>
      <c r="T412">
        <f>COUNTIFS(F:F,F412,G:G,G412,H:H,_xlfn.CONCAT("&lt;=",H412))</f>
        <v>6</v>
      </c>
      <c r="U412" s="15">
        <f ca="1">H412+(RAND()/100000)</f>
        <v>0.46528396683470674</v>
      </c>
      <c r="V412">
        <f t="shared" ca="1" si="6"/>
        <v>40</v>
      </c>
      <c r="W412" t="s">
        <v>28</v>
      </c>
      <c r="X412" t="str">
        <f ca="1">_xlfn.CONCAT("(",A412,",",C412,",",P412,",",E412,",",L412,",",S412,",",T412,",",V412,")++1`")</f>
        <v>(244700,1,0,11,34,0,6,40)++1`</v>
      </c>
      <c r="Y412" t="str">
        <f>_xlfn.CONCAT("(",A412,",",R412,")++1`")</f>
        <v>(244700,30)++1`</v>
      </c>
    </row>
    <row r="413" spans="1:25">
      <c r="A413">
        <v>244702</v>
      </c>
      <c r="B413">
        <v>1975</v>
      </c>
      <c r="C413">
        <f>IF(D413="oui", 1, IF(D413="non", 0, " "))</f>
        <v>0</v>
      </c>
      <c r="D413" t="s">
        <v>24</v>
      </c>
      <c r="E413">
        <f>_xlfn.XLOOKUP(F413,Z$3:Z$19,AA$3:AA$19)</f>
        <v>12</v>
      </c>
      <c r="F413" t="s">
        <v>42</v>
      </c>
      <c r="G413" s="14">
        <v>44627</v>
      </c>
      <c r="H413" s="15">
        <v>0.43263888888888885</v>
      </c>
      <c r="I413" s="15">
        <v>0.49722222222222218</v>
      </c>
      <c r="J413">
        <v>1000164</v>
      </c>
      <c r="K413">
        <v>6874</v>
      </c>
      <c r="L413">
        <f>ROUND(M413*86400,0)/60</f>
        <v>93</v>
      </c>
      <c r="M413">
        <v>6.4583333333333326E-2</v>
      </c>
      <c r="N413">
        <f>_xlfn.XLOOKUP(O413,Z$22:Z$24,AA$22:AA$24)</f>
        <v>1</v>
      </c>
      <c r="O413" t="s">
        <v>32</v>
      </c>
      <c r="P413" cm="1">
        <f t="array" aca="1" ref="P413" ca="1">(_xlfn.IFS(Q413="couché",0,Q413="debout à 80%",1,Q413="?",1))*(IF(RAND()&lt;0.8,1,0))</f>
        <v>1</v>
      </c>
      <c r="Q413" t="s">
        <v>27</v>
      </c>
      <c r="R413">
        <v>30</v>
      </c>
      <c r="S413">
        <f>SUMIFS(N:N,F:F,F413,G:G,G413,T:T,T413-1)*IF(C413=1,0,1)</f>
        <v>0</v>
      </c>
      <c r="T413">
        <f>COUNTIFS(F:F,F413,G:G,G413,H:H,_xlfn.CONCAT("&lt;=",H413))</f>
        <v>2</v>
      </c>
      <c r="U413" s="15">
        <f ca="1">H413+(RAND()/100000)</f>
        <v>0.43263905619008775</v>
      </c>
      <c r="V413">
        <f t="shared" ca="1" si="6"/>
        <v>27</v>
      </c>
      <c r="W413" t="s">
        <v>28</v>
      </c>
      <c r="X413" t="str">
        <f ca="1">_xlfn.CONCAT("(",A413,",",C413,",",P413,",",E413,",",L413,",",S413,",",T413,",",V413,")++1`")</f>
        <v>(244702,0,1,12,93,0,2,27)++1`</v>
      </c>
      <c r="Y413" t="str">
        <f>_xlfn.CONCAT("(",A413,",",R413,")++1`")</f>
        <v>(244702,30)++1`</v>
      </c>
    </row>
    <row r="414" spans="1:25">
      <c r="A414">
        <v>244710</v>
      </c>
      <c r="B414">
        <v>1978</v>
      </c>
      <c r="C414">
        <f>IF(D414="oui", 1, IF(D414="non", 0, " "))</f>
        <v>0</v>
      </c>
      <c r="D414" t="s">
        <v>24</v>
      </c>
      <c r="E414">
        <f>_xlfn.XLOOKUP(F414,Z$3:Z$19,AA$3:AA$19)</f>
        <v>3</v>
      </c>
      <c r="F414" t="s">
        <v>34</v>
      </c>
      <c r="G414" s="14">
        <v>44603</v>
      </c>
      <c r="H414" s="15">
        <v>0.39930555555555552</v>
      </c>
      <c r="I414" s="15">
        <v>0.40694444444444444</v>
      </c>
      <c r="J414">
        <v>1000169</v>
      </c>
      <c r="K414">
        <v>2172</v>
      </c>
      <c r="L414">
        <f>ROUND(M414*86400,0)/60</f>
        <v>11</v>
      </c>
      <c r="M414">
        <v>7.6388888888889173E-3</v>
      </c>
      <c r="N414">
        <f>_xlfn.XLOOKUP(O414,Z$22:Z$24,AA$22:AA$24)</f>
        <v>1</v>
      </c>
      <c r="O414" t="s">
        <v>32</v>
      </c>
      <c r="P414" cm="1">
        <f t="array" aca="1" ref="P414" ca="1">(_xlfn.IFS(Q414="couché",0,Q414="debout à 80%",1,Q414="?",1))*(IF(RAND()&lt;0.8,1,0))</f>
        <v>1</v>
      </c>
      <c r="Q414" t="s">
        <v>27</v>
      </c>
      <c r="R414">
        <v>10</v>
      </c>
      <c r="S414">
        <f>SUMIFS(N:N,F:F,F414,G:G,G414,T:T,T414-1)*IF(C414=1,0,1)</f>
        <v>1</v>
      </c>
      <c r="T414">
        <f>COUNTIFS(F:F,F414,G:G,G414,H:H,_xlfn.CONCAT("&lt;=",H414))</f>
        <v>6</v>
      </c>
      <c r="U414" s="15">
        <f ca="1">H414+(RAND()/100000)</f>
        <v>0.39931174864744334</v>
      </c>
      <c r="V414">
        <f t="shared" ca="1" si="6"/>
        <v>23</v>
      </c>
      <c r="W414" t="s">
        <v>28</v>
      </c>
      <c r="X414" t="str">
        <f ca="1">_xlfn.CONCAT("(",A414,",",C414,",",P414,",",E414,",",L414,",",S414,",",T414,",",V414,")++1`")</f>
        <v>(244710,0,1,3,11,1,6,23)++1`</v>
      </c>
      <c r="Y414" t="str">
        <f>_xlfn.CONCAT("(",A414,",",R414,")++1`")</f>
        <v>(244710,10)++1`</v>
      </c>
    </row>
    <row r="415" spans="1:25">
      <c r="A415">
        <v>244719</v>
      </c>
      <c r="B415">
        <v>2018</v>
      </c>
      <c r="C415">
        <f>IF(D415="oui", 1, IF(D415="non", 0, " "))</f>
        <v>1</v>
      </c>
      <c r="D415" t="s">
        <v>28</v>
      </c>
      <c r="E415">
        <f>_xlfn.XLOOKUP(F415,Z$3:Z$19,AA$3:AA$19)</f>
        <v>11</v>
      </c>
      <c r="F415" t="s">
        <v>41</v>
      </c>
      <c r="G415" s="14">
        <v>44595</v>
      </c>
      <c r="H415" s="15">
        <v>0.37152777777777779</v>
      </c>
      <c r="I415" s="15">
        <v>0.38402777777777775</v>
      </c>
      <c r="J415">
        <v>1000164</v>
      </c>
      <c r="K415">
        <v>3334</v>
      </c>
      <c r="L415">
        <f>ROUND(M415*86400,0)/60</f>
        <v>18</v>
      </c>
      <c r="M415">
        <v>1.2499999999999956E-2</v>
      </c>
      <c r="N415">
        <f>_xlfn.XLOOKUP(O415,Z$22:Z$24,AA$22:AA$24)</f>
        <v>0</v>
      </c>
      <c r="O415" t="s">
        <v>46</v>
      </c>
      <c r="P415" cm="1">
        <f t="array" aca="1" ref="P415" ca="1">(_xlfn.IFS(Q415="couché",0,Q415="debout à 80%",1,Q415="?",1))*(IF(RAND()&lt;0.8,1,0))</f>
        <v>0</v>
      </c>
      <c r="Q415" t="s">
        <v>48</v>
      </c>
      <c r="R415">
        <v>30</v>
      </c>
      <c r="S415">
        <f>SUMIFS(N:N,F:F,F415,G:G,G415,T:T,T415-1)*IF(C415=1,0,1)</f>
        <v>0</v>
      </c>
      <c r="T415">
        <f>COUNTIFS(F:F,F415,G:G,G415,H:H,_xlfn.CONCAT("&lt;=",H415))</f>
        <v>2</v>
      </c>
      <c r="U415" s="15">
        <f ca="1">H415+(RAND()/100000)</f>
        <v>0.37152808876270743</v>
      </c>
      <c r="V415">
        <f t="shared" ca="1" si="6"/>
        <v>21</v>
      </c>
      <c r="W415" t="s">
        <v>28</v>
      </c>
      <c r="X415" t="str">
        <f ca="1">_xlfn.CONCAT("(",A415,",",C415,",",P415,",",E415,",",L415,",",S415,",",T415,",",V415,")++1`")</f>
        <v>(244719,1,0,11,18,0,2,21)++1`</v>
      </c>
      <c r="Y415" t="str">
        <f>_xlfn.CONCAT("(",A415,",",R415,")++1`")</f>
        <v>(244719,30)++1`</v>
      </c>
    </row>
    <row r="416" spans="1:25">
      <c r="A416">
        <v>244724</v>
      </c>
      <c r="B416">
        <v>1995</v>
      </c>
      <c r="C416">
        <f>IF(D416="oui", 1, IF(D416="non", 0, " "))</f>
        <v>0</v>
      </c>
      <c r="D416" t="s">
        <v>24</v>
      </c>
      <c r="E416">
        <f>_xlfn.XLOOKUP(F416,Z$3:Z$19,AA$3:AA$19)</f>
        <v>11</v>
      </c>
      <c r="F416" t="s">
        <v>41</v>
      </c>
      <c r="G416" s="14">
        <v>44627</v>
      </c>
      <c r="H416" s="15">
        <v>0.34861111111111109</v>
      </c>
      <c r="I416" s="15">
        <v>0.43888888888888888</v>
      </c>
      <c r="J416">
        <v>1000164</v>
      </c>
      <c r="K416">
        <v>7808</v>
      </c>
      <c r="L416">
        <f>ROUND(M416*86400,0)/60</f>
        <v>130</v>
      </c>
      <c r="M416">
        <v>9.027777777777779E-2</v>
      </c>
      <c r="N416">
        <f>_xlfn.XLOOKUP(O416,Z$22:Z$24,AA$22:AA$24)</f>
        <v>0</v>
      </c>
      <c r="O416" t="s">
        <v>26</v>
      </c>
      <c r="P416" cm="1">
        <f t="array" aca="1" ref="P416" ca="1">(_xlfn.IFS(Q416="couché",0,Q416="debout à 80%",1,Q416="?",1))*(IF(RAND()&lt;0.8,1,0))</f>
        <v>1</v>
      </c>
      <c r="Q416" t="s">
        <v>27</v>
      </c>
      <c r="R416">
        <v>30</v>
      </c>
      <c r="S416">
        <f>SUMIFS(N:N,F:F,F416,G:G,G416,T:T,T416-1)*IF(C416=1,0,1)</f>
        <v>0</v>
      </c>
      <c r="T416">
        <f>COUNTIFS(F:F,F416,G:G,G416,H:H,_xlfn.CONCAT("&lt;=",H416))</f>
        <v>1</v>
      </c>
      <c r="U416" s="15">
        <f ca="1">H416+(RAND()/100000)</f>
        <v>0.34862080490906278</v>
      </c>
      <c r="V416">
        <f t="shared" ca="1" si="6"/>
        <v>10</v>
      </c>
      <c r="W416" t="s">
        <v>28</v>
      </c>
      <c r="X416" t="str">
        <f ca="1">_xlfn.CONCAT("(",A416,",",C416,",",P416,",",E416,",",L416,",",S416,",",T416,",",V416,")++1`")</f>
        <v>(244724,0,1,11,130,0,1,10)++1`</v>
      </c>
      <c r="Y416" t="str">
        <f>_xlfn.CONCAT("(",A416,",",R416,")++1`")</f>
        <v>(244724,30)++1`</v>
      </c>
    </row>
    <row r="417" spans="1:25">
      <c r="A417">
        <v>244726</v>
      </c>
      <c r="B417">
        <v>1952</v>
      </c>
      <c r="C417">
        <f>IF(D417="oui", 1, IF(D417="non", 0, " "))</f>
        <v>0</v>
      </c>
      <c r="D417" t="s">
        <v>24</v>
      </c>
      <c r="E417">
        <f>_xlfn.XLOOKUP(F417,Z$3:Z$19,AA$3:AA$19)</f>
        <v>14</v>
      </c>
      <c r="F417" t="s">
        <v>33</v>
      </c>
      <c r="G417" s="14">
        <v>44637</v>
      </c>
      <c r="H417" s="15">
        <v>0.33958333333333329</v>
      </c>
      <c r="I417" s="15">
        <v>0.43125000000000002</v>
      </c>
      <c r="J417">
        <v>1000162</v>
      </c>
      <c r="K417">
        <v>486</v>
      </c>
      <c r="L417">
        <f>ROUND(M417*86400,0)/60</f>
        <v>132</v>
      </c>
      <c r="M417">
        <v>9.166666666666673E-2</v>
      </c>
      <c r="N417">
        <f>_xlfn.XLOOKUP(O417,Z$22:Z$24,AA$22:AA$24)</f>
        <v>0</v>
      </c>
      <c r="O417" t="s">
        <v>26</v>
      </c>
      <c r="P417" cm="1">
        <f t="array" aca="1" ref="P417" ca="1">(_xlfn.IFS(Q417="couché",0,Q417="debout à 80%",1,Q417="?",1))*(IF(RAND()&lt;0.8,1,0))</f>
        <v>1</v>
      </c>
      <c r="Q417" t="s">
        <v>27</v>
      </c>
      <c r="R417">
        <v>45</v>
      </c>
      <c r="S417">
        <f>SUMIFS(N:N,F:F,F417,G:G,G417,T:T,T417-1)*IF(C417=1,0,1)</f>
        <v>0</v>
      </c>
      <c r="T417">
        <f>COUNTIFS(F:F,F417,G:G,G417,H:H,_xlfn.CONCAT("&lt;=",H417))</f>
        <v>1</v>
      </c>
      <c r="U417" s="15">
        <f ca="1">H417+(RAND()/100000)</f>
        <v>0.33959294293545272</v>
      </c>
      <c r="V417">
        <f t="shared" ca="1" si="6"/>
        <v>12</v>
      </c>
      <c r="W417" t="s">
        <v>28</v>
      </c>
      <c r="X417" t="str">
        <f ca="1">_xlfn.CONCAT("(",A417,",",C417,",",P417,",",E417,",",L417,",",S417,",",T417,",",V417,")++1`")</f>
        <v>(244726,0,1,14,132,0,1,12)++1`</v>
      </c>
      <c r="Y417" t="str">
        <f>_xlfn.CONCAT("(",A417,",",R417,")++1`")</f>
        <v>(244726,45)++1`</v>
      </c>
    </row>
    <row r="418" spans="1:25">
      <c r="A418">
        <v>244727</v>
      </c>
      <c r="B418">
        <v>1949</v>
      </c>
      <c r="C418">
        <f>IF(D418="oui", 1, IF(D418="non", 0, " "))</f>
        <v>0</v>
      </c>
      <c r="D418" t="s">
        <v>24</v>
      </c>
      <c r="E418">
        <f>_xlfn.XLOOKUP(F418,Z$3:Z$19,AA$3:AA$19)</f>
        <v>14</v>
      </c>
      <c r="F418" t="s">
        <v>33</v>
      </c>
      <c r="G418" s="14">
        <v>44637</v>
      </c>
      <c r="H418" s="15">
        <v>0.44166666666666665</v>
      </c>
      <c r="I418" s="15">
        <v>0.50902777777777775</v>
      </c>
      <c r="J418">
        <v>1000162</v>
      </c>
      <c r="K418">
        <v>105</v>
      </c>
      <c r="L418">
        <f>ROUND(M418*86400,0)/60</f>
        <v>97</v>
      </c>
      <c r="M418">
        <v>6.7361111111111094E-2</v>
      </c>
      <c r="N418">
        <f>_xlfn.XLOOKUP(O418,Z$22:Z$24,AA$22:AA$24)</f>
        <v>0</v>
      </c>
      <c r="O418" t="s">
        <v>26</v>
      </c>
      <c r="P418" cm="1">
        <f t="array" aca="1" ref="P418" ca="1">(_xlfn.IFS(Q418="couché",0,Q418="debout à 80%",1,Q418="?",1))*(IF(RAND()&lt;0.8,1,0))</f>
        <v>1</v>
      </c>
      <c r="Q418" t="s">
        <v>27</v>
      </c>
      <c r="R418">
        <v>45</v>
      </c>
      <c r="S418">
        <f>SUMIFS(N:N,F:F,F418,G:G,G418,T:T,T418-1)*IF(C418=1,0,1)</f>
        <v>0</v>
      </c>
      <c r="T418">
        <f>COUNTIFS(F:F,F418,G:G,G418,H:H,_xlfn.CONCAT("&lt;=",H418))</f>
        <v>2</v>
      </c>
      <c r="U418" s="15">
        <f ca="1">H418+(RAND()/100000)</f>
        <v>0.44167357923341055</v>
      </c>
      <c r="V418">
        <f t="shared" ca="1" si="6"/>
        <v>36</v>
      </c>
      <c r="W418" t="s">
        <v>28</v>
      </c>
      <c r="X418" t="str">
        <f ca="1">_xlfn.CONCAT("(",A418,",",C418,",",P418,",",E418,",",L418,",",S418,",",T418,",",V418,")++1`")</f>
        <v>(244727,0,1,14,97,0,2,36)++1`</v>
      </c>
      <c r="Y418" t="str">
        <f>_xlfn.CONCAT("(",A418,",",R418,")++1`")</f>
        <v>(244727,45)++1`</v>
      </c>
    </row>
    <row r="419" spans="1:25">
      <c r="A419">
        <v>244729</v>
      </c>
      <c r="B419">
        <v>1939</v>
      </c>
      <c r="C419">
        <f>IF(D419="oui", 1, IF(D419="non", 0, " "))</f>
        <v>0</v>
      </c>
      <c r="D419" t="s">
        <v>24</v>
      </c>
      <c r="E419">
        <f>_xlfn.XLOOKUP(F419,Z$3:Z$19,AA$3:AA$19)</f>
        <v>5</v>
      </c>
      <c r="F419" t="s">
        <v>36</v>
      </c>
      <c r="G419" s="14">
        <v>44631</v>
      </c>
      <c r="H419" s="15">
        <v>0.58124999999999993</v>
      </c>
      <c r="I419" s="15">
        <v>0.67291666666666661</v>
      </c>
      <c r="J419">
        <v>1000162</v>
      </c>
      <c r="K419">
        <v>4952</v>
      </c>
      <c r="L419">
        <f>ROUND(M419*86400,0)/60</f>
        <v>132</v>
      </c>
      <c r="M419">
        <v>9.1666666666666674E-2</v>
      </c>
      <c r="N419">
        <f>_xlfn.XLOOKUP(O419,Z$22:Z$24,AA$22:AA$24)</f>
        <v>0</v>
      </c>
      <c r="O419" t="s">
        <v>26</v>
      </c>
      <c r="P419" cm="1">
        <f t="array" aca="1" ref="P419" ca="1">(_xlfn.IFS(Q419="couché",0,Q419="debout à 80%",1,Q419="?",1))*(IF(RAND()&lt;0.8,1,0))</f>
        <v>1</v>
      </c>
      <c r="Q419" t="s">
        <v>27</v>
      </c>
      <c r="R419">
        <v>45</v>
      </c>
      <c r="S419">
        <f>SUMIFS(N:N,F:F,F419,G:G,G419,T:T,T419-1)*IF(C419=1,0,1)</f>
        <v>0</v>
      </c>
      <c r="T419">
        <f>COUNTIFS(F:F,F419,G:G,G419,H:H,_xlfn.CONCAT("&lt;=",H419))</f>
        <v>5</v>
      </c>
      <c r="U419" s="15">
        <f ca="1">H419+(RAND()/100000)</f>
        <v>0.58125094253529386</v>
      </c>
      <c r="V419">
        <f t="shared" ca="1" si="6"/>
        <v>63</v>
      </c>
      <c r="W419" t="s">
        <v>28</v>
      </c>
      <c r="X419" t="str">
        <f ca="1">_xlfn.CONCAT("(",A419,",",C419,",",P419,",",E419,",",L419,",",S419,",",T419,",",V419,")++1`")</f>
        <v>(244729,0,1,5,132,0,5,63)++1`</v>
      </c>
      <c r="Y419" t="str">
        <f>_xlfn.CONCAT("(",A419,",",R419,")++1`")</f>
        <v>(244729,45)++1`</v>
      </c>
    </row>
    <row r="420" spans="1:25">
      <c r="A420">
        <v>244739</v>
      </c>
      <c r="B420">
        <v>1942</v>
      </c>
      <c r="C420">
        <f>IF(D420="oui", 1, IF(D420="non", 0, " "))</f>
        <v>0</v>
      </c>
      <c r="D420" t="s">
        <v>24</v>
      </c>
      <c r="E420">
        <f>_xlfn.XLOOKUP(F420,Z$3:Z$19,AA$3:AA$19)</f>
        <v>14</v>
      </c>
      <c r="F420" t="s">
        <v>33</v>
      </c>
      <c r="G420" s="14">
        <v>44599</v>
      </c>
      <c r="H420" s="15">
        <v>0.34097222222222223</v>
      </c>
      <c r="I420" s="15">
        <v>0.39305555555555555</v>
      </c>
      <c r="J420">
        <v>1000162</v>
      </c>
      <c r="K420">
        <v>81</v>
      </c>
      <c r="L420">
        <f>ROUND(M420*86400,0)/60</f>
        <v>75</v>
      </c>
      <c r="M420">
        <v>5.2083333333333315E-2</v>
      </c>
      <c r="N420">
        <f>_xlfn.XLOOKUP(O420,Z$22:Z$24,AA$22:AA$24)</f>
        <v>1</v>
      </c>
      <c r="O420" t="s">
        <v>32</v>
      </c>
      <c r="P420" cm="1">
        <f t="array" aca="1" ref="P420" ca="1">(_xlfn.IFS(Q420="couché",0,Q420="debout à 80%",1,Q420="?",1))*(IF(RAND()&lt;0.8,1,0))</f>
        <v>1</v>
      </c>
      <c r="Q420" t="s">
        <v>27</v>
      </c>
      <c r="R420">
        <v>45</v>
      </c>
      <c r="S420">
        <f>SUMIFS(N:N,F:F,F420,G:G,G420,T:T,T420-1)*IF(C420=1,0,1)</f>
        <v>0</v>
      </c>
      <c r="T420">
        <f>COUNTIFS(F:F,F420,G:G,G420,H:H,_xlfn.CONCAT("&lt;=",H420))</f>
        <v>1</v>
      </c>
      <c r="U420" s="15">
        <f ca="1">H420+(RAND()/100000)</f>
        <v>0.3409740988601036</v>
      </c>
      <c r="V420">
        <f t="shared" ca="1" si="6"/>
        <v>8</v>
      </c>
      <c r="W420" t="s">
        <v>28</v>
      </c>
      <c r="X420" t="str">
        <f ca="1">_xlfn.CONCAT("(",A420,",",C420,",",P420,",",E420,",",L420,",",S420,",",T420,",",V420,")++1`")</f>
        <v>(244739,0,1,14,75,0,1,8)++1`</v>
      </c>
      <c r="Y420" t="str">
        <f>_xlfn.CONCAT("(",A420,",",R420,")++1`")</f>
        <v>(244739,45)++1`</v>
      </c>
    </row>
    <row r="421" spans="1:25">
      <c r="A421">
        <v>244744</v>
      </c>
      <c r="B421">
        <v>1954</v>
      </c>
      <c r="C421">
        <f>IF(D421="oui", 1, IF(D421="non", 0, " "))</f>
        <v>0</v>
      </c>
      <c r="D421" t="s">
        <v>24</v>
      </c>
      <c r="E421">
        <f>_xlfn.XLOOKUP(F421,Z$3:Z$19,AA$3:AA$19)</f>
        <v>3</v>
      </c>
      <c r="F421" t="s">
        <v>34</v>
      </c>
      <c r="G421" s="14">
        <v>44607</v>
      </c>
      <c r="H421" s="15">
        <v>0.48472222222222222</v>
      </c>
      <c r="I421" s="15">
        <v>0.49791666666666662</v>
      </c>
      <c r="J421">
        <v>1000169</v>
      </c>
      <c r="K421">
        <v>2172</v>
      </c>
      <c r="L421">
        <f>ROUND(M421*86400,0)/60</f>
        <v>19</v>
      </c>
      <c r="M421">
        <v>1.3194444444444398E-2</v>
      </c>
      <c r="N421">
        <f>_xlfn.XLOOKUP(O421,Z$22:Z$24,AA$22:AA$24)</f>
        <v>1</v>
      </c>
      <c r="O421" t="s">
        <v>32</v>
      </c>
      <c r="P421" cm="1">
        <f t="array" aca="1" ref="P421" ca="1">(_xlfn.IFS(Q421="couché",0,Q421="debout à 80%",1,Q421="?",1))*(IF(RAND()&lt;0.8,1,0))</f>
        <v>1</v>
      </c>
      <c r="Q421" t="s">
        <v>27</v>
      </c>
      <c r="R421">
        <v>10</v>
      </c>
      <c r="S421">
        <f>SUMIFS(N:N,F:F,F421,G:G,G421,T:T,T421-1)*IF(C421=1,0,1)</f>
        <v>1</v>
      </c>
      <c r="T421">
        <f>COUNTIFS(F:F,F421,G:G,G421,H:H,_xlfn.CONCAT("&lt;=",H421))</f>
        <v>10</v>
      </c>
      <c r="U421" s="15">
        <f ca="1">H421+(RAND()/100000)</f>
        <v>0.48472781953119171</v>
      </c>
      <c r="V421">
        <f t="shared" ca="1" si="6"/>
        <v>40</v>
      </c>
      <c r="W421" t="s">
        <v>28</v>
      </c>
      <c r="X421" t="str">
        <f ca="1">_xlfn.CONCAT("(",A421,",",C421,",",P421,",",E421,",",L421,",",S421,",",T421,",",V421,")++1`")</f>
        <v>(244744,0,1,3,19,1,10,40)++1`</v>
      </c>
      <c r="Y421" t="str">
        <f>_xlfn.CONCAT("(",A421,",",R421,")++1`")</f>
        <v>(244744,10)++1`</v>
      </c>
    </row>
    <row r="422" spans="1:25">
      <c r="A422">
        <v>244745</v>
      </c>
      <c r="B422">
        <v>1956</v>
      </c>
      <c r="C422">
        <f>IF(D422="oui", 1, IF(D422="non", 0, " "))</f>
        <v>0</v>
      </c>
      <c r="D422" t="s">
        <v>24</v>
      </c>
      <c r="E422">
        <f>_xlfn.XLOOKUP(F422,Z$3:Z$19,AA$3:AA$19)</f>
        <v>10</v>
      </c>
      <c r="F422" t="s">
        <v>39</v>
      </c>
      <c r="G422" s="14">
        <v>44601</v>
      </c>
      <c r="H422" s="15">
        <v>0.65277777777777779</v>
      </c>
      <c r="I422" s="15">
        <v>0.66249999999999998</v>
      </c>
      <c r="J422">
        <v>1000162</v>
      </c>
      <c r="K422">
        <v>81</v>
      </c>
      <c r="L422">
        <f>ROUND(M422*86400,0)/60</f>
        <v>14</v>
      </c>
      <c r="M422">
        <v>9.7222222222221877E-3</v>
      </c>
      <c r="N422">
        <f>_xlfn.XLOOKUP(O422,Z$22:Z$24,AA$22:AA$24)</f>
        <v>1</v>
      </c>
      <c r="O422" t="s">
        <v>32</v>
      </c>
      <c r="P422" cm="1">
        <f t="array" aca="1" ref="P422" ca="1">(_xlfn.IFS(Q422="couché",0,Q422="debout à 80%",1,Q422="?",1))*(IF(RAND()&lt;0.8,1,0))</f>
        <v>1</v>
      </c>
      <c r="Q422" t="s">
        <v>27</v>
      </c>
      <c r="R422">
        <v>45</v>
      </c>
      <c r="S422">
        <f>SUMIFS(N:N,F:F,F422,G:G,G422,T:T,T422-1)*IF(C422=1,0,1)</f>
        <v>1</v>
      </c>
      <c r="T422">
        <f>COUNTIFS(F:F,F422,G:G,G422,H:H,_xlfn.CONCAT("&lt;=",H422))</f>
        <v>3</v>
      </c>
      <c r="U422" s="15">
        <f ca="1">H422+(RAND()/100000)</f>
        <v>0.65278662088241812</v>
      </c>
      <c r="V422">
        <f t="shared" ca="1" si="6"/>
        <v>55</v>
      </c>
      <c r="W422" t="s">
        <v>28</v>
      </c>
      <c r="X422" t="str">
        <f ca="1">_xlfn.CONCAT("(",A422,",",C422,",",P422,",",E422,",",L422,",",S422,",",T422,",",V422,")++1`")</f>
        <v>(244745,0,1,10,14,1,3,55)++1`</v>
      </c>
      <c r="Y422" t="str">
        <f>_xlfn.CONCAT("(",A422,",",R422,")++1`")</f>
        <v>(244745,45)++1`</v>
      </c>
    </row>
    <row r="423" spans="1:25">
      <c r="A423">
        <v>244746</v>
      </c>
      <c r="B423">
        <v>1982</v>
      </c>
      <c r="C423">
        <f>IF(D423="oui", 1, IF(D423="non", 0, " "))</f>
        <v>0</v>
      </c>
      <c r="D423" t="s">
        <v>24</v>
      </c>
      <c r="E423">
        <f>_xlfn.XLOOKUP(F423,Z$3:Z$19,AA$3:AA$19)</f>
        <v>14</v>
      </c>
      <c r="F423" t="s">
        <v>33</v>
      </c>
      <c r="G423" s="14">
        <v>44609</v>
      </c>
      <c r="H423" s="15">
        <v>0.39652777777777776</v>
      </c>
      <c r="I423" s="15">
        <v>0.42986111111111108</v>
      </c>
      <c r="J423">
        <v>1000162</v>
      </c>
      <c r="K423">
        <v>126</v>
      </c>
      <c r="L423">
        <f>ROUND(M423*86400,0)/60</f>
        <v>48</v>
      </c>
      <c r="M423">
        <v>3.3333333333333326E-2</v>
      </c>
      <c r="N423">
        <f>_xlfn.XLOOKUP(O423,Z$22:Z$24,AA$22:AA$24)</f>
        <v>1</v>
      </c>
      <c r="O423" t="s">
        <v>32</v>
      </c>
      <c r="P423" cm="1">
        <f t="array" aca="1" ref="P423" ca="1">(_xlfn.IFS(Q423="couché",0,Q423="debout à 80%",1,Q423="?",1))*(IF(RAND()&lt;0.8,1,0))</f>
        <v>0</v>
      </c>
      <c r="Q423" t="s">
        <v>27</v>
      </c>
      <c r="R423">
        <v>45</v>
      </c>
      <c r="S423">
        <f>SUMIFS(N:N,F:F,F423,G:G,G423,T:T,T423-1)*IF(C423=1,0,1)</f>
        <v>1</v>
      </c>
      <c r="T423">
        <f>COUNTIFS(F:F,F423,G:G,G423,H:H,_xlfn.CONCAT("&lt;=",H423))</f>
        <v>2</v>
      </c>
      <c r="U423" s="15">
        <f ca="1">H423+(RAND()/100000)</f>
        <v>0.39653460206180796</v>
      </c>
      <c r="V423">
        <f t="shared" ca="1" si="6"/>
        <v>26</v>
      </c>
      <c r="W423" t="s">
        <v>28</v>
      </c>
      <c r="X423" t="str">
        <f ca="1">_xlfn.CONCAT("(",A423,",",C423,",",P423,",",E423,",",L423,",",S423,",",T423,",",V423,")++1`")</f>
        <v>(244746,0,0,14,48,1,2,26)++1`</v>
      </c>
      <c r="Y423" t="str">
        <f>_xlfn.CONCAT("(",A423,",",R423,")++1`")</f>
        <v>(244746,45)++1`</v>
      </c>
    </row>
    <row r="424" spans="1:25">
      <c r="A424">
        <v>244748</v>
      </c>
      <c r="B424">
        <v>2012</v>
      </c>
      <c r="C424">
        <f>IF(D424="oui", 1, IF(D424="non", 0, " "))</f>
        <v>1</v>
      </c>
      <c r="D424" t="s">
        <v>28</v>
      </c>
      <c r="E424">
        <f>_xlfn.XLOOKUP(F424,Z$3:Z$19,AA$3:AA$19)</f>
        <v>10</v>
      </c>
      <c r="F424" t="s">
        <v>39</v>
      </c>
      <c r="G424" s="14">
        <v>44595</v>
      </c>
      <c r="H424" s="15">
        <v>0.36180555555555555</v>
      </c>
      <c r="I424" s="15">
        <v>0.38958333333333334</v>
      </c>
      <c r="J424">
        <v>1000165</v>
      </c>
      <c r="K424">
        <v>490</v>
      </c>
      <c r="L424">
        <f>ROUND(M424*86400,0)/60</f>
        <v>40</v>
      </c>
      <c r="M424">
        <v>2.777777777777779E-2</v>
      </c>
      <c r="N424">
        <f>_xlfn.XLOOKUP(O424,Z$22:Z$24,AA$22:AA$24)</f>
        <v>0</v>
      </c>
      <c r="O424" t="s">
        <v>46</v>
      </c>
      <c r="P424" cm="1">
        <f t="array" aca="1" ref="P424" ca="1">(_xlfn.IFS(Q424="couché",0,Q424="debout à 80%",1,Q424="?",1))*(IF(RAND()&lt;0.8,1,0))</f>
        <v>0</v>
      </c>
      <c r="Q424" t="s">
        <v>48</v>
      </c>
      <c r="R424">
        <v>30</v>
      </c>
      <c r="S424">
        <f>SUMIFS(N:N,F:F,F424,G:G,G424,T:T,T424-1)*IF(C424=1,0,1)</f>
        <v>0</v>
      </c>
      <c r="T424">
        <f>COUNTIFS(F:F,F424,G:G,G424,H:H,_xlfn.CONCAT("&lt;=",H424))</f>
        <v>1</v>
      </c>
      <c r="U424" s="15">
        <f ca="1">H424+(RAND()/100000)</f>
        <v>0.36181326146791981</v>
      </c>
      <c r="V424">
        <f t="shared" ca="1" si="6"/>
        <v>18</v>
      </c>
      <c r="W424" t="s">
        <v>28</v>
      </c>
      <c r="X424" t="str">
        <f ca="1">_xlfn.CONCAT("(",A424,",",C424,",",P424,",",E424,",",L424,",",S424,",",T424,",",V424,")++1`")</f>
        <v>(244748,1,0,10,40,0,1,18)++1`</v>
      </c>
      <c r="Y424" t="str">
        <f>_xlfn.CONCAT("(",A424,",",R424,")++1`")</f>
        <v>(244748,30)++1`</v>
      </c>
    </row>
    <row r="425" spans="1:25">
      <c r="A425">
        <v>244786</v>
      </c>
      <c r="B425">
        <v>1986</v>
      </c>
      <c r="C425">
        <f>IF(D425="oui", 1, IF(D425="non", 0, " "))</f>
        <v>0</v>
      </c>
      <c r="D425" t="s">
        <v>24</v>
      </c>
      <c r="E425">
        <f>_xlfn.XLOOKUP(F425,Z$3:Z$19,AA$3:AA$19)</f>
        <v>11</v>
      </c>
      <c r="F425" t="s">
        <v>41</v>
      </c>
      <c r="G425" s="14">
        <v>44651</v>
      </c>
      <c r="H425" s="15">
        <v>0.51666666666666661</v>
      </c>
      <c r="I425" s="15">
        <v>0.55763888888888891</v>
      </c>
      <c r="J425">
        <v>1000164</v>
      </c>
      <c r="K425">
        <v>665</v>
      </c>
      <c r="L425">
        <f>ROUND(M425*86400,0)/60</f>
        <v>59</v>
      </c>
      <c r="M425">
        <v>4.0972222222222299E-2</v>
      </c>
      <c r="N425">
        <f>_xlfn.XLOOKUP(O425,Z$22:Z$24,AA$22:AA$24)</f>
        <v>1</v>
      </c>
      <c r="O425" t="s">
        <v>32</v>
      </c>
      <c r="P425" cm="1">
        <f t="array" aca="1" ref="P425" ca="1">(_xlfn.IFS(Q425="couché",0,Q425="debout à 80%",1,Q425="?",1))*(IF(RAND()&lt;0.8,1,0))</f>
        <v>1</v>
      </c>
      <c r="Q425" t="s">
        <v>27</v>
      </c>
      <c r="R425">
        <v>30</v>
      </c>
      <c r="S425">
        <f>SUMIFS(N:N,F:F,F425,G:G,G425,T:T,T425-1)*IF(C425=1,0,1)</f>
        <v>1</v>
      </c>
      <c r="T425">
        <f>COUNTIFS(F:F,F425,G:G,G425,H:H,_xlfn.CONCAT("&lt;=",H425))</f>
        <v>6</v>
      </c>
      <c r="U425" s="15">
        <f ca="1">H425+(RAND()/100000)</f>
        <v>0.51667488178713838</v>
      </c>
      <c r="V425">
        <f t="shared" ca="1" si="6"/>
        <v>55</v>
      </c>
      <c r="W425" t="s">
        <v>28</v>
      </c>
      <c r="X425" t="str">
        <f ca="1">_xlfn.CONCAT("(",A425,",",C425,",",P425,",",E425,",",L425,",",S425,",",T425,",",V425,")++1`")</f>
        <v>(244786,0,1,11,59,1,6,55)++1`</v>
      </c>
      <c r="Y425" t="str">
        <f>_xlfn.CONCAT("(",A425,",",R425,")++1`")</f>
        <v>(244786,30)++1`</v>
      </c>
    </row>
    <row r="426" spans="1:25">
      <c r="A426">
        <v>244792</v>
      </c>
      <c r="B426">
        <v>1983</v>
      </c>
      <c r="C426">
        <f>IF(D426="oui", 1, IF(D426="non", 0, " "))</f>
        <v>0</v>
      </c>
      <c r="D426" t="s">
        <v>24</v>
      </c>
      <c r="E426">
        <f>_xlfn.XLOOKUP(F426,Z$3:Z$19,AA$3:AA$19)</f>
        <v>12</v>
      </c>
      <c r="F426" t="s">
        <v>42</v>
      </c>
      <c r="G426" s="14">
        <v>44616</v>
      </c>
      <c r="H426" s="15">
        <v>0.57777777777777772</v>
      </c>
      <c r="I426" s="15">
        <v>0.64166666666666661</v>
      </c>
      <c r="J426">
        <v>1000165</v>
      </c>
      <c r="K426">
        <v>456</v>
      </c>
      <c r="L426">
        <f>ROUND(M426*86400,0)/60</f>
        <v>92</v>
      </c>
      <c r="M426">
        <v>6.3888888888888884E-2</v>
      </c>
      <c r="N426">
        <f>_xlfn.XLOOKUP(O426,Z$22:Z$24,AA$22:AA$24)</f>
        <v>0</v>
      </c>
      <c r="O426" t="s">
        <v>26</v>
      </c>
      <c r="P426" cm="1">
        <f t="array" aca="1" ref="P426" ca="1">(_xlfn.IFS(Q426="couché",0,Q426="debout à 80%",1,Q426="?",1))*(IF(RAND()&lt;0.8,1,0))</f>
        <v>1</v>
      </c>
      <c r="Q426" t="s">
        <v>27</v>
      </c>
      <c r="R426">
        <v>30</v>
      </c>
      <c r="S426">
        <f>SUMIFS(N:N,F:F,F426,G:G,G426,T:T,T426-1)*IF(C426=1,0,1)</f>
        <v>0</v>
      </c>
      <c r="T426">
        <f>COUNTIFS(F:F,F426,G:G,G426,H:H,_xlfn.CONCAT("&lt;=",H426))</f>
        <v>3</v>
      </c>
      <c r="U426" s="15">
        <f ca="1">H426+(RAND()/100000)</f>
        <v>0.5777810094663115</v>
      </c>
      <c r="V426">
        <f t="shared" ca="1" si="6"/>
        <v>75</v>
      </c>
      <c r="W426" t="s">
        <v>28</v>
      </c>
      <c r="X426" t="str">
        <f ca="1">_xlfn.CONCAT("(",A426,",",C426,",",P426,",",E426,",",L426,",",S426,",",T426,",",V426,")++1`")</f>
        <v>(244792,0,1,12,92,0,3,75)++1`</v>
      </c>
      <c r="Y426" t="str">
        <f>_xlfn.CONCAT("(",A426,",",R426,")++1`")</f>
        <v>(244792,30)++1`</v>
      </c>
    </row>
    <row r="427" spans="1:25">
      <c r="A427">
        <v>244794</v>
      </c>
      <c r="B427">
        <v>1992</v>
      </c>
      <c r="C427">
        <f>IF(D427="oui", 1, IF(D427="non", 0, " "))</f>
        <v>0</v>
      </c>
      <c r="D427" t="s">
        <v>24</v>
      </c>
      <c r="E427">
        <f>_xlfn.XLOOKUP(F427,Z$3:Z$19,AA$3:AA$19)</f>
        <v>11</v>
      </c>
      <c r="F427" t="s">
        <v>41</v>
      </c>
      <c r="G427" s="14">
        <v>44608</v>
      </c>
      <c r="H427" s="15">
        <v>0.48680555555555555</v>
      </c>
      <c r="I427" s="15">
        <v>0.61875000000000002</v>
      </c>
      <c r="J427">
        <v>1000164</v>
      </c>
      <c r="K427">
        <v>7808</v>
      </c>
      <c r="L427">
        <f>ROUND(M427*86400,0)/60</f>
        <v>190</v>
      </c>
      <c r="M427">
        <v>0.13194444444444448</v>
      </c>
      <c r="N427">
        <f>_xlfn.XLOOKUP(O427,Z$22:Z$24,AA$22:AA$24)</f>
        <v>0</v>
      </c>
      <c r="O427" t="s">
        <v>26</v>
      </c>
      <c r="P427" cm="1">
        <f t="array" aca="1" ref="P427" ca="1">(_xlfn.IFS(Q427="couché",0,Q427="debout à 80%",1,Q427="?",1))*(IF(RAND()&lt;0.8,1,0))</f>
        <v>0</v>
      </c>
      <c r="Q427" t="s">
        <v>27</v>
      </c>
      <c r="R427">
        <v>30</v>
      </c>
      <c r="S427">
        <f>SUMIFS(N:N,F:F,F427,G:G,G427,T:T,T427-1)*IF(C427=1,0,1)</f>
        <v>0</v>
      </c>
      <c r="T427">
        <f>COUNTIFS(F:F,F427,G:G,G427,H:H,_xlfn.CONCAT("&lt;=",H427))</f>
        <v>3</v>
      </c>
      <c r="U427" s="15">
        <f ca="1">H427+(RAND()/100000)</f>
        <v>0.48681232969583371</v>
      </c>
      <c r="V427">
        <f t="shared" ca="1" si="6"/>
        <v>35</v>
      </c>
      <c r="W427" t="s">
        <v>28</v>
      </c>
      <c r="X427" t="str">
        <f ca="1">_xlfn.CONCAT("(",A427,",",C427,",",P427,",",E427,",",L427,",",S427,",",T427,",",V427,")++1`")</f>
        <v>(244794,0,0,11,190,0,3,35)++1`</v>
      </c>
      <c r="Y427" t="str">
        <f>_xlfn.CONCAT("(",A427,",",R427,")++1`")</f>
        <v>(244794,30)++1`</v>
      </c>
    </row>
    <row r="428" spans="1:25">
      <c r="A428">
        <v>244798</v>
      </c>
      <c r="B428">
        <v>1958</v>
      </c>
      <c r="C428">
        <f>IF(D428="oui", 1, IF(D428="non", 0, " "))</f>
        <v>0</v>
      </c>
      <c r="D428" t="s">
        <v>24</v>
      </c>
      <c r="E428">
        <f>_xlfn.XLOOKUP(F428,Z$3:Z$19,AA$3:AA$19)</f>
        <v>17</v>
      </c>
      <c r="F428" t="s">
        <v>45</v>
      </c>
      <c r="G428" s="14">
        <v>44623</v>
      </c>
      <c r="H428" s="15">
        <v>0.73819444444444438</v>
      </c>
      <c r="I428" s="15">
        <v>0.82361111111111107</v>
      </c>
      <c r="J428">
        <v>1000162</v>
      </c>
      <c r="K428">
        <v>4952</v>
      </c>
      <c r="L428">
        <f>ROUND(M428*86400,0)/60</f>
        <v>123</v>
      </c>
      <c r="M428">
        <v>8.5416666666666696E-2</v>
      </c>
      <c r="N428">
        <f>_xlfn.XLOOKUP(O428,Z$22:Z$24,AA$22:AA$24)</f>
        <v>0</v>
      </c>
      <c r="O428" t="s">
        <v>26</v>
      </c>
      <c r="P428" cm="1">
        <f t="array" aca="1" ref="P428" ca="1">(_xlfn.IFS(Q428="couché",0,Q428="debout à 80%",1,Q428="?",1))*(IF(RAND()&lt;0.8,1,0))</f>
        <v>1</v>
      </c>
      <c r="Q428" t="s">
        <v>27</v>
      </c>
      <c r="R428">
        <v>45</v>
      </c>
      <c r="S428">
        <f>SUMIFS(N:N,F:F,F428,G:G,G428,T:T,T428-1)*IF(C428=1,0,1)</f>
        <v>0</v>
      </c>
      <c r="T428">
        <f>COUNTIFS(F:F,F428,G:G,G428,H:H,_xlfn.CONCAT("&lt;=",H428))</f>
        <v>5</v>
      </c>
      <c r="U428" s="15">
        <f ca="1">H428+(RAND()/100000)</f>
        <v>0.7382003524394446</v>
      </c>
      <c r="V428">
        <f t="shared" ca="1" si="6"/>
        <v>63</v>
      </c>
      <c r="W428" t="s">
        <v>28</v>
      </c>
      <c r="X428" t="str">
        <f ca="1">_xlfn.CONCAT("(",A428,",",C428,",",P428,",",E428,",",L428,",",S428,",",T428,",",V428,")++1`")</f>
        <v>(244798,0,1,17,123,0,5,63)++1`</v>
      </c>
      <c r="Y428" t="str">
        <f>_xlfn.CONCAT("(",A428,",",R428,")++1`")</f>
        <v>(244798,45)++1`</v>
      </c>
    </row>
    <row r="429" spans="1:25">
      <c r="A429">
        <v>244814</v>
      </c>
      <c r="B429">
        <v>1977</v>
      </c>
      <c r="C429">
        <f>IF(D429="oui", 1, IF(D429="non", 0, " "))</f>
        <v>0</v>
      </c>
      <c r="D429" t="s">
        <v>24</v>
      </c>
      <c r="E429">
        <f>_xlfn.XLOOKUP(F429,Z$3:Z$19,AA$3:AA$19)</f>
        <v>4</v>
      </c>
      <c r="F429" t="s">
        <v>31</v>
      </c>
      <c r="G429" s="14">
        <v>44600</v>
      </c>
      <c r="H429" s="15">
        <v>0.42777777777777776</v>
      </c>
      <c r="I429" s="15">
        <v>0.47430555555555554</v>
      </c>
      <c r="J429">
        <v>1000170</v>
      </c>
      <c r="K429">
        <v>5635</v>
      </c>
      <c r="L429">
        <f>ROUND(M429*86400,0)/60</f>
        <v>67</v>
      </c>
      <c r="M429">
        <v>4.6527777777777779E-2</v>
      </c>
      <c r="N429">
        <f>_xlfn.XLOOKUP(O429,Z$22:Z$24,AA$22:AA$24)</f>
        <v>1</v>
      </c>
      <c r="O429" t="s">
        <v>32</v>
      </c>
      <c r="P429" cm="1">
        <f t="array" aca="1" ref="P429" ca="1">(_xlfn.IFS(Q429="couché",0,Q429="debout à 80%",1,Q429="?",1))*(IF(RAND()&lt;0.8,1,0))</f>
        <v>1</v>
      </c>
      <c r="Q429" t="s">
        <v>27</v>
      </c>
      <c r="R429">
        <v>30</v>
      </c>
      <c r="S429">
        <f>SUMIFS(N:N,F:F,F429,G:G,G429,T:T,T429-1)*IF(C429=1,0,1)</f>
        <v>1</v>
      </c>
      <c r="T429">
        <f>COUNTIFS(F:F,F429,G:G,G429,H:H,_xlfn.CONCAT("&lt;=",H429))</f>
        <v>4</v>
      </c>
      <c r="U429" s="15">
        <f ca="1">H429+(RAND()/100000)</f>
        <v>0.42778731728587177</v>
      </c>
      <c r="V429">
        <f t="shared" ca="1" si="6"/>
        <v>35</v>
      </c>
      <c r="W429" t="s">
        <v>28</v>
      </c>
      <c r="X429" t="str">
        <f ca="1">_xlfn.CONCAT("(",A429,",",C429,",",P429,",",E429,",",L429,",",S429,",",T429,",",V429,")++1`")</f>
        <v>(244814,0,1,4,67,1,4,35)++1`</v>
      </c>
      <c r="Y429" t="str">
        <f>_xlfn.CONCAT("(",A429,",",R429,")++1`")</f>
        <v>(244814,30)++1`</v>
      </c>
    </row>
    <row r="430" spans="1:25">
      <c r="A430">
        <v>244815</v>
      </c>
      <c r="B430">
        <v>1962</v>
      </c>
      <c r="C430">
        <f>IF(D430="oui", 1, IF(D430="non", 0, " "))</f>
        <v>0</v>
      </c>
      <c r="D430" t="s">
        <v>24</v>
      </c>
      <c r="E430">
        <f>_xlfn.XLOOKUP(F430,Z$3:Z$19,AA$3:AA$19)</f>
        <v>7</v>
      </c>
      <c r="F430" t="s">
        <v>38</v>
      </c>
      <c r="G430" s="14">
        <v>44613</v>
      </c>
      <c r="H430" s="15">
        <v>0.35069444444444442</v>
      </c>
      <c r="I430" s="15">
        <v>0.40486111111111112</v>
      </c>
      <c r="J430">
        <v>1000162</v>
      </c>
      <c r="K430">
        <v>128</v>
      </c>
      <c r="L430">
        <f>ROUND(M430*86400,0)/60</f>
        <v>78</v>
      </c>
      <c r="M430">
        <v>5.4166666666666696E-2</v>
      </c>
      <c r="N430">
        <f>_xlfn.XLOOKUP(O430,Z$22:Z$24,AA$22:AA$24)</f>
        <v>1</v>
      </c>
      <c r="O430" t="s">
        <v>32</v>
      </c>
      <c r="P430" cm="1">
        <f t="array" aca="1" ref="P430" ca="1">(_xlfn.IFS(Q430="couché",0,Q430="debout à 80%",1,Q430="?",1))*(IF(RAND()&lt;0.8,1,0))</f>
        <v>0</v>
      </c>
      <c r="Q430" t="s">
        <v>27</v>
      </c>
      <c r="R430">
        <v>45</v>
      </c>
      <c r="S430">
        <f>SUMIFS(N:N,F:F,F430,G:G,G430,T:T,T430-1)*IF(C430=1,0,1)</f>
        <v>0</v>
      </c>
      <c r="T430">
        <f>COUNTIFS(F:F,F430,G:G,G430,H:H,_xlfn.CONCAT("&lt;=",H430))</f>
        <v>1</v>
      </c>
      <c r="U430" s="15">
        <f ca="1">H430+(RAND()/100000)</f>
        <v>0.35069492716709161</v>
      </c>
      <c r="V430">
        <f t="shared" ca="1" si="6"/>
        <v>11</v>
      </c>
      <c r="W430" t="s">
        <v>28</v>
      </c>
      <c r="X430" t="str">
        <f ca="1">_xlfn.CONCAT("(",A430,",",C430,",",P430,",",E430,",",L430,",",S430,",",T430,",",V430,")++1`")</f>
        <v>(244815,0,0,7,78,0,1,11)++1`</v>
      </c>
      <c r="Y430" t="str">
        <f>_xlfn.CONCAT("(",A430,",",R430,")++1`")</f>
        <v>(244815,45)++1`</v>
      </c>
    </row>
    <row r="431" spans="1:25">
      <c r="A431">
        <v>244822</v>
      </c>
      <c r="B431">
        <v>1970</v>
      </c>
      <c r="C431">
        <f>IF(D431="oui", 1, IF(D431="non", 0, " "))</f>
        <v>0</v>
      </c>
      <c r="D431" t="s">
        <v>24</v>
      </c>
      <c r="E431">
        <f>_xlfn.XLOOKUP(F431,Z$3:Z$19,AA$3:AA$19)</f>
        <v>14</v>
      </c>
      <c r="F431" t="s">
        <v>33</v>
      </c>
      <c r="G431" s="14">
        <v>44603</v>
      </c>
      <c r="H431" s="15">
        <v>0.45555555555555555</v>
      </c>
      <c r="I431" s="15">
        <v>0.48888888888888887</v>
      </c>
      <c r="J431">
        <v>1000162</v>
      </c>
      <c r="K431">
        <v>4592</v>
      </c>
      <c r="L431">
        <f>ROUND(M431*86400,0)/60</f>
        <v>48</v>
      </c>
      <c r="M431">
        <v>3.3333333333333326E-2</v>
      </c>
      <c r="N431">
        <f>_xlfn.XLOOKUP(O431,Z$22:Z$24,AA$22:AA$24)</f>
        <v>0</v>
      </c>
      <c r="O431" t="s">
        <v>26</v>
      </c>
      <c r="P431" cm="1">
        <f t="array" aca="1" ref="P431" ca="1">(_xlfn.IFS(Q431="couché",0,Q431="debout à 80%",1,Q431="?",1))*(IF(RAND()&lt;0.8,1,0))</f>
        <v>1</v>
      </c>
      <c r="Q431" t="s">
        <v>27</v>
      </c>
      <c r="R431">
        <v>45</v>
      </c>
      <c r="S431">
        <f>SUMIFS(N:N,F:F,F431,G:G,G431,T:T,T431-1)*IF(C431=1,0,1)</f>
        <v>0</v>
      </c>
      <c r="T431">
        <f>COUNTIFS(F:F,F431,G:G,G431,H:H,_xlfn.CONCAT("&lt;=",H431))</f>
        <v>4</v>
      </c>
      <c r="U431" s="15">
        <f ca="1">H431+(RAND()/100000)</f>
        <v>0.45556511290047769</v>
      </c>
      <c r="V431">
        <f t="shared" ca="1" si="6"/>
        <v>39</v>
      </c>
      <c r="W431" t="s">
        <v>28</v>
      </c>
      <c r="X431" t="str">
        <f ca="1">_xlfn.CONCAT("(",A431,",",C431,",",P431,",",E431,",",L431,",",S431,",",T431,",",V431,")++1`")</f>
        <v>(244822,0,1,14,48,0,4,39)++1`</v>
      </c>
      <c r="Y431" t="str">
        <f>_xlfn.CONCAT("(",A431,",",R431,")++1`")</f>
        <v>(244822,45)++1`</v>
      </c>
    </row>
    <row r="432" spans="1:25">
      <c r="A432">
        <v>244823</v>
      </c>
      <c r="B432">
        <v>1951</v>
      </c>
      <c r="C432">
        <f>IF(D432="oui", 1, IF(D432="non", 0, " "))</f>
        <v>0</v>
      </c>
      <c r="D432" t="s">
        <v>24</v>
      </c>
      <c r="E432">
        <f>_xlfn.XLOOKUP(F432,Z$3:Z$19,AA$3:AA$19)</f>
        <v>3</v>
      </c>
      <c r="F432" t="s">
        <v>34</v>
      </c>
      <c r="G432" s="14">
        <v>44609</v>
      </c>
      <c r="H432" s="15">
        <v>0.47430555555555554</v>
      </c>
      <c r="I432" s="15">
        <v>0.48333333333333334</v>
      </c>
      <c r="J432">
        <v>1000169</v>
      </c>
      <c r="K432">
        <v>2172</v>
      </c>
      <c r="L432">
        <f>ROUND(M432*86400,0)/60</f>
        <v>13</v>
      </c>
      <c r="M432">
        <v>9.0277777777778012E-3</v>
      </c>
      <c r="N432">
        <f>_xlfn.XLOOKUP(O432,Z$22:Z$24,AA$22:AA$24)</f>
        <v>1</v>
      </c>
      <c r="O432" t="s">
        <v>32</v>
      </c>
      <c r="P432" cm="1">
        <f t="array" aca="1" ref="P432" ca="1">(_xlfn.IFS(Q432="couché",0,Q432="debout à 80%",1,Q432="?",1))*(IF(RAND()&lt;0.8,1,0))</f>
        <v>1</v>
      </c>
      <c r="Q432" t="s">
        <v>27</v>
      </c>
      <c r="R432">
        <v>10</v>
      </c>
      <c r="S432">
        <f>SUMIFS(N:N,F:F,F432,G:G,G432,T:T,T432-1)*IF(C432=1,0,1)</f>
        <v>1</v>
      </c>
      <c r="T432">
        <f>COUNTIFS(F:F,F432,G:G,G432,H:H,_xlfn.CONCAT("&lt;=",H432))</f>
        <v>11</v>
      </c>
      <c r="U432" s="15">
        <f ca="1">H432+(RAND()/100000)</f>
        <v>0.47431376590120172</v>
      </c>
      <c r="V432">
        <f t="shared" ca="1" si="6"/>
        <v>47</v>
      </c>
      <c r="W432" t="s">
        <v>28</v>
      </c>
      <c r="X432" t="str">
        <f ca="1">_xlfn.CONCAT("(",A432,",",C432,",",P432,",",E432,",",L432,",",S432,",",T432,",",V432,")++1`")</f>
        <v>(244823,0,1,3,13,1,11,47)++1`</v>
      </c>
      <c r="Y432" t="str">
        <f>_xlfn.CONCAT("(",A432,",",R432,")++1`")</f>
        <v>(244823,10)++1`</v>
      </c>
    </row>
    <row r="433" spans="1:25">
      <c r="A433">
        <v>244824</v>
      </c>
      <c r="B433">
        <v>1951</v>
      </c>
      <c r="C433">
        <f>IF(D433="oui", 1, IF(D433="non", 0, " "))</f>
        <v>0</v>
      </c>
      <c r="D433" t="s">
        <v>24</v>
      </c>
      <c r="E433">
        <f>_xlfn.XLOOKUP(F433,Z$3:Z$19,AA$3:AA$19)</f>
        <v>3</v>
      </c>
      <c r="F433" t="s">
        <v>34</v>
      </c>
      <c r="G433" s="14">
        <v>44616</v>
      </c>
      <c r="H433" s="15">
        <v>0.35277777777777775</v>
      </c>
      <c r="I433" s="15">
        <v>0.36388888888888887</v>
      </c>
      <c r="J433">
        <v>1000169</v>
      </c>
      <c r="K433">
        <v>2172</v>
      </c>
      <c r="L433">
        <f>ROUND(M433*86400,0)/60</f>
        <v>16</v>
      </c>
      <c r="M433">
        <v>1.1111111111111127E-2</v>
      </c>
      <c r="N433">
        <f>_xlfn.XLOOKUP(O433,Z$22:Z$24,AA$22:AA$24)</f>
        <v>1</v>
      </c>
      <c r="O433" t="s">
        <v>32</v>
      </c>
      <c r="P433" cm="1">
        <f t="array" aca="1" ref="P433" ca="1">(_xlfn.IFS(Q433="couché",0,Q433="debout à 80%",1,Q433="?",1))*(IF(RAND()&lt;0.8,1,0))</f>
        <v>1</v>
      </c>
      <c r="Q433" t="s">
        <v>27</v>
      </c>
      <c r="R433">
        <v>10</v>
      </c>
      <c r="S433">
        <f>SUMIFS(N:N,F:F,F433,G:G,G433,T:T,T433-1)*IF(C433=1,0,1)</f>
        <v>1</v>
      </c>
      <c r="T433">
        <f>COUNTIFS(F:F,F433,G:G,G433,H:H,_xlfn.CONCAT("&lt;=",H433))</f>
        <v>2</v>
      </c>
      <c r="U433" s="15">
        <f ca="1">H433+(RAND()/100000)</f>
        <v>0.35278747192976112</v>
      </c>
      <c r="V433">
        <f t="shared" ca="1" si="6"/>
        <v>16</v>
      </c>
      <c r="W433" t="s">
        <v>28</v>
      </c>
      <c r="X433" t="str">
        <f ca="1">_xlfn.CONCAT("(",A433,",",C433,",",P433,",",E433,",",L433,",",S433,",",T433,",",V433,")++1`")</f>
        <v>(244824,0,1,3,16,1,2,16)++1`</v>
      </c>
      <c r="Y433" t="str">
        <f>_xlfn.CONCAT("(",A433,",",R433,")++1`")</f>
        <v>(244824,10)++1`</v>
      </c>
    </row>
    <row r="434" spans="1:25">
      <c r="A434">
        <v>244840</v>
      </c>
      <c r="B434">
        <v>1950</v>
      </c>
      <c r="C434">
        <f>IF(D434="oui", 1, IF(D434="non", 0, " "))</f>
        <v>0</v>
      </c>
      <c r="D434" t="s">
        <v>24</v>
      </c>
      <c r="E434">
        <f>_xlfn.XLOOKUP(F434,Z$3:Z$19,AA$3:AA$19)</f>
        <v>3</v>
      </c>
      <c r="F434" t="s">
        <v>34</v>
      </c>
      <c r="G434" s="14">
        <v>44593</v>
      </c>
      <c r="H434" s="15">
        <v>0.4458333333333333</v>
      </c>
      <c r="I434" s="15">
        <v>0.46111111111111108</v>
      </c>
      <c r="J434">
        <v>1000169</v>
      </c>
      <c r="K434">
        <v>2172</v>
      </c>
      <c r="L434">
        <f>ROUND(M434*86400,0)/60</f>
        <v>22</v>
      </c>
      <c r="M434">
        <v>1.5277777777777779E-2</v>
      </c>
      <c r="N434">
        <f>_xlfn.XLOOKUP(O434,Z$22:Z$24,AA$22:AA$24)</f>
        <v>1</v>
      </c>
      <c r="O434" t="s">
        <v>32</v>
      </c>
      <c r="P434" cm="1">
        <f t="array" aca="1" ref="P434" ca="1">(_xlfn.IFS(Q434="couché",0,Q434="debout à 80%",1,Q434="?",1))*(IF(RAND()&lt;0.8,1,0))</f>
        <v>1</v>
      </c>
      <c r="Q434" t="s">
        <v>27</v>
      </c>
      <c r="R434">
        <v>10</v>
      </c>
      <c r="S434">
        <f>SUMIFS(N:N,F:F,F434,G:G,G434,T:T,T434-1)*IF(C434=1,0,1)</f>
        <v>1</v>
      </c>
      <c r="T434">
        <f>COUNTIFS(F:F,F434,G:G,G434,H:H,_xlfn.CONCAT("&lt;=",H434))</f>
        <v>8</v>
      </c>
      <c r="U434" s="15">
        <f ca="1">H434+(RAND()/100000)</f>
        <v>0.44583880721859637</v>
      </c>
      <c r="V434">
        <f t="shared" ca="1" si="6"/>
        <v>40</v>
      </c>
      <c r="W434" t="s">
        <v>28</v>
      </c>
      <c r="X434" t="str">
        <f ca="1">_xlfn.CONCAT("(",A434,",",C434,",",P434,",",E434,",",L434,",",S434,",",T434,",",V434,")++1`")</f>
        <v>(244840,0,1,3,22,1,8,40)++1`</v>
      </c>
      <c r="Y434" t="str">
        <f>_xlfn.CONCAT("(",A434,",",R434,")++1`")</f>
        <v>(244840,10)++1`</v>
      </c>
    </row>
    <row r="435" spans="1:25">
      <c r="A435">
        <v>244847</v>
      </c>
      <c r="B435">
        <v>2000</v>
      </c>
      <c r="C435">
        <f>IF(D435="oui", 1, IF(D435="non", 0, " "))</f>
        <v>0</v>
      </c>
      <c r="D435" t="s">
        <v>24</v>
      </c>
      <c r="E435">
        <f>_xlfn.XLOOKUP(F435,Z$3:Z$19,AA$3:AA$19)</f>
        <v>16</v>
      </c>
      <c r="F435" t="s">
        <v>44</v>
      </c>
      <c r="G435" s="14">
        <v>44637</v>
      </c>
      <c r="H435" s="15">
        <v>0.33888888888888885</v>
      </c>
      <c r="I435" s="15">
        <v>0.37777777777777777</v>
      </c>
      <c r="J435">
        <v>1000162</v>
      </c>
      <c r="K435">
        <v>4592</v>
      </c>
      <c r="L435">
        <f>ROUND(M435*86400,0)/60</f>
        <v>56</v>
      </c>
      <c r="M435">
        <v>3.8888888888888917E-2</v>
      </c>
      <c r="N435">
        <f>_xlfn.XLOOKUP(O435,Z$22:Z$24,AA$22:AA$24)</f>
        <v>0</v>
      </c>
      <c r="O435" t="s">
        <v>26</v>
      </c>
      <c r="P435" cm="1">
        <f t="array" aca="1" ref="P435" ca="1">(_xlfn.IFS(Q435="couché",0,Q435="debout à 80%",1,Q435="?",1))*(IF(RAND()&lt;0.8,1,0))</f>
        <v>1</v>
      </c>
      <c r="Q435" t="s">
        <v>27</v>
      </c>
      <c r="R435">
        <v>45</v>
      </c>
      <c r="S435">
        <f>SUMIFS(N:N,F:F,F435,G:G,G435,T:T,T435-1)*IF(C435=1,0,1)</f>
        <v>0</v>
      </c>
      <c r="T435">
        <f>COUNTIFS(F:F,F435,G:G,G435,H:H,_xlfn.CONCAT("&lt;=",H435))</f>
        <v>1</v>
      </c>
      <c r="U435" s="15">
        <f ca="1">H435+(RAND()/100000)</f>
        <v>0.33889869101218267</v>
      </c>
      <c r="V435">
        <f t="shared" ca="1" si="6"/>
        <v>9</v>
      </c>
      <c r="W435" t="s">
        <v>28</v>
      </c>
      <c r="X435" t="str">
        <f ca="1">_xlfn.CONCAT("(",A435,",",C435,",",P435,",",E435,",",L435,",",S435,",",T435,",",V435,")++1`")</f>
        <v>(244847,0,1,16,56,0,1,9)++1`</v>
      </c>
      <c r="Y435" t="str">
        <f>_xlfn.CONCAT("(",A435,",",R435,")++1`")</f>
        <v>(244847,45)++1`</v>
      </c>
    </row>
    <row r="436" spans="1:25">
      <c r="A436">
        <v>244876</v>
      </c>
      <c r="B436">
        <v>1970</v>
      </c>
      <c r="C436">
        <f>IF(D436="oui", 1, IF(D436="non", 0, " "))</f>
        <v>0</v>
      </c>
      <c r="D436" t="s">
        <v>24</v>
      </c>
      <c r="E436">
        <f>_xlfn.XLOOKUP(F436,Z$3:Z$19,AA$3:AA$19)</f>
        <v>10</v>
      </c>
      <c r="F436" t="s">
        <v>39</v>
      </c>
      <c r="G436" s="14">
        <v>44613</v>
      </c>
      <c r="H436" s="15">
        <v>0.46180555555555552</v>
      </c>
      <c r="I436" s="15">
        <v>0.54583333333333328</v>
      </c>
      <c r="J436">
        <v>1000165</v>
      </c>
      <c r="K436">
        <v>772</v>
      </c>
      <c r="L436">
        <f>ROUND(M436*86400,0)/60</f>
        <v>121</v>
      </c>
      <c r="M436">
        <v>8.4027777777777757E-2</v>
      </c>
      <c r="N436">
        <f>_xlfn.XLOOKUP(O436,Z$22:Z$24,AA$22:AA$24)</f>
        <v>1</v>
      </c>
      <c r="O436" t="s">
        <v>32</v>
      </c>
      <c r="P436" cm="1">
        <f t="array" aca="1" ref="P436" ca="1">(_xlfn.IFS(Q436="couché",0,Q436="debout à 80%",1,Q436="?",1))*(IF(RAND()&lt;0.8,1,0))</f>
        <v>1</v>
      </c>
      <c r="Q436" t="s">
        <v>27</v>
      </c>
      <c r="R436">
        <v>30</v>
      </c>
      <c r="S436">
        <f>SUMIFS(N:N,F:F,F436,G:G,G436,T:T,T436-1)*IF(C436=1,0,1)</f>
        <v>1</v>
      </c>
      <c r="T436">
        <f>COUNTIFS(F:F,F436,G:G,G436,H:H,_xlfn.CONCAT("&lt;=",H436))</f>
        <v>3</v>
      </c>
      <c r="U436" s="15">
        <f ca="1">H436+(RAND()/100000)</f>
        <v>0.46180804715613277</v>
      </c>
      <c r="V436">
        <f t="shared" ca="1" si="6"/>
        <v>34</v>
      </c>
      <c r="W436" t="s">
        <v>28</v>
      </c>
      <c r="X436" t="str">
        <f ca="1">_xlfn.CONCAT("(",A436,",",C436,",",P436,",",E436,",",L436,",",S436,",",T436,",",V436,")++1`")</f>
        <v>(244876,0,1,10,121,1,3,34)++1`</v>
      </c>
      <c r="Y436" t="str">
        <f>_xlfn.CONCAT("(",A436,",",R436,")++1`")</f>
        <v>(244876,30)++1`</v>
      </c>
    </row>
    <row r="437" spans="1:25">
      <c r="A437">
        <v>244884</v>
      </c>
      <c r="B437">
        <v>1984</v>
      </c>
      <c r="C437">
        <f>IF(D437="oui", 1, IF(D437="non", 0, " "))</f>
        <v>0</v>
      </c>
      <c r="D437" t="s">
        <v>24</v>
      </c>
      <c r="E437">
        <f>_xlfn.XLOOKUP(F437,Z$3:Z$19,AA$3:AA$19)</f>
        <v>13</v>
      </c>
      <c r="F437" t="s">
        <v>43</v>
      </c>
      <c r="G437" s="14">
        <v>44635</v>
      </c>
      <c r="H437" s="15">
        <v>0.33888888888888885</v>
      </c>
      <c r="I437" s="15">
        <v>0.49583333333333329</v>
      </c>
      <c r="J437">
        <v>1000167</v>
      </c>
      <c r="K437">
        <v>1873</v>
      </c>
      <c r="L437">
        <f>ROUND(M437*86400,0)/60</f>
        <v>226</v>
      </c>
      <c r="M437">
        <v>0.15694444444444444</v>
      </c>
      <c r="N437">
        <f>_xlfn.XLOOKUP(O437,Z$22:Z$24,AA$22:AA$24)</f>
        <v>0</v>
      </c>
      <c r="O437" t="s">
        <v>26</v>
      </c>
      <c r="P437" cm="1">
        <f t="array" aca="1" ref="P437" ca="1">(_xlfn.IFS(Q437="couché",0,Q437="debout à 80%",1,Q437="?",1))*(IF(RAND()&lt;0.8,1,0))</f>
        <v>0</v>
      </c>
      <c r="Q437" t="s">
        <v>27</v>
      </c>
      <c r="R437">
        <v>45</v>
      </c>
      <c r="S437">
        <f>SUMIFS(N:N,F:F,F437,G:G,G437,T:T,T437-1)*IF(C437=1,0,1)</f>
        <v>0</v>
      </c>
      <c r="T437">
        <f>COUNTIFS(F:F,F437,G:G,G437,H:H,_xlfn.CONCAT("&lt;=",H437))</f>
        <v>1</v>
      </c>
      <c r="U437" s="15">
        <f ca="1">H437+(RAND()/100000)</f>
        <v>0.33889194433295217</v>
      </c>
      <c r="V437">
        <f t="shared" ca="1" si="6"/>
        <v>6</v>
      </c>
      <c r="W437" t="s">
        <v>28</v>
      </c>
      <c r="X437" t="str">
        <f ca="1">_xlfn.CONCAT("(",A437,",",C437,",",P437,",",E437,",",L437,",",S437,",",T437,",",V437,")++1`")</f>
        <v>(244884,0,0,13,226,0,1,6)++1`</v>
      </c>
      <c r="Y437" t="str">
        <f>_xlfn.CONCAT("(",A437,",",R437,")++1`")</f>
        <v>(244884,45)++1`</v>
      </c>
    </row>
    <row r="438" spans="1:25">
      <c r="A438">
        <v>244885</v>
      </c>
      <c r="B438">
        <v>1994</v>
      </c>
      <c r="C438">
        <f>IF(D438="oui", 1, IF(D438="non", 0, " "))</f>
        <v>0</v>
      </c>
      <c r="D438" t="s">
        <v>24</v>
      </c>
      <c r="E438">
        <f>_xlfn.XLOOKUP(F438,Z$3:Z$19,AA$3:AA$19)</f>
        <v>9</v>
      </c>
      <c r="F438" t="s">
        <v>40</v>
      </c>
      <c r="G438" s="14">
        <v>44595</v>
      </c>
      <c r="H438" s="15">
        <v>0.34861111111111109</v>
      </c>
      <c r="I438" s="15">
        <v>0.38472222222222219</v>
      </c>
      <c r="J438">
        <v>1000163</v>
      </c>
      <c r="K438">
        <v>229</v>
      </c>
      <c r="L438">
        <f>ROUND(M438*86400,0)/60</f>
        <v>52</v>
      </c>
      <c r="M438">
        <v>3.6111111111111094E-2</v>
      </c>
      <c r="N438">
        <f>_xlfn.XLOOKUP(O438,Z$22:Z$24,AA$22:AA$24)</f>
        <v>0</v>
      </c>
      <c r="O438" t="s">
        <v>26</v>
      </c>
      <c r="P438" cm="1">
        <f t="array" aca="1" ref="P438" ca="1">(_xlfn.IFS(Q438="couché",0,Q438="debout à 80%",1,Q438="?",1))*(IF(RAND()&lt;0.8,1,0))</f>
        <v>1</v>
      </c>
      <c r="Q438" t="s">
        <v>27</v>
      </c>
      <c r="R438">
        <v>45</v>
      </c>
      <c r="S438">
        <f>SUMIFS(N:N,F:F,F438,G:G,G438,T:T,T438-1)*IF(C438=1,0,1)</f>
        <v>0</v>
      </c>
      <c r="T438">
        <f>COUNTIFS(F:F,F438,G:G,G438,H:H,_xlfn.CONCAT("&lt;=",H438))</f>
        <v>1</v>
      </c>
      <c r="U438" s="15">
        <f ca="1">H438+(RAND()/100000)</f>
        <v>0.34862000313173436</v>
      </c>
      <c r="V438">
        <f t="shared" ca="1" si="6"/>
        <v>15</v>
      </c>
      <c r="W438" t="s">
        <v>28</v>
      </c>
      <c r="X438" t="str">
        <f ca="1">_xlfn.CONCAT("(",A438,",",C438,",",P438,",",E438,",",L438,",",S438,",",T438,",",V438,")++1`")</f>
        <v>(244885,0,1,9,52,0,1,15)++1`</v>
      </c>
      <c r="Y438" t="str">
        <f>_xlfn.CONCAT("(",A438,",",R438,")++1`")</f>
        <v>(244885,45)++1`</v>
      </c>
    </row>
    <row r="439" spans="1:25">
      <c r="A439">
        <v>244891</v>
      </c>
      <c r="B439">
        <v>1946</v>
      </c>
      <c r="C439">
        <f>IF(D439="oui", 1, IF(D439="non", 0, " "))</f>
        <v>0</v>
      </c>
      <c r="D439" t="s">
        <v>24</v>
      </c>
      <c r="E439">
        <f>_xlfn.XLOOKUP(F439,Z$3:Z$19,AA$3:AA$19)</f>
        <v>13</v>
      </c>
      <c r="F439" t="s">
        <v>43</v>
      </c>
      <c r="G439" s="14">
        <v>44614</v>
      </c>
      <c r="H439" s="15">
        <v>0.53125</v>
      </c>
      <c r="I439" s="15">
        <v>0.6166666666666667</v>
      </c>
      <c r="J439">
        <v>1000167</v>
      </c>
      <c r="K439">
        <v>2252</v>
      </c>
      <c r="L439">
        <f>ROUND(M439*86400,0)/60</f>
        <v>123</v>
      </c>
      <c r="M439">
        <v>8.5416666666666696E-2</v>
      </c>
      <c r="N439">
        <f>_xlfn.XLOOKUP(O439,Z$22:Z$24,AA$22:AA$24)</f>
        <v>0</v>
      </c>
      <c r="O439" t="s">
        <v>26</v>
      </c>
      <c r="P439" cm="1">
        <f t="array" aca="1" ref="P439" ca="1">(_xlfn.IFS(Q439="couché",0,Q439="debout à 80%",1,Q439="?",1))*(IF(RAND()&lt;0.8,1,0))</f>
        <v>1</v>
      </c>
      <c r="Q439" t="s">
        <v>27</v>
      </c>
      <c r="R439">
        <v>45</v>
      </c>
      <c r="S439">
        <f>SUMIFS(N:N,F:F,F439,G:G,G439,T:T,T439-1)*IF(C439=1,0,1)</f>
        <v>0</v>
      </c>
      <c r="T439">
        <f>COUNTIFS(F:F,F439,G:G,G439,H:H,_xlfn.CONCAT("&lt;=",H439))</f>
        <v>2</v>
      </c>
      <c r="U439" s="15">
        <f ca="1">H439+(RAND()/100000)</f>
        <v>0.53125303538099788</v>
      </c>
      <c r="V439">
        <f t="shared" ca="1" si="6"/>
        <v>61</v>
      </c>
      <c r="W439" t="s">
        <v>28</v>
      </c>
      <c r="X439" t="str">
        <f ca="1">_xlfn.CONCAT("(",A439,",",C439,",",P439,",",E439,",",L439,",",S439,",",T439,",",V439,")++1`")</f>
        <v>(244891,0,1,13,123,0,2,61)++1`</v>
      </c>
      <c r="Y439" t="str">
        <f>_xlfn.CONCAT("(",A439,",",R439,")++1`")</f>
        <v>(244891,45)++1`</v>
      </c>
    </row>
    <row r="440" spans="1:25">
      <c r="A440">
        <v>244892</v>
      </c>
      <c r="B440">
        <v>1978</v>
      </c>
      <c r="C440">
        <f>IF(D440="oui", 1, IF(D440="non", 0, " "))</f>
        <v>0</v>
      </c>
      <c r="D440" t="s">
        <v>24</v>
      </c>
      <c r="E440">
        <f>_xlfn.XLOOKUP(F440,Z$3:Z$19,AA$3:AA$19)</f>
        <v>12</v>
      </c>
      <c r="F440" t="s">
        <v>42</v>
      </c>
      <c r="G440" s="14">
        <v>44609</v>
      </c>
      <c r="H440" s="15">
        <v>0.42222222222222222</v>
      </c>
      <c r="I440" s="15">
        <v>0.46527777777777773</v>
      </c>
      <c r="J440">
        <v>1000164</v>
      </c>
      <c r="K440">
        <v>541</v>
      </c>
      <c r="L440">
        <f>ROUND(M440*86400,0)/60</f>
        <v>62</v>
      </c>
      <c r="M440">
        <v>4.3055555555555514E-2</v>
      </c>
      <c r="N440">
        <f>_xlfn.XLOOKUP(O440,Z$22:Z$24,AA$22:AA$24)</f>
        <v>1</v>
      </c>
      <c r="O440" t="s">
        <v>32</v>
      </c>
      <c r="P440" cm="1">
        <f t="array" aca="1" ref="P440" ca="1">(_xlfn.IFS(Q440="couché",0,Q440="debout à 80%",1,Q440="?",1))*(IF(RAND()&lt;0.8,1,0))</f>
        <v>0</v>
      </c>
      <c r="Q440" t="s">
        <v>27</v>
      </c>
      <c r="R440">
        <v>30</v>
      </c>
      <c r="S440">
        <f>SUMIFS(N:N,F:F,F440,G:G,G440,T:T,T440-1)*IF(C440=1,0,1)</f>
        <v>0</v>
      </c>
      <c r="T440">
        <f>COUNTIFS(F:F,F440,G:G,G440,H:H,_xlfn.CONCAT("&lt;=",H440))</f>
        <v>3</v>
      </c>
      <c r="U440" s="15">
        <f ca="1">H440+(RAND()/100000)</f>
        <v>0.42222333900540565</v>
      </c>
      <c r="V440">
        <f t="shared" ca="1" si="6"/>
        <v>34</v>
      </c>
      <c r="W440" t="s">
        <v>28</v>
      </c>
      <c r="X440" t="str">
        <f ca="1">_xlfn.CONCAT("(",A440,",",C440,",",P440,",",E440,",",L440,",",S440,",",T440,",",V440,")++1`")</f>
        <v>(244892,0,0,12,62,0,3,34)++1`</v>
      </c>
      <c r="Y440" t="str">
        <f>_xlfn.CONCAT("(",A440,",",R440,")++1`")</f>
        <v>(244892,30)++1`</v>
      </c>
    </row>
    <row r="441" spans="1:25">
      <c r="A441">
        <v>244896</v>
      </c>
      <c r="B441">
        <v>1960</v>
      </c>
      <c r="C441">
        <f>IF(D441="oui", 1, IF(D441="non", 0, " "))</f>
        <v>0</v>
      </c>
      <c r="D441" t="s">
        <v>24</v>
      </c>
      <c r="E441">
        <f>_xlfn.XLOOKUP(F441,Z$3:Z$19,AA$3:AA$19)</f>
        <v>13</v>
      </c>
      <c r="F441" t="s">
        <v>43</v>
      </c>
      <c r="G441" s="14">
        <v>44621</v>
      </c>
      <c r="H441" s="15">
        <v>0.58750000000000002</v>
      </c>
      <c r="I441" s="15">
        <v>0.66874999999999996</v>
      </c>
      <c r="J441">
        <v>1000167</v>
      </c>
      <c r="K441">
        <v>6473</v>
      </c>
      <c r="L441">
        <f>ROUND(M441*86400,0)/60</f>
        <v>117</v>
      </c>
      <c r="M441">
        <v>8.1249999999999933E-2</v>
      </c>
      <c r="N441">
        <f>_xlfn.XLOOKUP(O441,Z$22:Z$24,AA$22:AA$24)</f>
        <v>0</v>
      </c>
      <c r="O441" t="s">
        <v>26</v>
      </c>
      <c r="P441" cm="1">
        <f t="array" aca="1" ref="P441" ca="1">(_xlfn.IFS(Q441="couché",0,Q441="debout à 80%",1,Q441="?",1))*(IF(RAND()&lt;0.8,1,0))</f>
        <v>1</v>
      </c>
      <c r="Q441" t="s">
        <v>27</v>
      </c>
      <c r="R441">
        <v>45</v>
      </c>
      <c r="S441">
        <f>SUMIFS(N:N,F:F,F441,G:G,G441,T:T,T441-1)*IF(C441=1,0,1)</f>
        <v>0</v>
      </c>
      <c r="T441">
        <f>COUNTIFS(F:F,F441,G:G,G441,H:H,_xlfn.CONCAT("&lt;=",H441))</f>
        <v>2</v>
      </c>
      <c r="U441" s="15">
        <f ca="1">H441+(RAND()/100000)</f>
        <v>0.58750283180573815</v>
      </c>
      <c r="V441">
        <f t="shared" ca="1" si="6"/>
        <v>39</v>
      </c>
      <c r="W441" t="s">
        <v>28</v>
      </c>
      <c r="X441" t="str">
        <f ca="1">_xlfn.CONCAT("(",A441,",",C441,",",P441,",",E441,",",L441,",",S441,",",T441,",",V441,")++1`")</f>
        <v>(244896,0,1,13,117,0,2,39)++1`</v>
      </c>
      <c r="Y441" t="str">
        <f>_xlfn.CONCAT("(",A441,",",R441,")++1`")</f>
        <v>(244896,45)++1`</v>
      </c>
    </row>
    <row r="442" spans="1:25">
      <c r="A442">
        <v>244897</v>
      </c>
      <c r="B442">
        <v>1960</v>
      </c>
      <c r="C442">
        <f>IF(D442="oui", 1, IF(D442="non", 0, " "))</f>
        <v>0</v>
      </c>
      <c r="D442" t="s">
        <v>24</v>
      </c>
      <c r="E442">
        <f>_xlfn.XLOOKUP(F442,Z$3:Z$19,AA$3:AA$19)</f>
        <v>13</v>
      </c>
      <c r="F442" t="s">
        <v>43</v>
      </c>
      <c r="G442" s="14">
        <v>44623</v>
      </c>
      <c r="H442" s="15">
        <v>0.34027777777777779</v>
      </c>
      <c r="I442" s="15">
        <v>0.56944444444444442</v>
      </c>
      <c r="J442">
        <v>1000167</v>
      </c>
      <c r="K442">
        <v>1873</v>
      </c>
      <c r="L442">
        <f>ROUND(M442*86400,0)/60</f>
        <v>330</v>
      </c>
      <c r="M442">
        <v>0.22916666666666663</v>
      </c>
      <c r="N442">
        <f>_xlfn.XLOOKUP(O442,Z$22:Z$24,AA$22:AA$24)</f>
        <v>0</v>
      </c>
      <c r="O442" t="s">
        <v>26</v>
      </c>
      <c r="P442" cm="1">
        <f t="array" aca="1" ref="P442" ca="1">(_xlfn.IFS(Q442="couché",0,Q442="debout à 80%",1,Q442="?",1))*(IF(RAND()&lt;0.8,1,0))</f>
        <v>0</v>
      </c>
      <c r="Q442" t="s">
        <v>48</v>
      </c>
      <c r="R442">
        <v>45</v>
      </c>
      <c r="S442">
        <f>SUMIFS(N:N,F:F,F442,G:G,G442,T:T,T442-1)*IF(C442=1,0,1)</f>
        <v>0</v>
      </c>
      <c r="T442">
        <f>COUNTIFS(F:F,F442,G:G,G442,H:H,_xlfn.CONCAT("&lt;=",H442))</f>
        <v>1</v>
      </c>
      <c r="U442" s="15">
        <f ca="1">H442+(RAND()/100000)</f>
        <v>0.34028450069091859</v>
      </c>
      <c r="V442">
        <f t="shared" ca="1" si="6"/>
        <v>7</v>
      </c>
      <c r="W442" t="s">
        <v>28</v>
      </c>
      <c r="X442" t="str">
        <f ca="1">_xlfn.CONCAT("(",A442,",",C442,",",P442,",",E442,",",L442,",",S442,",",T442,",",V442,")++1`")</f>
        <v>(244897,0,0,13,330,0,1,7)++1`</v>
      </c>
      <c r="Y442" t="str">
        <f>_xlfn.CONCAT("(",A442,",",R442,")++1`")</f>
        <v>(244897,45)++1`</v>
      </c>
    </row>
    <row r="443" spans="1:25">
      <c r="A443">
        <v>244900</v>
      </c>
      <c r="B443">
        <v>2005</v>
      </c>
      <c r="C443">
        <f>IF(D443="oui", 1, IF(D443="non", 0, " "))</f>
        <v>0</v>
      </c>
      <c r="D443" t="s">
        <v>24</v>
      </c>
      <c r="E443">
        <f>_xlfn.XLOOKUP(F443,Z$3:Z$19,AA$3:AA$19)</f>
        <v>10</v>
      </c>
      <c r="F443" t="s">
        <v>39</v>
      </c>
      <c r="G443" s="14">
        <v>44617</v>
      </c>
      <c r="H443" s="15">
        <v>0.33888888888888885</v>
      </c>
      <c r="I443" s="15">
        <v>0.39097222222222222</v>
      </c>
      <c r="J443">
        <v>1000165</v>
      </c>
      <c r="K443">
        <v>493</v>
      </c>
      <c r="L443">
        <f>ROUND(M443*86400,0)/60</f>
        <v>75</v>
      </c>
      <c r="M443">
        <v>5.208333333333337E-2</v>
      </c>
      <c r="N443">
        <f>_xlfn.XLOOKUP(O443,Z$22:Z$24,AA$22:AA$24)</f>
        <v>1</v>
      </c>
      <c r="O443" t="s">
        <v>32</v>
      </c>
      <c r="P443" cm="1">
        <f t="array" aca="1" ref="P443" ca="1">(_xlfn.IFS(Q443="couché",0,Q443="debout à 80%",1,Q443="?",1))*(IF(RAND()&lt;0.8,1,0))</f>
        <v>1</v>
      </c>
      <c r="Q443" t="s">
        <v>27</v>
      </c>
      <c r="R443">
        <v>30</v>
      </c>
      <c r="S443">
        <f>SUMIFS(N:N,F:F,F443,G:G,G443,T:T,T443-1)*IF(C443=1,0,1)</f>
        <v>0</v>
      </c>
      <c r="T443">
        <f>COUNTIFS(F:F,F443,G:G,G443,H:H,_xlfn.CONCAT("&lt;=",H443))</f>
        <v>1</v>
      </c>
      <c r="U443" s="15">
        <f ca="1">H443+(RAND()/100000)</f>
        <v>0.33889717724958701</v>
      </c>
      <c r="V443">
        <f t="shared" ca="1" si="6"/>
        <v>9</v>
      </c>
      <c r="W443" t="s">
        <v>28</v>
      </c>
      <c r="X443" t="str">
        <f ca="1">_xlfn.CONCAT("(",A443,",",C443,",",P443,",",E443,",",L443,",",S443,",",T443,",",V443,")++1`")</f>
        <v>(244900,0,1,10,75,0,1,9)++1`</v>
      </c>
      <c r="Y443" t="str">
        <f>_xlfn.CONCAT("(",A443,",",R443,")++1`")</f>
        <v>(244900,30)++1`</v>
      </c>
    </row>
    <row r="444" spans="1:25">
      <c r="A444">
        <v>244928</v>
      </c>
      <c r="B444">
        <v>1931</v>
      </c>
      <c r="C444">
        <f>IF(D444="oui", 1, IF(D444="non", 0, " "))</f>
        <v>0</v>
      </c>
      <c r="D444" t="s">
        <v>24</v>
      </c>
      <c r="E444">
        <f>_xlfn.XLOOKUP(F444,Z$3:Z$19,AA$3:AA$19)</f>
        <v>3</v>
      </c>
      <c r="F444" t="s">
        <v>34</v>
      </c>
      <c r="G444" s="14">
        <v>44593</v>
      </c>
      <c r="H444" s="15">
        <v>0.4284722222222222</v>
      </c>
      <c r="I444" s="15">
        <v>0.4458333333333333</v>
      </c>
      <c r="J444">
        <v>1000169</v>
      </c>
      <c r="K444">
        <v>2172</v>
      </c>
      <c r="L444">
        <f>ROUND(M444*86400,0)/60</f>
        <v>25</v>
      </c>
      <c r="M444">
        <v>1.7361111111111105E-2</v>
      </c>
      <c r="N444">
        <f>_xlfn.XLOOKUP(O444,Z$22:Z$24,AA$22:AA$24)</f>
        <v>1</v>
      </c>
      <c r="O444" t="s">
        <v>32</v>
      </c>
      <c r="P444" cm="1">
        <f t="array" aca="1" ref="P444" ca="1">(_xlfn.IFS(Q444="couché",0,Q444="debout à 80%",1,Q444="?",1))*(IF(RAND()&lt;0.8,1,0))</f>
        <v>1</v>
      </c>
      <c r="Q444" t="s">
        <v>27</v>
      </c>
      <c r="R444">
        <v>10</v>
      </c>
      <c r="S444">
        <f>SUMIFS(N:N,F:F,F444,G:G,G444,T:T,T444-1)*IF(C444=1,0,1)</f>
        <v>1</v>
      </c>
      <c r="T444">
        <f>COUNTIFS(F:F,F444,G:G,G444,H:H,_xlfn.CONCAT("&lt;=",H444))</f>
        <v>7</v>
      </c>
      <c r="U444" s="15">
        <f ca="1">H444+(RAND()/100000)</f>
        <v>0.42847458730014637</v>
      </c>
      <c r="V444">
        <f t="shared" ca="1" si="6"/>
        <v>35</v>
      </c>
      <c r="W444" t="s">
        <v>28</v>
      </c>
      <c r="X444" t="str">
        <f ca="1">_xlfn.CONCAT("(",A444,",",C444,",",P444,",",E444,",",L444,",",S444,",",T444,",",V444,")++1`")</f>
        <v>(244928,0,1,3,25,1,7,35)++1`</v>
      </c>
      <c r="Y444" t="str">
        <f>_xlfn.CONCAT("(",A444,",",R444,")++1`")</f>
        <v>(244928,10)++1`</v>
      </c>
    </row>
    <row r="445" spans="1:25">
      <c r="A445">
        <v>244936</v>
      </c>
      <c r="B445">
        <v>1989</v>
      </c>
      <c r="C445">
        <f>IF(D445="oui", 1, IF(D445="non", 0, " "))</f>
        <v>0</v>
      </c>
      <c r="D445" t="s">
        <v>24</v>
      </c>
      <c r="E445">
        <f>_xlfn.XLOOKUP(F445,Z$3:Z$19,AA$3:AA$19)</f>
        <v>11</v>
      </c>
      <c r="F445" t="s">
        <v>41</v>
      </c>
      <c r="G445" s="14">
        <v>44610</v>
      </c>
      <c r="H445" s="15">
        <v>0.47499999999999998</v>
      </c>
      <c r="I445" s="15">
        <v>0.54374999999999996</v>
      </c>
      <c r="J445">
        <v>1000165</v>
      </c>
      <c r="K445">
        <v>1494</v>
      </c>
      <c r="L445">
        <f>ROUND(M445*86400,0)/60</f>
        <v>99</v>
      </c>
      <c r="M445">
        <v>6.8749999999999978E-2</v>
      </c>
      <c r="N445">
        <f>_xlfn.XLOOKUP(O445,Z$22:Z$24,AA$22:AA$24)</f>
        <v>0</v>
      </c>
      <c r="O445" t="s">
        <v>26</v>
      </c>
      <c r="P445" cm="1">
        <f t="array" aca="1" ref="P445" ca="1">(_xlfn.IFS(Q445="couché",0,Q445="debout à 80%",1,Q445="?",1))*(IF(RAND()&lt;0.8,1,0))</f>
        <v>1</v>
      </c>
      <c r="Q445" t="s">
        <v>27</v>
      </c>
      <c r="R445">
        <v>30</v>
      </c>
      <c r="S445">
        <f>SUMIFS(N:N,F:F,F445,G:G,G445,T:T,T445-1)*IF(C445=1,0,1)</f>
        <v>1</v>
      </c>
      <c r="T445">
        <f>COUNTIFS(F:F,F445,G:G,G445,H:H,_xlfn.CONCAT("&lt;=",H445))</f>
        <v>4</v>
      </c>
      <c r="U445" s="15">
        <f ca="1">H445+(RAND()/100000)</f>
        <v>0.47500690172112014</v>
      </c>
      <c r="V445">
        <f t="shared" ca="1" si="6"/>
        <v>43</v>
      </c>
      <c r="W445" t="s">
        <v>28</v>
      </c>
      <c r="X445" t="str">
        <f ca="1">_xlfn.CONCAT("(",A445,",",C445,",",P445,",",E445,",",L445,",",S445,",",T445,",",V445,")++1`")</f>
        <v>(244936,0,1,11,99,1,4,43)++1`</v>
      </c>
      <c r="Y445" t="str">
        <f>_xlfn.CONCAT("(",A445,",",R445,")++1`")</f>
        <v>(244936,30)++1`</v>
      </c>
    </row>
    <row r="446" spans="1:25">
      <c r="A446">
        <v>244941</v>
      </c>
      <c r="B446">
        <v>1965</v>
      </c>
      <c r="C446">
        <f>IF(D446="oui", 1, IF(D446="non", 0, " "))</f>
        <v>0</v>
      </c>
      <c r="D446" t="s">
        <v>24</v>
      </c>
      <c r="E446">
        <f>_xlfn.XLOOKUP(F446,Z$3:Z$19,AA$3:AA$19)</f>
        <v>3</v>
      </c>
      <c r="F446" t="s">
        <v>34</v>
      </c>
      <c r="G446" s="14">
        <v>44610</v>
      </c>
      <c r="H446" s="15">
        <v>0.39444444444444443</v>
      </c>
      <c r="I446" s="15">
        <v>0.40416666666666667</v>
      </c>
      <c r="J446">
        <v>1000169</v>
      </c>
      <c r="K446">
        <v>2172</v>
      </c>
      <c r="L446">
        <f>ROUND(M446*86400,0)/60</f>
        <v>14</v>
      </c>
      <c r="M446">
        <v>9.7222222222222432E-3</v>
      </c>
      <c r="N446">
        <f>_xlfn.XLOOKUP(O446,Z$22:Z$24,AA$22:AA$24)</f>
        <v>1</v>
      </c>
      <c r="O446" t="s">
        <v>32</v>
      </c>
      <c r="P446" cm="1">
        <f t="array" aca="1" ref="P446" ca="1">(_xlfn.IFS(Q446="couché",0,Q446="debout à 80%",1,Q446="?",1))*(IF(RAND()&lt;0.8,1,0))</f>
        <v>1</v>
      </c>
      <c r="Q446" t="s">
        <v>27</v>
      </c>
      <c r="R446">
        <v>10</v>
      </c>
      <c r="S446">
        <f>SUMIFS(N:N,F:F,F446,G:G,G446,T:T,T446-1)*IF(C446=1,0,1)</f>
        <v>1</v>
      </c>
      <c r="T446">
        <f>COUNTIFS(F:F,F446,G:G,G446,H:H,_xlfn.CONCAT("&lt;=",H446))</f>
        <v>5</v>
      </c>
      <c r="U446" s="15">
        <f ca="1">H446+(RAND()/100000)</f>
        <v>0.39445206813780337</v>
      </c>
      <c r="V446">
        <f t="shared" ca="1" si="6"/>
        <v>22</v>
      </c>
      <c r="W446" t="s">
        <v>28</v>
      </c>
      <c r="X446" t="str">
        <f ca="1">_xlfn.CONCAT("(",A446,",",C446,",",P446,",",E446,",",L446,",",S446,",",T446,",",V446,")++1`")</f>
        <v>(244941,0,1,3,14,1,5,22)++1`</v>
      </c>
      <c r="Y446" t="str">
        <f>_xlfn.CONCAT("(",A446,",",R446,")++1`")</f>
        <v>(244941,10)++1`</v>
      </c>
    </row>
    <row r="447" spans="1:25">
      <c r="A447">
        <v>244942</v>
      </c>
      <c r="B447">
        <v>1959</v>
      </c>
      <c r="C447">
        <f>IF(D447="oui", 1, IF(D447="non", 0, " "))</f>
        <v>0</v>
      </c>
      <c r="D447" t="s">
        <v>24</v>
      </c>
      <c r="E447">
        <f>_xlfn.XLOOKUP(F447,Z$3:Z$19,AA$3:AA$19)</f>
        <v>3</v>
      </c>
      <c r="F447" t="s">
        <v>34</v>
      </c>
      <c r="G447" s="14">
        <v>44610</v>
      </c>
      <c r="H447" s="15">
        <v>0.33819444444444441</v>
      </c>
      <c r="I447" s="15">
        <v>0.35555555555555551</v>
      </c>
      <c r="J447">
        <v>1000169</v>
      </c>
      <c r="K447">
        <v>2172</v>
      </c>
      <c r="L447">
        <f>ROUND(M447*86400,0)/60</f>
        <v>25</v>
      </c>
      <c r="M447">
        <v>1.7361111111111105E-2</v>
      </c>
      <c r="N447">
        <f>_xlfn.XLOOKUP(O447,Z$22:Z$24,AA$22:AA$24)</f>
        <v>1</v>
      </c>
      <c r="O447" t="s">
        <v>32</v>
      </c>
      <c r="P447" cm="1">
        <f t="array" aca="1" ref="P447" ca="1">(_xlfn.IFS(Q447="couché",0,Q447="debout à 80%",1,Q447="?",1))*(IF(RAND()&lt;0.8,1,0))</f>
        <v>0</v>
      </c>
      <c r="Q447" t="s">
        <v>27</v>
      </c>
      <c r="R447">
        <v>10</v>
      </c>
      <c r="S447">
        <f>SUMIFS(N:N,F:F,F447,G:G,G447,T:T,T447-1)*IF(C447=1,0,1)</f>
        <v>0</v>
      </c>
      <c r="T447">
        <f>COUNTIFS(F:F,F447,G:G,G447,H:H,_xlfn.CONCAT("&lt;=",H447))</f>
        <v>1</v>
      </c>
      <c r="U447" s="15">
        <f ca="1">H447+(RAND()/100000)</f>
        <v>0.33820269544079978</v>
      </c>
      <c r="V447">
        <f t="shared" ca="1" si="6"/>
        <v>2</v>
      </c>
      <c r="W447" t="s">
        <v>28</v>
      </c>
      <c r="X447" t="str">
        <f ca="1">_xlfn.CONCAT("(",A447,",",C447,",",P447,",",E447,",",L447,",",S447,",",T447,",",V447,")++1`")</f>
        <v>(244942,0,0,3,25,0,1,2)++1`</v>
      </c>
      <c r="Y447" t="str">
        <f>_xlfn.CONCAT("(",A447,",",R447,")++1`")</f>
        <v>(244942,10)++1`</v>
      </c>
    </row>
    <row r="448" spans="1:25">
      <c r="A448">
        <v>244943</v>
      </c>
      <c r="B448">
        <v>1959</v>
      </c>
      <c r="C448">
        <f>IF(D448="oui", 1, IF(D448="non", 0, " "))</f>
        <v>0</v>
      </c>
      <c r="D448" t="s">
        <v>24</v>
      </c>
      <c r="E448">
        <f>_xlfn.XLOOKUP(F448,Z$3:Z$19,AA$3:AA$19)</f>
        <v>3</v>
      </c>
      <c r="F448" t="s">
        <v>34</v>
      </c>
      <c r="G448" s="14">
        <v>44617</v>
      </c>
      <c r="H448" s="15">
        <v>0.33402777777777776</v>
      </c>
      <c r="I448" s="15">
        <v>0.34930555555555554</v>
      </c>
      <c r="J448">
        <v>1000169</v>
      </c>
      <c r="K448">
        <v>2172</v>
      </c>
      <c r="L448">
        <f>ROUND(M448*86400,0)/60</f>
        <v>22</v>
      </c>
      <c r="M448">
        <v>1.5277777777777779E-2</v>
      </c>
      <c r="N448">
        <f>_xlfn.XLOOKUP(O448,Z$22:Z$24,AA$22:AA$24)</f>
        <v>1</v>
      </c>
      <c r="O448" t="s">
        <v>32</v>
      </c>
      <c r="P448" cm="1">
        <f t="array" aca="1" ref="P448" ca="1">(_xlfn.IFS(Q448="couché",0,Q448="debout à 80%",1,Q448="?",1))*(IF(RAND()&lt;0.8,1,0))</f>
        <v>0</v>
      </c>
      <c r="Q448" t="s">
        <v>27</v>
      </c>
      <c r="R448">
        <v>10</v>
      </c>
      <c r="S448">
        <f>SUMIFS(N:N,F:F,F448,G:G,G448,T:T,T448-1)*IF(C448=1,0,1)</f>
        <v>0</v>
      </c>
      <c r="T448">
        <f>COUNTIFS(F:F,F448,G:G,G448,H:H,_xlfn.CONCAT("&lt;=",H448))</f>
        <v>1</v>
      </c>
      <c r="U448" s="15">
        <f ca="1">H448+(RAND()/100000)</f>
        <v>0.33403480245413575</v>
      </c>
      <c r="V448">
        <f t="shared" ca="1" si="6"/>
        <v>2</v>
      </c>
      <c r="W448" t="s">
        <v>28</v>
      </c>
      <c r="X448" t="str">
        <f ca="1">_xlfn.CONCAT("(",A448,",",C448,",",P448,",",E448,",",L448,",",S448,",",T448,",",V448,")++1`")</f>
        <v>(244943,0,0,3,22,0,1,2)++1`</v>
      </c>
      <c r="Y448" t="str">
        <f>_xlfn.CONCAT("(",A448,",",R448,")++1`")</f>
        <v>(244943,10)++1`</v>
      </c>
    </row>
    <row r="449" spans="1:25">
      <c r="A449">
        <v>244949</v>
      </c>
      <c r="B449">
        <v>1954</v>
      </c>
      <c r="C449">
        <f>IF(D449="oui", 1, IF(D449="non", 0, " "))</f>
        <v>0</v>
      </c>
      <c r="D449" t="s">
        <v>24</v>
      </c>
      <c r="E449">
        <f>_xlfn.XLOOKUP(F449,Z$3:Z$19,AA$3:AA$19)</f>
        <v>9</v>
      </c>
      <c r="F449" t="s">
        <v>40</v>
      </c>
      <c r="G449" s="14">
        <v>44600</v>
      </c>
      <c r="H449" s="15">
        <v>0.34236111111111112</v>
      </c>
      <c r="I449" s="15">
        <v>0.375</v>
      </c>
      <c r="J449">
        <v>1000163</v>
      </c>
      <c r="K449">
        <v>239</v>
      </c>
      <c r="L449">
        <f>ROUND(M449*86400,0)/60</f>
        <v>47</v>
      </c>
      <c r="M449">
        <v>3.2638888888888884E-2</v>
      </c>
      <c r="N449">
        <f>_xlfn.XLOOKUP(O449,Z$22:Z$24,AA$22:AA$24)</f>
        <v>0</v>
      </c>
      <c r="O449" t="s">
        <v>26</v>
      </c>
      <c r="P449" cm="1">
        <f t="array" aca="1" ref="P449" ca="1">(_xlfn.IFS(Q449="couché",0,Q449="debout à 80%",1,Q449="?",1))*(IF(RAND()&lt;0.8,1,0))</f>
        <v>0</v>
      </c>
      <c r="Q449" t="s">
        <v>27</v>
      </c>
      <c r="R449">
        <v>45</v>
      </c>
      <c r="S449">
        <f>SUMIFS(N:N,F:F,F449,G:G,G449,T:T,T449-1)*IF(C449=1,0,1)</f>
        <v>0</v>
      </c>
      <c r="T449">
        <f>COUNTIFS(F:F,F449,G:G,G449,H:H,_xlfn.CONCAT("&lt;=",H449))</f>
        <v>1</v>
      </c>
      <c r="U449" s="15">
        <f ca="1">H449+(RAND()/100000)</f>
        <v>0.34236312526898066</v>
      </c>
      <c r="V449">
        <f t="shared" ca="1" si="6"/>
        <v>9</v>
      </c>
      <c r="W449" t="s">
        <v>28</v>
      </c>
      <c r="X449" t="str">
        <f ca="1">_xlfn.CONCAT("(",A449,",",C449,",",P449,",",E449,",",L449,",",S449,",",T449,",",V449,")++1`")</f>
        <v>(244949,0,0,9,47,0,1,9)++1`</v>
      </c>
      <c r="Y449" t="str">
        <f>_xlfn.CONCAT("(",A449,",",R449,")++1`")</f>
        <v>(244949,45)++1`</v>
      </c>
    </row>
    <row r="450" spans="1:25">
      <c r="A450">
        <v>244953</v>
      </c>
      <c r="B450">
        <v>1959</v>
      </c>
      <c r="C450">
        <f>IF(D450="oui", 1, IF(D450="non", 0, " "))</f>
        <v>0</v>
      </c>
      <c r="D450" t="s">
        <v>24</v>
      </c>
      <c r="E450">
        <f>_xlfn.XLOOKUP(F450,Z$3:Z$19,AA$3:AA$19)</f>
        <v>3</v>
      </c>
      <c r="F450" t="s">
        <v>34</v>
      </c>
      <c r="G450" s="14">
        <v>44628</v>
      </c>
      <c r="H450" s="15">
        <v>0.67499999999999993</v>
      </c>
      <c r="I450" s="15">
        <v>0.68611111111111112</v>
      </c>
      <c r="J450">
        <v>1000169</v>
      </c>
      <c r="K450">
        <v>2177</v>
      </c>
      <c r="L450">
        <f>ROUND(M450*86400,0)/60</f>
        <v>16</v>
      </c>
      <c r="M450">
        <v>1.1111111111111183E-2</v>
      </c>
      <c r="N450">
        <f>_xlfn.XLOOKUP(O450,Z$22:Z$24,AA$22:AA$24)</f>
        <v>1</v>
      </c>
      <c r="O450" t="s">
        <v>32</v>
      </c>
      <c r="P450" cm="1">
        <f t="array" aca="1" ref="P450" ca="1">(_xlfn.IFS(Q450="couché",0,Q450="debout à 80%",1,Q450="?",1))*(IF(RAND()&lt;0.8,1,0))</f>
        <v>1</v>
      </c>
      <c r="Q450" t="s">
        <v>27</v>
      </c>
      <c r="R450">
        <v>0</v>
      </c>
      <c r="S450">
        <f>SUMIFS(N:N,F:F,F450,G:G,G450,T:T,T450-1)*IF(C450=1,0,1)</f>
        <v>1</v>
      </c>
      <c r="T450">
        <f>COUNTIFS(F:F,F450,G:G,G450,H:H,_xlfn.CONCAT("&lt;=",H450))</f>
        <v>15</v>
      </c>
      <c r="U450" s="15">
        <f ca="1">H450+(RAND()/100000)</f>
        <v>0.67500033399342441</v>
      </c>
      <c r="V450">
        <f t="shared" ca="1" si="6"/>
        <v>82</v>
      </c>
      <c r="W450" t="s">
        <v>28</v>
      </c>
      <c r="X450" t="str">
        <f ca="1">_xlfn.CONCAT("(",A450,",",C450,",",P450,",",E450,",",L450,",",S450,",",T450,",",V450,")++1`")</f>
        <v>(244953,0,1,3,16,1,15,82)++1`</v>
      </c>
      <c r="Y450" t="str">
        <f>_xlfn.CONCAT("(",A450,",",R450,")++1`")</f>
        <v>(244953,0)++1`</v>
      </c>
    </row>
    <row r="451" spans="1:25">
      <c r="A451">
        <v>244954</v>
      </c>
      <c r="B451">
        <v>1943</v>
      </c>
      <c r="C451">
        <f>IF(D451="oui", 1, IF(D451="non", 0, " "))</f>
        <v>0</v>
      </c>
      <c r="D451" t="s">
        <v>24</v>
      </c>
      <c r="E451">
        <f>_xlfn.XLOOKUP(F451,Z$3:Z$19,AA$3:AA$19)</f>
        <v>9</v>
      </c>
      <c r="F451" t="s">
        <v>40</v>
      </c>
      <c r="G451" s="14">
        <v>44600</v>
      </c>
      <c r="H451" s="15">
        <v>0.43194444444444441</v>
      </c>
      <c r="I451" s="15">
        <v>0.45694444444444443</v>
      </c>
      <c r="J451">
        <v>1000163</v>
      </c>
      <c r="K451">
        <v>235</v>
      </c>
      <c r="L451">
        <f>ROUND(M451*86400,0)/60</f>
        <v>36</v>
      </c>
      <c r="M451">
        <v>2.5000000000000022E-2</v>
      </c>
      <c r="N451">
        <f>_xlfn.XLOOKUP(O451,Z$22:Z$24,AA$22:AA$24)</f>
        <v>0</v>
      </c>
      <c r="O451" t="s">
        <v>26</v>
      </c>
      <c r="P451" cm="1">
        <f t="array" aca="1" ref="P451" ca="1">(_xlfn.IFS(Q451="couché",0,Q451="debout à 80%",1,Q451="?",1))*(IF(RAND()&lt;0.8,1,0))</f>
        <v>1</v>
      </c>
      <c r="Q451" t="s">
        <v>27</v>
      </c>
      <c r="R451">
        <v>45</v>
      </c>
      <c r="S451">
        <f>SUMIFS(N:N,F:F,F451,G:G,G451,T:T,T451-1)*IF(C451=1,0,1)</f>
        <v>0</v>
      </c>
      <c r="T451">
        <f>COUNTIFS(F:F,F451,G:G,G451,H:H,_xlfn.CONCAT("&lt;=",H451))</f>
        <v>3</v>
      </c>
      <c r="U451" s="15">
        <f ca="1">H451+(RAND()/100000)</f>
        <v>0.43195134022758291</v>
      </c>
      <c r="V451">
        <f t="shared" ref="V451:V514" ca="1" si="7">COUNTIFS(G:G,G451,U:U,_xlfn.CONCAT("&lt;=",U451))</f>
        <v>36</v>
      </c>
      <c r="W451" t="s">
        <v>28</v>
      </c>
      <c r="X451" t="str">
        <f ca="1">_xlfn.CONCAT("(",A451,",",C451,",",P451,",",E451,",",L451,",",S451,",",T451,",",V451,")++1`")</f>
        <v>(244954,0,1,9,36,0,3,36)++1`</v>
      </c>
      <c r="Y451" t="str">
        <f>_xlfn.CONCAT("(",A451,",",R451,")++1`")</f>
        <v>(244954,45)++1`</v>
      </c>
    </row>
    <row r="452" spans="1:25">
      <c r="A452">
        <v>244958</v>
      </c>
      <c r="B452">
        <v>1943</v>
      </c>
      <c r="C452">
        <f>IF(D452="oui", 1, IF(D452="non", 0, " "))</f>
        <v>0</v>
      </c>
      <c r="D452" t="s">
        <v>24</v>
      </c>
      <c r="E452">
        <f>_xlfn.XLOOKUP(F452,Z$3:Z$19,AA$3:AA$19)</f>
        <v>3</v>
      </c>
      <c r="F452" t="s">
        <v>34</v>
      </c>
      <c r="G452" s="14">
        <v>44608</v>
      </c>
      <c r="H452" s="15">
        <v>0.41388888888888886</v>
      </c>
      <c r="I452" s="15">
        <v>0.43125000000000002</v>
      </c>
      <c r="J452">
        <v>1000169</v>
      </c>
      <c r="K452">
        <v>2172</v>
      </c>
      <c r="L452">
        <f>ROUND(M452*86400,0)/60</f>
        <v>25</v>
      </c>
      <c r="M452">
        <v>1.736111111111116E-2</v>
      </c>
      <c r="N452">
        <f>_xlfn.XLOOKUP(O452,Z$22:Z$24,AA$22:AA$24)</f>
        <v>1</v>
      </c>
      <c r="O452" t="s">
        <v>32</v>
      </c>
      <c r="P452" cm="1">
        <f t="array" aca="1" ref="P452" ca="1">(_xlfn.IFS(Q452="couché",0,Q452="debout à 80%",1,Q452="?",1))*(IF(RAND()&lt;0.8,1,0))</f>
        <v>0</v>
      </c>
      <c r="Q452" t="s">
        <v>27</v>
      </c>
      <c r="R452">
        <v>10</v>
      </c>
      <c r="S452">
        <f>SUMIFS(N:N,F:F,F452,G:G,G452,T:T,T452-1)*IF(C452=1,0,1)</f>
        <v>1</v>
      </c>
      <c r="T452">
        <f>COUNTIFS(F:F,F452,G:G,G452,H:H,_xlfn.CONCAT("&lt;=",H452))</f>
        <v>5</v>
      </c>
      <c r="U452" s="15">
        <f ca="1">H452+(RAND()/100000)</f>
        <v>0.41389025104377786</v>
      </c>
      <c r="V452">
        <f t="shared" ca="1" si="7"/>
        <v>21</v>
      </c>
      <c r="W452" t="s">
        <v>28</v>
      </c>
      <c r="X452" t="str">
        <f ca="1">_xlfn.CONCAT("(",A452,",",C452,",",P452,",",E452,",",L452,",",S452,",",T452,",",V452,")++1`")</f>
        <v>(244958,0,0,3,25,1,5,21)++1`</v>
      </c>
      <c r="Y452" t="str">
        <f>_xlfn.CONCAT("(",A452,",",R452,")++1`")</f>
        <v>(244958,10)++1`</v>
      </c>
    </row>
    <row r="453" spans="1:25">
      <c r="A453">
        <v>244959</v>
      </c>
      <c r="B453">
        <v>1943</v>
      </c>
      <c r="C453">
        <f>IF(D453="oui", 1, IF(D453="non", 0, " "))</f>
        <v>0</v>
      </c>
      <c r="D453" t="s">
        <v>24</v>
      </c>
      <c r="E453">
        <f>_xlfn.XLOOKUP(F453,Z$3:Z$19,AA$3:AA$19)</f>
        <v>3</v>
      </c>
      <c r="F453" t="s">
        <v>34</v>
      </c>
      <c r="G453" s="14">
        <v>44622</v>
      </c>
      <c r="H453" s="15">
        <v>0.39374999999999999</v>
      </c>
      <c r="I453" s="15">
        <v>0.41249999999999998</v>
      </c>
      <c r="J453">
        <v>1000169</v>
      </c>
      <c r="K453">
        <v>2172</v>
      </c>
      <c r="L453">
        <f>ROUND(M453*86400,0)/60</f>
        <v>27</v>
      </c>
      <c r="M453">
        <v>1.8749999999999989E-2</v>
      </c>
      <c r="N453">
        <f>_xlfn.XLOOKUP(O453,Z$22:Z$24,AA$22:AA$24)</f>
        <v>1</v>
      </c>
      <c r="O453" t="s">
        <v>32</v>
      </c>
      <c r="P453" cm="1">
        <f t="array" aca="1" ref="P453" ca="1">(_xlfn.IFS(Q453="couché",0,Q453="debout à 80%",1,Q453="?",1))*(IF(RAND()&lt;0.8,1,0))</f>
        <v>1</v>
      </c>
      <c r="Q453" t="s">
        <v>27</v>
      </c>
      <c r="R453">
        <v>10</v>
      </c>
      <c r="S453">
        <f>SUMIFS(N:N,F:F,F453,G:G,G453,T:T,T453-1)*IF(C453=1,0,1)</f>
        <v>1</v>
      </c>
      <c r="T453">
        <f>COUNTIFS(F:F,F453,G:G,G453,H:H,_xlfn.CONCAT("&lt;=",H453))</f>
        <v>4</v>
      </c>
      <c r="U453" s="15">
        <f ca="1">H453+(RAND()/100000)</f>
        <v>0.39375366651667448</v>
      </c>
      <c r="V453">
        <f t="shared" ca="1" si="7"/>
        <v>22</v>
      </c>
      <c r="W453" t="s">
        <v>28</v>
      </c>
      <c r="X453" t="str">
        <f ca="1">_xlfn.CONCAT("(",A453,",",C453,",",P453,",",E453,",",L453,",",S453,",",T453,",",V453,")++1`")</f>
        <v>(244959,0,1,3,27,1,4,22)++1`</v>
      </c>
      <c r="Y453" t="str">
        <f>_xlfn.CONCAT("(",A453,",",R453,")++1`")</f>
        <v>(244959,10)++1`</v>
      </c>
    </row>
    <row r="454" spans="1:25">
      <c r="A454">
        <v>244968</v>
      </c>
      <c r="B454">
        <v>1960</v>
      </c>
      <c r="C454">
        <f>IF(D454="oui", 1, IF(D454="non", 0, " "))</f>
        <v>0</v>
      </c>
      <c r="D454" t="s">
        <v>24</v>
      </c>
      <c r="E454">
        <f>_xlfn.XLOOKUP(F454,Z$3:Z$19,AA$3:AA$19)</f>
        <v>17</v>
      </c>
      <c r="F454" t="s">
        <v>45</v>
      </c>
      <c r="G454" s="14">
        <v>44593</v>
      </c>
      <c r="H454" s="15">
        <v>0.52777777777777779</v>
      </c>
      <c r="I454" s="15">
        <v>0.72152777777777777</v>
      </c>
      <c r="J454">
        <v>1000162</v>
      </c>
      <c r="K454">
        <v>488</v>
      </c>
      <c r="L454">
        <f>ROUND(M454*86400,0)/60</f>
        <v>279</v>
      </c>
      <c r="M454">
        <v>0.19374999999999998</v>
      </c>
      <c r="N454">
        <f>_xlfn.XLOOKUP(O454,Z$22:Z$24,AA$22:AA$24)</f>
        <v>0</v>
      </c>
      <c r="O454" t="s">
        <v>26</v>
      </c>
      <c r="P454" cm="1">
        <f t="array" aca="1" ref="P454" ca="1">(_xlfn.IFS(Q454="couché",0,Q454="debout à 80%",1,Q454="?",1))*(IF(RAND()&lt;0.8,1,0))</f>
        <v>0</v>
      </c>
      <c r="Q454" t="s">
        <v>27</v>
      </c>
      <c r="R454">
        <v>45</v>
      </c>
      <c r="S454">
        <f>SUMIFS(N:N,F:F,F454,G:G,G454,T:T,T454-1)*IF(C454=1,0,1)</f>
        <v>0</v>
      </c>
      <c r="T454">
        <f>COUNTIFS(F:F,F454,G:G,G454,H:H,_xlfn.CONCAT("&lt;=",H454))</f>
        <v>4</v>
      </c>
      <c r="U454" s="15">
        <f ca="1">H454+(RAND()/100000)</f>
        <v>0.52778765942730232</v>
      </c>
      <c r="V454">
        <f t="shared" ca="1" si="7"/>
        <v>56</v>
      </c>
      <c r="W454" t="s">
        <v>28</v>
      </c>
      <c r="X454" t="str">
        <f ca="1">_xlfn.CONCAT("(",A454,",",C454,",",P454,",",E454,",",L454,",",S454,",",T454,",",V454,")++1`")</f>
        <v>(244968,0,0,17,279,0,4,56)++1`</v>
      </c>
      <c r="Y454" t="str">
        <f>_xlfn.CONCAT("(",A454,",",R454,")++1`")</f>
        <v>(244968,45)++1`</v>
      </c>
    </row>
    <row r="455" spans="1:25">
      <c r="A455">
        <v>244976</v>
      </c>
      <c r="B455">
        <v>1941</v>
      </c>
      <c r="C455">
        <f>IF(D455="oui", 1, IF(D455="non", 0, " "))</f>
        <v>0</v>
      </c>
      <c r="D455" t="s">
        <v>24</v>
      </c>
      <c r="E455">
        <f>_xlfn.XLOOKUP(F455,Z$3:Z$19,AA$3:AA$19)</f>
        <v>3</v>
      </c>
      <c r="F455" t="s">
        <v>34</v>
      </c>
      <c r="G455" s="14">
        <v>44614</v>
      </c>
      <c r="H455" s="15">
        <v>0.61180555555555549</v>
      </c>
      <c r="I455" s="15">
        <v>0.64166666666666661</v>
      </c>
      <c r="J455">
        <v>1000169</v>
      </c>
      <c r="K455">
        <v>2175</v>
      </c>
      <c r="L455">
        <f>ROUND(M455*86400,0)/60</f>
        <v>43</v>
      </c>
      <c r="M455">
        <v>2.9861111111111116E-2</v>
      </c>
      <c r="N455">
        <f>_xlfn.XLOOKUP(O455,Z$22:Z$24,AA$22:AA$24)</f>
        <v>1</v>
      </c>
      <c r="O455" t="s">
        <v>32</v>
      </c>
      <c r="P455" cm="1">
        <f t="array" aca="1" ref="P455" ca="1">(_xlfn.IFS(Q455="couché",0,Q455="debout à 80%",1,Q455="?",1))*(IF(RAND()&lt;0.8,1,0))</f>
        <v>1</v>
      </c>
      <c r="Q455" t="s">
        <v>27</v>
      </c>
      <c r="R455">
        <v>0</v>
      </c>
      <c r="S455">
        <f>SUMIFS(N:N,F:F,F455,G:G,G455,T:T,T455-1)*IF(C455=1,0,1)</f>
        <v>1</v>
      </c>
      <c r="T455">
        <f>COUNTIFS(F:F,F455,G:G,G455,H:H,_xlfn.CONCAT("&lt;=",H455))</f>
        <v>14</v>
      </c>
      <c r="U455" s="15">
        <f ca="1">H455+(RAND()/100000)</f>
        <v>0.61180953544743644</v>
      </c>
      <c r="V455">
        <f t="shared" ca="1" si="7"/>
        <v>79</v>
      </c>
      <c r="W455" t="s">
        <v>28</v>
      </c>
      <c r="X455" t="str">
        <f ca="1">_xlfn.CONCAT("(",A455,",",C455,",",P455,",",E455,",",L455,",",S455,",",T455,",",V455,")++1`")</f>
        <v>(244976,0,1,3,43,1,14,79)++1`</v>
      </c>
      <c r="Y455" t="str">
        <f>_xlfn.CONCAT("(",A455,",",R455,")++1`")</f>
        <v>(244976,0)++1`</v>
      </c>
    </row>
    <row r="456" spans="1:25">
      <c r="A456">
        <v>244977</v>
      </c>
      <c r="B456">
        <v>1941</v>
      </c>
      <c r="C456">
        <f>IF(D456="oui", 1, IF(D456="non", 0, " "))</f>
        <v>0</v>
      </c>
      <c r="D456" t="s">
        <v>24</v>
      </c>
      <c r="E456">
        <f>_xlfn.XLOOKUP(F456,Z$3:Z$19,AA$3:AA$19)</f>
        <v>3</v>
      </c>
      <c r="F456" t="s">
        <v>34</v>
      </c>
      <c r="G456" s="14">
        <v>44628</v>
      </c>
      <c r="H456" s="15">
        <v>0.62361111111111112</v>
      </c>
      <c r="I456" s="15">
        <v>0.65763888888888888</v>
      </c>
      <c r="J456">
        <v>1000169</v>
      </c>
      <c r="K456">
        <v>2175</v>
      </c>
      <c r="L456">
        <f>ROUND(M456*86400,0)/60</f>
        <v>49</v>
      </c>
      <c r="M456">
        <v>3.4027777777777768E-2</v>
      </c>
      <c r="N456">
        <f>_xlfn.XLOOKUP(O456,Z$22:Z$24,AA$22:AA$24)</f>
        <v>1</v>
      </c>
      <c r="O456" t="s">
        <v>32</v>
      </c>
      <c r="P456" cm="1">
        <f t="array" aca="1" ref="P456" ca="1">(_xlfn.IFS(Q456="couché",0,Q456="debout à 80%",1,Q456="?",1))*(IF(RAND()&lt;0.8,1,0))</f>
        <v>1</v>
      </c>
      <c r="Q456" t="s">
        <v>27</v>
      </c>
      <c r="R456">
        <v>0</v>
      </c>
      <c r="S456">
        <f>SUMIFS(N:N,F:F,F456,G:G,G456,T:T,T456-1)*IF(C456=1,0,1)</f>
        <v>1</v>
      </c>
      <c r="T456">
        <f>COUNTIFS(F:F,F456,G:G,G456,H:H,_xlfn.CONCAT("&lt;=",H456))</f>
        <v>13</v>
      </c>
      <c r="U456" s="15">
        <f ca="1">H456+(RAND()/100000)</f>
        <v>0.62361305522459287</v>
      </c>
      <c r="V456">
        <f t="shared" ca="1" si="7"/>
        <v>78</v>
      </c>
      <c r="W456" t="s">
        <v>28</v>
      </c>
      <c r="X456" t="str">
        <f ca="1">_xlfn.CONCAT("(",A456,",",C456,",",P456,",",E456,",",L456,",",S456,",",T456,",",V456,")++1`")</f>
        <v>(244977,0,1,3,49,1,13,78)++1`</v>
      </c>
      <c r="Y456" t="str">
        <f>_xlfn.CONCAT("(",A456,",",R456,")++1`")</f>
        <v>(244977,0)++1`</v>
      </c>
    </row>
    <row r="457" spans="1:25">
      <c r="A457">
        <v>244978</v>
      </c>
      <c r="B457">
        <v>2017</v>
      </c>
      <c r="C457">
        <f>IF(D457="oui", 1, IF(D457="non", 0, " "))</f>
        <v>1</v>
      </c>
      <c r="D457" t="s">
        <v>28</v>
      </c>
      <c r="E457">
        <f>_xlfn.XLOOKUP(F457,Z$3:Z$19,AA$3:AA$19)</f>
        <v>11</v>
      </c>
      <c r="F457" t="s">
        <v>41</v>
      </c>
      <c r="G457" s="14">
        <v>44595</v>
      </c>
      <c r="H457" s="15">
        <v>0.42916666666666664</v>
      </c>
      <c r="I457" s="15">
        <v>0.46736111111111112</v>
      </c>
      <c r="J457">
        <v>1000164</v>
      </c>
      <c r="K457">
        <v>7588</v>
      </c>
      <c r="L457">
        <f>ROUND(M457*86400,0)/60</f>
        <v>55</v>
      </c>
      <c r="M457">
        <v>3.8194444444444475E-2</v>
      </c>
      <c r="N457">
        <f>_xlfn.XLOOKUP(O457,Z$22:Z$24,AA$22:AA$24)</f>
        <v>0</v>
      </c>
      <c r="O457" t="s">
        <v>46</v>
      </c>
      <c r="P457" cm="1">
        <f t="array" aca="1" ref="P457" ca="1">(_xlfn.IFS(Q457="couché",0,Q457="debout à 80%",1,Q457="?",1))*(IF(RAND()&lt;0.8,1,0))</f>
        <v>0</v>
      </c>
      <c r="Q457" t="s">
        <v>48</v>
      </c>
      <c r="R457">
        <v>30</v>
      </c>
      <c r="S457">
        <f>SUMIFS(N:N,F:F,F457,G:G,G457,T:T,T457-1)*IF(C457=1,0,1)</f>
        <v>0</v>
      </c>
      <c r="T457">
        <f>COUNTIFS(F:F,F457,G:G,G457,H:H,_xlfn.CONCAT("&lt;=",H457))</f>
        <v>4</v>
      </c>
      <c r="U457" s="15">
        <f ca="1">H457+(RAND()/100000)</f>
        <v>0.42917434178634895</v>
      </c>
      <c r="V457">
        <f t="shared" ca="1" si="7"/>
        <v>40</v>
      </c>
      <c r="W457" t="s">
        <v>28</v>
      </c>
      <c r="X457" t="str">
        <f ca="1">_xlfn.CONCAT("(",A457,",",C457,",",P457,",",E457,",",L457,",",S457,",",T457,",",V457,")++1`")</f>
        <v>(244978,1,0,11,55,0,4,40)++1`</v>
      </c>
      <c r="Y457" t="str">
        <f>_xlfn.CONCAT("(",A457,",",R457,")++1`")</f>
        <v>(244978,30)++1`</v>
      </c>
    </row>
    <row r="458" spans="1:25">
      <c r="A458">
        <v>244979</v>
      </c>
      <c r="B458">
        <v>1966</v>
      </c>
      <c r="C458">
        <f>IF(D458="oui", 1, IF(D458="non", 0, " "))</f>
        <v>0</v>
      </c>
      <c r="D458" t="s">
        <v>24</v>
      </c>
      <c r="E458">
        <f>_xlfn.XLOOKUP(F458,Z$3:Z$19,AA$3:AA$19)</f>
        <v>17</v>
      </c>
      <c r="F458" t="s">
        <v>45</v>
      </c>
      <c r="G458" s="14">
        <v>44607</v>
      </c>
      <c r="H458" s="15">
        <v>0.5229166666666667</v>
      </c>
      <c r="I458" s="15">
        <v>0.6166666666666667</v>
      </c>
      <c r="J458">
        <v>1000162</v>
      </c>
      <c r="K458">
        <v>482</v>
      </c>
      <c r="L458">
        <f>ROUND(M458*86400,0)/60</f>
        <v>135</v>
      </c>
      <c r="M458">
        <v>9.375E-2</v>
      </c>
      <c r="N458">
        <f>_xlfn.XLOOKUP(O458,Z$22:Z$24,AA$22:AA$24)</f>
        <v>0</v>
      </c>
      <c r="O458" t="s">
        <v>26</v>
      </c>
      <c r="P458" cm="1">
        <f t="array" aca="1" ref="P458" ca="1">(_xlfn.IFS(Q458="couché",0,Q458="debout à 80%",1,Q458="?",1))*(IF(RAND()&lt;0.8,1,0))</f>
        <v>1</v>
      </c>
      <c r="Q458" t="s">
        <v>27</v>
      </c>
      <c r="R458">
        <v>45</v>
      </c>
      <c r="S458">
        <f>SUMIFS(N:N,F:F,F458,G:G,G458,T:T,T458-1)*IF(C458=1,0,1)</f>
        <v>0</v>
      </c>
      <c r="T458">
        <f>COUNTIFS(F:F,F458,G:G,G458,H:H,_xlfn.CONCAT("&lt;=",H458))</f>
        <v>3</v>
      </c>
      <c r="U458" s="15">
        <f ca="1">H458+(RAND()/100000)</f>
        <v>0.52291705782195619</v>
      </c>
      <c r="V458">
        <f t="shared" ca="1" si="7"/>
        <v>47</v>
      </c>
      <c r="W458" t="s">
        <v>28</v>
      </c>
      <c r="X458" t="str">
        <f ca="1">_xlfn.CONCAT("(",A458,",",C458,",",P458,",",E458,",",L458,",",S458,",",T458,",",V458,")++1`")</f>
        <v>(244979,0,1,17,135,0,3,47)++1`</v>
      </c>
      <c r="Y458" t="str">
        <f>_xlfn.CONCAT("(",A458,",",R458,")++1`")</f>
        <v>(244979,45)++1`</v>
      </c>
    </row>
    <row r="459" spans="1:25">
      <c r="A459">
        <v>244995</v>
      </c>
      <c r="B459">
        <v>1985</v>
      </c>
      <c r="C459">
        <f>IF(D459="oui", 1, IF(D459="non", 0, " "))</f>
        <v>0</v>
      </c>
      <c r="D459" t="s">
        <v>24</v>
      </c>
      <c r="E459">
        <f>_xlfn.XLOOKUP(F459,Z$3:Z$19,AA$3:AA$19)</f>
        <v>15</v>
      </c>
      <c r="F459" t="s">
        <v>35</v>
      </c>
      <c r="G459" s="14">
        <v>44642</v>
      </c>
      <c r="H459" s="15">
        <v>0.33402777777777776</v>
      </c>
      <c r="I459" s="15">
        <v>0.44722222222222219</v>
      </c>
      <c r="J459">
        <v>1000171</v>
      </c>
      <c r="K459">
        <v>2239</v>
      </c>
      <c r="L459">
        <f>ROUND(M459*86400,0)/60</f>
        <v>163</v>
      </c>
      <c r="M459">
        <v>0.11319444444444443</v>
      </c>
      <c r="N459">
        <f>_xlfn.XLOOKUP(O459,Z$22:Z$24,AA$22:AA$24)</f>
        <v>0</v>
      </c>
      <c r="O459" t="s">
        <v>26</v>
      </c>
      <c r="P459" cm="1">
        <f t="array" aca="1" ref="P459" ca="1">(_xlfn.IFS(Q459="couché",0,Q459="debout à 80%",1,Q459="?",1))*(IF(RAND()&lt;0.8,1,0))</f>
        <v>0</v>
      </c>
      <c r="Q459" t="s">
        <v>27</v>
      </c>
      <c r="R459">
        <v>45</v>
      </c>
      <c r="S459">
        <f>SUMIFS(N:N,F:F,F459,G:G,G459,T:T,T459-1)*IF(C459=1,0,1)</f>
        <v>0</v>
      </c>
      <c r="T459">
        <f>COUNTIFS(F:F,F459,G:G,G459,H:H,_xlfn.CONCAT("&lt;=",H459))</f>
        <v>1</v>
      </c>
      <c r="U459" s="15">
        <f ca="1">H459+(RAND()/100000)</f>
        <v>0.33403755983620159</v>
      </c>
      <c r="V459">
        <f t="shared" ca="1" si="7"/>
        <v>4</v>
      </c>
      <c r="W459" t="s">
        <v>28</v>
      </c>
      <c r="X459" t="str">
        <f ca="1">_xlfn.CONCAT("(",A459,",",C459,",",P459,",",E459,",",L459,",",S459,",",T459,",",V459,")++1`")</f>
        <v>(244995,0,0,15,163,0,1,4)++1`</v>
      </c>
      <c r="Y459" t="str">
        <f>_xlfn.CONCAT("(",A459,",",R459,")++1`")</f>
        <v>(244995,45)++1`</v>
      </c>
    </row>
    <row r="460" spans="1:25">
      <c r="A460">
        <v>245003</v>
      </c>
      <c r="B460">
        <v>2003</v>
      </c>
      <c r="C460">
        <f>IF(D460="oui", 1, IF(D460="non", 0, " "))</f>
        <v>0</v>
      </c>
      <c r="D460" t="s">
        <v>24</v>
      </c>
      <c r="E460">
        <f>_xlfn.XLOOKUP(F460,Z$3:Z$19,AA$3:AA$19)</f>
        <v>10</v>
      </c>
      <c r="F460" t="s">
        <v>39</v>
      </c>
      <c r="G460" s="14">
        <v>44600</v>
      </c>
      <c r="H460" s="15">
        <v>0.40833333333333333</v>
      </c>
      <c r="I460" s="15">
        <v>0.43055555555555552</v>
      </c>
      <c r="J460">
        <v>1000165</v>
      </c>
      <c r="K460">
        <v>493</v>
      </c>
      <c r="L460">
        <f>ROUND(M460*86400,0)/60</f>
        <v>32</v>
      </c>
      <c r="M460">
        <v>2.2222222222222199E-2</v>
      </c>
      <c r="N460">
        <f>_xlfn.XLOOKUP(O460,Z$22:Z$24,AA$22:AA$24)</f>
        <v>1</v>
      </c>
      <c r="O460" t="s">
        <v>32</v>
      </c>
      <c r="P460" cm="1">
        <f t="array" aca="1" ref="P460" ca="1">(_xlfn.IFS(Q460="couché",0,Q460="debout à 80%",1,Q460="?",1))*(IF(RAND()&lt;0.8,1,0))</f>
        <v>1</v>
      </c>
      <c r="Q460" t="s">
        <v>27</v>
      </c>
      <c r="R460">
        <v>30</v>
      </c>
      <c r="S460">
        <f>SUMIFS(N:N,F:F,F460,G:G,G460,T:T,T460-1)*IF(C460=1,0,1)</f>
        <v>1</v>
      </c>
      <c r="T460">
        <f>COUNTIFS(F:F,F460,G:G,G460,H:H,_xlfn.CONCAT("&lt;=",H460))</f>
        <v>3</v>
      </c>
      <c r="U460" s="15">
        <f ca="1">H460+(RAND()/100000)</f>
        <v>0.40834017553744867</v>
      </c>
      <c r="V460">
        <f t="shared" ca="1" si="7"/>
        <v>31</v>
      </c>
      <c r="W460" t="s">
        <v>28</v>
      </c>
      <c r="X460" t="str">
        <f ca="1">_xlfn.CONCAT("(",A460,",",C460,",",P460,",",E460,",",L460,",",S460,",",T460,",",V460,")++1`")</f>
        <v>(245003,0,1,10,32,1,3,31)++1`</v>
      </c>
      <c r="Y460" t="str">
        <f>_xlfn.CONCAT("(",A460,",",R460,")++1`")</f>
        <v>(245003,30)++1`</v>
      </c>
    </row>
    <row r="461" spans="1:25">
      <c r="A461">
        <v>245006</v>
      </c>
      <c r="B461">
        <v>1940</v>
      </c>
      <c r="C461">
        <f>IF(D461="oui", 1, IF(D461="non", 0, " "))</f>
        <v>0</v>
      </c>
      <c r="D461" t="s">
        <v>24</v>
      </c>
      <c r="E461">
        <f>_xlfn.XLOOKUP(F461,Z$3:Z$19,AA$3:AA$19)</f>
        <v>3</v>
      </c>
      <c r="F461" t="s">
        <v>34</v>
      </c>
      <c r="G461" s="14">
        <v>44599</v>
      </c>
      <c r="H461" s="15">
        <v>0.37986111111111109</v>
      </c>
      <c r="I461" s="15">
        <v>0.39513888888888887</v>
      </c>
      <c r="J461">
        <v>1000169</v>
      </c>
      <c r="K461">
        <v>2172</v>
      </c>
      <c r="L461">
        <f>ROUND(M461*86400,0)/60</f>
        <v>22</v>
      </c>
      <c r="M461">
        <v>1.5277777777777779E-2</v>
      </c>
      <c r="N461">
        <f>_xlfn.XLOOKUP(O461,Z$22:Z$24,AA$22:AA$24)</f>
        <v>1</v>
      </c>
      <c r="O461" t="s">
        <v>32</v>
      </c>
      <c r="P461" cm="1">
        <f t="array" aca="1" ref="P461" ca="1">(_xlfn.IFS(Q461="couché",0,Q461="debout à 80%",1,Q461="?",1))*(IF(RAND()&lt;0.8,1,0))</f>
        <v>0</v>
      </c>
      <c r="Q461" t="s">
        <v>27</v>
      </c>
      <c r="R461">
        <v>10</v>
      </c>
      <c r="S461">
        <f>SUMIFS(N:N,F:F,F461,G:G,G461,T:T,T461-1)*IF(C461=1,0,1)</f>
        <v>1</v>
      </c>
      <c r="T461">
        <f>COUNTIFS(F:F,F461,G:G,G461,H:H,_xlfn.CONCAT("&lt;=",H461))</f>
        <v>4</v>
      </c>
      <c r="U461" s="15">
        <f ca="1">H461+(RAND()/100000)</f>
        <v>0.37987046784867501</v>
      </c>
      <c r="V461">
        <f t="shared" ca="1" si="7"/>
        <v>17</v>
      </c>
      <c r="W461" t="s">
        <v>28</v>
      </c>
      <c r="X461" t="str">
        <f ca="1">_xlfn.CONCAT("(",A461,",",C461,",",P461,",",E461,",",L461,",",S461,",",T461,",",V461,")++1`")</f>
        <v>(245006,0,0,3,22,1,4,17)++1`</v>
      </c>
      <c r="Y461" t="str">
        <f>_xlfn.CONCAT("(",A461,",",R461,")++1`")</f>
        <v>(245006,10)++1`</v>
      </c>
    </row>
    <row r="462" spans="1:25">
      <c r="A462">
        <v>245009</v>
      </c>
      <c r="B462">
        <v>1961</v>
      </c>
      <c r="C462">
        <f>IF(D462="oui", 1, IF(D462="non", 0, " "))</f>
        <v>0</v>
      </c>
      <c r="D462" t="s">
        <v>24</v>
      </c>
      <c r="E462">
        <f>_xlfn.XLOOKUP(F462,Z$3:Z$19,AA$3:AA$19)</f>
        <v>2</v>
      </c>
      <c r="F462" t="s">
        <v>29</v>
      </c>
      <c r="G462" s="14">
        <v>44593</v>
      </c>
      <c r="H462" s="15">
        <v>0.66111111111111109</v>
      </c>
      <c r="I462" s="15">
        <v>0.73124999999999996</v>
      </c>
      <c r="J462">
        <v>1000166</v>
      </c>
      <c r="K462">
        <v>403</v>
      </c>
      <c r="L462">
        <f>ROUND(M462*86400,0)/60</f>
        <v>101</v>
      </c>
      <c r="M462">
        <v>7.0138888888888862E-2</v>
      </c>
      <c r="N462">
        <f>_xlfn.XLOOKUP(O462,Z$22:Z$24,AA$22:AA$24)</f>
        <v>0</v>
      </c>
      <c r="O462" t="s">
        <v>26</v>
      </c>
      <c r="P462" cm="1">
        <f t="array" aca="1" ref="P462" ca="1">(_xlfn.IFS(Q462="couché",0,Q462="debout à 80%",1,Q462="?",1))*(IF(RAND()&lt;0.8,1,0))</f>
        <v>1</v>
      </c>
      <c r="Q462" t="s">
        <v>27</v>
      </c>
      <c r="R462">
        <v>45</v>
      </c>
      <c r="S462">
        <f>SUMIFS(N:N,F:F,F462,G:G,G462,T:T,T462-1)*IF(C462=1,0,1)</f>
        <v>0</v>
      </c>
      <c r="T462">
        <f>COUNTIFS(F:F,F462,G:G,G462,H:H,_xlfn.CONCAT("&lt;=",H462))</f>
        <v>4</v>
      </c>
      <c r="U462" s="15">
        <f ca="1">H462+(RAND()/100000)</f>
        <v>0.66111161982100763</v>
      </c>
      <c r="V462">
        <f t="shared" ca="1" si="7"/>
        <v>74</v>
      </c>
      <c r="W462" t="s">
        <v>28</v>
      </c>
      <c r="X462" t="str">
        <f ca="1">_xlfn.CONCAT("(",A462,",",C462,",",P462,",",E462,",",L462,",",S462,",",T462,",",V462,")++1`")</f>
        <v>(245009,0,1,2,101,0,4,74)++1`</v>
      </c>
      <c r="Y462" t="str">
        <f>_xlfn.CONCAT("(",A462,",",R462,")++1`")</f>
        <v>(245009,45)++1`</v>
      </c>
    </row>
    <row r="463" spans="1:25">
      <c r="A463">
        <v>245024</v>
      </c>
      <c r="B463">
        <v>1946</v>
      </c>
      <c r="C463">
        <f>IF(D463="oui", 1, IF(D463="non", 0, " "))</f>
        <v>0</v>
      </c>
      <c r="D463" t="s">
        <v>24</v>
      </c>
      <c r="E463">
        <f>_xlfn.XLOOKUP(F463,Z$3:Z$19,AA$3:AA$19)</f>
        <v>7</v>
      </c>
      <c r="F463" t="s">
        <v>38</v>
      </c>
      <c r="G463" s="14">
        <v>44628</v>
      </c>
      <c r="H463" s="15">
        <v>0.33333333333333331</v>
      </c>
      <c r="I463" s="15">
        <v>0.41527777777777775</v>
      </c>
      <c r="J463">
        <v>1000171</v>
      </c>
      <c r="K463">
        <v>299</v>
      </c>
      <c r="L463">
        <f>ROUND(M463*86400,0)/60</f>
        <v>118</v>
      </c>
      <c r="M463">
        <v>8.1944444444444431E-2</v>
      </c>
      <c r="N463">
        <f>_xlfn.XLOOKUP(O463,Z$22:Z$24,AA$22:AA$24)</f>
        <v>0</v>
      </c>
      <c r="O463" t="s">
        <v>26</v>
      </c>
      <c r="P463" cm="1">
        <f t="array" aca="1" ref="P463" ca="1">(_xlfn.IFS(Q463="couché",0,Q463="debout à 80%",1,Q463="?",1))*(IF(RAND()&lt;0.8,1,0))</f>
        <v>1</v>
      </c>
      <c r="Q463" t="s">
        <v>27</v>
      </c>
      <c r="R463">
        <v>45</v>
      </c>
      <c r="S463">
        <f>SUMIFS(N:N,F:F,F463,G:G,G463,T:T,T463-1)*IF(C463=1,0,1)</f>
        <v>0</v>
      </c>
      <c r="T463">
        <f>COUNTIFS(F:F,F463,G:G,G463,H:H,_xlfn.CONCAT("&lt;=",H463))</f>
        <v>1</v>
      </c>
      <c r="U463" s="15">
        <f ca="1">H463+(RAND()/100000)</f>
        <v>0.33334318671758034</v>
      </c>
      <c r="V463">
        <f t="shared" ca="1" si="7"/>
        <v>5</v>
      </c>
      <c r="W463" t="s">
        <v>28</v>
      </c>
      <c r="X463" t="str">
        <f ca="1">_xlfn.CONCAT("(",A463,",",C463,",",P463,",",E463,",",L463,",",S463,",",T463,",",V463,")++1`")</f>
        <v>(245024,0,1,7,118,0,1,5)++1`</v>
      </c>
      <c r="Y463" t="str">
        <f>_xlfn.CONCAT("(",A463,",",R463,")++1`")</f>
        <v>(245024,45)++1`</v>
      </c>
    </row>
    <row r="464" spans="1:25">
      <c r="A464">
        <v>245026</v>
      </c>
      <c r="B464">
        <v>1973</v>
      </c>
      <c r="C464">
        <f>IF(D464="oui", 1, IF(D464="non", 0, " "))</f>
        <v>0</v>
      </c>
      <c r="D464" t="s">
        <v>24</v>
      </c>
      <c r="E464">
        <f>_xlfn.XLOOKUP(F464,Z$3:Z$19,AA$3:AA$19)</f>
        <v>7</v>
      </c>
      <c r="F464" t="s">
        <v>38</v>
      </c>
      <c r="G464" s="14">
        <v>44593</v>
      </c>
      <c r="H464" s="15">
        <v>0.34375</v>
      </c>
      <c r="I464" s="15">
        <v>0.40277777777777773</v>
      </c>
      <c r="J464">
        <v>1000171</v>
      </c>
      <c r="K464">
        <v>299</v>
      </c>
      <c r="L464">
        <f>ROUND(M464*86400,0)/60</f>
        <v>85</v>
      </c>
      <c r="M464">
        <v>5.9027777777777735E-2</v>
      </c>
      <c r="N464">
        <f>_xlfn.XLOOKUP(O464,Z$22:Z$24,AA$22:AA$24)</f>
        <v>0</v>
      </c>
      <c r="O464" t="s">
        <v>26</v>
      </c>
      <c r="P464" cm="1">
        <f t="array" aca="1" ref="P464" ca="1">(_xlfn.IFS(Q464="couché",0,Q464="debout à 80%",1,Q464="?",1))*(IF(RAND()&lt;0.8,1,0))</f>
        <v>1</v>
      </c>
      <c r="Q464" t="s">
        <v>27</v>
      </c>
      <c r="R464">
        <v>45</v>
      </c>
      <c r="S464">
        <f>SUMIFS(N:N,F:F,F464,G:G,G464,T:T,T464-1)*IF(C464=1,0,1)</f>
        <v>0</v>
      </c>
      <c r="T464">
        <f>COUNTIFS(F:F,F464,G:G,G464,H:H,_xlfn.CONCAT("&lt;=",H464))</f>
        <v>1</v>
      </c>
      <c r="U464" s="15">
        <f ca="1">H464+(RAND()/100000)</f>
        <v>0.34375941777572555</v>
      </c>
      <c r="V464">
        <f t="shared" ca="1" si="7"/>
        <v>10</v>
      </c>
      <c r="W464" t="s">
        <v>28</v>
      </c>
      <c r="X464" t="str">
        <f ca="1">_xlfn.CONCAT("(",A464,",",C464,",",P464,",",E464,",",L464,",",S464,",",T464,",",V464,")++1`")</f>
        <v>(245026,0,1,7,85,0,1,10)++1`</v>
      </c>
      <c r="Y464" t="str">
        <f>_xlfn.CONCAT("(",A464,",",R464,")++1`")</f>
        <v>(245026,45)++1`</v>
      </c>
    </row>
    <row r="465" spans="1:25">
      <c r="A465">
        <v>245027</v>
      </c>
      <c r="B465">
        <v>1998</v>
      </c>
      <c r="C465">
        <f>IF(D465="oui", 1, IF(D465="non", 0, " "))</f>
        <v>0</v>
      </c>
      <c r="D465" t="s">
        <v>24</v>
      </c>
      <c r="E465">
        <f>_xlfn.XLOOKUP(F465,Z$3:Z$19,AA$3:AA$19)</f>
        <v>7</v>
      </c>
      <c r="F465" t="s">
        <v>38</v>
      </c>
      <c r="G465" s="14">
        <v>44600</v>
      </c>
      <c r="H465" s="15">
        <v>0.34097222222222223</v>
      </c>
      <c r="I465" s="15">
        <v>0.39097222222222222</v>
      </c>
      <c r="J465">
        <v>1000171</v>
      </c>
      <c r="K465">
        <v>298</v>
      </c>
      <c r="L465">
        <f>ROUND(M465*86400,0)/60</f>
        <v>72</v>
      </c>
      <c r="M465">
        <v>4.9999999999999989E-2</v>
      </c>
      <c r="N465">
        <f>_xlfn.XLOOKUP(O465,Z$22:Z$24,AA$22:AA$24)</f>
        <v>0</v>
      </c>
      <c r="O465" t="s">
        <v>26</v>
      </c>
      <c r="P465" cm="1">
        <f t="array" aca="1" ref="P465" ca="1">(_xlfn.IFS(Q465="couché",0,Q465="debout à 80%",1,Q465="?",1))*(IF(RAND()&lt;0.8,1,0))</f>
        <v>1</v>
      </c>
      <c r="Q465" t="s">
        <v>27</v>
      </c>
      <c r="R465">
        <v>45</v>
      </c>
      <c r="S465">
        <f>SUMIFS(N:N,F:F,F465,G:G,G465,T:T,T465-1)*IF(C465=1,0,1)</f>
        <v>0</v>
      </c>
      <c r="T465">
        <f>COUNTIFS(F:F,F465,G:G,G465,H:H,_xlfn.CONCAT("&lt;=",H465))</f>
        <v>1</v>
      </c>
      <c r="U465" s="15">
        <f ca="1">H465+(RAND()/100000)</f>
        <v>0.34097452905710868</v>
      </c>
      <c r="V465">
        <f t="shared" ca="1" si="7"/>
        <v>7</v>
      </c>
      <c r="W465" t="s">
        <v>28</v>
      </c>
      <c r="X465" t="str">
        <f ca="1">_xlfn.CONCAT("(",A465,",",C465,",",P465,",",E465,",",L465,",",S465,",",T465,",",V465,")++1`")</f>
        <v>(245027,0,1,7,72,0,1,7)++1`</v>
      </c>
      <c r="Y465" t="str">
        <f>_xlfn.CONCAT("(",A465,",",R465,")++1`")</f>
        <v>(245027,45)++1`</v>
      </c>
    </row>
    <row r="466" spans="1:25">
      <c r="A466">
        <v>245028</v>
      </c>
      <c r="B466">
        <v>1957</v>
      </c>
      <c r="C466">
        <f>IF(D466="oui", 1, IF(D466="non", 0, " "))</f>
        <v>0</v>
      </c>
      <c r="D466" t="s">
        <v>24</v>
      </c>
      <c r="E466">
        <f>_xlfn.XLOOKUP(F466,Z$3:Z$19,AA$3:AA$19)</f>
        <v>7</v>
      </c>
      <c r="F466" t="s">
        <v>38</v>
      </c>
      <c r="G466" s="14">
        <v>44600</v>
      </c>
      <c r="H466" s="15">
        <v>0.40069444444444441</v>
      </c>
      <c r="I466" s="15">
        <v>0.4770833333333333</v>
      </c>
      <c r="J466">
        <v>1000171</v>
      </c>
      <c r="K466">
        <v>2239</v>
      </c>
      <c r="L466">
        <f>ROUND(M466*86400,0)/60</f>
        <v>110</v>
      </c>
      <c r="M466">
        <v>7.6388888888888895E-2</v>
      </c>
      <c r="N466">
        <f>_xlfn.XLOOKUP(O466,Z$22:Z$24,AA$22:AA$24)</f>
        <v>0</v>
      </c>
      <c r="O466" t="s">
        <v>26</v>
      </c>
      <c r="P466" cm="1">
        <f t="array" aca="1" ref="P466" ca="1">(_xlfn.IFS(Q466="couché",0,Q466="debout à 80%",1,Q466="?",1))*(IF(RAND()&lt;0.8,1,0))</f>
        <v>1</v>
      </c>
      <c r="Q466" t="s">
        <v>27</v>
      </c>
      <c r="R466">
        <v>45</v>
      </c>
      <c r="S466">
        <f>SUMIFS(N:N,F:F,F466,G:G,G466,T:T,T466-1)*IF(C466=1,0,1)</f>
        <v>0</v>
      </c>
      <c r="T466">
        <f>COUNTIFS(F:F,F466,G:G,G466,H:H,_xlfn.CONCAT("&lt;=",H466))</f>
        <v>2</v>
      </c>
      <c r="U466" s="15">
        <f ca="1">H466+(RAND()/100000)</f>
        <v>0.40070028401839164</v>
      </c>
      <c r="V466">
        <f t="shared" ca="1" si="7"/>
        <v>26</v>
      </c>
      <c r="W466" t="s">
        <v>28</v>
      </c>
      <c r="X466" t="str">
        <f ca="1">_xlfn.CONCAT("(",A466,",",C466,",",P466,",",E466,",",L466,",",S466,",",T466,",",V466,")++1`")</f>
        <v>(245028,0,1,7,110,0,2,26)++1`</v>
      </c>
      <c r="Y466" t="str">
        <f>_xlfn.CONCAT("(",A466,",",R466,")++1`")</f>
        <v>(245028,45)++1`</v>
      </c>
    </row>
    <row r="467" spans="1:25">
      <c r="A467">
        <v>245030</v>
      </c>
      <c r="B467">
        <v>1978</v>
      </c>
      <c r="C467">
        <f>IF(D467="oui", 1, IF(D467="non", 0, " "))</f>
        <v>0</v>
      </c>
      <c r="D467" t="s">
        <v>24</v>
      </c>
      <c r="E467">
        <f>_xlfn.XLOOKUP(F467,Z$3:Z$19,AA$3:AA$19)</f>
        <v>7</v>
      </c>
      <c r="F467" t="s">
        <v>38</v>
      </c>
      <c r="G467" s="14">
        <v>44607</v>
      </c>
      <c r="H467" s="15">
        <v>0.33680555555555552</v>
      </c>
      <c r="I467" s="15">
        <v>0.4</v>
      </c>
      <c r="J467">
        <v>1000171</v>
      </c>
      <c r="K467">
        <v>298</v>
      </c>
      <c r="L467">
        <f>ROUND(M467*86400,0)/60</f>
        <v>91</v>
      </c>
      <c r="M467">
        <v>6.3194444444444497E-2</v>
      </c>
      <c r="N467">
        <f>_xlfn.XLOOKUP(O467,Z$22:Z$24,AA$22:AA$24)</f>
        <v>0</v>
      </c>
      <c r="O467" t="s">
        <v>26</v>
      </c>
      <c r="P467" cm="1">
        <f t="array" aca="1" ref="P467" ca="1">(_xlfn.IFS(Q467="couché",0,Q467="debout à 80%",1,Q467="?",1))*(IF(RAND()&lt;0.8,1,0))</f>
        <v>1</v>
      </c>
      <c r="Q467" t="s">
        <v>27</v>
      </c>
      <c r="R467">
        <v>45</v>
      </c>
      <c r="S467">
        <f>SUMIFS(N:N,F:F,F467,G:G,G467,T:T,T467-1)*IF(C467=1,0,1)</f>
        <v>0</v>
      </c>
      <c r="T467">
        <f>COUNTIFS(F:F,F467,G:G,G467,H:H,_xlfn.CONCAT("&lt;=",H467))</f>
        <v>1</v>
      </c>
      <c r="U467" s="15">
        <f ca="1">H467+(RAND()/100000)</f>
        <v>0.3368087298745614</v>
      </c>
      <c r="V467">
        <f t="shared" ca="1" si="7"/>
        <v>5</v>
      </c>
      <c r="W467" t="s">
        <v>28</v>
      </c>
      <c r="X467" t="str">
        <f ca="1">_xlfn.CONCAT("(",A467,",",C467,",",P467,",",E467,",",L467,",",S467,",",T467,",",V467,")++1`")</f>
        <v>(245030,0,1,7,91,0,1,5)++1`</v>
      </c>
      <c r="Y467" t="str">
        <f>_xlfn.CONCAT("(",A467,",",R467,")++1`")</f>
        <v>(245030,45)++1`</v>
      </c>
    </row>
    <row r="468" spans="1:25">
      <c r="A468">
        <v>245034</v>
      </c>
      <c r="B468">
        <v>1979</v>
      </c>
      <c r="C468">
        <f>IF(D468="oui", 1, IF(D468="non", 0, " "))</f>
        <v>0</v>
      </c>
      <c r="D468" t="s">
        <v>24</v>
      </c>
      <c r="E468">
        <f>_xlfn.XLOOKUP(F468,Z$3:Z$19,AA$3:AA$19)</f>
        <v>10</v>
      </c>
      <c r="F468" t="s">
        <v>39</v>
      </c>
      <c r="G468" s="14">
        <v>44593</v>
      </c>
      <c r="H468" s="15">
        <v>0.52361111111111114</v>
      </c>
      <c r="I468" s="15">
        <v>0.55555555555555558</v>
      </c>
      <c r="J468">
        <v>1000165</v>
      </c>
      <c r="K468">
        <v>772</v>
      </c>
      <c r="L468">
        <f>ROUND(M468*86400,0)/60</f>
        <v>46</v>
      </c>
      <c r="M468">
        <v>3.1944444444444442E-2</v>
      </c>
      <c r="N468">
        <f>_xlfn.XLOOKUP(O468,Z$22:Z$24,AA$22:AA$24)</f>
        <v>1</v>
      </c>
      <c r="O468" t="s">
        <v>32</v>
      </c>
      <c r="P468" cm="1">
        <f t="array" aca="1" ref="P468" ca="1">(_xlfn.IFS(Q468="couché",0,Q468="debout à 80%",1,Q468="?",1))*(IF(RAND()&lt;0.8,1,0))</f>
        <v>1</v>
      </c>
      <c r="Q468" t="s">
        <v>27</v>
      </c>
      <c r="R468">
        <v>30</v>
      </c>
      <c r="S468">
        <f>SUMIFS(N:N,F:F,F468,G:G,G468,T:T,T468-1)*IF(C468=1,0,1)</f>
        <v>1</v>
      </c>
      <c r="T468">
        <f>COUNTIFS(F:F,F468,G:G,G468,H:H,_xlfn.CONCAT("&lt;=",H468))</f>
        <v>7</v>
      </c>
      <c r="U468" s="15">
        <f ca="1">H468+(RAND()/100000)</f>
        <v>0.52361764427173063</v>
      </c>
      <c r="V468">
        <f t="shared" ca="1" si="7"/>
        <v>55</v>
      </c>
      <c r="W468" t="s">
        <v>28</v>
      </c>
      <c r="X468" t="str">
        <f ca="1">_xlfn.CONCAT("(",A468,",",C468,",",P468,",",E468,",",L468,",",S468,",",T468,",",V468,")++1`")</f>
        <v>(245034,0,1,10,46,1,7,55)++1`</v>
      </c>
      <c r="Y468" t="str">
        <f>_xlfn.CONCAT("(",A468,",",R468,")++1`")</f>
        <v>(245034,30)++1`</v>
      </c>
    </row>
    <row r="469" spans="1:25">
      <c r="A469">
        <v>245035</v>
      </c>
      <c r="B469">
        <v>2003</v>
      </c>
      <c r="C469">
        <f>IF(D469="oui", 1, IF(D469="non", 0, " "))</f>
        <v>0</v>
      </c>
      <c r="D469" t="s">
        <v>24</v>
      </c>
      <c r="E469">
        <f>_xlfn.XLOOKUP(F469,Z$3:Z$19,AA$3:AA$19)</f>
        <v>11</v>
      </c>
      <c r="F469" t="s">
        <v>41</v>
      </c>
      <c r="G469" s="14">
        <v>44638</v>
      </c>
      <c r="H469" s="15">
        <v>0.40486111111111112</v>
      </c>
      <c r="I469" s="15">
        <v>0.41874999999999996</v>
      </c>
      <c r="J469">
        <v>1000165</v>
      </c>
      <c r="K469">
        <v>492</v>
      </c>
      <c r="L469">
        <f>ROUND(M469*86400,0)/60</f>
        <v>20</v>
      </c>
      <c r="M469">
        <v>1.388888888888884E-2</v>
      </c>
      <c r="N469">
        <f>_xlfn.XLOOKUP(O469,Z$22:Z$24,AA$22:AA$24)</f>
        <v>1</v>
      </c>
      <c r="O469" t="s">
        <v>32</v>
      </c>
      <c r="P469" cm="1">
        <f t="array" aca="1" ref="P469" ca="1">(_xlfn.IFS(Q469="couché",0,Q469="debout à 80%",1,Q469="?",1))*(IF(RAND()&lt;0.8,1,0))</f>
        <v>1</v>
      </c>
      <c r="Q469" t="s">
        <v>27</v>
      </c>
      <c r="R469">
        <v>30</v>
      </c>
      <c r="S469">
        <f>SUMIFS(N:N,F:F,F469,G:G,G469,T:T,T469-1)*IF(C469=1,0,1)</f>
        <v>1</v>
      </c>
      <c r="T469">
        <f>COUNTIFS(F:F,F469,G:G,G469,H:H,_xlfn.CONCAT("&lt;=",H469))</f>
        <v>4</v>
      </c>
      <c r="U469" s="15">
        <f ca="1">H469+(RAND()/100000)</f>
        <v>0.40486451466358597</v>
      </c>
      <c r="V469">
        <f t="shared" ca="1" si="7"/>
        <v>25</v>
      </c>
      <c r="W469" t="s">
        <v>28</v>
      </c>
      <c r="X469" t="str">
        <f ca="1">_xlfn.CONCAT("(",A469,",",C469,",",P469,",",E469,",",L469,",",S469,",",T469,",",V469,")++1`")</f>
        <v>(245035,0,1,11,20,1,4,25)++1`</v>
      </c>
      <c r="Y469" t="str">
        <f>_xlfn.CONCAT("(",A469,",",R469,")++1`")</f>
        <v>(245035,30)++1`</v>
      </c>
    </row>
    <row r="470" spans="1:25">
      <c r="A470">
        <v>245054</v>
      </c>
      <c r="B470">
        <v>1943</v>
      </c>
      <c r="C470">
        <f>IF(D470="oui", 1, IF(D470="non", 0, " "))</f>
        <v>0</v>
      </c>
      <c r="D470" t="s">
        <v>24</v>
      </c>
      <c r="E470">
        <f>_xlfn.XLOOKUP(F470,Z$3:Z$19,AA$3:AA$19)</f>
        <v>3</v>
      </c>
      <c r="F470" t="s">
        <v>34</v>
      </c>
      <c r="G470" s="14">
        <v>44596</v>
      </c>
      <c r="H470" s="15">
        <v>0.41874999999999996</v>
      </c>
      <c r="I470" s="15">
        <v>0.42777777777777776</v>
      </c>
      <c r="J470">
        <v>1000169</v>
      </c>
      <c r="K470">
        <v>2172</v>
      </c>
      <c r="L470">
        <f>ROUND(M470*86400,0)/60</f>
        <v>13</v>
      </c>
      <c r="M470">
        <v>9.0277777777778012E-3</v>
      </c>
      <c r="N470">
        <f>_xlfn.XLOOKUP(O470,Z$22:Z$24,AA$22:AA$24)</f>
        <v>1</v>
      </c>
      <c r="O470" t="s">
        <v>32</v>
      </c>
      <c r="P470" cm="1">
        <f t="array" aca="1" ref="P470" ca="1">(_xlfn.IFS(Q470="couché",0,Q470="debout à 80%",1,Q470="?",1))*(IF(RAND()&lt;0.8,1,0))</f>
        <v>1</v>
      </c>
      <c r="Q470" t="s">
        <v>27</v>
      </c>
      <c r="R470">
        <v>10</v>
      </c>
      <c r="S470">
        <f>SUMIFS(N:N,F:F,F470,G:G,G470,T:T,T470-1)*IF(C470=1,0,1)</f>
        <v>1</v>
      </c>
      <c r="T470">
        <f>COUNTIFS(F:F,F470,G:G,G470,H:H,_xlfn.CONCAT("&lt;=",H470))</f>
        <v>7</v>
      </c>
      <c r="U470" s="15">
        <f ca="1">H470+(RAND()/100000)</f>
        <v>0.41875500688242256</v>
      </c>
      <c r="V470">
        <f t="shared" ca="1" si="7"/>
        <v>29</v>
      </c>
      <c r="W470" t="s">
        <v>28</v>
      </c>
      <c r="X470" t="str">
        <f ca="1">_xlfn.CONCAT("(",A470,",",C470,",",P470,",",E470,",",L470,",",S470,",",T470,",",V470,")++1`")</f>
        <v>(245054,0,1,3,13,1,7,29)++1`</v>
      </c>
      <c r="Y470" t="str">
        <f>_xlfn.CONCAT("(",A470,",",R470,")++1`")</f>
        <v>(245054,10)++1`</v>
      </c>
    </row>
    <row r="471" spans="1:25">
      <c r="A471">
        <v>245056</v>
      </c>
      <c r="B471">
        <v>1938</v>
      </c>
      <c r="C471">
        <f>IF(D471="oui", 1, IF(D471="non", 0, " "))</f>
        <v>0</v>
      </c>
      <c r="D471" t="s">
        <v>24</v>
      </c>
      <c r="E471">
        <f>_xlfn.XLOOKUP(F471,Z$3:Z$19,AA$3:AA$19)</f>
        <v>3</v>
      </c>
      <c r="F471" t="s">
        <v>34</v>
      </c>
      <c r="G471" s="14">
        <v>44596</v>
      </c>
      <c r="H471" s="15">
        <v>0.37638888888888888</v>
      </c>
      <c r="I471" s="15">
        <v>0.3923611111111111</v>
      </c>
      <c r="J471">
        <v>1000169</v>
      </c>
      <c r="K471">
        <v>2172</v>
      </c>
      <c r="L471">
        <f>ROUND(M471*86400,0)/60</f>
        <v>23</v>
      </c>
      <c r="M471">
        <v>1.5972222222222221E-2</v>
      </c>
      <c r="N471">
        <f>_xlfn.XLOOKUP(O471,Z$22:Z$24,AA$22:AA$24)</f>
        <v>1</v>
      </c>
      <c r="O471" t="s">
        <v>32</v>
      </c>
      <c r="P471" cm="1">
        <f t="array" aca="1" ref="P471" ca="1">(_xlfn.IFS(Q471="couché",0,Q471="debout à 80%",1,Q471="?",1))*(IF(RAND()&lt;0.8,1,0))</f>
        <v>1</v>
      </c>
      <c r="Q471" t="s">
        <v>27</v>
      </c>
      <c r="R471">
        <v>10</v>
      </c>
      <c r="S471">
        <f>SUMIFS(N:N,F:F,F471,G:G,G471,T:T,T471-1)*IF(C471=1,0,1)</f>
        <v>1</v>
      </c>
      <c r="T471">
        <f>COUNTIFS(F:F,F471,G:G,G471,H:H,_xlfn.CONCAT("&lt;=",H471))</f>
        <v>4</v>
      </c>
      <c r="U471" s="15">
        <f ca="1">H471+(RAND()/100000)</f>
        <v>0.37639098120805281</v>
      </c>
      <c r="V471">
        <f t="shared" ca="1" si="7"/>
        <v>18</v>
      </c>
      <c r="W471" t="s">
        <v>28</v>
      </c>
      <c r="X471" t="str">
        <f ca="1">_xlfn.CONCAT("(",A471,",",C471,",",P471,",",E471,",",L471,",",S471,",",T471,",",V471,")++1`")</f>
        <v>(245056,0,1,3,23,1,4,18)++1`</v>
      </c>
      <c r="Y471" t="str">
        <f>_xlfn.CONCAT("(",A471,",",R471,")++1`")</f>
        <v>(245056,10)++1`</v>
      </c>
    </row>
    <row r="472" spans="1:25">
      <c r="A472">
        <v>245059</v>
      </c>
      <c r="B472">
        <v>1984</v>
      </c>
      <c r="C472">
        <f>IF(D472="oui", 1, IF(D472="non", 0, " "))</f>
        <v>0</v>
      </c>
      <c r="D472" t="s">
        <v>24</v>
      </c>
      <c r="E472">
        <f>_xlfn.XLOOKUP(F472,Z$3:Z$19,AA$3:AA$19)</f>
        <v>9</v>
      </c>
      <c r="F472" t="s">
        <v>40</v>
      </c>
      <c r="G472" s="14">
        <v>44595</v>
      </c>
      <c r="H472" s="15">
        <v>0.44166666666666665</v>
      </c>
      <c r="I472" s="15">
        <v>0.48402777777777778</v>
      </c>
      <c r="J472">
        <v>1000163</v>
      </c>
      <c r="K472">
        <v>248</v>
      </c>
      <c r="L472">
        <f>ROUND(M472*86400,0)/60</f>
        <v>61</v>
      </c>
      <c r="M472">
        <v>4.2361111111111127E-2</v>
      </c>
      <c r="N472">
        <f>_xlfn.XLOOKUP(O472,Z$22:Z$24,AA$22:AA$24)</f>
        <v>0</v>
      </c>
      <c r="O472" t="s">
        <v>26</v>
      </c>
      <c r="P472" cm="1">
        <f t="array" aca="1" ref="P472" ca="1">(_xlfn.IFS(Q472="couché",0,Q472="debout à 80%",1,Q472="?",1))*(IF(RAND()&lt;0.8,1,0))</f>
        <v>1</v>
      </c>
      <c r="Q472" t="s">
        <v>27</v>
      </c>
      <c r="R472">
        <v>45</v>
      </c>
      <c r="S472">
        <f>SUMIFS(N:N,F:F,F472,G:G,G472,T:T,T472-1)*IF(C472=1,0,1)</f>
        <v>0</v>
      </c>
      <c r="T472">
        <f>COUNTIFS(F:F,F472,G:G,G472,H:H,_xlfn.CONCAT("&lt;=",H472))</f>
        <v>3</v>
      </c>
      <c r="U472" s="15">
        <f ca="1">H472+(RAND()/100000)</f>
        <v>0.44167487494885294</v>
      </c>
      <c r="V472">
        <f t="shared" ca="1" si="7"/>
        <v>45</v>
      </c>
      <c r="W472" t="s">
        <v>28</v>
      </c>
      <c r="X472" t="str">
        <f ca="1">_xlfn.CONCAT("(",A472,",",C472,",",P472,",",E472,",",L472,",",S472,",",T472,",",V472,")++1`")</f>
        <v>(245059,0,1,9,61,0,3,45)++1`</v>
      </c>
      <c r="Y472" t="str">
        <f>_xlfn.CONCAT("(",A472,",",R472,")++1`")</f>
        <v>(245059,45)++1`</v>
      </c>
    </row>
    <row r="473" spans="1:25">
      <c r="A473">
        <v>245062</v>
      </c>
      <c r="B473">
        <v>1942</v>
      </c>
      <c r="C473">
        <f>IF(D473="oui", 1, IF(D473="non", 0, " "))</f>
        <v>0</v>
      </c>
      <c r="D473" t="s">
        <v>24</v>
      </c>
      <c r="E473">
        <f>_xlfn.XLOOKUP(F473,Z$3:Z$19,AA$3:AA$19)</f>
        <v>3</v>
      </c>
      <c r="F473" t="s">
        <v>34</v>
      </c>
      <c r="G473" s="14">
        <v>44609</v>
      </c>
      <c r="H473" s="15">
        <v>0.33194444444444443</v>
      </c>
      <c r="I473" s="15">
        <v>0.35138888888888886</v>
      </c>
      <c r="J473">
        <v>1000169</v>
      </c>
      <c r="K473">
        <v>2172</v>
      </c>
      <c r="L473">
        <f>ROUND(M473*86400,0)/60</f>
        <v>28</v>
      </c>
      <c r="M473">
        <v>1.9444444444444431E-2</v>
      </c>
      <c r="N473">
        <f>_xlfn.XLOOKUP(O473,Z$22:Z$24,AA$22:AA$24)</f>
        <v>1</v>
      </c>
      <c r="O473" t="s">
        <v>32</v>
      </c>
      <c r="P473" cm="1">
        <f t="array" aca="1" ref="P473" ca="1">(_xlfn.IFS(Q473="couché",0,Q473="debout à 80%",1,Q473="?",1))*(IF(RAND()&lt;0.8,1,0))</f>
        <v>1</v>
      </c>
      <c r="Q473" t="s">
        <v>27</v>
      </c>
      <c r="R473">
        <v>10</v>
      </c>
      <c r="S473">
        <f>SUMIFS(N:N,F:F,F473,G:G,G473,T:T,T473-1)*IF(C473=1,0,1)</f>
        <v>0</v>
      </c>
      <c r="T473">
        <f>COUNTIFS(F:F,F473,G:G,G473,H:H,_xlfn.CONCAT("&lt;=",H473))</f>
        <v>1</v>
      </c>
      <c r="U473" s="15">
        <f ca="1">H473+(RAND()/100000)</f>
        <v>0.33194845883200463</v>
      </c>
      <c r="V473">
        <f t="shared" ca="1" si="7"/>
        <v>1</v>
      </c>
      <c r="W473" t="s">
        <v>28</v>
      </c>
      <c r="X473" t="str">
        <f ca="1">_xlfn.CONCAT("(",A473,",",C473,",",P473,",",E473,",",L473,",",S473,",",T473,",",V473,")++1`")</f>
        <v>(245062,0,1,3,28,0,1,1)++1`</v>
      </c>
      <c r="Y473" t="str">
        <f>_xlfn.CONCAT("(",A473,",",R473,")++1`")</f>
        <v>(245062,10)++1`</v>
      </c>
    </row>
    <row r="474" spans="1:25">
      <c r="A474">
        <v>245063</v>
      </c>
      <c r="B474">
        <v>1942</v>
      </c>
      <c r="C474">
        <f>IF(D474="oui", 1, IF(D474="non", 0, " "))</f>
        <v>0</v>
      </c>
      <c r="D474" t="s">
        <v>24</v>
      </c>
      <c r="E474">
        <f>_xlfn.XLOOKUP(F474,Z$3:Z$19,AA$3:AA$19)</f>
        <v>3</v>
      </c>
      <c r="F474" t="s">
        <v>34</v>
      </c>
      <c r="G474" s="14">
        <v>44616</v>
      </c>
      <c r="H474" s="15">
        <v>0.49444444444444441</v>
      </c>
      <c r="I474" s="15">
        <v>0.50138888888888888</v>
      </c>
      <c r="J474">
        <v>1000169</v>
      </c>
      <c r="K474">
        <v>2172</v>
      </c>
      <c r="L474">
        <f>ROUND(M474*86400,0)/60</f>
        <v>10</v>
      </c>
      <c r="M474">
        <v>6.9444444444444753E-3</v>
      </c>
      <c r="N474">
        <f>_xlfn.XLOOKUP(O474,Z$22:Z$24,AA$22:AA$24)</f>
        <v>1</v>
      </c>
      <c r="O474" t="s">
        <v>32</v>
      </c>
      <c r="P474" cm="1">
        <f t="array" aca="1" ref="P474" ca="1">(_xlfn.IFS(Q474="couché",0,Q474="debout à 80%",1,Q474="?",1))*(IF(RAND()&lt;0.8,1,0))</f>
        <v>1</v>
      </c>
      <c r="Q474" t="s">
        <v>27</v>
      </c>
      <c r="R474">
        <v>10</v>
      </c>
      <c r="S474">
        <f>SUMIFS(N:N,F:F,F474,G:G,G474,T:T,T474-1)*IF(C474=1,0,1)</f>
        <v>1</v>
      </c>
      <c r="T474">
        <f>COUNTIFS(F:F,F474,G:G,G474,H:H,_xlfn.CONCAT("&lt;=",H474))</f>
        <v>13</v>
      </c>
      <c r="U474" s="15">
        <f ca="1">H474+(RAND()/100000)</f>
        <v>0.49445165526121276</v>
      </c>
      <c r="V474">
        <f t="shared" ca="1" si="7"/>
        <v>58</v>
      </c>
      <c r="W474" t="s">
        <v>28</v>
      </c>
      <c r="X474" t="str">
        <f ca="1">_xlfn.CONCAT("(",A474,",",C474,",",P474,",",E474,",",L474,",",S474,",",T474,",",V474,")++1`")</f>
        <v>(245063,0,1,3,10,1,13,58)++1`</v>
      </c>
      <c r="Y474" t="str">
        <f>_xlfn.CONCAT("(",A474,",",R474,")++1`")</f>
        <v>(245063,10)++1`</v>
      </c>
    </row>
    <row r="475" spans="1:25">
      <c r="A475">
        <v>245064</v>
      </c>
      <c r="B475">
        <v>1961</v>
      </c>
      <c r="C475">
        <f>IF(D475="oui", 1, IF(D475="non", 0, " "))</f>
        <v>0</v>
      </c>
      <c r="D475" t="s">
        <v>24</v>
      </c>
      <c r="E475">
        <f>_xlfn.XLOOKUP(F475,Z$3:Z$19,AA$3:AA$19)</f>
        <v>16</v>
      </c>
      <c r="F475" t="s">
        <v>44</v>
      </c>
      <c r="G475" s="14">
        <v>44602</v>
      </c>
      <c r="H475" s="15">
        <v>0.3972222222222222</v>
      </c>
      <c r="I475" s="15">
        <v>0.44444444444444442</v>
      </c>
      <c r="J475">
        <v>1000162</v>
      </c>
      <c r="K475">
        <v>3244</v>
      </c>
      <c r="L475">
        <f>ROUND(M475*86400,0)/60</f>
        <v>68</v>
      </c>
      <c r="M475">
        <v>4.7222222222222221E-2</v>
      </c>
      <c r="N475">
        <f>_xlfn.XLOOKUP(O475,Z$22:Z$24,AA$22:AA$24)</f>
        <v>0</v>
      </c>
      <c r="O475" t="s">
        <v>26</v>
      </c>
      <c r="P475" cm="1">
        <f t="array" aca="1" ref="P475" ca="1">(_xlfn.IFS(Q475="couché",0,Q475="debout à 80%",1,Q475="?",1))*(IF(RAND()&lt;0.8,1,0))</f>
        <v>0</v>
      </c>
      <c r="Q475" t="s">
        <v>27</v>
      </c>
      <c r="R475">
        <v>45</v>
      </c>
      <c r="S475">
        <f>SUMIFS(N:N,F:F,F475,G:G,G475,T:T,T475-1)*IF(C475=1,0,1)</f>
        <v>0</v>
      </c>
      <c r="T475">
        <f>COUNTIFS(F:F,F475,G:G,G475,H:H,_xlfn.CONCAT("&lt;=",H475))</f>
        <v>2</v>
      </c>
      <c r="U475" s="15">
        <f ca="1">H475+(RAND()/100000)</f>
        <v>0.39722479486477558</v>
      </c>
      <c r="V475">
        <f t="shared" ca="1" si="7"/>
        <v>26</v>
      </c>
      <c r="W475" t="s">
        <v>28</v>
      </c>
      <c r="X475" t="str">
        <f ca="1">_xlfn.CONCAT("(",A475,",",C475,",",P475,",",E475,",",L475,",",S475,",",T475,",",V475,")++1`")</f>
        <v>(245064,0,0,16,68,0,2,26)++1`</v>
      </c>
      <c r="Y475" t="str">
        <f>_xlfn.CONCAT("(",A475,",",R475,")++1`")</f>
        <v>(245064,45)++1`</v>
      </c>
    </row>
    <row r="476" spans="1:25">
      <c r="A476">
        <v>245065</v>
      </c>
      <c r="B476">
        <v>1993</v>
      </c>
      <c r="C476">
        <f>IF(D476="oui", 1, IF(D476="non", 0, " "))</f>
        <v>0</v>
      </c>
      <c r="D476" t="s">
        <v>24</v>
      </c>
      <c r="E476">
        <f>_xlfn.XLOOKUP(F476,Z$3:Z$19,AA$3:AA$19)</f>
        <v>8</v>
      </c>
      <c r="F476" t="s">
        <v>25</v>
      </c>
      <c r="G476" s="14">
        <v>44635</v>
      </c>
      <c r="H476" s="15">
        <v>0.5131944444444444</v>
      </c>
      <c r="I476" s="15">
        <v>0.56388888888888888</v>
      </c>
      <c r="J476">
        <v>1000168</v>
      </c>
      <c r="K476">
        <v>2009</v>
      </c>
      <c r="L476">
        <f>ROUND(M476*86400,0)/60</f>
        <v>73</v>
      </c>
      <c r="M476">
        <v>5.0694444444444486E-2</v>
      </c>
      <c r="N476">
        <f>_xlfn.XLOOKUP(O476,Z$22:Z$24,AA$22:AA$24)</f>
        <v>0</v>
      </c>
      <c r="O476" t="s">
        <v>26</v>
      </c>
      <c r="P476" cm="1">
        <f t="array" aca="1" ref="P476" ca="1">(_xlfn.IFS(Q476="couché",0,Q476="debout à 80%",1,Q476="?",1))*(IF(RAND()&lt;0.8,1,0))</f>
        <v>1</v>
      </c>
      <c r="Q476" t="s">
        <v>27</v>
      </c>
      <c r="R476">
        <v>30</v>
      </c>
      <c r="S476">
        <f>SUMIFS(N:N,F:F,F476,G:G,G476,T:T,T476-1)*IF(C476=1,0,1)</f>
        <v>0</v>
      </c>
      <c r="T476">
        <f>COUNTIFS(F:F,F476,G:G,G476,H:H,_xlfn.CONCAT("&lt;=",H476))</f>
        <v>5</v>
      </c>
      <c r="U476" s="15">
        <f ca="1">H476+(RAND()/100000)</f>
        <v>0.51320148096063489</v>
      </c>
      <c r="V476">
        <f t="shared" ca="1" si="7"/>
        <v>52</v>
      </c>
      <c r="W476" t="s">
        <v>28</v>
      </c>
      <c r="X476" t="str">
        <f ca="1">_xlfn.CONCAT("(",A476,",",C476,",",P476,",",E476,",",L476,",",S476,",",T476,",",V476,")++1`")</f>
        <v>(245065,0,1,8,73,0,5,52)++1`</v>
      </c>
      <c r="Y476" t="str">
        <f>_xlfn.CONCAT("(",A476,",",R476,")++1`")</f>
        <v>(245065,30)++1`</v>
      </c>
    </row>
    <row r="477" spans="1:25">
      <c r="A477">
        <v>245067</v>
      </c>
      <c r="B477">
        <v>2007</v>
      </c>
      <c r="C477">
        <f>IF(D477="oui", 1, IF(D477="non", 0, " "))</f>
        <v>1</v>
      </c>
      <c r="D477" t="s">
        <v>28</v>
      </c>
      <c r="E477">
        <f>_xlfn.XLOOKUP(F477,Z$3:Z$19,AA$3:AA$19)</f>
        <v>11</v>
      </c>
      <c r="F477" t="s">
        <v>41</v>
      </c>
      <c r="G477" s="14">
        <v>44596</v>
      </c>
      <c r="H477" s="15">
        <v>0.34027777777777779</v>
      </c>
      <c r="I477" s="15">
        <v>0.36458333333333331</v>
      </c>
      <c r="J477">
        <v>1000165</v>
      </c>
      <c r="K477">
        <v>492</v>
      </c>
      <c r="L477">
        <f>ROUND(M477*86400,0)/60</f>
        <v>35</v>
      </c>
      <c r="M477">
        <v>2.4305555555555525E-2</v>
      </c>
      <c r="N477">
        <f>_xlfn.XLOOKUP(O477,Z$22:Z$24,AA$22:AA$24)</f>
        <v>0</v>
      </c>
      <c r="O477" t="s">
        <v>46</v>
      </c>
      <c r="P477" cm="1">
        <f t="array" aca="1" ref="P477" ca="1">(_xlfn.IFS(Q477="couché",0,Q477="debout à 80%",1,Q477="?",1))*(IF(RAND()&lt;0.8,1,0))</f>
        <v>0</v>
      </c>
      <c r="Q477" t="s">
        <v>48</v>
      </c>
      <c r="R477">
        <v>30</v>
      </c>
      <c r="S477">
        <f>SUMIFS(N:N,F:F,F477,G:G,G477,T:T,T477-1)*IF(C477=1,0,1)</f>
        <v>0</v>
      </c>
      <c r="T477">
        <f>COUNTIFS(F:F,F477,G:G,G477,H:H,_xlfn.CONCAT("&lt;=",H477))</f>
        <v>1</v>
      </c>
      <c r="U477" s="15">
        <f ca="1">H477+(RAND()/100000)</f>
        <v>0.34028122815046707</v>
      </c>
      <c r="V477">
        <f t="shared" ca="1" si="7"/>
        <v>6</v>
      </c>
      <c r="W477" t="s">
        <v>28</v>
      </c>
      <c r="X477" t="str">
        <f ca="1">_xlfn.CONCAT("(",A477,",",C477,",",P477,",",E477,",",L477,",",S477,",",T477,",",V477,")++1`")</f>
        <v>(245067,1,0,11,35,0,1,6)++1`</v>
      </c>
      <c r="Y477" t="str">
        <f>_xlfn.CONCAT("(",A477,",",R477,")++1`")</f>
        <v>(245067,30)++1`</v>
      </c>
    </row>
    <row r="478" spans="1:25">
      <c r="A478">
        <v>245068</v>
      </c>
      <c r="B478">
        <v>1961</v>
      </c>
      <c r="C478">
        <f>IF(D478="oui", 1, IF(D478="non", 0, " "))</f>
        <v>0</v>
      </c>
      <c r="D478" t="s">
        <v>24</v>
      </c>
      <c r="E478">
        <f>_xlfn.XLOOKUP(F478,Z$3:Z$19,AA$3:AA$19)</f>
        <v>3</v>
      </c>
      <c r="F478" t="s">
        <v>34</v>
      </c>
      <c r="G478" s="14">
        <v>44629</v>
      </c>
      <c r="H478" s="15">
        <v>0.42708333333333331</v>
      </c>
      <c r="I478" s="15">
        <v>0.45833333333333331</v>
      </c>
      <c r="J478">
        <v>1000169</v>
      </c>
      <c r="K478">
        <v>2175</v>
      </c>
      <c r="L478">
        <f>ROUND(M478*86400,0)/60</f>
        <v>45</v>
      </c>
      <c r="M478">
        <v>3.125E-2</v>
      </c>
      <c r="N478">
        <f>_xlfn.XLOOKUP(O478,Z$22:Z$24,AA$22:AA$24)</f>
        <v>1</v>
      </c>
      <c r="O478" t="s">
        <v>32</v>
      </c>
      <c r="P478" cm="1">
        <f t="array" aca="1" ref="P478" ca="1">(_xlfn.IFS(Q478="couché",0,Q478="debout à 80%",1,Q478="?",1))*(IF(RAND()&lt;0.8,1,0))</f>
        <v>1</v>
      </c>
      <c r="Q478" t="s">
        <v>27</v>
      </c>
      <c r="R478">
        <v>0</v>
      </c>
      <c r="S478">
        <f>SUMIFS(N:N,F:F,F478,G:G,G478,T:T,T478-1)*IF(C478=1,0,1)</f>
        <v>1</v>
      </c>
      <c r="T478">
        <f>COUNTIFS(F:F,F478,G:G,G478,H:H,_xlfn.CONCAT("&lt;=",H478))</f>
        <v>6</v>
      </c>
      <c r="U478" s="15">
        <f ca="1">H478+(RAND()/100000)</f>
        <v>0.42708563821861584</v>
      </c>
      <c r="V478">
        <f t="shared" ca="1" si="7"/>
        <v>30</v>
      </c>
      <c r="W478" t="s">
        <v>28</v>
      </c>
      <c r="X478" t="str">
        <f ca="1">_xlfn.CONCAT("(",A478,",",C478,",",P478,",",E478,",",L478,",",S478,",",T478,",",V478,")++1`")</f>
        <v>(245068,0,1,3,45,1,6,30)++1`</v>
      </c>
      <c r="Y478" t="str">
        <f>_xlfn.CONCAT("(",A478,",",R478,")++1`")</f>
        <v>(245068,0)++1`</v>
      </c>
    </row>
    <row r="479" spans="1:25">
      <c r="A479">
        <v>245085</v>
      </c>
      <c r="B479">
        <v>1974</v>
      </c>
      <c r="C479">
        <f>IF(D479="oui", 1, IF(D479="non", 0, " "))</f>
        <v>0</v>
      </c>
      <c r="D479" t="s">
        <v>24</v>
      </c>
      <c r="E479">
        <f>_xlfn.XLOOKUP(F479,Z$3:Z$19,AA$3:AA$19)</f>
        <v>3</v>
      </c>
      <c r="F479" t="s">
        <v>34</v>
      </c>
      <c r="G479" s="14">
        <v>44615</v>
      </c>
      <c r="H479" s="15">
        <v>0.46041666666666664</v>
      </c>
      <c r="I479" s="15">
        <v>0.47499999999999998</v>
      </c>
      <c r="J479">
        <v>1000169</v>
      </c>
      <c r="K479">
        <v>2177</v>
      </c>
      <c r="L479">
        <f>ROUND(M479*86400,0)/60</f>
        <v>21</v>
      </c>
      <c r="M479">
        <v>1.4583333333333337E-2</v>
      </c>
      <c r="N479">
        <f>_xlfn.XLOOKUP(O479,Z$22:Z$24,AA$22:AA$24)</f>
        <v>1</v>
      </c>
      <c r="O479" t="s">
        <v>32</v>
      </c>
      <c r="P479" cm="1">
        <f t="array" aca="1" ref="P479" ca="1">(_xlfn.IFS(Q479="couché",0,Q479="debout à 80%",1,Q479="?",1))*(IF(RAND()&lt;0.8,1,0))</f>
        <v>1</v>
      </c>
      <c r="Q479" t="s">
        <v>27</v>
      </c>
      <c r="R479">
        <v>0</v>
      </c>
      <c r="S479">
        <f>SUMIFS(N:N,F:F,F479,G:G,G479,T:T,T479-1)*IF(C479=1,0,1)</f>
        <v>1</v>
      </c>
      <c r="T479">
        <f>COUNTIFS(F:F,F479,G:G,G479,H:H,_xlfn.CONCAT("&lt;=",H479))</f>
        <v>5</v>
      </c>
      <c r="U479" s="15">
        <f ca="1">H479+(RAND()/100000)</f>
        <v>0.46042393726421177</v>
      </c>
      <c r="V479">
        <f t="shared" ca="1" si="7"/>
        <v>30</v>
      </c>
      <c r="W479" t="s">
        <v>28</v>
      </c>
      <c r="X479" t="str">
        <f ca="1">_xlfn.CONCAT("(",A479,",",C479,",",P479,",",E479,",",L479,",",S479,",",T479,",",V479,")++1`")</f>
        <v>(245085,0,1,3,21,1,5,30)++1`</v>
      </c>
      <c r="Y479" t="str">
        <f>_xlfn.CONCAT("(",A479,",",R479,")++1`")</f>
        <v>(245085,0)++1`</v>
      </c>
    </row>
    <row r="480" spans="1:25">
      <c r="A480">
        <v>245087</v>
      </c>
      <c r="B480">
        <v>1964</v>
      </c>
      <c r="C480">
        <f>IF(D480="oui", 1, IF(D480="non", 0, " "))</f>
        <v>0</v>
      </c>
      <c r="D480" t="s">
        <v>24</v>
      </c>
      <c r="E480">
        <f>_xlfn.XLOOKUP(F480,Z$3:Z$19,AA$3:AA$19)</f>
        <v>3</v>
      </c>
      <c r="F480" t="s">
        <v>34</v>
      </c>
      <c r="G480" s="14">
        <v>44614</v>
      </c>
      <c r="H480" s="15">
        <v>0.56527777777777777</v>
      </c>
      <c r="I480" s="15">
        <v>0.58333333333333326</v>
      </c>
      <c r="J480">
        <v>1000169</v>
      </c>
      <c r="K480">
        <v>2172</v>
      </c>
      <c r="L480">
        <f>ROUND(M480*86400,0)/60</f>
        <v>26</v>
      </c>
      <c r="M480">
        <v>1.8055555555555491E-2</v>
      </c>
      <c r="N480">
        <f>_xlfn.XLOOKUP(O480,Z$22:Z$24,AA$22:AA$24)</f>
        <v>1</v>
      </c>
      <c r="O480" t="s">
        <v>32</v>
      </c>
      <c r="P480" cm="1">
        <f t="array" aca="1" ref="P480" ca="1">(_xlfn.IFS(Q480="couché",0,Q480="debout à 80%",1,Q480="?",1))*(IF(RAND()&lt;0.8,1,0))</f>
        <v>1</v>
      </c>
      <c r="Q480" t="s">
        <v>27</v>
      </c>
      <c r="R480">
        <v>10</v>
      </c>
      <c r="S480">
        <f>SUMIFS(N:N,F:F,F480,G:G,G480,T:T,T480-1)*IF(C480=1,0,1)</f>
        <v>1</v>
      </c>
      <c r="T480">
        <f>COUNTIFS(F:F,F480,G:G,G480,H:H,_xlfn.CONCAT("&lt;=",H480))</f>
        <v>12</v>
      </c>
      <c r="U480" s="15">
        <f ca="1">H480+(RAND()/100000)</f>
        <v>0.56527852259147304</v>
      </c>
      <c r="V480">
        <f t="shared" ca="1" si="7"/>
        <v>68</v>
      </c>
      <c r="W480" t="s">
        <v>28</v>
      </c>
      <c r="X480" t="str">
        <f ca="1">_xlfn.CONCAT("(",A480,",",C480,",",P480,",",E480,",",L480,",",S480,",",T480,",",V480,")++1`")</f>
        <v>(245087,0,1,3,26,1,12,68)++1`</v>
      </c>
      <c r="Y480" t="str">
        <f>_xlfn.CONCAT("(",A480,",",R480,")++1`")</f>
        <v>(245087,10)++1`</v>
      </c>
    </row>
    <row r="481" spans="1:25">
      <c r="A481">
        <v>245089</v>
      </c>
      <c r="B481">
        <v>1964</v>
      </c>
      <c r="C481">
        <f>IF(D481="oui", 1, IF(D481="non", 0, " "))</f>
        <v>0</v>
      </c>
      <c r="D481" t="s">
        <v>24</v>
      </c>
      <c r="E481">
        <f>_xlfn.XLOOKUP(F481,Z$3:Z$19,AA$3:AA$19)</f>
        <v>3</v>
      </c>
      <c r="F481" t="s">
        <v>34</v>
      </c>
      <c r="G481" s="14">
        <v>44629</v>
      </c>
      <c r="H481" s="15">
        <v>0.33402777777777776</v>
      </c>
      <c r="I481" s="15">
        <v>0.35069444444444442</v>
      </c>
      <c r="J481">
        <v>1000169</v>
      </c>
      <c r="K481">
        <v>2172</v>
      </c>
      <c r="L481">
        <f>ROUND(M481*86400,0)/60</f>
        <v>24</v>
      </c>
      <c r="M481">
        <v>1.6666666666666663E-2</v>
      </c>
      <c r="N481">
        <f>_xlfn.XLOOKUP(O481,Z$22:Z$24,AA$22:AA$24)</f>
        <v>1</v>
      </c>
      <c r="O481" t="s">
        <v>32</v>
      </c>
      <c r="P481" cm="1">
        <f t="array" aca="1" ref="P481" ca="1">(_xlfn.IFS(Q481="couché",0,Q481="debout à 80%",1,Q481="?",1))*(IF(RAND()&lt;0.8,1,0))</f>
        <v>1</v>
      </c>
      <c r="Q481" t="s">
        <v>27</v>
      </c>
      <c r="R481">
        <v>10</v>
      </c>
      <c r="S481">
        <f>SUMIFS(N:N,F:F,F481,G:G,G481,T:T,T481-1)*IF(C481=1,0,1)</f>
        <v>0</v>
      </c>
      <c r="T481">
        <f>COUNTIFS(F:F,F481,G:G,G481,H:H,_xlfn.CONCAT("&lt;=",H481))</f>
        <v>1</v>
      </c>
      <c r="U481" s="15">
        <f ca="1">H481+(RAND()/100000)</f>
        <v>0.33402982219984018</v>
      </c>
      <c r="V481">
        <f t="shared" ca="1" si="7"/>
        <v>5</v>
      </c>
      <c r="W481" t="s">
        <v>28</v>
      </c>
      <c r="X481" t="str">
        <f ca="1">_xlfn.CONCAT("(",A481,",",C481,",",P481,",",E481,",",L481,",",S481,",",T481,",",V481,")++1`")</f>
        <v>(245089,0,1,3,24,0,1,5)++1`</v>
      </c>
      <c r="Y481" t="str">
        <f>_xlfn.CONCAT("(",A481,",",R481,")++1`")</f>
        <v>(245089,10)++1`</v>
      </c>
    </row>
    <row r="482" spans="1:25">
      <c r="A482">
        <v>245100</v>
      </c>
      <c r="B482">
        <v>1951</v>
      </c>
      <c r="C482">
        <f>IF(D482="oui", 1, IF(D482="non", 0, " "))</f>
        <v>0</v>
      </c>
      <c r="D482" t="s">
        <v>24</v>
      </c>
      <c r="E482">
        <f>_xlfn.XLOOKUP(F482,Z$3:Z$19,AA$3:AA$19)</f>
        <v>3</v>
      </c>
      <c r="F482" t="s">
        <v>34</v>
      </c>
      <c r="G482" s="14">
        <v>44609</v>
      </c>
      <c r="H482" s="15">
        <v>0.35347222222222219</v>
      </c>
      <c r="I482" s="15">
        <v>0.36458333333333331</v>
      </c>
      <c r="J482">
        <v>1000169</v>
      </c>
      <c r="K482">
        <v>2172</v>
      </c>
      <c r="L482">
        <f>ROUND(M482*86400,0)/60</f>
        <v>16</v>
      </c>
      <c r="M482">
        <v>1.1111111111111127E-2</v>
      </c>
      <c r="N482">
        <f>_xlfn.XLOOKUP(O482,Z$22:Z$24,AA$22:AA$24)</f>
        <v>1</v>
      </c>
      <c r="O482" t="s">
        <v>32</v>
      </c>
      <c r="P482" cm="1">
        <f t="array" aca="1" ref="P482" ca="1">(_xlfn.IFS(Q482="couché",0,Q482="debout à 80%",1,Q482="?",1))*(IF(RAND()&lt;0.8,1,0))</f>
        <v>0</v>
      </c>
      <c r="Q482" t="s">
        <v>27</v>
      </c>
      <c r="R482">
        <v>10</v>
      </c>
      <c r="S482">
        <f>SUMIFS(N:N,F:F,F482,G:G,G482,T:T,T482-1)*IF(C482=1,0,1)</f>
        <v>1</v>
      </c>
      <c r="T482">
        <f>COUNTIFS(F:F,F482,G:G,G482,H:H,_xlfn.CONCAT("&lt;=",H482))</f>
        <v>2</v>
      </c>
      <c r="U482" s="15">
        <f ca="1">H482+(RAND()/100000)</f>
        <v>0.35347875217708635</v>
      </c>
      <c r="V482">
        <f t="shared" ca="1" si="7"/>
        <v>15</v>
      </c>
      <c r="W482" t="s">
        <v>28</v>
      </c>
      <c r="X482" t="str">
        <f ca="1">_xlfn.CONCAT("(",A482,",",C482,",",P482,",",E482,",",L482,",",S482,",",T482,",",V482,")++1`")</f>
        <v>(245100,0,0,3,16,1,2,15)++1`</v>
      </c>
      <c r="Y482" t="str">
        <f>_xlfn.CONCAT("(",A482,",",R482,")++1`")</f>
        <v>(245100,10)++1`</v>
      </c>
    </row>
    <row r="483" spans="1:25">
      <c r="A483">
        <v>245128</v>
      </c>
      <c r="B483">
        <v>1949</v>
      </c>
      <c r="C483">
        <f>IF(D483="oui", 1, IF(D483="non", 0, " "))</f>
        <v>0</v>
      </c>
      <c r="D483" t="s">
        <v>24</v>
      </c>
      <c r="E483">
        <f>_xlfn.XLOOKUP(F483,Z$3:Z$19,AA$3:AA$19)</f>
        <v>4</v>
      </c>
      <c r="F483" t="s">
        <v>31</v>
      </c>
      <c r="G483" s="14">
        <v>44608</v>
      </c>
      <c r="H483" s="15">
        <v>0.44999999999999996</v>
      </c>
      <c r="I483" s="15">
        <v>0.5083333333333333</v>
      </c>
      <c r="J483">
        <v>1000170</v>
      </c>
      <c r="K483">
        <v>2062</v>
      </c>
      <c r="L483">
        <f>ROUND(M483*86400,0)/60</f>
        <v>84</v>
      </c>
      <c r="M483">
        <v>5.8333333333333348E-2</v>
      </c>
      <c r="N483">
        <f>_xlfn.XLOOKUP(O483,Z$22:Z$24,AA$22:AA$24)</f>
        <v>0</v>
      </c>
      <c r="O483" t="s">
        <v>26</v>
      </c>
      <c r="P483" cm="1">
        <f t="array" aca="1" ref="P483" ca="1">(_xlfn.IFS(Q483="couché",0,Q483="debout à 80%",1,Q483="?",1))*(IF(RAND()&lt;0.8,1,0))</f>
        <v>1</v>
      </c>
      <c r="Q483" t="s">
        <v>27</v>
      </c>
      <c r="R483">
        <v>20</v>
      </c>
      <c r="S483">
        <f>SUMIFS(N:N,F:F,F483,G:G,G483,T:T,T483-1)*IF(C483=1,0,1)</f>
        <v>1</v>
      </c>
      <c r="T483">
        <f>COUNTIFS(F:F,F483,G:G,G483,H:H,_xlfn.CONCAT("&lt;=",H483))</f>
        <v>4</v>
      </c>
      <c r="U483" s="15">
        <f ca="1">H483+(RAND()/100000)</f>
        <v>0.45000249481224136</v>
      </c>
      <c r="V483">
        <f t="shared" ca="1" si="7"/>
        <v>28</v>
      </c>
      <c r="W483" t="s">
        <v>28</v>
      </c>
      <c r="X483" t="str">
        <f ca="1">_xlfn.CONCAT("(",A483,",",C483,",",P483,",",E483,",",L483,",",S483,",",T483,",",V483,")++1`")</f>
        <v>(245128,0,1,4,84,1,4,28)++1`</v>
      </c>
      <c r="Y483" t="str">
        <f>_xlfn.CONCAT("(",A483,",",R483,")++1`")</f>
        <v>(245128,20)++1`</v>
      </c>
    </row>
    <row r="484" spans="1:25">
      <c r="A484">
        <v>245132</v>
      </c>
      <c r="B484">
        <v>1947</v>
      </c>
      <c r="C484">
        <f>IF(D484="oui", 1, IF(D484="non", 0, " "))</f>
        <v>0</v>
      </c>
      <c r="D484" t="s">
        <v>24</v>
      </c>
      <c r="E484">
        <f>_xlfn.XLOOKUP(F484,Z$3:Z$19,AA$3:AA$19)</f>
        <v>2</v>
      </c>
      <c r="F484" t="s">
        <v>29</v>
      </c>
      <c r="G484" s="14">
        <v>44602</v>
      </c>
      <c r="H484" s="15">
        <v>0.6958333333333333</v>
      </c>
      <c r="I484" s="15">
        <v>0.77291666666666659</v>
      </c>
      <c r="J484">
        <v>1000166</v>
      </c>
      <c r="K484">
        <v>30</v>
      </c>
      <c r="L484">
        <f>ROUND(M484*86400,0)/60</f>
        <v>111</v>
      </c>
      <c r="M484">
        <v>7.7083333333333282E-2</v>
      </c>
      <c r="N484">
        <f>_xlfn.XLOOKUP(O484,Z$22:Z$24,AA$22:AA$24)</f>
        <v>0</v>
      </c>
      <c r="O484" t="s">
        <v>26</v>
      </c>
      <c r="P484" cm="1">
        <f t="array" aca="1" ref="P484" ca="1">(_xlfn.IFS(Q484="couché",0,Q484="debout à 80%",1,Q484="?",1))*(IF(RAND()&lt;0.8,1,0))</f>
        <v>0</v>
      </c>
      <c r="Q484" t="s">
        <v>27</v>
      </c>
      <c r="R484">
        <v>45</v>
      </c>
      <c r="S484">
        <f>SUMIFS(N:N,F:F,F484,G:G,G484,T:T,T484-1)*IF(C484=1,0,1)</f>
        <v>0</v>
      </c>
      <c r="T484">
        <f>COUNTIFS(F:F,F484,G:G,G484,H:H,_xlfn.CONCAT("&lt;=",H484))</f>
        <v>4</v>
      </c>
      <c r="U484" s="15">
        <f ca="1">H484+(RAND()/100000)</f>
        <v>0.69584224184471266</v>
      </c>
      <c r="V484">
        <f t="shared" ca="1" si="7"/>
        <v>75</v>
      </c>
      <c r="W484" t="s">
        <v>28</v>
      </c>
      <c r="X484" t="str">
        <f ca="1">_xlfn.CONCAT("(",A484,",",C484,",",P484,",",E484,",",L484,",",S484,",",T484,",",V484,")++1`")</f>
        <v>(245132,0,0,2,111,0,4,75)++1`</v>
      </c>
      <c r="Y484" t="str">
        <f>_xlfn.CONCAT("(",A484,",",R484,")++1`")</f>
        <v>(245132,45)++1`</v>
      </c>
    </row>
    <row r="485" spans="1:25">
      <c r="A485">
        <v>245134</v>
      </c>
      <c r="B485">
        <v>1974</v>
      </c>
      <c r="C485">
        <f>IF(D485="oui", 1, IF(D485="non", 0, " "))</f>
        <v>0</v>
      </c>
      <c r="D485" t="s">
        <v>24</v>
      </c>
      <c r="E485">
        <f>_xlfn.XLOOKUP(F485,Z$3:Z$19,AA$3:AA$19)</f>
        <v>2</v>
      </c>
      <c r="F485" t="s">
        <v>29</v>
      </c>
      <c r="G485" s="14">
        <v>44609</v>
      </c>
      <c r="H485" s="15">
        <v>0.39027777777777778</v>
      </c>
      <c r="I485" s="15">
        <v>0.43263888888888885</v>
      </c>
      <c r="J485">
        <v>1000166</v>
      </c>
      <c r="K485">
        <v>402</v>
      </c>
      <c r="L485">
        <f>ROUND(M485*86400,0)/60</f>
        <v>61</v>
      </c>
      <c r="M485">
        <v>4.2361111111111072E-2</v>
      </c>
      <c r="N485">
        <f>_xlfn.XLOOKUP(O485,Z$22:Z$24,AA$22:AA$24)</f>
        <v>0</v>
      </c>
      <c r="O485" t="s">
        <v>26</v>
      </c>
      <c r="P485" cm="1">
        <f t="array" aca="1" ref="P485" ca="1">(_xlfn.IFS(Q485="couché",0,Q485="debout à 80%",1,Q485="?",1))*(IF(RAND()&lt;0.8,1,0))</f>
        <v>0</v>
      </c>
      <c r="Q485" t="s">
        <v>27</v>
      </c>
      <c r="R485">
        <v>45</v>
      </c>
      <c r="S485">
        <f>SUMIFS(N:N,F:F,F485,G:G,G485,T:T,T485-1)*IF(C485=1,0,1)</f>
        <v>0</v>
      </c>
      <c r="T485">
        <f>COUNTIFS(F:F,F485,G:G,G485,H:H,_xlfn.CONCAT("&lt;=",H485))</f>
        <v>2</v>
      </c>
      <c r="U485" s="15">
        <f ca="1">H485+(RAND()/100000)</f>
        <v>0.39027852048408462</v>
      </c>
      <c r="V485">
        <f t="shared" ca="1" si="7"/>
        <v>23</v>
      </c>
      <c r="W485" t="s">
        <v>28</v>
      </c>
      <c r="X485" t="str">
        <f ca="1">_xlfn.CONCAT("(",A485,",",C485,",",P485,",",E485,",",L485,",",S485,",",T485,",",V485,")++1`")</f>
        <v>(245134,0,0,2,61,0,2,23)++1`</v>
      </c>
      <c r="Y485" t="str">
        <f>_xlfn.CONCAT("(",A485,",",R485,")++1`")</f>
        <v>(245134,45)++1`</v>
      </c>
    </row>
    <row r="486" spans="1:25">
      <c r="A486">
        <v>245143</v>
      </c>
      <c r="B486">
        <v>1983</v>
      </c>
      <c r="C486">
        <f>IF(D486="oui", 1, IF(D486="non", 0, " "))</f>
        <v>0</v>
      </c>
      <c r="D486" t="s">
        <v>24</v>
      </c>
      <c r="E486">
        <f>_xlfn.XLOOKUP(F486,Z$3:Z$19,AA$3:AA$19)</f>
        <v>8</v>
      </c>
      <c r="F486" t="s">
        <v>25</v>
      </c>
      <c r="G486" s="14">
        <v>44638</v>
      </c>
      <c r="H486" s="15">
        <v>0.53055555555555556</v>
      </c>
      <c r="I486" s="15">
        <v>0.61944444444444446</v>
      </c>
      <c r="J486">
        <v>1000171</v>
      </c>
      <c r="K486">
        <v>2239</v>
      </c>
      <c r="L486">
        <f>ROUND(M486*86400,0)/60</f>
        <v>128</v>
      </c>
      <c r="M486">
        <v>8.8888888888888906E-2</v>
      </c>
      <c r="N486">
        <f>_xlfn.XLOOKUP(O486,Z$22:Z$24,AA$22:AA$24)</f>
        <v>0</v>
      </c>
      <c r="O486" t="s">
        <v>26</v>
      </c>
      <c r="P486" cm="1">
        <f t="array" aca="1" ref="P486" ca="1">(_xlfn.IFS(Q486="couché",0,Q486="debout à 80%",1,Q486="?",1))*(IF(RAND()&lt;0.8,1,0))</f>
        <v>1</v>
      </c>
      <c r="Q486" t="s">
        <v>27</v>
      </c>
      <c r="R486">
        <v>45</v>
      </c>
      <c r="S486">
        <f>SUMIFS(N:N,F:F,F486,G:G,G486,T:T,T486-1)*IF(C486=1,0,1)</f>
        <v>0</v>
      </c>
      <c r="T486">
        <f>COUNTIFS(F:F,F486,G:G,G486,H:H,_xlfn.CONCAT("&lt;=",H486))</f>
        <v>2</v>
      </c>
      <c r="U486" s="15">
        <f ca="1">H486+(RAND()/100000)</f>
        <v>0.53056426557877234</v>
      </c>
      <c r="V486">
        <f t="shared" ca="1" si="7"/>
        <v>51</v>
      </c>
      <c r="W486" t="s">
        <v>28</v>
      </c>
      <c r="X486" t="str">
        <f ca="1">_xlfn.CONCAT("(",A486,",",C486,",",P486,",",E486,",",L486,",",S486,",",T486,",",V486,")++1`")</f>
        <v>(245143,0,1,8,128,0,2,51)++1`</v>
      </c>
      <c r="Y486" t="str">
        <f>_xlfn.CONCAT("(",A486,",",R486,")++1`")</f>
        <v>(245143,45)++1`</v>
      </c>
    </row>
    <row r="487" spans="1:25">
      <c r="A487">
        <v>245144</v>
      </c>
      <c r="B487">
        <v>1962</v>
      </c>
      <c r="C487">
        <f>IF(D487="oui", 1, IF(D487="non", 0, " "))</f>
        <v>0</v>
      </c>
      <c r="D487" t="s">
        <v>24</v>
      </c>
      <c r="E487">
        <f>_xlfn.XLOOKUP(F487,Z$3:Z$19,AA$3:AA$19)</f>
        <v>2</v>
      </c>
      <c r="F487" t="s">
        <v>29</v>
      </c>
      <c r="G487" s="14">
        <v>44614</v>
      </c>
      <c r="H487" s="15">
        <v>0.34027777777777779</v>
      </c>
      <c r="I487" s="15">
        <v>0.39374999999999999</v>
      </c>
      <c r="J487">
        <v>1000166</v>
      </c>
      <c r="K487">
        <v>896</v>
      </c>
      <c r="L487">
        <f>ROUND(M487*86400,0)/60</f>
        <v>77</v>
      </c>
      <c r="M487">
        <v>5.3472222222222199E-2</v>
      </c>
      <c r="N487">
        <f>_xlfn.XLOOKUP(O487,Z$22:Z$24,AA$22:AA$24)</f>
        <v>0</v>
      </c>
      <c r="O487" t="s">
        <v>26</v>
      </c>
      <c r="P487" cm="1">
        <f t="array" aca="1" ref="P487" ca="1">(_xlfn.IFS(Q487="couché",0,Q487="debout à 80%",1,Q487="?",1))*(IF(RAND()&lt;0.8,1,0))</f>
        <v>1</v>
      </c>
      <c r="Q487" t="s">
        <v>27</v>
      </c>
      <c r="R487">
        <v>45</v>
      </c>
      <c r="S487">
        <f>SUMIFS(N:N,F:F,F487,G:G,G487,T:T,T487-1)*IF(C487=1,0,1)</f>
        <v>0</v>
      </c>
      <c r="T487">
        <f>COUNTIFS(F:F,F487,G:G,G487,H:H,_xlfn.CONCAT("&lt;=",H487))</f>
        <v>1</v>
      </c>
      <c r="U487" s="15">
        <f ca="1">H487+(RAND()/100000)</f>
        <v>0.34028504634791329</v>
      </c>
      <c r="V487">
        <f t="shared" ca="1" si="7"/>
        <v>7</v>
      </c>
      <c r="W487" t="s">
        <v>28</v>
      </c>
      <c r="X487" t="str">
        <f ca="1">_xlfn.CONCAT("(",A487,",",C487,",",P487,",",E487,",",L487,",",S487,",",T487,",",V487,")++1`")</f>
        <v>(245144,0,1,2,77,0,1,7)++1`</v>
      </c>
      <c r="Y487" t="str">
        <f>_xlfn.CONCAT("(",A487,",",R487,")++1`")</f>
        <v>(245144,45)++1`</v>
      </c>
    </row>
    <row r="488" spans="1:25">
      <c r="A488">
        <v>245145</v>
      </c>
      <c r="B488">
        <v>1956</v>
      </c>
      <c r="C488">
        <f>IF(D488="oui", 1, IF(D488="non", 0, " "))</f>
        <v>0</v>
      </c>
      <c r="D488" t="s">
        <v>24</v>
      </c>
      <c r="E488">
        <f>_xlfn.XLOOKUP(F488,Z$3:Z$19,AA$3:AA$19)</f>
        <v>4</v>
      </c>
      <c r="F488" t="s">
        <v>31</v>
      </c>
      <c r="G488" s="14">
        <v>44601</v>
      </c>
      <c r="H488" s="15">
        <v>0.40555555555555556</v>
      </c>
      <c r="I488" s="15">
        <v>0.43263888888888885</v>
      </c>
      <c r="J488">
        <v>1000170</v>
      </c>
      <c r="K488">
        <v>2055</v>
      </c>
      <c r="L488">
        <f>ROUND(M488*86400,0)/60</f>
        <v>39</v>
      </c>
      <c r="M488">
        <v>2.7083333333333293E-2</v>
      </c>
      <c r="N488">
        <f>_xlfn.XLOOKUP(O488,Z$22:Z$24,AA$22:AA$24)</f>
        <v>1</v>
      </c>
      <c r="O488" t="s">
        <v>32</v>
      </c>
      <c r="P488" cm="1">
        <f t="array" aca="1" ref="P488" ca="1">(_xlfn.IFS(Q488="couché",0,Q488="debout à 80%",1,Q488="?",1))*(IF(RAND()&lt;0.8,1,0))</f>
        <v>1</v>
      </c>
      <c r="Q488" t="s">
        <v>27</v>
      </c>
      <c r="R488">
        <v>30</v>
      </c>
      <c r="S488">
        <f>SUMIFS(N:N,F:F,F488,G:G,G488,T:T,T488-1)*IF(C488=1,0,1)</f>
        <v>1</v>
      </c>
      <c r="T488">
        <f>COUNTIFS(F:F,F488,G:G,G488,H:H,_xlfn.CONCAT("&lt;=",H488))</f>
        <v>2</v>
      </c>
      <c r="U488" s="15">
        <f ca="1">H488+(RAND()/100000)</f>
        <v>0.40555598426877204</v>
      </c>
      <c r="V488">
        <f t="shared" ca="1" si="7"/>
        <v>16</v>
      </c>
      <c r="W488" t="s">
        <v>28</v>
      </c>
      <c r="X488" t="str">
        <f ca="1">_xlfn.CONCAT("(",A488,",",C488,",",P488,",",E488,",",L488,",",S488,",",T488,",",V488,")++1`")</f>
        <v>(245145,0,1,4,39,1,2,16)++1`</v>
      </c>
      <c r="Y488" t="str">
        <f>_xlfn.CONCAT("(",A488,",",R488,")++1`")</f>
        <v>(245145,30)++1`</v>
      </c>
    </row>
    <row r="489" spans="1:25">
      <c r="A489">
        <v>245149</v>
      </c>
      <c r="B489">
        <v>2008</v>
      </c>
      <c r="C489">
        <f>IF(D489="oui", 1, IF(D489="non", 0, " "))</f>
        <v>1</v>
      </c>
      <c r="D489" t="s">
        <v>28</v>
      </c>
      <c r="E489">
        <f>_xlfn.XLOOKUP(F489,Z$3:Z$19,AA$3:AA$19)</f>
        <v>11</v>
      </c>
      <c r="F489" t="s">
        <v>41</v>
      </c>
      <c r="G489" s="14">
        <v>44617</v>
      </c>
      <c r="H489" s="15">
        <v>0.38472222222222219</v>
      </c>
      <c r="I489" s="15">
        <v>0.40625</v>
      </c>
      <c r="J489">
        <v>1000165</v>
      </c>
      <c r="K489">
        <v>493</v>
      </c>
      <c r="L489">
        <f>ROUND(M489*86400,0)/60</f>
        <v>31</v>
      </c>
      <c r="M489">
        <v>2.1527777777777812E-2</v>
      </c>
      <c r="N489">
        <f>_xlfn.XLOOKUP(O489,Z$22:Z$24,AA$22:AA$24)</f>
        <v>0</v>
      </c>
      <c r="O489" t="s">
        <v>46</v>
      </c>
      <c r="P489" cm="1">
        <f t="array" aca="1" ref="P489" ca="1">(_xlfn.IFS(Q489="couché",0,Q489="debout à 80%",1,Q489="?",1))*(IF(RAND()&lt;0.8,1,0))</f>
        <v>0</v>
      </c>
      <c r="Q489" t="s">
        <v>48</v>
      </c>
      <c r="R489">
        <v>30</v>
      </c>
      <c r="S489">
        <f>SUMIFS(N:N,F:F,F489,G:G,G489,T:T,T489-1)*IF(C489=1,0,1)</f>
        <v>0</v>
      </c>
      <c r="T489">
        <f>COUNTIFS(F:F,F489,G:G,G489,H:H,_xlfn.CONCAT("&lt;=",H489))</f>
        <v>3</v>
      </c>
      <c r="U489" s="15">
        <f ca="1">H489+(RAND()/100000)</f>
        <v>0.38472548980554705</v>
      </c>
      <c r="V489">
        <f t="shared" ca="1" si="7"/>
        <v>20</v>
      </c>
      <c r="W489" t="s">
        <v>28</v>
      </c>
      <c r="X489" t="str">
        <f ca="1">_xlfn.CONCAT("(",A489,",",C489,",",P489,",",E489,",",L489,",",S489,",",T489,",",V489,")++1`")</f>
        <v>(245149,1,0,11,31,0,3,20)++1`</v>
      </c>
      <c r="Y489" t="str">
        <f>_xlfn.CONCAT("(",A489,",",R489,")++1`")</f>
        <v>(245149,30)++1`</v>
      </c>
    </row>
    <row r="490" spans="1:25">
      <c r="A490">
        <v>245156</v>
      </c>
      <c r="B490">
        <v>1989</v>
      </c>
      <c r="C490">
        <f>IF(D490="oui", 1, IF(D490="non", 0, " "))</f>
        <v>0</v>
      </c>
      <c r="D490" t="s">
        <v>24</v>
      </c>
      <c r="E490">
        <f>_xlfn.XLOOKUP(F490,Z$3:Z$19,AA$3:AA$19)</f>
        <v>2</v>
      </c>
      <c r="F490" t="s">
        <v>29</v>
      </c>
      <c r="G490" s="14">
        <v>44628</v>
      </c>
      <c r="H490" s="15">
        <v>0.33958333333333329</v>
      </c>
      <c r="I490" s="15">
        <v>0.42291666666666666</v>
      </c>
      <c r="J490">
        <v>1000166</v>
      </c>
      <c r="K490">
        <v>2774</v>
      </c>
      <c r="L490">
        <f>ROUND(M490*86400,0)/60</f>
        <v>120</v>
      </c>
      <c r="M490">
        <v>8.333333333333337E-2</v>
      </c>
      <c r="N490">
        <f>_xlfn.XLOOKUP(O490,Z$22:Z$24,AA$22:AA$24)</f>
        <v>0</v>
      </c>
      <c r="O490" t="s">
        <v>26</v>
      </c>
      <c r="P490" cm="1">
        <f t="array" aca="1" ref="P490" ca="1">(_xlfn.IFS(Q490="couché",0,Q490="debout à 80%",1,Q490="?",1))*(IF(RAND()&lt;0.8,1,0))</f>
        <v>1</v>
      </c>
      <c r="Q490" t="s">
        <v>27</v>
      </c>
      <c r="R490">
        <v>45</v>
      </c>
      <c r="S490">
        <f>SUMIFS(N:N,F:F,F490,G:G,G490,T:T,T490-1)*IF(C490=1,0,1)</f>
        <v>0</v>
      </c>
      <c r="T490">
        <f>COUNTIFS(F:F,F490,G:G,G490,H:H,_xlfn.CONCAT("&lt;=",H490))</f>
        <v>1</v>
      </c>
      <c r="U490" s="15">
        <f ca="1">H490+(RAND()/100000)</f>
        <v>0.33958346900803843</v>
      </c>
      <c r="V490">
        <f t="shared" ca="1" si="7"/>
        <v>11</v>
      </c>
      <c r="W490" t="s">
        <v>28</v>
      </c>
      <c r="X490" t="str">
        <f ca="1">_xlfn.CONCAT("(",A490,",",C490,",",P490,",",E490,",",L490,",",S490,",",T490,",",V490,")++1`")</f>
        <v>(245156,0,1,2,120,0,1,11)++1`</v>
      </c>
      <c r="Y490" t="str">
        <f>_xlfn.CONCAT("(",A490,",",R490,")++1`")</f>
        <v>(245156,45)++1`</v>
      </c>
    </row>
    <row r="491" spans="1:25">
      <c r="A491">
        <v>245170</v>
      </c>
      <c r="B491">
        <v>1970</v>
      </c>
      <c r="C491">
        <f>IF(D491="oui", 1, IF(D491="non", 0, " "))</f>
        <v>0</v>
      </c>
      <c r="D491" t="s">
        <v>24</v>
      </c>
      <c r="E491">
        <f>_xlfn.XLOOKUP(F491,Z$3:Z$19,AA$3:AA$19)</f>
        <v>5</v>
      </c>
      <c r="F491" t="s">
        <v>36</v>
      </c>
      <c r="G491" s="14">
        <v>44642</v>
      </c>
      <c r="H491" s="15">
        <v>0.62083333333333335</v>
      </c>
      <c r="I491" s="15">
        <v>0.82222222222222219</v>
      </c>
      <c r="J491">
        <v>1000162</v>
      </c>
      <c r="K491">
        <v>486</v>
      </c>
      <c r="L491">
        <f>ROUND(M491*86400,0)/60</f>
        <v>290</v>
      </c>
      <c r="M491">
        <v>0.20138888888888884</v>
      </c>
      <c r="N491">
        <f>_xlfn.XLOOKUP(O491,Z$22:Z$24,AA$22:AA$24)</f>
        <v>0</v>
      </c>
      <c r="O491" t="s">
        <v>26</v>
      </c>
      <c r="P491" cm="1">
        <f t="array" aca="1" ref="P491" ca="1">(_xlfn.IFS(Q491="couché",0,Q491="debout à 80%",1,Q491="?",1))*(IF(RAND()&lt;0.8,1,0))</f>
        <v>1</v>
      </c>
      <c r="Q491" t="s">
        <v>27</v>
      </c>
      <c r="R491">
        <v>45</v>
      </c>
      <c r="S491">
        <f>SUMIFS(N:N,F:F,F491,G:G,G491,T:T,T491-1)*IF(C491=1,0,1)</f>
        <v>0</v>
      </c>
      <c r="T491">
        <f>COUNTIFS(F:F,F491,G:G,G491,H:H,_xlfn.CONCAT("&lt;=",H491))</f>
        <v>3</v>
      </c>
      <c r="U491" s="15">
        <f ca="1">H491+(RAND()/100000)</f>
        <v>0.62083463527500971</v>
      </c>
      <c r="V491">
        <f t="shared" ca="1" si="7"/>
        <v>63</v>
      </c>
      <c r="W491" t="s">
        <v>28</v>
      </c>
      <c r="X491" t="str">
        <f ca="1">_xlfn.CONCAT("(",A491,",",C491,",",P491,",",E491,",",L491,",",S491,",",T491,",",V491,")++1`")</f>
        <v>(245170,0,1,5,290,0,3,63)++1`</v>
      </c>
      <c r="Y491" t="str">
        <f>_xlfn.CONCAT("(",A491,",",R491,")++1`")</f>
        <v>(245170,45)++1`</v>
      </c>
    </row>
    <row r="492" spans="1:25">
      <c r="A492">
        <v>245171</v>
      </c>
      <c r="B492">
        <v>1974</v>
      </c>
      <c r="C492">
        <f>IF(D492="oui", 1, IF(D492="non", 0, " "))</f>
        <v>0</v>
      </c>
      <c r="D492" t="s">
        <v>24</v>
      </c>
      <c r="E492">
        <f>_xlfn.XLOOKUP(F492,Z$3:Z$19,AA$3:AA$19)</f>
        <v>2</v>
      </c>
      <c r="F492" t="s">
        <v>29</v>
      </c>
      <c r="G492" s="14">
        <v>44602</v>
      </c>
      <c r="H492" s="15">
        <v>0.41874999999999996</v>
      </c>
      <c r="I492" s="15">
        <v>0.49236111111111108</v>
      </c>
      <c r="J492">
        <v>1000166</v>
      </c>
      <c r="K492">
        <v>2773</v>
      </c>
      <c r="L492">
        <f>ROUND(M492*86400,0)/60</f>
        <v>106</v>
      </c>
      <c r="M492">
        <v>7.3611111111111127E-2</v>
      </c>
      <c r="N492">
        <f>_xlfn.XLOOKUP(O492,Z$22:Z$24,AA$22:AA$24)</f>
        <v>0</v>
      </c>
      <c r="O492" t="s">
        <v>26</v>
      </c>
      <c r="P492" cm="1">
        <f t="array" aca="1" ref="P492" ca="1">(_xlfn.IFS(Q492="couché",0,Q492="debout à 80%",1,Q492="?",1))*(IF(RAND()&lt;0.8,1,0))</f>
        <v>0</v>
      </c>
      <c r="Q492" t="s">
        <v>27</v>
      </c>
      <c r="R492">
        <v>45</v>
      </c>
      <c r="S492">
        <f>SUMIFS(N:N,F:F,F492,G:G,G492,T:T,T492-1)*IF(C492=1,0,1)</f>
        <v>0</v>
      </c>
      <c r="T492">
        <f>COUNTIFS(F:F,F492,G:G,G492,H:H,_xlfn.CONCAT("&lt;=",H492))</f>
        <v>2</v>
      </c>
      <c r="U492" s="15">
        <f ca="1">H492+(RAND()/100000)</f>
        <v>0.41875856830982888</v>
      </c>
      <c r="V492">
        <f t="shared" ca="1" si="7"/>
        <v>33</v>
      </c>
      <c r="W492" t="s">
        <v>28</v>
      </c>
      <c r="X492" t="str">
        <f ca="1">_xlfn.CONCAT("(",A492,",",C492,",",P492,",",E492,",",L492,",",S492,",",T492,",",V492,")++1`")</f>
        <v>(245171,0,0,2,106,0,2,33)++1`</v>
      </c>
      <c r="Y492" t="str">
        <f>_xlfn.CONCAT("(",A492,",",R492,")++1`")</f>
        <v>(245171,45)++1`</v>
      </c>
    </row>
    <row r="493" spans="1:25">
      <c r="A493">
        <v>245175</v>
      </c>
      <c r="B493">
        <v>2004</v>
      </c>
      <c r="C493">
        <f>IF(D493="oui", 1, IF(D493="non", 0, " "))</f>
        <v>0</v>
      </c>
      <c r="D493" t="s">
        <v>24</v>
      </c>
      <c r="E493">
        <f>_xlfn.XLOOKUP(F493,Z$3:Z$19,AA$3:AA$19)</f>
        <v>11</v>
      </c>
      <c r="F493" t="s">
        <v>41</v>
      </c>
      <c r="G493" s="14">
        <v>44617</v>
      </c>
      <c r="H493" s="15">
        <v>0.52847222222222223</v>
      </c>
      <c r="I493" s="15">
        <v>0.56041666666666667</v>
      </c>
      <c r="J493">
        <v>1000165</v>
      </c>
      <c r="K493">
        <v>492</v>
      </c>
      <c r="L493">
        <f>ROUND(M493*86400,0)/60</f>
        <v>46</v>
      </c>
      <c r="M493">
        <v>3.1944444444444442E-2</v>
      </c>
      <c r="N493">
        <f>_xlfn.XLOOKUP(O493,Z$22:Z$24,AA$22:AA$24)</f>
        <v>1</v>
      </c>
      <c r="O493" t="s">
        <v>32</v>
      </c>
      <c r="P493" cm="1">
        <f t="array" aca="1" ref="P493" ca="1">(_xlfn.IFS(Q493="couché",0,Q493="debout à 80%",1,Q493="?",1))*(IF(RAND()&lt;0.8,1,0))</f>
        <v>1</v>
      </c>
      <c r="Q493" t="s">
        <v>27</v>
      </c>
      <c r="R493">
        <v>30</v>
      </c>
      <c r="S493">
        <f>SUMIFS(N:N,F:F,F493,G:G,G493,T:T,T493-1)*IF(C493=1,0,1)</f>
        <v>1</v>
      </c>
      <c r="T493">
        <f>COUNTIFS(F:F,F493,G:G,G493,H:H,_xlfn.CONCAT("&lt;=",H493))</f>
        <v>8</v>
      </c>
      <c r="U493" s="15">
        <f ca="1">H493+(RAND()/100000)</f>
        <v>0.52847898589281583</v>
      </c>
      <c r="V493">
        <f t="shared" ca="1" si="7"/>
        <v>53</v>
      </c>
      <c r="W493" t="s">
        <v>28</v>
      </c>
      <c r="X493" t="str">
        <f ca="1">_xlfn.CONCAT("(",A493,",",C493,",",P493,",",E493,",",L493,",",S493,",",T493,",",V493,")++1`")</f>
        <v>(245175,0,1,11,46,1,8,53)++1`</v>
      </c>
      <c r="Y493" t="str">
        <f>_xlfn.CONCAT("(",A493,",",R493,")++1`")</f>
        <v>(245175,30)++1`</v>
      </c>
    </row>
    <row r="494" spans="1:25">
      <c r="A494">
        <v>245180</v>
      </c>
      <c r="B494">
        <v>1964</v>
      </c>
      <c r="C494">
        <f>IF(D494="oui", 1, IF(D494="non", 0, " "))</f>
        <v>0</v>
      </c>
      <c r="D494" t="s">
        <v>24</v>
      </c>
      <c r="E494">
        <f>_xlfn.XLOOKUP(F494,Z$3:Z$19,AA$3:AA$19)</f>
        <v>14</v>
      </c>
      <c r="F494" t="s">
        <v>33</v>
      </c>
      <c r="G494" s="14">
        <v>44600</v>
      </c>
      <c r="H494" s="15">
        <v>0.34583333333333333</v>
      </c>
      <c r="I494" s="15">
        <v>0.39513888888888887</v>
      </c>
      <c r="J494">
        <v>1000162</v>
      </c>
      <c r="K494">
        <v>81</v>
      </c>
      <c r="L494">
        <f>ROUND(M494*86400,0)/60</f>
        <v>71</v>
      </c>
      <c r="M494">
        <v>4.9305555555555547E-2</v>
      </c>
      <c r="N494">
        <f>_xlfn.XLOOKUP(O494,Z$22:Z$24,AA$22:AA$24)</f>
        <v>1</v>
      </c>
      <c r="O494" t="s">
        <v>32</v>
      </c>
      <c r="P494" cm="1">
        <f t="array" aca="1" ref="P494" ca="1">(_xlfn.IFS(Q494="couché",0,Q494="debout à 80%",1,Q494="?",1))*(IF(RAND()&lt;0.8,1,0))</f>
        <v>1</v>
      </c>
      <c r="Q494" t="s">
        <v>27</v>
      </c>
      <c r="R494">
        <v>45</v>
      </c>
      <c r="S494">
        <f>SUMIFS(N:N,F:F,F494,G:G,G494,T:T,T494-1)*IF(C494=1,0,1)</f>
        <v>0</v>
      </c>
      <c r="T494">
        <f>COUNTIFS(F:F,F494,G:G,G494,H:H,_xlfn.CONCAT("&lt;=",H494))</f>
        <v>1</v>
      </c>
      <c r="U494" s="15">
        <f ca="1">H494+(RAND()/100000)</f>
        <v>0.34583451015232769</v>
      </c>
      <c r="V494">
        <f t="shared" ca="1" si="7"/>
        <v>11</v>
      </c>
      <c r="W494" t="s">
        <v>28</v>
      </c>
      <c r="X494" t="str">
        <f ca="1">_xlfn.CONCAT("(",A494,",",C494,",",P494,",",E494,",",L494,",",S494,",",T494,",",V494,")++1`")</f>
        <v>(245180,0,1,14,71,0,1,11)++1`</v>
      </c>
      <c r="Y494" t="str">
        <f>_xlfn.CONCAT("(",A494,",",R494,")++1`")</f>
        <v>(245180,45)++1`</v>
      </c>
    </row>
    <row r="495" spans="1:25">
      <c r="A495">
        <v>245183</v>
      </c>
      <c r="B495">
        <v>1953</v>
      </c>
      <c r="C495">
        <f>IF(D495="oui", 1, IF(D495="non", 0, " "))</f>
        <v>0</v>
      </c>
      <c r="D495" t="s">
        <v>24</v>
      </c>
      <c r="E495">
        <f>_xlfn.XLOOKUP(F495,Z$3:Z$19,AA$3:AA$19)</f>
        <v>14</v>
      </c>
      <c r="F495" t="s">
        <v>33</v>
      </c>
      <c r="G495" s="14">
        <v>44593</v>
      </c>
      <c r="H495" s="15">
        <v>0.54861111111111105</v>
      </c>
      <c r="I495" s="15">
        <v>0.67222222222222217</v>
      </c>
      <c r="J495">
        <v>1000162</v>
      </c>
      <c r="K495">
        <v>5012</v>
      </c>
      <c r="L495">
        <f>ROUND(M495*86400,0)/60</f>
        <v>178</v>
      </c>
      <c r="M495">
        <v>0.12361111111111112</v>
      </c>
      <c r="N495">
        <f>_xlfn.XLOOKUP(O495,Z$22:Z$24,AA$22:AA$24)</f>
        <v>1</v>
      </c>
      <c r="O495" t="s">
        <v>32</v>
      </c>
      <c r="P495" cm="1">
        <f t="array" aca="1" ref="P495" ca="1">(_xlfn.IFS(Q495="couché",0,Q495="debout à 80%",1,Q495="?",1))*(IF(RAND()&lt;0.8,1,0))</f>
        <v>1</v>
      </c>
      <c r="Q495" t="s">
        <v>27</v>
      </c>
      <c r="R495">
        <v>45</v>
      </c>
      <c r="S495">
        <f>SUMIFS(N:N,F:F,F495,G:G,G495,T:T,T495-1)*IF(C495=1,0,1)</f>
        <v>1</v>
      </c>
      <c r="T495">
        <f>COUNTIFS(F:F,F495,G:G,G495,H:H,_xlfn.CONCAT("&lt;=",H495))</f>
        <v>4</v>
      </c>
      <c r="U495" s="15">
        <f ca="1">H495+(RAND()/100000)</f>
        <v>0.54861553674198027</v>
      </c>
      <c r="V495">
        <f t="shared" ca="1" si="7"/>
        <v>58</v>
      </c>
      <c r="W495" t="s">
        <v>28</v>
      </c>
      <c r="X495" t="str">
        <f ca="1">_xlfn.CONCAT("(",A495,",",C495,",",P495,",",E495,",",L495,",",S495,",",T495,",",V495,")++1`")</f>
        <v>(245183,0,1,14,178,1,4,58)++1`</v>
      </c>
      <c r="Y495" t="str">
        <f>_xlfn.CONCAT("(",A495,",",R495,")++1`")</f>
        <v>(245183,45)++1`</v>
      </c>
    </row>
    <row r="496" spans="1:25">
      <c r="A496">
        <v>245184</v>
      </c>
      <c r="B496">
        <v>1984</v>
      </c>
      <c r="C496">
        <f>IF(D496="oui", 1, IF(D496="non", 0, " "))</f>
        <v>0</v>
      </c>
      <c r="D496" t="s">
        <v>24</v>
      </c>
      <c r="E496">
        <f>_xlfn.XLOOKUP(F496,Z$3:Z$19,AA$3:AA$19)</f>
        <v>14</v>
      </c>
      <c r="F496" t="s">
        <v>33</v>
      </c>
      <c r="G496" s="14">
        <v>44593</v>
      </c>
      <c r="H496" s="15">
        <v>0.43888888888888888</v>
      </c>
      <c r="I496" s="15">
        <v>0.48402777777777778</v>
      </c>
      <c r="J496">
        <v>1000162</v>
      </c>
      <c r="K496">
        <v>6752</v>
      </c>
      <c r="L496">
        <f>ROUND(M496*86400,0)/60</f>
        <v>65</v>
      </c>
      <c r="M496">
        <v>4.5138888888888895E-2</v>
      </c>
      <c r="N496">
        <f>_xlfn.XLOOKUP(O496,Z$22:Z$24,AA$22:AA$24)</f>
        <v>1</v>
      </c>
      <c r="O496" t="s">
        <v>32</v>
      </c>
      <c r="P496" cm="1">
        <f t="array" aca="1" ref="P496" ca="1">(_xlfn.IFS(Q496="couché",0,Q496="debout à 80%",1,Q496="?",1))*(IF(RAND()&lt;0.8,1,0))</f>
        <v>1</v>
      </c>
      <c r="Q496" t="s">
        <v>27</v>
      </c>
      <c r="R496">
        <v>45</v>
      </c>
      <c r="S496">
        <f>SUMIFS(N:N,F:F,F496,G:G,G496,T:T,T496-1)*IF(C496=1,0,1)</f>
        <v>1</v>
      </c>
      <c r="T496">
        <f>COUNTIFS(F:F,F496,G:G,G496,H:H,_xlfn.CONCAT("&lt;=",H496))</f>
        <v>2</v>
      </c>
      <c r="U496" s="15">
        <f ca="1">H496+(RAND()/100000)</f>
        <v>0.43888891914088923</v>
      </c>
      <c r="V496">
        <f t="shared" ca="1" si="7"/>
        <v>38</v>
      </c>
      <c r="W496" t="s">
        <v>28</v>
      </c>
      <c r="X496" t="str">
        <f ca="1">_xlfn.CONCAT("(",A496,",",C496,",",P496,",",E496,",",L496,",",S496,",",T496,",",V496,")++1`")</f>
        <v>(245184,0,1,14,65,1,2,38)++1`</v>
      </c>
      <c r="Y496" t="str">
        <f>_xlfn.CONCAT("(",A496,",",R496,")++1`")</f>
        <v>(245184,45)++1`</v>
      </c>
    </row>
    <row r="497" spans="1:25">
      <c r="A497">
        <v>245186</v>
      </c>
      <c r="B497">
        <v>1957</v>
      </c>
      <c r="C497">
        <f>IF(D497="oui", 1, IF(D497="non", 0, " "))</f>
        <v>0</v>
      </c>
      <c r="D497" t="s">
        <v>24</v>
      </c>
      <c r="E497">
        <f>_xlfn.XLOOKUP(F497,Z$3:Z$19,AA$3:AA$19)</f>
        <v>14</v>
      </c>
      <c r="F497" t="s">
        <v>33</v>
      </c>
      <c r="G497" s="14">
        <v>44593</v>
      </c>
      <c r="H497" s="15">
        <v>0.48958333333333331</v>
      </c>
      <c r="I497" s="15">
        <v>0.53819444444444442</v>
      </c>
      <c r="J497">
        <v>1000162</v>
      </c>
      <c r="K497">
        <v>3392</v>
      </c>
      <c r="L497">
        <f>ROUND(M497*86400,0)/60</f>
        <v>70</v>
      </c>
      <c r="M497">
        <v>4.8611111111111105E-2</v>
      </c>
      <c r="N497">
        <f>_xlfn.XLOOKUP(O497,Z$22:Z$24,AA$22:AA$24)</f>
        <v>1</v>
      </c>
      <c r="O497" t="s">
        <v>32</v>
      </c>
      <c r="P497" cm="1">
        <f t="array" aca="1" ref="P497" ca="1">(_xlfn.IFS(Q497="couché",0,Q497="debout à 80%",1,Q497="?",1))*(IF(RAND()&lt;0.8,1,0))</f>
        <v>1</v>
      </c>
      <c r="Q497" t="s">
        <v>27</v>
      </c>
      <c r="R497">
        <v>0</v>
      </c>
      <c r="S497">
        <f>SUMIFS(N:N,F:F,F497,G:G,G497,T:T,T497-1)*IF(C497=1,0,1)</f>
        <v>1</v>
      </c>
      <c r="T497">
        <f>COUNTIFS(F:F,F497,G:G,G497,H:H,_xlfn.CONCAT("&lt;=",H497))</f>
        <v>3</v>
      </c>
      <c r="U497" s="15">
        <f ca="1">H497+(RAND()/100000)</f>
        <v>0.48958435288987234</v>
      </c>
      <c r="V497">
        <f t="shared" ca="1" si="7"/>
        <v>52</v>
      </c>
      <c r="W497" t="s">
        <v>28</v>
      </c>
      <c r="X497" t="str">
        <f ca="1">_xlfn.CONCAT("(",A497,",",C497,",",P497,",",E497,",",L497,",",S497,",",T497,",",V497,")++1`")</f>
        <v>(245186,0,1,14,70,1,3,52)++1`</v>
      </c>
      <c r="Y497" t="str">
        <f>_xlfn.CONCAT("(",A497,",",R497,")++1`")</f>
        <v>(245186,0)++1`</v>
      </c>
    </row>
    <row r="498" spans="1:25">
      <c r="A498">
        <v>245198</v>
      </c>
      <c r="B498">
        <v>1970</v>
      </c>
      <c r="C498">
        <f>IF(D498="oui", 1, IF(D498="non", 0, " "))</f>
        <v>0</v>
      </c>
      <c r="D498" t="s">
        <v>24</v>
      </c>
      <c r="E498">
        <f>_xlfn.XLOOKUP(F498,Z$3:Z$19,AA$3:AA$19)</f>
        <v>14</v>
      </c>
      <c r="F498" t="s">
        <v>33</v>
      </c>
      <c r="G498" s="14">
        <v>44596</v>
      </c>
      <c r="H498" s="15">
        <v>0.4548611111111111</v>
      </c>
      <c r="I498" s="15">
        <v>0.52569444444444446</v>
      </c>
      <c r="J498">
        <v>1000162</v>
      </c>
      <c r="K498">
        <v>3753</v>
      </c>
      <c r="L498">
        <f>ROUND(M498*86400,0)/60</f>
        <v>102</v>
      </c>
      <c r="M498">
        <v>7.0833333333333359E-2</v>
      </c>
      <c r="N498">
        <f>_xlfn.XLOOKUP(O498,Z$22:Z$24,AA$22:AA$24)</f>
        <v>1</v>
      </c>
      <c r="O498" t="s">
        <v>32</v>
      </c>
      <c r="P498" cm="1">
        <f t="array" aca="1" ref="P498" ca="1">(_xlfn.IFS(Q498="couché",0,Q498="debout à 80%",1,Q498="?",1))*(IF(RAND()&lt;0.8,1,0))</f>
        <v>1</v>
      </c>
      <c r="Q498" t="s">
        <v>27</v>
      </c>
      <c r="R498">
        <v>45</v>
      </c>
      <c r="S498">
        <f>SUMIFS(N:N,F:F,F498,G:G,G498,T:T,T498-1)*IF(C498=1,0,1)</f>
        <v>1</v>
      </c>
      <c r="T498">
        <f>COUNTIFS(F:F,F498,G:G,G498,H:H,_xlfn.CONCAT("&lt;=",H498))</f>
        <v>2</v>
      </c>
      <c r="U498" s="15">
        <f ca="1">H498+(RAND()/100000)</f>
        <v>0.45486307552109961</v>
      </c>
      <c r="V498">
        <f t="shared" ca="1" si="7"/>
        <v>35</v>
      </c>
      <c r="W498" t="s">
        <v>28</v>
      </c>
      <c r="X498" t="str">
        <f ca="1">_xlfn.CONCAT("(",A498,",",C498,",",P498,",",E498,",",L498,",",S498,",",T498,",",V498,")++1`")</f>
        <v>(245198,0,1,14,102,1,2,35)++1`</v>
      </c>
      <c r="Y498" t="str">
        <f>_xlfn.CONCAT("(",A498,",",R498,")++1`")</f>
        <v>(245198,45)++1`</v>
      </c>
    </row>
    <row r="499" spans="1:25">
      <c r="A499">
        <v>245199</v>
      </c>
      <c r="B499">
        <v>1977</v>
      </c>
      <c r="C499">
        <f>IF(D499="oui", 1, IF(D499="non", 0, " "))</f>
        <v>0</v>
      </c>
      <c r="D499" t="s">
        <v>24</v>
      </c>
      <c r="E499">
        <f>_xlfn.XLOOKUP(F499,Z$3:Z$19,AA$3:AA$19)</f>
        <v>14</v>
      </c>
      <c r="F499" t="s">
        <v>33</v>
      </c>
      <c r="G499" s="14">
        <v>44614</v>
      </c>
      <c r="H499" s="15">
        <v>0.46111111111111108</v>
      </c>
      <c r="I499" s="15">
        <v>0.49791666666666662</v>
      </c>
      <c r="J499">
        <v>1000162</v>
      </c>
      <c r="K499">
        <v>81</v>
      </c>
      <c r="L499">
        <f>ROUND(M499*86400,0)/60</f>
        <v>53</v>
      </c>
      <c r="M499">
        <v>3.6805555555555536E-2</v>
      </c>
      <c r="N499">
        <f>_xlfn.XLOOKUP(O499,Z$22:Z$24,AA$22:AA$24)</f>
        <v>1</v>
      </c>
      <c r="O499" t="s">
        <v>32</v>
      </c>
      <c r="P499" cm="1">
        <f t="array" aca="1" ref="P499" ca="1">(_xlfn.IFS(Q499="couché",0,Q499="debout à 80%",1,Q499="?",1))*(IF(RAND()&lt;0.8,1,0))</f>
        <v>1</v>
      </c>
      <c r="Q499" t="s">
        <v>27</v>
      </c>
      <c r="R499">
        <v>45</v>
      </c>
      <c r="S499">
        <f>SUMIFS(N:N,F:F,F499,G:G,G499,T:T,T499-1)*IF(C499=1,0,1)</f>
        <v>1</v>
      </c>
      <c r="T499">
        <f>COUNTIFS(F:F,F499,G:G,G499,H:H,_xlfn.CONCAT("&lt;=",H499))</f>
        <v>4</v>
      </c>
      <c r="U499" s="15">
        <f ca="1">H499+(RAND()/100000)</f>
        <v>0.46111754466609178</v>
      </c>
      <c r="V499">
        <f t="shared" ca="1" si="7"/>
        <v>48</v>
      </c>
      <c r="W499" t="s">
        <v>28</v>
      </c>
      <c r="X499" t="str">
        <f ca="1">_xlfn.CONCAT("(",A499,",",C499,",",P499,",",E499,",",L499,",",S499,",",T499,",",V499,")++1`")</f>
        <v>(245199,0,1,14,53,1,4,48)++1`</v>
      </c>
      <c r="Y499" t="str">
        <f>_xlfn.CONCAT("(",A499,",",R499,")++1`")</f>
        <v>(245199,45)++1`</v>
      </c>
    </row>
    <row r="500" spans="1:25">
      <c r="A500">
        <v>245212</v>
      </c>
      <c r="B500">
        <v>2017</v>
      </c>
      <c r="C500">
        <f>IF(D500="oui", 1, IF(D500="non", 0, " "))</f>
        <v>1</v>
      </c>
      <c r="D500" t="s">
        <v>28</v>
      </c>
      <c r="E500">
        <f>_xlfn.XLOOKUP(F500,Z$3:Z$19,AA$3:AA$19)</f>
        <v>11</v>
      </c>
      <c r="F500" t="s">
        <v>41</v>
      </c>
      <c r="G500" s="14">
        <v>44595</v>
      </c>
      <c r="H500" s="15">
        <v>0.3923611111111111</v>
      </c>
      <c r="I500" s="15">
        <v>0.42569444444444443</v>
      </c>
      <c r="J500">
        <v>1000164</v>
      </c>
      <c r="K500">
        <v>7588</v>
      </c>
      <c r="L500">
        <f>ROUND(M500*86400,0)/60</f>
        <v>48</v>
      </c>
      <c r="M500">
        <v>3.3333333333333326E-2</v>
      </c>
      <c r="N500">
        <f>_xlfn.XLOOKUP(O500,Z$22:Z$24,AA$22:AA$24)</f>
        <v>0</v>
      </c>
      <c r="O500" t="s">
        <v>46</v>
      </c>
      <c r="P500" cm="1">
        <f t="array" aca="1" ref="P500" ca="1">(_xlfn.IFS(Q500="couché",0,Q500="debout à 80%",1,Q500="?",1))*(IF(RAND()&lt;0.8,1,0))</f>
        <v>0</v>
      </c>
      <c r="Q500" t="s">
        <v>48</v>
      </c>
      <c r="R500">
        <v>30</v>
      </c>
      <c r="S500">
        <f>SUMIFS(N:N,F:F,F500,G:G,G500,T:T,T500-1)*IF(C500=1,0,1)</f>
        <v>0</v>
      </c>
      <c r="T500">
        <f>COUNTIFS(F:F,F500,G:G,G500,H:H,_xlfn.CONCAT("&lt;=",H500))</f>
        <v>3</v>
      </c>
      <c r="U500" s="15">
        <f ca="1">H500+(RAND()/100000)</f>
        <v>0.39236802399883874</v>
      </c>
      <c r="V500">
        <f t="shared" ca="1" si="7"/>
        <v>28</v>
      </c>
      <c r="W500" t="s">
        <v>28</v>
      </c>
      <c r="X500" t="str">
        <f ca="1">_xlfn.CONCAT("(",A500,",",C500,",",P500,",",E500,",",L500,",",S500,",",T500,",",V500,")++1`")</f>
        <v>(245212,1,0,11,48,0,3,28)++1`</v>
      </c>
      <c r="Y500" t="str">
        <f>_xlfn.CONCAT("(",A500,",",R500,")++1`")</f>
        <v>(245212,30)++1`</v>
      </c>
    </row>
    <row r="501" spans="1:25">
      <c r="A501">
        <v>245222</v>
      </c>
      <c r="B501">
        <v>1985</v>
      </c>
      <c r="C501">
        <f>IF(D501="oui", 1, IF(D501="non", 0, " "))</f>
        <v>0</v>
      </c>
      <c r="D501" t="s">
        <v>24</v>
      </c>
      <c r="E501">
        <f>_xlfn.XLOOKUP(F501,Z$3:Z$19,AA$3:AA$19)</f>
        <v>9</v>
      </c>
      <c r="F501" t="s">
        <v>40</v>
      </c>
      <c r="G501" s="14">
        <v>44594</v>
      </c>
      <c r="H501" s="15">
        <v>0.3611111111111111</v>
      </c>
      <c r="I501" s="15">
        <v>0.39652777777777776</v>
      </c>
      <c r="J501">
        <v>1000163</v>
      </c>
      <c r="K501">
        <v>841</v>
      </c>
      <c r="L501">
        <f>ROUND(M501*86400,0)/60</f>
        <v>51</v>
      </c>
      <c r="M501">
        <v>3.5416666666666652E-2</v>
      </c>
      <c r="N501">
        <f>_xlfn.XLOOKUP(O501,Z$22:Z$24,AA$22:AA$24)</f>
        <v>0</v>
      </c>
      <c r="O501" t="s">
        <v>26</v>
      </c>
      <c r="P501" cm="1">
        <f t="array" aca="1" ref="P501" ca="1">(_xlfn.IFS(Q501="couché",0,Q501="debout à 80%",1,Q501="?",1))*(IF(RAND()&lt;0.8,1,0))</f>
        <v>0</v>
      </c>
      <c r="Q501" t="s">
        <v>27</v>
      </c>
      <c r="R501">
        <v>45</v>
      </c>
      <c r="S501">
        <f>SUMIFS(N:N,F:F,F501,G:G,G501,T:T,T501-1)*IF(C501=1,0,1)</f>
        <v>0</v>
      </c>
      <c r="T501">
        <f>COUNTIFS(F:F,F501,G:G,G501,H:H,_xlfn.CONCAT("&lt;=",H501))</f>
        <v>1</v>
      </c>
      <c r="U501" s="15">
        <f ca="1">H501+(RAND()/100000)</f>
        <v>0.36111997167640547</v>
      </c>
      <c r="V501">
        <f t="shared" ca="1" si="7"/>
        <v>12</v>
      </c>
      <c r="W501" t="s">
        <v>28</v>
      </c>
      <c r="X501" t="str">
        <f ca="1">_xlfn.CONCAT("(",A501,",",C501,",",P501,",",E501,",",L501,",",S501,",",T501,",",V501,")++1`")</f>
        <v>(245222,0,0,9,51,0,1,12)++1`</v>
      </c>
      <c r="Y501" t="str">
        <f>_xlfn.CONCAT("(",A501,",",R501,")++1`")</f>
        <v>(245222,45)++1`</v>
      </c>
    </row>
    <row r="502" spans="1:25">
      <c r="A502">
        <v>245224</v>
      </c>
      <c r="B502">
        <v>2008</v>
      </c>
      <c r="C502">
        <f>IF(D502="oui", 1, IF(D502="non", 0, " "))</f>
        <v>1</v>
      </c>
      <c r="D502" t="s">
        <v>28</v>
      </c>
      <c r="E502">
        <f>_xlfn.XLOOKUP(F502,Z$3:Z$19,AA$3:AA$19)</f>
        <v>11</v>
      </c>
      <c r="F502" t="s">
        <v>41</v>
      </c>
      <c r="G502" s="14">
        <v>44617</v>
      </c>
      <c r="H502" s="15">
        <v>0.35972222222222222</v>
      </c>
      <c r="I502" s="15">
        <v>0.37986111111111109</v>
      </c>
      <c r="J502">
        <v>1000165</v>
      </c>
      <c r="K502">
        <v>493</v>
      </c>
      <c r="L502">
        <f>ROUND(M502*86400,0)/60</f>
        <v>29</v>
      </c>
      <c r="M502">
        <v>2.0138888888888873E-2</v>
      </c>
      <c r="N502">
        <f>_xlfn.XLOOKUP(O502,Z$22:Z$24,AA$22:AA$24)</f>
        <v>0</v>
      </c>
      <c r="O502" t="s">
        <v>46</v>
      </c>
      <c r="P502" cm="1">
        <f t="array" aca="1" ref="P502" ca="1">(_xlfn.IFS(Q502="couché",0,Q502="debout à 80%",1,Q502="?",1))*(IF(RAND()&lt;0.8,1,0))</f>
        <v>0</v>
      </c>
      <c r="Q502" t="s">
        <v>48</v>
      </c>
      <c r="R502">
        <v>30</v>
      </c>
      <c r="S502">
        <f>SUMIFS(N:N,F:F,F502,G:G,G502,T:T,T502-1)*IF(C502=1,0,1)</f>
        <v>0</v>
      </c>
      <c r="T502">
        <f>COUNTIFS(F:F,F502,G:G,G502,H:H,_xlfn.CONCAT("&lt;=",H502))</f>
        <v>2</v>
      </c>
      <c r="U502" s="15">
        <f ca="1">H502+(RAND()/100000)</f>
        <v>0.35972913593362593</v>
      </c>
      <c r="V502">
        <f t="shared" ca="1" si="7"/>
        <v>15</v>
      </c>
      <c r="W502" t="s">
        <v>28</v>
      </c>
      <c r="X502" t="str">
        <f ca="1">_xlfn.CONCAT("(",A502,",",C502,",",P502,",",E502,",",L502,",",S502,",",T502,",",V502,")++1`")</f>
        <v>(245224,1,0,11,29,0,2,15)++1`</v>
      </c>
      <c r="Y502" t="str">
        <f>_xlfn.CONCAT("(",A502,",",R502,")++1`")</f>
        <v>(245224,30)++1`</v>
      </c>
    </row>
    <row r="503" spans="1:25">
      <c r="A503">
        <v>245225</v>
      </c>
      <c r="B503">
        <v>2018</v>
      </c>
      <c r="C503">
        <f>IF(D503="oui", 1, IF(D503="non", 0, " "))</f>
        <v>1</v>
      </c>
      <c r="D503" t="s">
        <v>28</v>
      </c>
      <c r="E503">
        <f>_xlfn.XLOOKUP(F503,Z$3:Z$19,AA$3:AA$19)</f>
        <v>11</v>
      </c>
      <c r="F503" t="s">
        <v>41</v>
      </c>
      <c r="G503" s="14">
        <v>44602</v>
      </c>
      <c r="H503" s="15">
        <v>0.45416666666666666</v>
      </c>
      <c r="I503" s="15">
        <v>0.4770833333333333</v>
      </c>
      <c r="J503">
        <v>1000164</v>
      </c>
      <c r="K503">
        <v>3334</v>
      </c>
      <c r="L503">
        <f>ROUND(M503*86400,0)/60</f>
        <v>33</v>
      </c>
      <c r="M503">
        <v>2.2916666666666641E-2</v>
      </c>
      <c r="N503">
        <f>_xlfn.XLOOKUP(O503,Z$22:Z$24,AA$22:AA$24)</f>
        <v>0</v>
      </c>
      <c r="O503" t="s">
        <v>46</v>
      </c>
      <c r="P503" cm="1">
        <f t="array" aca="1" ref="P503" ca="1">(_xlfn.IFS(Q503="couché",0,Q503="debout à 80%",1,Q503="?",1))*(IF(RAND()&lt;0.8,1,0))</f>
        <v>0</v>
      </c>
      <c r="Q503" t="s">
        <v>48</v>
      </c>
      <c r="R503">
        <v>30</v>
      </c>
      <c r="S503">
        <f>SUMIFS(N:N,F:F,F503,G:G,G503,T:T,T503-1)*IF(C503=1,0,1)</f>
        <v>0</v>
      </c>
      <c r="T503">
        <f>COUNTIFS(F:F,F503,G:G,G503,H:H,_xlfn.CONCAT("&lt;=",H503))</f>
        <v>7</v>
      </c>
      <c r="U503" s="15">
        <f ca="1">H503+(RAND()/100000)</f>
        <v>0.45417036083559414</v>
      </c>
      <c r="V503">
        <f t="shared" ca="1" si="7"/>
        <v>44</v>
      </c>
      <c r="W503" t="s">
        <v>28</v>
      </c>
      <c r="X503" t="str">
        <f ca="1">_xlfn.CONCAT("(",A503,",",C503,",",P503,",",E503,",",L503,",",S503,",",T503,",",V503,")++1`")</f>
        <v>(245225,1,0,11,33,0,7,44)++1`</v>
      </c>
      <c r="Y503" t="str">
        <f>_xlfn.CONCAT("(",A503,",",R503,")++1`")</f>
        <v>(245225,30)++1`</v>
      </c>
    </row>
    <row r="504" spans="1:25">
      <c r="A504">
        <v>245227</v>
      </c>
      <c r="B504">
        <v>2003</v>
      </c>
      <c r="C504">
        <f>IF(D504="oui", 1, IF(D504="non", 0, " "))</f>
        <v>0</v>
      </c>
      <c r="D504" t="s">
        <v>24</v>
      </c>
      <c r="E504">
        <f>_xlfn.XLOOKUP(F504,Z$3:Z$19,AA$3:AA$19)</f>
        <v>10</v>
      </c>
      <c r="F504" t="s">
        <v>39</v>
      </c>
      <c r="G504" s="14">
        <v>44637</v>
      </c>
      <c r="H504" s="15">
        <v>0.47777777777777775</v>
      </c>
      <c r="I504" s="15">
        <v>0.51180555555555551</v>
      </c>
      <c r="J504">
        <v>1000165</v>
      </c>
      <c r="K504">
        <v>493</v>
      </c>
      <c r="L504">
        <f>ROUND(M504*86400,0)/60</f>
        <v>49</v>
      </c>
      <c r="M504">
        <v>3.4027777777777768E-2</v>
      </c>
      <c r="N504">
        <f>_xlfn.XLOOKUP(O504,Z$22:Z$24,AA$22:AA$24)</f>
        <v>1</v>
      </c>
      <c r="O504" t="s">
        <v>32</v>
      </c>
      <c r="P504" cm="1">
        <f t="array" aca="1" ref="P504" ca="1">(_xlfn.IFS(Q504="couché",0,Q504="debout à 80%",1,Q504="?",1))*(IF(RAND()&lt;0.8,1,0))</f>
        <v>1</v>
      </c>
      <c r="Q504" t="s">
        <v>27</v>
      </c>
      <c r="R504">
        <v>30</v>
      </c>
      <c r="S504">
        <f>SUMIFS(N:N,F:F,F504,G:G,G504,T:T,T504-1)*IF(C504=1,0,1)</f>
        <v>0</v>
      </c>
      <c r="T504">
        <f>COUNTIFS(F:F,F504,G:G,G504,H:H,_xlfn.CONCAT("&lt;=",H504))</f>
        <v>5</v>
      </c>
      <c r="U504" s="15">
        <f ca="1">H504+(RAND()/100000)</f>
        <v>0.47777983098274318</v>
      </c>
      <c r="V504">
        <f t="shared" ca="1" si="7"/>
        <v>44</v>
      </c>
      <c r="W504" t="s">
        <v>28</v>
      </c>
      <c r="X504" t="str">
        <f ca="1">_xlfn.CONCAT("(",A504,",",C504,",",P504,",",E504,",",L504,",",S504,",",T504,",",V504,")++1`")</f>
        <v>(245227,0,1,10,49,0,5,44)++1`</v>
      </c>
      <c r="Y504" t="str">
        <f>_xlfn.CONCAT("(",A504,",",R504,")++1`")</f>
        <v>(245227,30)++1`</v>
      </c>
    </row>
    <row r="505" spans="1:25">
      <c r="A505">
        <v>245228</v>
      </c>
      <c r="B505">
        <v>2003</v>
      </c>
      <c r="C505">
        <f>IF(D505="oui", 1, IF(D505="non", 0, " "))</f>
        <v>0</v>
      </c>
      <c r="D505" t="s">
        <v>24</v>
      </c>
      <c r="E505">
        <f>_xlfn.XLOOKUP(F505,Z$3:Z$19,AA$3:AA$19)</f>
        <v>10</v>
      </c>
      <c r="F505" t="s">
        <v>39</v>
      </c>
      <c r="G505" s="14">
        <v>44637</v>
      </c>
      <c r="H505" s="15">
        <v>0.51388888888888884</v>
      </c>
      <c r="I505" s="15">
        <v>0.5527777777777777</v>
      </c>
      <c r="J505">
        <v>1000165</v>
      </c>
      <c r="K505">
        <v>493</v>
      </c>
      <c r="L505">
        <f>ROUND(M505*86400,0)/60</f>
        <v>56</v>
      </c>
      <c r="M505">
        <v>3.8888888888888862E-2</v>
      </c>
      <c r="N505">
        <f>_xlfn.XLOOKUP(O505,Z$22:Z$24,AA$22:AA$24)</f>
        <v>1</v>
      </c>
      <c r="O505" t="s">
        <v>32</v>
      </c>
      <c r="P505" cm="1">
        <f t="array" aca="1" ref="P505" ca="1">(_xlfn.IFS(Q505="couché",0,Q505="debout à 80%",1,Q505="?",1))*(IF(RAND()&lt;0.8,1,0))</f>
        <v>1</v>
      </c>
      <c r="Q505" t="s">
        <v>27</v>
      </c>
      <c r="R505">
        <v>30</v>
      </c>
      <c r="S505">
        <f>SUMIFS(N:N,F:F,F505,G:G,G505,T:T,T505-1)*IF(C505=1,0,1)</f>
        <v>1</v>
      </c>
      <c r="T505">
        <f>COUNTIFS(F:F,F505,G:G,G505,H:H,_xlfn.CONCAT("&lt;=",H505))</f>
        <v>6</v>
      </c>
      <c r="U505" s="15">
        <f ca="1">H505+(RAND()/100000)</f>
        <v>0.51389171326683003</v>
      </c>
      <c r="V505">
        <f t="shared" ca="1" si="7"/>
        <v>53</v>
      </c>
      <c r="W505" t="s">
        <v>28</v>
      </c>
      <c r="X505" t="str">
        <f ca="1">_xlfn.CONCAT("(",A505,",",C505,",",P505,",",E505,",",L505,",",S505,",",T505,",",V505,")++1`")</f>
        <v>(245228,0,1,10,56,1,6,53)++1`</v>
      </c>
      <c r="Y505" t="str">
        <f>_xlfn.CONCAT("(",A505,",",R505,")++1`")</f>
        <v>(245228,30)++1`</v>
      </c>
    </row>
    <row r="506" spans="1:25">
      <c r="A506">
        <v>245250</v>
      </c>
      <c r="B506">
        <v>1942</v>
      </c>
      <c r="C506">
        <f>IF(D506="oui", 1, IF(D506="non", 0, " "))</f>
        <v>0</v>
      </c>
      <c r="D506" t="s">
        <v>24</v>
      </c>
      <c r="E506">
        <f>_xlfn.XLOOKUP(F506,Z$3:Z$19,AA$3:AA$19)</f>
        <v>3</v>
      </c>
      <c r="F506" t="s">
        <v>34</v>
      </c>
      <c r="G506" s="14">
        <v>44616</v>
      </c>
      <c r="H506" s="15">
        <v>0.46805555555555556</v>
      </c>
      <c r="I506" s="15">
        <v>0.4770833333333333</v>
      </c>
      <c r="J506">
        <v>1000169</v>
      </c>
      <c r="K506">
        <v>2172</v>
      </c>
      <c r="L506">
        <f>ROUND(M506*86400,0)/60</f>
        <v>13</v>
      </c>
      <c r="M506">
        <v>9.0277777777777457E-3</v>
      </c>
      <c r="N506">
        <f>_xlfn.XLOOKUP(O506,Z$22:Z$24,AA$22:AA$24)</f>
        <v>1</v>
      </c>
      <c r="O506" t="s">
        <v>32</v>
      </c>
      <c r="P506" cm="1">
        <f t="array" aca="1" ref="P506" ca="1">(_xlfn.IFS(Q506="couché",0,Q506="debout à 80%",1,Q506="?",1))*(IF(RAND()&lt;0.8,1,0))</f>
        <v>1</v>
      </c>
      <c r="Q506" t="s">
        <v>27</v>
      </c>
      <c r="R506">
        <v>10</v>
      </c>
      <c r="S506">
        <f>SUMIFS(N:N,F:F,F506,G:G,G506,T:T,T506-1)*IF(C506=1,0,1)</f>
        <v>1</v>
      </c>
      <c r="T506">
        <f>COUNTIFS(F:F,F506,G:G,G506,H:H,_xlfn.CONCAT("&lt;=",H506))</f>
        <v>11</v>
      </c>
      <c r="U506" s="15">
        <f ca="1">H506+(RAND()/100000)</f>
        <v>0.46805972287671938</v>
      </c>
      <c r="V506">
        <f t="shared" ca="1" si="7"/>
        <v>51</v>
      </c>
      <c r="W506" t="s">
        <v>28</v>
      </c>
      <c r="X506" t="str">
        <f ca="1">_xlfn.CONCAT("(",A506,",",C506,",",P506,",",E506,",",L506,",",S506,",",T506,",",V506,")++1`")</f>
        <v>(245250,0,1,3,13,1,11,51)++1`</v>
      </c>
      <c r="Y506" t="str">
        <f>_xlfn.CONCAT("(",A506,",",R506,")++1`")</f>
        <v>(245250,10)++1`</v>
      </c>
    </row>
    <row r="507" spans="1:25">
      <c r="A507">
        <v>245251</v>
      </c>
      <c r="B507">
        <v>1942</v>
      </c>
      <c r="C507">
        <f>IF(D507="oui", 1, IF(D507="non", 0, " "))</f>
        <v>0</v>
      </c>
      <c r="D507" t="s">
        <v>24</v>
      </c>
      <c r="E507">
        <f>_xlfn.XLOOKUP(F507,Z$3:Z$19,AA$3:AA$19)</f>
        <v>3</v>
      </c>
      <c r="F507" t="s">
        <v>34</v>
      </c>
      <c r="G507" s="14">
        <v>44623</v>
      </c>
      <c r="H507" s="15">
        <v>0.50208333333333333</v>
      </c>
      <c r="I507" s="15">
        <v>0.51180555555555551</v>
      </c>
      <c r="J507">
        <v>1000169</v>
      </c>
      <c r="K507">
        <v>2172</v>
      </c>
      <c r="L507">
        <f>ROUND(M507*86400,0)/60</f>
        <v>14</v>
      </c>
      <c r="M507">
        <v>9.7222222222221877E-3</v>
      </c>
      <c r="N507">
        <f>_xlfn.XLOOKUP(O507,Z$22:Z$24,AA$22:AA$24)</f>
        <v>1</v>
      </c>
      <c r="O507" t="s">
        <v>32</v>
      </c>
      <c r="P507" cm="1">
        <f t="array" aca="1" ref="P507" ca="1">(_xlfn.IFS(Q507="couché",0,Q507="debout à 80%",1,Q507="?",1))*(IF(RAND()&lt;0.8,1,0))</f>
        <v>0</v>
      </c>
      <c r="Q507" t="s">
        <v>27</v>
      </c>
      <c r="R507">
        <v>10</v>
      </c>
      <c r="S507">
        <f>SUMIFS(N:N,F:F,F507,G:G,G507,T:T,T507-1)*IF(C507=1,0,1)</f>
        <v>1</v>
      </c>
      <c r="T507">
        <f>COUNTIFS(F:F,F507,G:G,G507,H:H,_xlfn.CONCAT("&lt;=",H507))</f>
        <v>14</v>
      </c>
      <c r="U507" s="15">
        <f ca="1">H507+(RAND()/100000)</f>
        <v>0.5020889370294499</v>
      </c>
      <c r="V507">
        <f t="shared" ca="1" si="7"/>
        <v>39</v>
      </c>
      <c r="W507" t="s">
        <v>28</v>
      </c>
      <c r="X507" t="str">
        <f ca="1">_xlfn.CONCAT("(",A507,",",C507,",",P507,",",E507,",",L507,",",S507,",",T507,",",V507,")++1`")</f>
        <v>(245251,0,0,3,14,1,14,39)++1`</v>
      </c>
      <c r="Y507" t="str">
        <f>_xlfn.CONCAT("(",A507,",",R507,")++1`")</f>
        <v>(245251,10)++1`</v>
      </c>
    </row>
    <row r="508" spans="1:25">
      <c r="A508">
        <v>245257</v>
      </c>
      <c r="B508">
        <v>1999</v>
      </c>
      <c r="C508">
        <f>IF(D508="oui", 1, IF(D508="non", 0, " "))</f>
        <v>0</v>
      </c>
      <c r="D508" t="s">
        <v>24</v>
      </c>
      <c r="E508">
        <f>_xlfn.XLOOKUP(F508,Z$3:Z$19,AA$3:AA$19)</f>
        <v>15</v>
      </c>
      <c r="F508" t="s">
        <v>35</v>
      </c>
      <c r="G508" s="14">
        <v>44594</v>
      </c>
      <c r="H508" s="15">
        <v>0.4375</v>
      </c>
      <c r="I508" s="15">
        <v>0.50277777777777777</v>
      </c>
      <c r="J508">
        <v>1000171</v>
      </c>
      <c r="K508">
        <v>298</v>
      </c>
      <c r="L508">
        <f>ROUND(M508*86400,0)/60</f>
        <v>94</v>
      </c>
      <c r="M508">
        <v>6.5277777777777768E-2</v>
      </c>
      <c r="N508">
        <f>_xlfn.XLOOKUP(O508,Z$22:Z$24,AA$22:AA$24)</f>
        <v>0</v>
      </c>
      <c r="O508" t="s">
        <v>26</v>
      </c>
      <c r="P508" cm="1">
        <f t="array" aca="1" ref="P508" ca="1">(_xlfn.IFS(Q508="couché",0,Q508="debout à 80%",1,Q508="?",1))*(IF(RAND()&lt;0.8,1,0))</f>
        <v>1</v>
      </c>
      <c r="Q508" t="s">
        <v>27</v>
      </c>
      <c r="R508">
        <v>45</v>
      </c>
      <c r="S508">
        <f>SUMIFS(N:N,F:F,F508,G:G,G508,T:T,T508-1)*IF(C508=1,0,1)</f>
        <v>0</v>
      </c>
      <c r="T508">
        <f>COUNTIFS(F:F,F508,G:G,G508,H:H,_xlfn.CONCAT("&lt;=",H508))</f>
        <v>2</v>
      </c>
      <c r="U508" s="15">
        <f ca="1">H508+(RAND()/100000)</f>
        <v>0.43750135291449882</v>
      </c>
      <c r="V508">
        <f t="shared" ca="1" si="7"/>
        <v>27</v>
      </c>
      <c r="W508" t="s">
        <v>28</v>
      </c>
      <c r="X508" t="str">
        <f ca="1">_xlfn.CONCAT("(",A508,",",C508,",",P508,",",E508,",",L508,",",S508,",",T508,",",V508,")++1`")</f>
        <v>(245257,0,1,15,94,0,2,27)++1`</v>
      </c>
      <c r="Y508" t="str">
        <f>_xlfn.CONCAT("(",A508,",",R508,")++1`")</f>
        <v>(245257,45)++1`</v>
      </c>
    </row>
    <row r="509" spans="1:25">
      <c r="A509">
        <v>245259</v>
      </c>
      <c r="B509">
        <v>1943</v>
      </c>
      <c r="C509">
        <f>IF(D509="oui", 1, IF(D509="non", 0, " "))</f>
        <v>0</v>
      </c>
      <c r="D509" t="s">
        <v>24</v>
      </c>
      <c r="E509">
        <f>_xlfn.XLOOKUP(F509,Z$3:Z$19,AA$3:AA$19)</f>
        <v>3</v>
      </c>
      <c r="F509" t="s">
        <v>34</v>
      </c>
      <c r="G509" s="14">
        <v>44644</v>
      </c>
      <c r="H509" s="15">
        <v>0.37708333333333333</v>
      </c>
      <c r="I509" s="15">
        <v>0.38750000000000001</v>
      </c>
      <c r="J509">
        <v>1000169</v>
      </c>
      <c r="K509">
        <v>2172</v>
      </c>
      <c r="L509">
        <f>ROUND(M509*86400,0)/60</f>
        <v>15</v>
      </c>
      <c r="M509">
        <v>1.0416666666666685E-2</v>
      </c>
      <c r="N509">
        <f>_xlfn.XLOOKUP(O509,Z$22:Z$24,AA$22:AA$24)</f>
        <v>1</v>
      </c>
      <c r="O509" t="s">
        <v>32</v>
      </c>
      <c r="P509" cm="1">
        <f t="array" aca="1" ref="P509" ca="1">(_xlfn.IFS(Q509="couché",0,Q509="debout à 80%",1,Q509="?",1))*(IF(RAND()&lt;0.8,1,0))</f>
        <v>1</v>
      </c>
      <c r="Q509" t="s">
        <v>27</v>
      </c>
      <c r="R509">
        <v>10</v>
      </c>
      <c r="S509">
        <f>SUMIFS(N:N,F:F,F509,G:G,G509,T:T,T509-1)*IF(C509=1,0,1)</f>
        <v>1</v>
      </c>
      <c r="T509">
        <f>COUNTIFS(F:F,F509,G:G,G509,H:H,_xlfn.CONCAT("&lt;=",H509))</f>
        <v>3</v>
      </c>
      <c r="U509" s="15">
        <f ca="1">H509+(RAND()/100000)</f>
        <v>0.37708604770355236</v>
      </c>
      <c r="V509">
        <f t="shared" ca="1" si="7"/>
        <v>16</v>
      </c>
      <c r="W509" t="s">
        <v>28</v>
      </c>
      <c r="X509" t="str">
        <f ca="1">_xlfn.CONCAT("(",A509,",",C509,",",P509,",",E509,",",L509,",",S509,",",T509,",",V509,")++1`")</f>
        <v>(245259,0,1,3,15,1,3,16)++1`</v>
      </c>
      <c r="Y509" t="str">
        <f>_xlfn.CONCAT("(",A509,",",R509,")++1`")</f>
        <v>(245259,10)++1`</v>
      </c>
    </row>
    <row r="510" spans="1:25">
      <c r="A510">
        <v>245260</v>
      </c>
      <c r="B510">
        <v>1943</v>
      </c>
      <c r="C510">
        <f>IF(D510="oui", 1, IF(D510="non", 0, " "))</f>
        <v>0</v>
      </c>
      <c r="D510" t="s">
        <v>24</v>
      </c>
      <c r="E510">
        <f>_xlfn.XLOOKUP(F510,Z$3:Z$19,AA$3:AA$19)</f>
        <v>3</v>
      </c>
      <c r="F510" t="s">
        <v>34</v>
      </c>
      <c r="G510" s="14">
        <v>44651</v>
      </c>
      <c r="H510" s="15">
        <v>0.48680555555555555</v>
      </c>
      <c r="I510" s="15">
        <v>0.49583333333333329</v>
      </c>
      <c r="J510">
        <v>1000169</v>
      </c>
      <c r="K510">
        <v>2172</v>
      </c>
      <c r="L510">
        <f>ROUND(M510*86400,0)/60</f>
        <v>13</v>
      </c>
      <c r="M510">
        <v>9.0277777777777457E-3</v>
      </c>
      <c r="N510">
        <f>_xlfn.XLOOKUP(O510,Z$22:Z$24,AA$22:AA$24)</f>
        <v>1</v>
      </c>
      <c r="O510" t="s">
        <v>32</v>
      </c>
      <c r="P510" cm="1">
        <f t="array" aca="1" ref="P510" ca="1">(_xlfn.IFS(Q510="couché",0,Q510="debout à 80%",1,Q510="?",1))*(IF(RAND()&lt;0.8,1,0))</f>
        <v>1</v>
      </c>
      <c r="Q510" t="s">
        <v>27</v>
      </c>
      <c r="R510">
        <v>10</v>
      </c>
      <c r="S510">
        <f>SUMIFS(N:N,F:F,F510,G:G,G510,T:T,T510-1)*IF(C510=1,0,1)</f>
        <v>1</v>
      </c>
      <c r="T510">
        <f>COUNTIFS(F:F,F510,G:G,G510,H:H,_xlfn.CONCAT("&lt;=",H510))</f>
        <v>12</v>
      </c>
      <c r="U510" s="15">
        <f ca="1">H510+(RAND()/100000)</f>
        <v>0.48681443145930259</v>
      </c>
      <c r="V510">
        <f t="shared" ca="1" si="7"/>
        <v>45</v>
      </c>
      <c r="W510" t="s">
        <v>28</v>
      </c>
      <c r="X510" t="str">
        <f ca="1">_xlfn.CONCAT("(",A510,",",C510,",",P510,",",E510,",",L510,",",S510,",",T510,",",V510,")++1`")</f>
        <v>(245260,0,1,3,13,1,12,45)++1`</v>
      </c>
      <c r="Y510" t="str">
        <f>_xlfn.CONCAT("(",A510,",",R510,")++1`")</f>
        <v>(245260,10)++1`</v>
      </c>
    </row>
    <row r="511" spans="1:25">
      <c r="A511">
        <v>245262</v>
      </c>
      <c r="B511">
        <v>1950</v>
      </c>
      <c r="C511">
        <f>IF(D511="oui", 1, IF(D511="non", 0, " "))</f>
        <v>0</v>
      </c>
      <c r="D511" t="s">
        <v>24</v>
      </c>
      <c r="E511">
        <f>_xlfn.XLOOKUP(F511,Z$3:Z$19,AA$3:AA$19)</f>
        <v>15</v>
      </c>
      <c r="F511" t="s">
        <v>35</v>
      </c>
      <c r="G511" s="14">
        <v>44593</v>
      </c>
      <c r="H511" s="15">
        <v>0.33819444444444441</v>
      </c>
      <c r="I511" s="15">
        <v>0.51527777777777772</v>
      </c>
      <c r="J511">
        <v>1000171</v>
      </c>
      <c r="K511">
        <v>283</v>
      </c>
      <c r="L511">
        <f>ROUND(M511*86400,0)/60</f>
        <v>255</v>
      </c>
      <c r="M511">
        <v>0.17708333333333331</v>
      </c>
      <c r="N511">
        <f>_xlfn.XLOOKUP(O511,Z$22:Z$24,AA$22:AA$24)</f>
        <v>0</v>
      </c>
      <c r="O511" t="s">
        <v>26</v>
      </c>
      <c r="P511" cm="1">
        <f t="array" aca="1" ref="P511" ca="1">(_xlfn.IFS(Q511="couché",0,Q511="debout à 80%",1,Q511="?",1))*(IF(RAND()&lt;0.8,1,0))</f>
        <v>0</v>
      </c>
      <c r="Q511" t="s">
        <v>48</v>
      </c>
      <c r="R511">
        <v>120</v>
      </c>
      <c r="S511">
        <f>SUMIFS(N:N,F:F,F511,G:G,G511,T:T,T511-1)*IF(C511=1,0,1)</f>
        <v>0</v>
      </c>
      <c r="T511">
        <f>COUNTIFS(F:F,F511,G:G,G511,H:H,_xlfn.CONCAT("&lt;=",H511))</f>
        <v>1</v>
      </c>
      <c r="U511" s="15">
        <f ca="1">H511+(RAND()/100000)</f>
        <v>0.33819697628737189</v>
      </c>
      <c r="V511">
        <f t="shared" ca="1" si="7"/>
        <v>4</v>
      </c>
      <c r="W511" t="s">
        <v>28</v>
      </c>
      <c r="X511" t="str">
        <f ca="1">_xlfn.CONCAT("(",A511,",",C511,",",P511,",",E511,",",L511,",",S511,",",T511,",",V511,")++1`")</f>
        <v>(245262,0,0,15,255,0,1,4)++1`</v>
      </c>
      <c r="Y511" t="str">
        <f>_xlfn.CONCAT("(",A511,",",R511,")++1`")</f>
        <v>(245262,120)++1`</v>
      </c>
    </row>
    <row r="512" spans="1:25">
      <c r="A512">
        <v>245278</v>
      </c>
      <c r="B512">
        <v>2004</v>
      </c>
      <c r="C512">
        <f>IF(D512="oui", 1, IF(D512="non", 0, " "))</f>
        <v>0</v>
      </c>
      <c r="D512" t="s">
        <v>24</v>
      </c>
      <c r="E512">
        <f>_xlfn.XLOOKUP(F512,Z$3:Z$19,AA$3:AA$19)</f>
        <v>10</v>
      </c>
      <c r="F512" t="s">
        <v>39</v>
      </c>
      <c r="G512" s="14">
        <v>44595</v>
      </c>
      <c r="H512" s="15">
        <v>0.39027777777777778</v>
      </c>
      <c r="I512" s="15">
        <v>0.42291666666666666</v>
      </c>
      <c r="J512">
        <v>1000165</v>
      </c>
      <c r="K512">
        <v>493</v>
      </c>
      <c r="L512">
        <f>ROUND(M512*86400,0)/60</f>
        <v>47</v>
      </c>
      <c r="M512">
        <v>3.2638888888888884E-2</v>
      </c>
      <c r="N512">
        <f>_xlfn.XLOOKUP(O512,Z$22:Z$24,AA$22:AA$24)</f>
        <v>1</v>
      </c>
      <c r="O512" t="s">
        <v>32</v>
      </c>
      <c r="P512" cm="1">
        <f t="array" aca="1" ref="P512" ca="1">(_xlfn.IFS(Q512="couché",0,Q512="debout à 80%",1,Q512="?",1))*(IF(RAND()&lt;0.8,1,0))</f>
        <v>1</v>
      </c>
      <c r="Q512" t="s">
        <v>27</v>
      </c>
      <c r="R512">
        <v>30</v>
      </c>
      <c r="S512">
        <f>SUMIFS(N:N,F:F,F512,G:G,G512,T:T,T512-1)*IF(C512=1,0,1)</f>
        <v>0</v>
      </c>
      <c r="T512">
        <f>COUNTIFS(F:F,F512,G:G,G512,H:H,_xlfn.CONCAT("&lt;=",H512))</f>
        <v>2</v>
      </c>
      <c r="U512" s="15">
        <f ca="1">H512+(RAND()/100000)</f>
        <v>0.39028421722976425</v>
      </c>
      <c r="V512">
        <f t="shared" ca="1" si="7"/>
        <v>27</v>
      </c>
      <c r="W512" t="s">
        <v>28</v>
      </c>
      <c r="X512" t="str">
        <f ca="1">_xlfn.CONCAT("(",A512,",",C512,",",P512,",",E512,",",L512,",",S512,",",T512,",",V512,")++1`")</f>
        <v>(245278,0,1,10,47,0,2,27)++1`</v>
      </c>
      <c r="Y512" t="str">
        <f>_xlfn.CONCAT("(",A512,",",R512,")++1`")</f>
        <v>(245278,30)++1`</v>
      </c>
    </row>
    <row r="513" spans="1:25">
      <c r="A513">
        <v>245283</v>
      </c>
      <c r="B513">
        <v>1989</v>
      </c>
      <c r="C513">
        <f>IF(D513="oui", 1, IF(D513="non", 0, " "))</f>
        <v>0</v>
      </c>
      <c r="D513" t="s">
        <v>24</v>
      </c>
      <c r="E513">
        <f>_xlfn.XLOOKUP(F513,Z$3:Z$19,AA$3:AA$19)</f>
        <v>12</v>
      </c>
      <c r="F513" t="s">
        <v>42</v>
      </c>
      <c r="G513" s="14">
        <v>44637</v>
      </c>
      <c r="H513" s="15">
        <v>0.50694444444444442</v>
      </c>
      <c r="I513" s="15">
        <v>0.58958333333333335</v>
      </c>
      <c r="J513">
        <v>1000165</v>
      </c>
      <c r="K513">
        <v>9168</v>
      </c>
      <c r="L513">
        <f>ROUND(M513*86400,0)/60</f>
        <v>119</v>
      </c>
      <c r="M513">
        <v>8.2638888888888928E-2</v>
      </c>
      <c r="N513">
        <f>_xlfn.XLOOKUP(O513,Z$22:Z$24,AA$22:AA$24)</f>
        <v>0</v>
      </c>
      <c r="O513" t="s">
        <v>26</v>
      </c>
      <c r="P513" cm="1">
        <f t="array" aca="1" ref="P513" ca="1">(_xlfn.IFS(Q513="couché",0,Q513="debout à 80%",1,Q513="?",1))*(IF(RAND()&lt;0.8,1,0))</f>
        <v>1</v>
      </c>
      <c r="Q513" t="s">
        <v>27</v>
      </c>
      <c r="R513">
        <v>30</v>
      </c>
      <c r="S513">
        <f>SUMIFS(N:N,F:F,F513,G:G,G513,T:T,T513-1)*IF(C513=1,0,1)</f>
        <v>0</v>
      </c>
      <c r="T513">
        <f>COUNTIFS(F:F,F513,G:G,G513,H:H,_xlfn.CONCAT("&lt;=",H513))</f>
        <v>4</v>
      </c>
      <c r="U513" s="15">
        <f ca="1">H513+(RAND()/100000)</f>
        <v>0.50695367749148712</v>
      </c>
      <c r="V513">
        <f t="shared" ca="1" si="7"/>
        <v>50</v>
      </c>
      <c r="W513" t="s">
        <v>28</v>
      </c>
      <c r="X513" t="str">
        <f ca="1">_xlfn.CONCAT("(",A513,",",C513,",",P513,",",E513,",",L513,",",S513,",",T513,",",V513,")++1`")</f>
        <v>(245283,0,1,12,119,0,4,50)++1`</v>
      </c>
      <c r="Y513" t="str">
        <f>_xlfn.CONCAT("(",A513,",",R513,")++1`")</f>
        <v>(245283,30)++1`</v>
      </c>
    </row>
    <row r="514" spans="1:25">
      <c r="A514">
        <v>245296</v>
      </c>
      <c r="B514">
        <v>1999</v>
      </c>
      <c r="C514">
        <f>IF(D514="oui", 1, IF(D514="non", 0, " "))</f>
        <v>0</v>
      </c>
      <c r="D514" t="s">
        <v>24</v>
      </c>
      <c r="E514">
        <f>_xlfn.XLOOKUP(F514,Z$3:Z$19,AA$3:AA$19)</f>
        <v>10</v>
      </c>
      <c r="F514" t="s">
        <v>39</v>
      </c>
      <c r="G514" s="14">
        <v>44593</v>
      </c>
      <c r="H514" s="15">
        <v>0.49027777777777776</v>
      </c>
      <c r="I514" s="15">
        <v>0.50694444444444442</v>
      </c>
      <c r="J514">
        <v>1000165</v>
      </c>
      <c r="K514">
        <v>493</v>
      </c>
      <c r="L514">
        <f>ROUND(M514*86400,0)/60</f>
        <v>24</v>
      </c>
      <c r="M514">
        <v>1.6666666666666663E-2</v>
      </c>
      <c r="N514">
        <f>_xlfn.XLOOKUP(O514,Z$22:Z$24,AA$22:AA$24)</f>
        <v>1</v>
      </c>
      <c r="O514" t="s">
        <v>32</v>
      </c>
      <c r="P514" cm="1">
        <f t="array" aca="1" ref="P514" ca="1">(_xlfn.IFS(Q514="couché",0,Q514="debout à 80%",1,Q514="?",1))*(IF(RAND()&lt;0.8,1,0))</f>
        <v>1</v>
      </c>
      <c r="Q514" t="s">
        <v>27</v>
      </c>
      <c r="R514">
        <v>30</v>
      </c>
      <c r="S514">
        <f>SUMIFS(N:N,F:F,F514,G:G,G514,T:T,T514-1)*IF(C514=1,0,1)</f>
        <v>1</v>
      </c>
      <c r="T514">
        <f>COUNTIFS(F:F,F514,G:G,G514,H:H,_xlfn.CONCAT("&lt;=",H514))</f>
        <v>6</v>
      </c>
      <c r="U514" s="15">
        <f ca="1">H514+(RAND()/100000)</f>
        <v>0.49028710438580991</v>
      </c>
      <c r="V514">
        <f t="shared" ca="1" si="7"/>
        <v>53</v>
      </c>
      <c r="W514" t="s">
        <v>28</v>
      </c>
      <c r="X514" t="str">
        <f ca="1">_xlfn.CONCAT("(",A514,",",C514,",",P514,",",E514,",",L514,",",S514,",",T514,",",V514,")++1`")</f>
        <v>(245296,0,1,10,24,1,6,53)++1`</v>
      </c>
      <c r="Y514" t="str">
        <f>_xlfn.CONCAT("(",A514,",",R514,")++1`")</f>
        <v>(245296,30)++1`</v>
      </c>
    </row>
    <row r="515" spans="1:25">
      <c r="A515">
        <v>245299</v>
      </c>
      <c r="B515">
        <v>1983</v>
      </c>
      <c r="C515">
        <f>IF(D515="oui", 1, IF(D515="non", 0, " "))</f>
        <v>0</v>
      </c>
      <c r="D515" t="s">
        <v>24</v>
      </c>
      <c r="E515">
        <f>_xlfn.XLOOKUP(F515,Z$3:Z$19,AA$3:AA$19)</f>
        <v>9</v>
      </c>
      <c r="F515" t="s">
        <v>40</v>
      </c>
      <c r="G515" s="14">
        <v>44595</v>
      </c>
      <c r="H515" s="15">
        <v>0.49305555555555552</v>
      </c>
      <c r="I515" s="15">
        <v>0.52569444444444446</v>
      </c>
      <c r="J515">
        <v>1000163</v>
      </c>
      <c r="K515">
        <v>248</v>
      </c>
      <c r="L515">
        <f>ROUND(M515*86400,0)/60</f>
        <v>47</v>
      </c>
      <c r="M515">
        <v>3.2638888888888939E-2</v>
      </c>
      <c r="N515">
        <f>_xlfn.XLOOKUP(O515,Z$22:Z$24,AA$22:AA$24)</f>
        <v>0</v>
      </c>
      <c r="O515" t="s">
        <v>26</v>
      </c>
      <c r="P515" cm="1">
        <f t="array" aca="1" ref="P515" ca="1">(_xlfn.IFS(Q515="couché",0,Q515="debout à 80%",1,Q515="?",1))*(IF(RAND()&lt;0.8,1,0))</f>
        <v>1</v>
      </c>
      <c r="Q515" t="s">
        <v>27</v>
      </c>
      <c r="R515">
        <v>45</v>
      </c>
      <c r="S515">
        <f>SUMIFS(N:N,F:F,F515,G:G,G515,T:T,T515-1)*IF(C515=1,0,1)</f>
        <v>0</v>
      </c>
      <c r="T515">
        <f>COUNTIFS(F:F,F515,G:G,G515,H:H,_xlfn.CONCAT("&lt;=",H515))</f>
        <v>4</v>
      </c>
      <c r="U515" s="15">
        <f ca="1">H515+(RAND()/100000)</f>
        <v>0.49306358367950637</v>
      </c>
      <c r="V515">
        <f t="shared" ref="V515:V578" ca="1" si="8">COUNTIFS(G:G,G515,U:U,_xlfn.CONCAT("&lt;=",U515))</f>
        <v>59</v>
      </c>
      <c r="W515" t="s">
        <v>28</v>
      </c>
      <c r="X515" t="str">
        <f ca="1">_xlfn.CONCAT("(",A515,",",C515,",",P515,",",E515,",",L515,",",S515,",",T515,",",V515,")++1`")</f>
        <v>(245299,0,1,9,47,0,4,59)++1`</v>
      </c>
      <c r="Y515" t="str">
        <f>_xlfn.CONCAT("(",A515,",",R515,")++1`")</f>
        <v>(245299,45)++1`</v>
      </c>
    </row>
    <row r="516" spans="1:25">
      <c r="A516">
        <v>245300</v>
      </c>
      <c r="B516">
        <v>2020</v>
      </c>
      <c r="C516">
        <f>IF(D516="oui", 1, IF(D516="non", 0, " "))</f>
        <v>1</v>
      </c>
      <c r="D516" t="s">
        <v>28</v>
      </c>
      <c r="E516">
        <f>_xlfn.XLOOKUP(F516,Z$3:Z$19,AA$3:AA$19)</f>
        <v>11</v>
      </c>
      <c r="F516" t="s">
        <v>41</v>
      </c>
      <c r="G516" s="14">
        <v>44602</v>
      </c>
      <c r="H516" s="15">
        <v>0.37777777777777777</v>
      </c>
      <c r="I516" s="15">
        <v>0.39861111111111108</v>
      </c>
      <c r="J516">
        <v>1000164</v>
      </c>
      <c r="K516">
        <v>4533</v>
      </c>
      <c r="L516">
        <f>ROUND(M516*86400,0)/60</f>
        <v>30</v>
      </c>
      <c r="M516">
        <v>2.0833333333333315E-2</v>
      </c>
      <c r="N516">
        <f>_xlfn.XLOOKUP(O516,Z$22:Z$24,AA$22:AA$24)</f>
        <v>0</v>
      </c>
      <c r="O516" t="s">
        <v>46</v>
      </c>
      <c r="P516" cm="1">
        <f t="array" aca="1" ref="P516" ca="1">(_xlfn.IFS(Q516="couché",0,Q516="debout à 80%",1,Q516="?",1))*(IF(RAND()&lt;0.8,1,0))</f>
        <v>0</v>
      </c>
      <c r="Q516" t="s">
        <v>48</v>
      </c>
      <c r="R516">
        <v>30</v>
      </c>
      <c r="S516">
        <f>SUMIFS(N:N,F:F,F516,G:G,G516,T:T,T516-1)*IF(C516=1,0,1)</f>
        <v>0</v>
      </c>
      <c r="T516">
        <f>COUNTIFS(F:F,F516,G:G,G516,H:H,_xlfn.CONCAT("&lt;=",H516))</f>
        <v>4</v>
      </c>
      <c r="U516" s="15">
        <f ca="1">H516+(RAND()/100000)</f>
        <v>0.37778665372674408</v>
      </c>
      <c r="V516">
        <f t="shared" ca="1" si="8"/>
        <v>20</v>
      </c>
      <c r="W516" t="s">
        <v>28</v>
      </c>
      <c r="X516" t="str">
        <f ca="1">_xlfn.CONCAT("(",A516,",",C516,",",P516,",",E516,",",L516,",",S516,",",T516,",",V516,")++1`")</f>
        <v>(245300,1,0,11,30,0,4,20)++1`</v>
      </c>
      <c r="Y516" t="str">
        <f>_xlfn.CONCAT("(",A516,",",R516,")++1`")</f>
        <v>(245300,30)++1`</v>
      </c>
    </row>
    <row r="517" spans="1:25">
      <c r="A517">
        <v>245302</v>
      </c>
      <c r="B517">
        <v>2004</v>
      </c>
      <c r="C517">
        <f>IF(D517="oui", 1, IF(D517="non", 0, " "))</f>
        <v>0</v>
      </c>
      <c r="D517" t="s">
        <v>24</v>
      </c>
      <c r="E517">
        <f>_xlfn.XLOOKUP(F517,Z$3:Z$19,AA$3:AA$19)</f>
        <v>10</v>
      </c>
      <c r="F517" t="s">
        <v>39</v>
      </c>
      <c r="G517" s="14">
        <v>44595</v>
      </c>
      <c r="H517" s="15">
        <v>0.47569444444444442</v>
      </c>
      <c r="I517" s="15">
        <v>0.51527777777777772</v>
      </c>
      <c r="J517">
        <v>1000165</v>
      </c>
      <c r="K517">
        <v>493</v>
      </c>
      <c r="L517">
        <f>ROUND(M517*86400,0)/60</f>
        <v>57</v>
      </c>
      <c r="M517">
        <v>3.9583333333333304E-2</v>
      </c>
      <c r="N517">
        <f>_xlfn.XLOOKUP(O517,Z$22:Z$24,AA$22:AA$24)</f>
        <v>1</v>
      </c>
      <c r="O517" t="s">
        <v>32</v>
      </c>
      <c r="P517" cm="1">
        <f t="array" aca="1" ref="P517" ca="1">(_xlfn.IFS(Q517="couché",0,Q517="debout à 80%",1,Q517="?",1))*(IF(RAND()&lt;0.8,1,0))</f>
        <v>1</v>
      </c>
      <c r="Q517" t="s">
        <v>27</v>
      </c>
      <c r="R517">
        <v>30</v>
      </c>
      <c r="S517">
        <f>SUMIFS(N:N,F:F,F517,G:G,G517,T:T,T517-1)*IF(C517=1,0,1)</f>
        <v>1</v>
      </c>
      <c r="T517">
        <f>COUNTIFS(F:F,F517,G:G,G517,H:H,_xlfn.CONCAT("&lt;=",H517))</f>
        <v>4</v>
      </c>
      <c r="U517" s="15">
        <f ca="1">H517+(RAND()/100000)</f>
        <v>0.47569989427064019</v>
      </c>
      <c r="V517">
        <f t="shared" ca="1" si="8"/>
        <v>55</v>
      </c>
      <c r="W517" t="s">
        <v>28</v>
      </c>
      <c r="X517" t="str">
        <f ca="1">_xlfn.CONCAT("(",A517,",",C517,",",P517,",",E517,",",L517,",",S517,",",T517,",",V517,")++1`")</f>
        <v>(245302,0,1,10,57,1,4,55)++1`</v>
      </c>
      <c r="Y517" t="str">
        <f>_xlfn.CONCAT("(",A517,",",R517,")++1`")</f>
        <v>(245302,30)++1`</v>
      </c>
    </row>
    <row r="518" spans="1:25">
      <c r="A518">
        <v>245304</v>
      </c>
      <c r="B518">
        <v>1998</v>
      </c>
      <c r="C518">
        <f>IF(D518="oui", 1, IF(D518="non", 0, " "))</f>
        <v>0</v>
      </c>
      <c r="D518" t="s">
        <v>24</v>
      </c>
      <c r="E518">
        <f>_xlfn.XLOOKUP(F518,Z$3:Z$19,AA$3:AA$19)</f>
        <v>12</v>
      </c>
      <c r="F518" t="s">
        <v>42</v>
      </c>
      <c r="G518" s="14">
        <v>44599</v>
      </c>
      <c r="H518" s="15">
        <v>0.61111111111111105</v>
      </c>
      <c r="I518" s="15">
        <v>0.69791666666666663</v>
      </c>
      <c r="J518">
        <v>1000165</v>
      </c>
      <c r="K518">
        <v>9168</v>
      </c>
      <c r="L518">
        <f>ROUND(M518*86400,0)/60</f>
        <v>125</v>
      </c>
      <c r="M518">
        <v>8.680555555555558E-2</v>
      </c>
      <c r="N518">
        <f>_xlfn.XLOOKUP(O518,Z$22:Z$24,AA$22:AA$24)</f>
        <v>0</v>
      </c>
      <c r="O518" t="s">
        <v>26</v>
      </c>
      <c r="P518" cm="1">
        <f t="array" aca="1" ref="P518" ca="1">(_xlfn.IFS(Q518="couché",0,Q518="debout à 80%",1,Q518="?",1))*(IF(RAND()&lt;0.8,1,0))</f>
        <v>1</v>
      </c>
      <c r="Q518" t="s">
        <v>27</v>
      </c>
      <c r="R518">
        <v>30</v>
      </c>
      <c r="S518">
        <f>SUMIFS(N:N,F:F,F518,G:G,G518,T:T,T518-1)*IF(C518=1,0,1)</f>
        <v>1</v>
      </c>
      <c r="T518">
        <f>COUNTIFS(F:F,F518,G:G,G518,H:H,_xlfn.CONCAT("&lt;=",H518))</f>
        <v>5</v>
      </c>
      <c r="U518" s="15">
        <f ca="1">H518+(RAND()/100000)</f>
        <v>0.61111214056534102</v>
      </c>
      <c r="V518">
        <f t="shared" ca="1" si="8"/>
        <v>62</v>
      </c>
      <c r="W518" t="s">
        <v>28</v>
      </c>
      <c r="X518" t="str">
        <f ca="1">_xlfn.CONCAT("(",A518,",",C518,",",P518,",",E518,",",L518,",",S518,",",T518,",",V518,")++1`")</f>
        <v>(245304,0,1,12,125,1,5,62)++1`</v>
      </c>
      <c r="Y518" t="str">
        <f>_xlfn.CONCAT("(",A518,",",R518,")++1`")</f>
        <v>(245304,30)++1`</v>
      </c>
    </row>
    <row r="519" spans="1:25">
      <c r="A519">
        <v>245329</v>
      </c>
      <c r="B519">
        <v>2008</v>
      </c>
      <c r="C519">
        <f>IF(D519="oui", 1, IF(D519="non", 0, " "))</f>
        <v>1</v>
      </c>
      <c r="D519" t="s">
        <v>28</v>
      </c>
      <c r="E519">
        <f>_xlfn.XLOOKUP(F519,Z$3:Z$19,AA$3:AA$19)</f>
        <v>11</v>
      </c>
      <c r="F519" t="s">
        <v>41</v>
      </c>
      <c r="G519" s="14">
        <v>44617</v>
      </c>
      <c r="H519" s="15">
        <v>0.56597222222222221</v>
      </c>
      <c r="I519" s="15">
        <v>0.67569444444444438</v>
      </c>
      <c r="J519">
        <v>1000165</v>
      </c>
      <c r="K519">
        <v>456</v>
      </c>
      <c r="L519">
        <f>ROUND(M519*86400,0)/60</f>
        <v>158</v>
      </c>
      <c r="M519">
        <v>0.10972222222222217</v>
      </c>
      <c r="N519">
        <f>_xlfn.XLOOKUP(O519,Z$22:Z$24,AA$22:AA$24)</f>
        <v>0</v>
      </c>
      <c r="O519" t="s">
        <v>46</v>
      </c>
      <c r="P519" cm="1">
        <f t="array" aca="1" ref="P519" ca="1">(_xlfn.IFS(Q519="couché",0,Q519="debout à 80%",1,Q519="?",1))*(IF(RAND()&lt;0.8,1,0))</f>
        <v>0</v>
      </c>
      <c r="Q519" t="s">
        <v>48</v>
      </c>
      <c r="R519">
        <v>30</v>
      </c>
      <c r="S519">
        <f>SUMIFS(N:N,F:F,F519,G:G,G519,T:T,T519-1)*IF(C519=1,0,1)</f>
        <v>0</v>
      </c>
      <c r="T519">
        <f>COUNTIFS(F:F,F519,G:G,G519,H:H,_xlfn.CONCAT("&lt;=",H519))</f>
        <v>9</v>
      </c>
      <c r="U519" s="15">
        <f ca="1">H519+(RAND()/100000)</f>
        <v>0.56597275357477095</v>
      </c>
      <c r="V519">
        <f t="shared" ca="1" si="8"/>
        <v>58</v>
      </c>
      <c r="W519" t="s">
        <v>28</v>
      </c>
      <c r="X519" t="str">
        <f ca="1">_xlfn.CONCAT("(",A519,",",C519,",",P519,",",E519,",",L519,",",S519,",",T519,",",V519,")++1`")</f>
        <v>(245329,1,0,11,158,0,9,58)++1`</v>
      </c>
      <c r="Y519" t="str">
        <f>_xlfn.CONCAT("(",A519,",",R519,")++1`")</f>
        <v>(245329,30)++1`</v>
      </c>
    </row>
    <row r="520" spans="1:25">
      <c r="A520">
        <v>245330</v>
      </c>
      <c r="B520">
        <v>1949</v>
      </c>
      <c r="C520">
        <f>IF(D520="oui", 1, IF(D520="non", 0, " "))</f>
        <v>0</v>
      </c>
      <c r="D520" t="s">
        <v>24</v>
      </c>
      <c r="E520">
        <f>_xlfn.XLOOKUP(F520,Z$3:Z$19,AA$3:AA$19)</f>
        <v>3</v>
      </c>
      <c r="F520" t="s">
        <v>34</v>
      </c>
      <c r="G520" s="14">
        <v>44593</v>
      </c>
      <c r="H520" s="15">
        <v>0.37847222222222221</v>
      </c>
      <c r="I520" s="15">
        <v>0.3923611111111111</v>
      </c>
      <c r="J520">
        <v>1000169</v>
      </c>
      <c r="K520">
        <v>2172</v>
      </c>
      <c r="L520">
        <f>ROUND(M520*86400,0)/60</f>
        <v>20</v>
      </c>
      <c r="M520">
        <v>1.3888888888888895E-2</v>
      </c>
      <c r="N520">
        <f>_xlfn.XLOOKUP(O520,Z$22:Z$24,AA$22:AA$24)</f>
        <v>1</v>
      </c>
      <c r="O520" t="s">
        <v>32</v>
      </c>
      <c r="P520" cm="1">
        <f t="array" aca="1" ref="P520" ca="1">(_xlfn.IFS(Q520="couché",0,Q520="debout à 80%",1,Q520="?",1))*(IF(RAND()&lt;0.8,1,0))</f>
        <v>1</v>
      </c>
      <c r="Q520" t="s">
        <v>27</v>
      </c>
      <c r="R520">
        <v>10</v>
      </c>
      <c r="S520">
        <f>SUMIFS(N:N,F:F,F520,G:G,G520,T:T,T520-1)*IF(C520=1,0,1)</f>
        <v>1</v>
      </c>
      <c r="T520">
        <f>COUNTIFS(F:F,F520,G:G,G520,H:H,_xlfn.CONCAT("&lt;=",H520))</f>
        <v>4</v>
      </c>
      <c r="U520" s="15">
        <f ca="1">H520+(RAND()/100000)</f>
        <v>0.37847580272087084</v>
      </c>
      <c r="V520">
        <f t="shared" ca="1" si="8"/>
        <v>21</v>
      </c>
      <c r="W520" t="s">
        <v>28</v>
      </c>
      <c r="X520" t="str">
        <f ca="1">_xlfn.CONCAT("(",A520,",",C520,",",P520,",",E520,",",L520,",",S520,",",T520,",",V520,")++1`")</f>
        <v>(245330,0,1,3,20,1,4,21)++1`</v>
      </c>
      <c r="Y520" t="str">
        <f>_xlfn.CONCAT("(",A520,",",R520,")++1`")</f>
        <v>(245330,10)++1`</v>
      </c>
    </row>
    <row r="521" spans="1:25">
      <c r="A521">
        <v>245336</v>
      </c>
      <c r="B521">
        <v>1985</v>
      </c>
      <c r="C521">
        <f>IF(D521="oui", 1, IF(D521="non", 0, " "))</f>
        <v>0</v>
      </c>
      <c r="D521" t="s">
        <v>24</v>
      </c>
      <c r="E521">
        <f>_xlfn.XLOOKUP(F521,Z$3:Z$19,AA$3:AA$19)</f>
        <v>9</v>
      </c>
      <c r="F521" t="s">
        <v>40</v>
      </c>
      <c r="G521" s="14">
        <v>44616</v>
      </c>
      <c r="H521" s="15">
        <v>0.42430555555555555</v>
      </c>
      <c r="I521" s="15">
        <v>0.4548611111111111</v>
      </c>
      <c r="J521">
        <v>1000163</v>
      </c>
      <c r="K521">
        <v>248</v>
      </c>
      <c r="L521">
        <f>ROUND(M521*86400,0)/60</f>
        <v>44</v>
      </c>
      <c r="M521">
        <v>3.0555555555555558E-2</v>
      </c>
      <c r="N521">
        <f>_xlfn.XLOOKUP(O521,Z$22:Z$24,AA$22:AA$24)</f>
        <v>0</v>
      </c>
      <c r="O521" t="s">
        <v>26</v>
      </c>
      <c r="P521" cm="1">
        <f t="array" aca="1" ref="P521" ca="1">(_xlfn.IFS(Q521="couché",0,Q521="debout à 80%",1,Q521="?",1))*(IF(RAND()&lt;0.8,1,0))</f>
        <v>0</v>
      </c>
      <c r="Q521" t="s">
        <v>27</v>
      </c>
      <c r="R521">
        <v>45</v>
      </c>
      <c r="S521">
        <f>SUMIFS(N:N,F:F,F521,G:G,G521,T:T,T521-1)*IF(C521=1,0,1)</f>
        <v>0</v>
      </c>
      <c r="T521">
        <f>COUNTIFS(F:F,F521,G:G,G521,H:H,_xlfn.CONCAT("&lt;=",H521))</f>
        <v>3</v>
      </c>
      <c r="U521" s="15">
        <f ca="1">H521+(RAND()/100000)</f>
        <v>0.42430785856833753</v>
      </c>
      <c r="V521">
        <f t="shared" ca="1" si="8"/>
        <v>37</v>
      </c>
      <c r="W521" t="s">
        <v>28</v>
      </c>
      <c r="X521" t="str">
        <f ca="1">_xlfn.CONCAT("(",A521,",",C521,",",P521,",",E521,",",L521,",",S521,",",T521,",",V521,")++1`")</f>
        <v>(245336,0,0,9,44,0,3,37)++1`</v>
      </c>
      <c r="Y521" t="str">
        <f>_xlfn.CONCAT("(",A521,",",R521,")++1`")</f>
        <v>(245336,45)++1`</v>
      </c>
    </row>
    <row r="522" spans="1:25">
      <c r="A522">
        <v>245338</v>
      </c>
      <c r="B522">
        <v>2013</v>
      </c>
      <c r="C522">
        <f>IF(D522="oui", 1, IF(D522="non", 0, " "))</f>
        <v>1</v>
      </c>
      <c r="D522" t="s">
        <v>28</v>
      </c>
      <c r="E522">
        <f>_xlfn.XLOOKUP(F522,Z$3:Z$19,AA$3:AA$19)</f>
        <v>11</v>
      </c>
      <c r="F522" t="s">
        <v>41</v>
      </c>
      <c r="G522" s="14">
        <v>44617</v>
      </c>
      <c r="H522" s="15">
        <v>0.33888888888888885</v>
      </c>
      <c r="I522" s="15">
        <v>0.35694444444444445</v>
      </c>
      <c r="J522">
        <v>1000165</v>
      </c>
      <c r="K522">
        <v>774</v>
      </c>
      <c r="L522">
        <f>ROUND(M522*86400,0)/60</f>
        <v>26</v>
      </c>
      <c r="M522">
        <v>1.8055555555555602E-2</v>
      </c>
      <c r="N522">
        <f>_xlfn.XLOOKUP(O522,Z$22:Z$24,AA$22:AA$24)</f>
        <v>0</v>
      </c>
      <c r="O522" t="s">
        <v>46</v>
      </c>
      <c r="P522" cm="1">
        <f t="array" aca="1" ref="P522" ca="1">(_xlfn.IFS(Q522="couché",0,Q522="debout à 80%",1,Q522="?",1))*(IF(RAND()&lt;0.8,1,0))</f>
        <v>0</v>
      </c>
      <c r="Q522" t="s">
        <v>48</v>
      </c>
      <c r="R522">
        <v>30</v>
      </c>
      <c r="S522">
        <f>SUMIFS(N:N,F:F,F522,G:G,G522,T:T,T522-1)*IF(C522=1,0,1)</f>
        <v>0</v>
      </c>
      <c r="T522">
        <f>COUNTIFS(F:F,F522,G:G,G522,H:H,_xlfn.CONCAT("&lt;=",H522))</f>
        <v>1</v>
      </c>
      <c r="U522" s="15">
        <f ca="1">H522+(RAND()/100000)</f>
        <v>0.33889238284532025</v>
      </c>
      <c r="V522">
        <f t="shared" ca="1" si="8"/>
        <v>8</v>
      </c>
      <c r="W522" t="s">
        <v>28</v>
      </c>
      <c r="X522" t="str">
        <f ca="1">_xlfn.CONCAT("(",A522,",",C522,",",P522,",",E522,",",L522,",",S522,",",T522,",",V522,")++1`")</f>
        <v>(245338,1,0,11,26,0,1,8)++1`</v>
      </c>
      <c r="Y522" t="str">
        <f>_xlfn.CONCAT("(",A522,",",R522,")++1`")</f>
        <v>(245338,30)++1`</v>
      </c>
    </row>
    <row r="523" spans="1:25">
      <c r="A523">
        <v>245340</v>
      </c>
      <c r="B523">
        <v>2020</v>
      </c>
      <c r="C523">
        <f>IF(D523="oui", 1, IF(D523="non", 0, " "))</f>
        <v>1</v>
      </c>
      <c r="D523" t="s">
        <v>28</v>
      </c>
      <c r="E523">
        <f>_xlfn.XLOOKUP(F523,Z$3:Z$19,AA$3:AA$19)</f>
        <v>9</v>
      </c>
      <c r="F523" t="s">
        <v>40</v>
      </c>
      <c r="G523" s="14">
        <v>44602</v>
      </c>
      <c r="H523" s="15">
        <v>0.35347222222222219</v>
      </c>
      <c r="I523" s="15">
        <v>0.3833333333333333</v>
      </c>
      <c r="J523">
        <v>1000163</v>
      </c>
      <c r="K523">
        <v>7052</v>
      </c>
      <c r="L523">
        <f>ROUND(M523*86400,0)/60</f>
        <v>43</v>
      </c>
      <c r="M523">
        <v>2.9861111111111116E-2</v>
      </c>
      <c r="N523">
        <f>_xlfn.XLOOKUP(O523,Z$22:Z$24,AA$22:AA$24)</f>
        <v>0</v>
      </c>
      <c r="O523" t="s">
        <v>46</v>
      </c>
      <c r="P523" cm="1">
        <f t="array" aca="1" ref="P523" ca="1">(_xlfn.IFS(Q523="couché",0,Q523="debout à 80%",1,Q523="?",1))*(IF(RAND()&lt;0.8,1,0))</f>
        <v>0</v>
      </c>
      <c r="Q523" t="s">
        <v>48</v>
      </c>
      <c r="R523">
        <v>45</v>
      </c>
      <c r="S523">
        <f>SUMIFS(N:N,F:F,F523,G:G,G523,T:T,T523-1)*IF(C523=1,0,1)</f>
        <v>0</v>
      </c>
      <c r="T523">
        <f>COUNTIFS(F:F,F523,G:G,G523,H:H,_xlfn.CONCAT("&lt;=",H523))</f>
        <v>1</v>
      </c>
      <c r="U523" s="15">
        <f ca="1">H523+(RAND()/100000)</f>
        <v>0.35347954115612057</v>
      </c>
      <c r="V523">
        <f t="shared" ca="1" si="8"/>
        <v>12</v>
      </c>
      <c r="W523" t="s">
        <v>28</v>
      </c>
      <c r="X523" t="str">
        <f ca="1">_xlfn.CONCAT("(",A523,",",C523,",",P523,",",E523,",",L523,",",S523,",",T523,",",V523,")++1`")</f>
        <v>(245340,1,0,9,43,0,1,12)++1`</v>
      </c>
      <c r="Y523" t="str">
        <f>_xlfn.CONCAT("(",A523,",",R523,")++1`")</f>
        <v>(245340,45)++1`</v>
      </c>
    </row>
    <row r="524" spans="1:25">
      <c r="A524">
        <v>245345</v>
      </c>
      <c r="B524">
        <v>1954</v>
      </c>
      <c r="C524">
        <f>IF(D524="oui", 1, IF(D524="non", 0, " "))</f>
        <v>0</v>
      </c>
      <c r="D524" t="s">
        <v>24</v>
      </c>
      <c r="E524">
        <f>_xlfn.XLOOKUP(F524,Z$3:Z$19,AA$3:AA$19)</f>
        <v>3</v>
      </c>
      <c r="F524" t="s">
        <v>34</v>
      </c>
      <c r="G524" s="14">
        <v>44600</v>
      </c>
      <c r="H524" s="15">
        <v>0.43541666666666667</v>
      </c>
      <c r="I524" s="15">
        <v>0.44722222222222219</v>
      </c>
      <c r="J524">
        <v>1000169</v>
      </c>
      <c r="K524">
        <v>2172</v>
      </c>
      <c r="L524">
        <f>ROUND(M524*86400,0)/60</f>
        <v>17</v>
      </c>
      <c r="M524">
        <v>1.1805555555555514E-2</v>
      </c>
      <c r="N524">
        <f>_xlfn.XLOOKUP(O524,Z$22:Z$24,AA$22:AA$24)</f>
        <v>1</v>
      </c>
      <c r="O524" t="s">
        <v>32</v>
      </c>
      <c r="P524" cm="1">
        <f t="array" aca="1" ref="P524" ca="1">(_xlfn.IFS(Q524="couché",0,Q524="debout à 80%",1,Q524="?",1))*(IF(RAND()&lt;0.8,1,0))</f>
        <v>1</v>
      </c>
      <c r="Q524" t="s">
        <v>27</v>
      </c>
      <c r="R524">
        <v>10</v>
      </c>
      <c r="S524">
        <f>SUMIFS(N:N,F:F,F524,G:G,G524,T:T,T524-1)*IF(C524=1,0,1)</f>
        <v>1</v>
      </c>
      <c r="T524">
        <f>COUNTIFS(F:F,F524,G:G,G524,H:H,_xlfn.CONCAT("&lt;=",H524))</f>
        <v>7</v>
      </c>
      <c r="U524" s="15">
        <f ca="1">H524+(RAND()/100000)</f>
        <v>0.43541840791759406</v>
      </c>
      <c r="V524">
        <f t="shared" ca="1" si="8"/>
        <v>39</v>
      </c>
      <c r="W524" t="s">
        <v>28</v>
      </c>
      <c r="X524" t="str">
        <f ca="1">_xlfn.CONCAT("(",A524,",",C524,",",P524,",",E524,",",L524,",",S524,",",T524,",",V524,")++1`")</f>
        <v>(245345,0,1,3,17,1,7,39)++1`</v>
      </c>
      <c r="Y524" t="str">
        <f>_xlfn.CONCAT("(",A524,",",R524,")++1`")</f>
        <v>(245345,10)++1`</v>
      </c>
    </row>
    <row r="525" spans="1:25">
      <c r="A525">
        <v>245347</v>
      </c>
      <c r="B525">
        <v>1992</v>
      </c>
      <c r="C525">
        <f>IF(D525="oui", 1, IF(D525="non", 0, " "))</f>
        <v>0</v>
      </c>
      <c r="D525" t="s">
        <v>24</v>
      </c>
      <c r="E525">
        <f>_xlfn.XLOOKUP(F525,Z$3:Z$19,AA$3:AA$19)</f>
        <v>8</v>
      </c>
      <c r="F525" t="s">
        <v>25</v>
      </c>
      <c r="G525" s="14">
        <v>44628</v>
      </c>
      <c r="H525" s="15">
        <v>0.73472222222222217</v>
      </c>
      <c r="I525" s="15">
        <v>0.75069444444444444</v>
      </c>
      <c r="J525">
        <v>1000168</v>
      </c>
      <c r="K525">
        <v>1899</v>
      </c>
      <c r="L525">
        <f>ROUND(M525*86400,0)/60</f>
        <v>23</v>
      </c>
      <c r="M525">
        <v>1.5972222222222276E-2</v>
      </c>
      <c r="N525">
        <f>_xlfn.XLOOKUP(O525,Z$22:Z$24,AA$22:AA$24)</f>
        <v>0</v>
      </c>
      <c r="O525" t="s">
        <v>26</v>
      </c>
      <c r="P525" cm="1">
        <f t="array" aca="1" ref="P525" ca="1">(_xlfn.IFS(Q525="couché",0,Q525="debout à 80%",1,Q525="?",1))*(IF(RAND()&lt;0.8,1,0))</f>
        <v>0</v>
      </c>
      <c r="Q525" t="s">
        <v>27</v>
      </c>
      <c r="R525">
        <v>0</v>
      </c>
      <c r="S525">
        <f>SUMIFS(N:N,F:F,F525,G:G,G525,T:T,T525-1)*IF(C525=1,0,1)</f>
        <v>0</v>
      </c>
      <c r="T525">
        <f>COUNTIFS(F:F,F525,G:G,G525,H:H,_xlfn.CONCAT("&lt;=",H525))</f>
        <v>4</v>
      </c>
      <c r="U525" s="15">
        <f ca="1">H525+(RAND()/100000)</f>
        <v>0.73472353585912398</v>
      </c>
      <c r="V525">
        <f t="shared" ca="1" si="8"/>
        <v>87</v>
      </c>
      <c r="W525" t="s">
        <v>28</v>
      </c>
      <c r="X525" t="str">
        <f ca="1">_xlfn.CONCAT("(",A525,",",C525,",",P525,",",E525,",",L525,",",S525,",",T525,",",V525,")++1`")</f>
        <v>(245347,0,0,8,23,0,4,87)++1`</v>
      </c>
      <c r="Y525" t="str">
        <f>_xlfn.CONCAT("(",A525,",",R525,")++1`")</f>
        <v>(245347,0)++1`</v>
      </c>
    </row>
    <row r="526" spans="1:25">
      <c r="A526">
        <v>245351</v>
      </c>
      <c r="B526">
        <v>1953</v>
      </c>
      <c r="C526">
        <f>IF(D526="oui", 1, IF(D526="non", 0, " "))</f>
        <v>0</v>
      </c>
      <c r="D526" t="s">
        <v>24</v>
      </c>
      <c r="E526">
        <f>_xlfn.XLOOKUP(F526,Z$3:Z$19,AA$3:AA$19)</f>
        <v>9</v>
      </c>
      <c r="F526" t="s">
        <v>40</v>
      </c>
      <c r="G526" s="14">
        <v>44595</v>
      </c>
      <c r="H526" s="15">
        <v>0.53402777777777777</v>
      </c>
      <c r="I526" s="15">
        <v>0.73611111111111105</v>
      </c>
      <c r="J526">
        <v>1000163</v>
      </c>
      <c r="K526">
        <v>8528</v>
      </c>
      <c r="L526">
        <f>ROUND(M526*86400,0)/60</f>
        <v>291</v>
      </c>
      <c r="M526">
        <v>0.20208333333333328</v>
      </c>
      <c r="N526">
        <f>_xlfn.XLOOKUP(O526,Z$22:Z$24,AA$22:AA$24)</f>
        <v>0</v>
      </c>
      <c r="O526" t="s">
        <v>26</v>
      </c>
      <c r="P526" cm="1">
        <f t="array" aca="1" ref="P526" ca="1">(_xlfn.IFS(Q526="couché",0,Q526="debout à 80%",1,Q526="?",1))*(IF(RAND()&lt;0.8,1,0))</f>
        <v>0</v>
      </c>
      <c r="Q526" t="s">
        <v>27</v>
      </c>
      <c r="R526">
        <v>45</v>
      </c>
      <c r="S526">
        <f>SUMIFS(N:N,F:F,F526,G:G,G526,T:T,T526-1)*IF(C526=1,0,1)</f>
        <v>0</v>
      </c>
      <c r="T526">
        <f>COUNTIFS(F:F,F526,G:G,G526,H:H,_xlfn.CONCAT("&lt;=",H526))</f>
        <v>5</v>
      </c>
      <c r="U526" s="15">
        <f ca="1">H526+(RAND()/100000)</f>
        <v>0.53402938075591477</v>
      </c>
      <c r="V526">
        <f t="shared" ca="1" si="8"/>
        <v>71</v>
      </c>
      <c r="W526" t="s">
        <v>28</v>
      </c>
      <c r="X526" t="str">
        <f ca="1">_xlfn.CONCAT("(",A526,",",C526,",",P526,",",E526,",",L526,",",S526,",",T526,",",V526,")++1`")</f>
        <v>(245351,0,0,9,291,0,5,71)++1`</v>
      </c>
      <c r="Y526" t="str">
        <f>_xlfn.CONCAT("(",A526,",",R526,")++1`")</f>
        <v>(245351,45)++1`</v>
      </c>
    </row>
    <row r="527" spans="1:25">
      <c r="A527">
        <v>245367</v>
      </c>
      <c r="B527">
        <v>1974</v>
      </c>
      <c r="C527">
        <f>IF(D527="oui", 1, IF(D527="non", 0, " "))</f>
        <v>0</v>
      </c>
      <c r="D527" t="s">
        <v>24</v>
      </c>
      <c r="E527">
        <f>_xlfn.XLOOKUP(F527,Z$3:Z$19,AA$3:AA$19)</f>
        <v>11</v>
      </c>
      <c r="F527" t="s">
        <v>41</v>
      </c>
      <c r="G527" s="14">
        <v>44623</v>
      </c>
      <c r="H527" s="15">
        <v>0.64374999999999993</v>
      </c>
      <c r="I527" s="15">
        <v>0.76874999999999993</v>
      </c>
      <c r="J527">
        <v>1000165</v>
      </c>
      <c r="K527">
        <v>9171</v>
      </c>
      <c r="L527">
        <f>ROUND(M527*86400,0)/60</f>
        <v>180</v>
      </c>
      <c r="M527">
        <v>0.125</v>
      </c>
      <c r="N527">
        <f>_xlfn.XLOOKUP(O527,Z$22:Z$24,AA$22:AA$24)</f>
        <v>0</v>
      </c>
      <c r="O527" t="s">
        <v>26</v>
      </c>
      <c r="P527" cm="1">
        <f t="array" aca="1" ref="P527" ca="1">(_xlfn.IFS(Q527="couché",0,Q527="debout à 80%",1,Q527="?",1))*(IF(RAND()&lt;0.8,1,0))</f>
        <v>1</v>
      </c>
      <c r="Q527" t="s">
        <v>27</v>
      </c>
      <c r="R527">
        <v>30</v>
      </c>
      <c r="S527">
        <f>SUMIFS(N:N,F:F,F527,G:G,G527,T:T,T527-1)*IF(C527=1,0,1)</f>
        <v>0</v>
      </c>
      <c r="T527">
        <f>COUNTIFS(F:F,F527,G:G,G527,H:H,_xlfn.CONCAT("&lt;=",H527))</f>
        <v>3</v>
      </c>
      <c r="U527" s="15">
        <f ca="1">H527+(RAND()/100000)</f>
        <v>0.64375079756446396</v>
      </c>
      <c r="V527">
        <f t="shared" ca="1" si="8"/>
        <v>54</v>
      </c>
      <c r="W527" t="s">
        <v>28</v>
      </c>
      <c r="X527" t="str">
        <f ca="1">_xlfn.CONCAT("(",A527,",",C527,",",P527,",",E527,",",L527,",",S527,",",T527,",",V527,")++1`")</f>
        <v>(245367,0,1,11,180,0,3,54)++1`</v>
      </c>
      <c r="Y527" t="str">
        <f>_xlfn.CONCAT("(",A527,",",R527,")++1`")</f>
        <v>(245367,30)++1`</v>
      </c>
    </row>
    <row r="528" spans="1:25">
      <c r="A528">
        <v>245376</v>
      </c>
      <c r="B528">
        <v>1949</v>
      </c>
      <c r="C528">
        <f>IF(D528="oui", 1, IF(D528="non", 0, " "))</f>
        <v>0</v>
      </c>
      <c r="D528" t="s">
        <v>24</v>
      </c>
      <c r="E528">
        <f>_xlfn.XLOOKUP(F528,Z$3:Z$19,AA$3:AA$19)</f>
        <v>3</v>
      </c>
      <c r="F528" t="s">
        <v>34</v>
      </c>
      <c r="G528" s="14">
        <v>44599</v>
      </c>
      <c r="H528" s="15">
        <v>0.36458333333333331</v>
      </c>
      <c r="I528" s="15">
        <v>0.37638888888888888</v>
      </c>
      <c r="J528">
        <v>1000169</v>
      </c>
      <c r="K528">
        <v>2172</v>
      </c>
      <c r="L528">
        <f>ROUND(M528*86400,0)/60</f>
        <v>17</v>
      </c>
      <c r="M528">
        <v>1.1805555555555569E-2</v>
      </c>
      <c r="N528">
        <f>_xlfn.XLOOKUP(O528,Z$22:Z$24,AA$22:AA$24)</f>
        <v>1</v>
      </c>
      <c r="O528" t="s">
        <v>32</v>
      </c>
      <c r="P528" cm="1">
        <f t="array" aca="1" ref="P528" ca="1">(_xlfn.IFS(Q528="couché",0,Q528="debout à 80%",1,Q528="?",1))*(IF(RAND()&lt;0.8,1,0))</f>
        <v>1</v>
      </c>
      <c r="Q528" t="s">
        <v>27</v>
      </c>
      <c r="R528">
        <v>10</v>
      </c>
      <c r="S528">
        <f>SUMIFS(N:N,F:F,F528,G:G,G528,T:T,T528-1)*IF(C528=1,0,1)</f>
        <v>1</v>
      </c>
      <c r="T528">
        <f>COUNTIFS(F:F,F528,G:G,G528,H:H,_xlfn.CONCAT("&lt;=",H528))</f>
        <v>3</v>
      </c>
      <c r="U528" s="15">
        <f ca="1">H528+(RAND()/100000)</f>
        <v>0.36458574263384913</v>
      </c>
      <c r="V528">
        <f t="shared" ca="1" si="8"/>
        <v>16</v>
      </c>
      <c r="W528" t="s">
        <v>28</v>
      </c>
      <c r="X528" t="str">
        <f ca="1">_xlfn.CONCAT("(",A528,",",C528,",",P528,",",E528,",",L528,",",S528,",",T528,",",V528,")++1`")</f>
        <v>(245376,0,1,3,17,1,3,16)++1`</v>
      </c>
      <c r="Y528" t="str">
        <f>_xlfn.CONCAT("(",A528,",",R528,")++1`")</f>
        <v>(245376,10)++1`</v>
      </c>
    </row>
    <row r="529" spans="1:25">
      <c r="A529">
        <v>245377</v>
      </c>
      <c r="B529">
        <v>2019</v>
      </c>
      <c r="C529">
        <f>IF(D529="oui", 1, IF(D529="non", 0, " "))</f>
        <v>1</v>
      </c>
      <c r="D529" t="s">
        <v>28</v>
      </c>
      <c r="E529">
        <f>_xlfn.XLOOKUP(F529,Z$3:Z$19,AA$3:AA$19)</f>
        <v>11</v>
      </c>
      <c r="F529" t="s">
        <v>41</v>
      </c>
      <c r="G529" s="14">
        <v>44602</v>
      </c>
      <c r="H529" s="15">
        <v>0.43402777777777773</v>
      </c>
      <c r="I529" s="15">
        <v>0.45347222222222222</v>
      </c>
      <c r="J529">
        <v>1000164</v>
      </c>
      <c r="K529">
        <v>4533</v>
      </c>
      <c r="L529">
        <f>ROUND(M529*86400,0)/60</f>
        <v>28</v>
      </c>
      <c r="M529">
        <v>1.9444444444444486E-2</v>
      </c>
      <c r="N529">
        <f>_xlfn.XLOOKUP(O529,Z$22:Z$24,AA$22:AA$24)</f>
        <v>0</v>
      </c>
      <c r="O529" t="s">
        <v>46</v>
      </c>
      <c r="P529" cm="1">
        <f t="array" aca="1" ref="P529" ca="1">(_xlfn.IFS(Q529="couché",0,Q529="debout à 80%",1,Q529="?",1))*(IF(RAND()&lt;0.8,1,0))</f>
        <v>0</v>
      </c>
      <c r="Q529" t="s">
        <v>48</v>
      </c>
      <c r="R529">
        <v>30</v>
      </c>
      <c r="S529">
        <f>SUMIFS(N:N,F:F,F529,G:G,G529,T:T,T529-1)*IF(C529=1,0,1)</f>
        <v>0</v>
      </c>
      <c r="T529">
        <f>COUNTIFS(F:F,F529,G:G,G529,H:H,_xlfn.CONCAT("&lt;=",H529))</f>
        <v>6</v>
      </c>
      <c r="U529" s="15">
        <f ca="1">H529+(RAND()/100000)</f>
        <v>0.43403519049053779</v>
      </c>
      <c r="V529">
        <f t="shared" ca="1" si="8"/>
        <v>39</v>
      </c>
      <c r="W529" t="s">
        <v>28</v>
      </c>
      <c r="X529" t="str">
        <f ca="1">_xlfn.CONCAT("(",A529,",",C529,",",P529,",",E529,",",L529,",",S529,",",T529,",",V529,")++1`")</f>
        <v>(245377,1,0,11,28,0,6,39)++1`</v>
      </c>
      <c r="Y529" t="str">
        <f>_xlfn.CONCAT("(",A529,",",R529,")++1`")</f>
        <v>(245377,30)++1`</v>
      </c>
    </row>
    <row r="530" spans="1:25">
      <c r="A530">
        <v>245408</v>
      </c>
      <c r="B530">
        <v>1939</v>
      </c>
      <c r="C530">
        <f>IF(D530="oui", 1, IF(D530="non", 0, " "))</f>
        <v>0</v>
      </c>
      <c r="D530" t="s">
        <v>24</v>
      </c>
      <c r="E530">
        <f>_xlfn.XLOOKUP(F530,Z$3:Z$19,AA$3:AA$19)</f>
        <v>3</v>
      </c>
      <c r="F530" t="s">
        <v>34</v>
      </c>
      <c r="G530" s="14">
        <v>44601</v>
      </c>
      <c r="H530" s="15">
        <v>0.4597222222222222</v>
      </c>
      <c r="I530" s="15">
        <v>0.49305555555555552</v>
      </c>
      <c r="J530">
        <v>1000169</v>
      </c>
      <c r="K530">
        <v>2177</v>
      </c>
      <c r="L530">
        <f>ROUND(M530*86400,0)/60</f>
        <v>48</v>
      </c>
      <c r="M530">
        <v>3.3333333333333326E-2</v>
      </c>
      <c r="N530">
        <f>_xlfn.XLOOKUP(O530,Z$22:Z$24,AA$22:AA$24)</f>
        <v>1</v>
      </c>
      <c r="O530" t="s">
        <v>32</v>
      </c>
      <c r="P530" cm="1">
        <f t="array" aca="1" ref="P530" ca="1">(_xlfn.IFS(Q530="couché",0,Q530="debout à 80%",1,Q530="?",1))*(IF(RAND()&lt;0.8,1,0))</f>
        <v>1</v>
      </c>
      <c r="Q530" t="s">
        <v>27</v>
      </c>
      <c r="R530">
        <v>0</v>
      </c>
      <c r="S530">
        <f>SUMIFS(N:N,F:F,F530,G:G,G530,T:T,T530-1)*IF(C530=1,0,1)</f>
        <v>1</v>
      </c>
      <c r="T530">
        <f>COUNTIFS(F:F,F530,G:G,G530,H:H,_xlfn.CONCAT("&lt;=",H530))</f>
        <v>7</v>
      </c>
      <c r="U530" s="15">
        <f ca="1">H530+(RAND()/100000)</f>
        <v>0.45972708203953844</v>
      </c>
      <c r="V530">
        <f t="shared" ca="1" si="8"/>
        <v>28</v>
      </c>
      <c r="W530" t="s">
        <v>28</v>
      </c>
      <c r="X530" t="str">
        <f ca="1">_xlfn.CONCAT("(",A530,",",C530,",",P530,",",E530,",",L530,",",S530,",",T530,",",V530,")++1`")</f>
        <v>(245408,0,1,3,48,1,7,28)++1`</v>
      </c>
      <c r="Y530" t="str">
        <f>_xlfn.CONCAT("(",A530,",",R530,")++1`")</f>
        <v>(245408,0)++1`</v>
      </c>
    </row>
    <row r="531" spans="1:25">
      <c r="A531">
        <v>245410</v>
      </c>
      <c r="B531">
        <v>1967</v>
      </c>
      <c r="C531">
        <f>IF(D531="oui", 1, IF(D531="non", 0, " "))</f>
        <v>0</v>
      </c>
      <c r="D531" t="s">
        <v>24</v>
      </c>
      <c r="E531">
        <f>_xlfn.XLOOKUP(F531,Z$3:Z$19,AA$3:AA$19)</f>
        <v>3</v>
      </c>
      <c r="F531" t="s">
        <v>34</v>
      </c>
      <c r="G531" s="14">
        <v>44616</v>
      </c>
      <c r="H531" s="15">
        <v>0.45763888888888887</v>
      </c>
      <c r="I531" s="15">
        <v>0.46527777777777773</v>
      </c>
      <c r="J531">
        <v>1000169</v>
      </c>
      <c r="K531">
        <v>2172</v>
      </c>
      <c r="L531">
        <f>ROUND(M531*86400,0)/60</f>
        <v>11</v>
      </c>
      <c r="M531">
        <v>7.6388888888888618E-3</v>
      </c>
      <c r="N531">
        <f>_xlfn.XLOOKUP(O531,Z$22:Z$24,AA$22:AA$24)</f>
        <v>1</v>
      </c>
      <c r="O531" t="s">
        <v>32</v>
      </c>
      <c r="P531" cm="1">
        <f t="array" aca="1" ref="P531" ca="1">(_xlfn.IFS(Q531="couché",0,Q531="debout à 80%",1,Q531="?",1))*(IF(RAND()&lt;0.8,1,0))</f>
        <v>1</v>
      </c>
      <c r="Q531" t="s">
        <v>27</v>
      </c>
      <c r="R531">
        <v>10</v>
      </c>
      <c r="S531">
        <f>SUMIFS(N:N,F:F,F531,G:G,G531,T:T,T531-1)*IF(C531=1,0,1)</f>
        <v>1</v>
      </c>
      <c r="T531">
        <f>COUNTIFS(F:F,F531,G:G,G531,H:H,_xlfn.CONCAT("&lt;=",H531))</f>
        <v>10</v>
      </c>
      <c r="U531" s="15">
        <f ca="1">H531+(RAND()/100000)</f>
        <v>0.45764407647953775</v>
      </c>
      <c r="V531">
        <f t="shared" ca="1" si="8"/>
        <v>47</v>
      </c>
      <c r="W531" t="s">
        <v>28</v>
      </c>
      <c r="X531" t="str">
        <f ca="1">_xlfn.CONCAT("(",A531,",",C531,",",P531,",",E531,",",L531,",",S531,",",T531,",",V531,")++1`")</f>
        <v>(245410,0,1,3,11,1,10,47)++1`</v>
      </c>
      <c r="Y531" t="str">
        <f>_xlfn.CONCAT("(",A531,",",R531,")++1`")</f>
        <v>(245410,10)++1`</v>
      </c>
    </row>
    <row r="532" spans="1:25">
      <c r="A532">
        <v>245412</v>
      </c>
      <c r="B532">
        <v>1955</v>
      </c>
      <c r="C532">
        <f>IF(D532="oui", 1, IF(D532="non", 0, " "))</f>
        <v>0</v>
      </c>
      <c r="D532" t="s">
        <v>24</v>
      </c>
      <c r="E532">
        <f>_xlfn.XLOOKUP(F532,Z$3:Z$19,AA$3:AA$19)</f>
        <v>3</v>
      </c>
      <c r="F532" t="s">
        <v>34</v>
      </c>
      <c r="G532" s="14">
        <v>44616</v>
      </c>
      <c r="H532" s="15">
        <v>0.36805555555555552</v>
      </c>
      <c r="I532" s="15">
        <v>0.37777777777777777</v>
      </c>
      <c r="J532">
        <v>1000169</v>
      </c>
      <c r="K532">
        <v>2172</v>
      </c>
      <c r="L532">
        <f>ROUND(M532*86400,0)/60</f>
        <v>14</v>
      </c>
      <c r="M532">
        <v>9.7222222222222432E-3</v>
      </c>
      <c r="N532">
        <f>_xlfn.XLOOKUP(O532,Z$22:Z$24,AA$22:AA$24)</f>
        <v>1</v>
      </c>
      <c r="O532" t="s">
        <v>32</v>
      </c>
      <c r="P532" cm="1">
        <f t="array" aca="1" ref="P532" ca="1">(_xlfn.IFS(Q532="couché",0,Q532="debout à 80%",1,Q532="?",1))*(IF(RAND()&lt;0.8,1,0))</f>
        <v>1</v>
      </c>
      <c r="Q532" t="s">
        <v>27</v>
      </c>
      <c r="R532">
        <v>10</v>
      </c>
      <c r="S532">
        <f>SUMIFS(N:N,F:F,F532,G:G,G532,T:T,T532-1)*IF(C532=1,0,1)</f>
        <v>1</v>
      </c>
      <c r="T532">
        <f>COUNTIFS(F:F,F532,G:G,G532,H:H,_xlfn.CONCAT("&lt;=",H532))</f>
        <v>3</v>
      </c>
      <c r="U532" s="15">
        <f ca="1">H532+(RAND()/100000)</f>
        <v>0.36806219633708498</v>
      </c>
      <c r="V532">
        <f t="shared" ca="1" si="8"/>
        <v>19</v>
      </c>
      <c r="W532" t="s">
        <v>28</v>
      </c>
      <c r="X532" t="str">
        <f ca="1">_xlfn.CONCAT("(",A532,",",C532,",",P532,",",E532,",",L532,",",S532,",",T532,",",V532,")++1`")</f>
        <v>(245412,0,1,3,14,1,3,19)++1`</v>
      </c>
      <c r="Y532" t="str">
        <f>_xlfn.CONCAT("(",A532,",",R532,")++1`")</f>
        <v>(245412,10)++1`</v>
      </c>
    </row>
    <row r="533" spans="1:25">
      <c r="A533">
        <v>245413</v>
      </c>
      <c r="B533">
        <v>1955</v>
      </c>
      <c r="C533">
        <f>IF(D533="oui", 1, IF(D533="non", 0, " "))</f>
        <v>0</v>
      </c>
      <c r="D533" t="s">
        <v>24</v>
      </c>
      <c r="E533">
        <f>_xlfn.XLOOKUP(F533,Z$3:Z$19,AA$3:AA$19)</f>
        <v>3</v>
      </c>
      <c r="F533" t="s">
        <v>34</v>
      </c>
      <c r="G533" s="14">
        <v>44623</v>
      </c>
      <c r="H533" s="15">
        <v>0.47499999999999998</v>
      </c>
      <c r="I533" s="15">
        <v>0.48541666666666666</v>
      </c>
      <c r="J533">
        <v>1000169</v>
      </c>
      <c r="K533">
        <v>2172</v>
      </c>
      <c r="L533">
        <f>ROUND(M533*86400,0)/60</f>
        <v>15</v>
      </c>
      <c r="M533">
        <v>1.0416666666666685E-2</v>
      </c>
      <c r="N533">
        <f>_xlfn.XLOOKUP(O533,Z$22:Z$24,AA$22:AA$24)</f>
        <v>1</v>
      </c>
      <c r="O533" t="s">
        <v>32</v>
      </c>
      <c r="P533" cm="1">
        <f t="array" aca="1" ref="P533" ca="1">(_xlfn.IFS(Q533="couché",0,Q533="debout à 80%",1,Q533="?",1))*(IF(RAND()&lt;0.8,1,0))</f>
        <v>1</v>
      </c>
      <c r="Q533" t="s">
        <v>27</v>
      </c>
      <c r="R533">
        <v>10</v>
      </c>
      <c r="S533">
        <f>SUMIFS(N:N,F:F,F533,G:G,G533,T:T,T533-1)*IF(C533=1,0,1)</f>
        <v>1</v>
      </c>
      <c r="T533">
        <f>COUNTIFS(F:F,F533,G:G,G533,H:H,_xlfn.CONCAT("&lt;=",H533))</f>
        <v>12</v>
      </c>
      <c r="U533" s="15">
        <f ca="1">H533+(RAND()/100000)</f>
        <v>0.47500524022411456</v>
      </c>
      <c r="V533">
        <f t="shared" ca="1" si="8"/>
        <v>34</v>
      </c>
      <c r="W533" t="s">
        <v>28</v>
      </c>
      <c r="X533" t="str">
        <f ca="1">_xlfn.CONCAT("(",A533,",",C533,",",P533,",",E533,",",L533,",",S533,",",T533,",",V533,")++1`")</f>
        <v>(245413,0,1,3,15,1,12,34)++1`</v>
      </c>
      <c r="Y533" t="str">
        <f>_xlfn.CONCAT("(",A533,",",R533,")++1`")</f>
        <v>(245413,10)++1`</v>
      </c>
    </row>
    <row r="534" spans="1:25">
      <c r="A534">
        <v>245416</v>
      </c>
      <c r="B534">
        <v>1960</v>
      </c>
      <c r="C534">
        <f>IF(D534="oui", 1, IF(D534="non", 0, " "))</f>
        <v>0</v>
      </c>
      <c r="D534" t="s">
        <v>24</v>
      </c>
      <c r="E534">
        <f>_xlfn.XLOOKUP(F534,Z$3:Z$19,AA$3:AA$19)</f>
        <v>14</v>
      </c>
      <c r="F534" t="s">
        <v>33</v>
      </c>
      <c r="G534" s="14">
        <v>44594</v>
      </c>
      <c r="H534" s="15">
        <v>0.51944444444444438</v>
      </c>
      <c r="I534" s="15">
        <v>0.60763888888888884</v>
      </c>
      <c r="J534">
        <v>1000162</v>
      </c>
      <c r="K534">
        <v>489</v>
      </c>
      <c r="L534">
        <f>ROUND(M534*86400,0)/60</f>
        <v>127</v>
      </c>
      <c r="M534">
        <v>8.8194444444444464E-2</v>
      </c>
      <c r="N534">
        <f>_xlfn.XLOOKUP(O534,Z$22:Z$24,AA$22:AA$24)</f>
        <v>0</v>
      </c>
      <c r="O534" t="s">
        <v>26</v>
      </c>
      <c r="P534" cm="1">
        <f t="array" aca="1" ref="P534" ca="1">(_xlfn.IFS(Q534="couché",0,Q534="debout à 80%",1,Q534="?",1))*(IF(RAND()&lt;0.8,1,0))</f>
        <v>1</v>
      </c>
      <c r="Q534" t="s">
        <v>27</v>
      </c>
      <c r="R534">
        <v>45</v>
      </c>
      <c r="S534">
        <f>SUMIFS(N:N,F:F,F534,G:G,G534,T:T,T534-1)*IF(C534=1,0,1)</f>
        <v>0</v>
      </c>
      <c r="T534">
        <f>COUNTIFS(F:F,F534,G:G,G534,H:H,_xlfn.CONCAT("&lt;=",H534))</f>
        <v>3</v>
      </c>
      <c r="U534" s="15">
        <f ca="1">H534+(RAND()/100000)</f>
        <v>0.5194458006479924</v>
      </c>
      <c r="V534">
        <f t="shared" ca="1" si="8"/>
        <v>48</v>
      </c>
      <c r="W534" t="s">
        <v>28</v>
      </c>
      <c r="X534" t="str">
        <f ca="1">_xlfn.CONCAT("(",A534,",",C534,",",P534,",",E534,",",L534,",",S534,",",T534,",",V534,")++1`")</f>
        <v>(245416,0,1,14,127,0,3,48)++1`</v>
      </c>
      <c r="Y534" t="str">
        <f>_xlfn.CONCAT("(",A534,",",R534,")++1`")</f>
        <v>(245416,45)++1`</v>
      </c>
    </row>
    <row r="535" spans="1:25">
      <c r="A535">
        <v>245417</v>
      </c>
      <c r="B535">
        <v>2008</v>
      </c>
      <c r="C535">
        <f>IF(D535="oui", 1, IF(D535="non", 0, " "))</f>
        <v>1</v>
      </c>
      <c r="D535" t="s">
        <v>28</v>
      </c>
      <c r="E535">
        <f>_xlfn.XLOOKUP(F535,Z$3:Z$19,AA$3:AA$19)</f>
        <v>11</v>
      </c>
      <c r="F535" t="s">
        <v>41</v>
      </c>
      <c r="G535" s="14">
        <v>44610</v>
      </c>
      <c r="H535" s="15">
        <v>0.34236111111111112</v>
      </c>
      <c r="I535" s="15">
        <v>0.36180555555555555</v>
      </c>
      <c r="J535">
        <v>1000165</v>
      </c>
      <c r="K535">
        <v>493</v>
      </c>
      <c r="L535">
        <f>ROUND(M535*86400,0)/60</f>
        <v>28</v>
      </c>
      <c r="M535">
        <v>1.9444444444444431E-2</v>
      </c>
      <c r="N535">
        <f>_xlfn.XLOOKUP(O535,Z$22:Z$24,AA$22:AA$24)</f>
        <v>0</v>
      </c>
      <c r="O535" t="s">
        <v>46</v>
      </c>
      <c r="P535" cm="1">
        <f t="array" aca="1" ref="P535" ca="1">(_xlfn.IFS(Q535="couché",0,Q535="debout à 80%",1,Q535="?",1))*(IF(RAND()&lt;0.8,1,0))</f>
        <v>0</v>
      </c>
      <c r="Q535" t="s">
        <v>48</v>
      </c>
      <c r="R535">
        <v>30</v>
      </c>
      <c r="S535">
        <f>SUMIFS(N:N,F:F,F535,G:G,G535,T:T,T535-1)*IF(C535=1,0,1)</f>
        <v>0</v>
      </c>
      <c r="T535">
        <f>COUNTIFS(F:F,F535,G:G,G535,H:H,_xlfn.CONCAT("&lt;=",H535))</f>
        <v>1</v>
      </c>
      <c r="U535" s="15">
        <f ca="1">H535+(RAND()/100000)</f>
        <v>0.3423635921261457</v>
      </c>
      <c r="V535">
        <f t="shared" ca="1" si="8"/>
        <v>5</v>
      </c>
      <c r="W535" t="s">
        <v>28</v>
      </c>
      <c r="X535" t="str">
        <f ca="1">_xlfn.CONCAT("(",A535,",",C535,",",P535,",",E535,",",L535,",",S535,",",T535,",",V535,")++1`")</f>
        <v>(245417,1,0,11,28,0,1,5)++1`</v>
      </c>
      <c r="Y535" t="str">
        <f>_xlfn.CONCAT("(",A535,",",R535,")++1`")</f>
        <v>(245417,30)++1`</v>
      </c>
    </row>
    <row r="536" spans="1:25">
      <c r="A536">
        <v>245418</v>
      </c>
      <c r="B536">
        <v>2004</v>
      </c>
      <c r="C536">
        <f>IF(D536="oui", 1, IF(D536="non", 0, " "))</f>
        <v>0</v>
      </c>
      <c r="D536" t="s">
        <v>24</v>
      </c>
      <c r="E536">
        <f>_xlfn.XLOOKUP(F536,Z$3:Z$19,AA$3:AA$19)</f>
        <v>11</v>
      </c>
      <c r="F536" t="s">
        <v>41</v>
      </c>
      <c r="G536" s="14">
        <v>44603</v>
      </c>
      <c r="H536" s="15">
        <v>0.43472222222222223</v>
      </c>
      <c r="I536" s="15">
        <v>0.52430555555555558</v>
      </c>
      <c r="J536">
        <v>1000165</v>
      </c>
      <c r="K536">
        <v>456</v>
      </c>
      <c r="L536">
        <f>ROUND(M536*86400,0)/60</f>
        <v>129</v>
      </c>
      <c r="M536">
        <v>8.9583333333333348E-2</v>
      </c>
      <c r="N536">
        <f>_xlfn.XLOOKUP(O536,Z$22:Z$24,AA$22:AA$24)</f>
        <v>0</v>
      </c>
      <c r="O536" t="s">
        <v>26</v>
      </c>
      <c r="P536" cm="1">
        <f t="array" aca="1" ref="P536" ca="1">(_xlfn.IFS(Q536="couché",0,Q536="debout à 80%",1,Q536="?",1))*(IF(RAND()&lt;0.8,1,0))</f>
        <v>1</v>
      </c>
      <c r="Q536" t="s">
        <v>27</v>
      </c>
      <c r="R536">
        <v>30</v>
      </c>
      <c r="S536">
        <f>SUMIFS(N:N,F:F,F536,G:G,G536,T:T,T536-1)*IF(C536=1,0,1)</f>
        <v>1</v>
      </c>
      <c r="T536">
        <f>COUNTIFS(F:F,F536,G:G,G536,H:H,_xlfn.CONCAT("&lt;=",H536))</f>
        <v>4</v>
      </c>
      <c r="U536" s="15">
        <f ca="1">H536+(RAND()/100000)</f>
        <v>0.43472418541464874</v>
      </c>
      <c r="V536">
        <f t="shared" ca="1" si="8"/>
        <v>33</v>
      </c>
      <c r="W536" t="s">
        <v>28</v>
      </c>
      <c r="X536" t="str">
        <f ca="1">_xlfn.CONCAT("(",A536,",",C536,",",P536,",",E536,",",L536,",",S536,",",T536,",",V536,")++1`")</f>
        <v>(245418,0,1,11,129,1,4,33)++1`</v>
      </c>
      <c r="Y536" t="str">
        <f>_xlfn.CONCAT("(",A536,",",R536,")++1`")</f>
        <v>(245418,30)++1`</v>
      </c>
    </row>
    <row r="537" spans="1:25">
      <c r="A537">
        <v>245432</v>
      </c>
      <c r="B537">
        <v>1954</v>
      </c>
      <c r="C537">
        <f>IF(D537="oui", 1, IF(D537="non", 0, " "))</f>
        <v>0</v>
      </c>
      <c r="D537" t="s">
        <v>24</v>
      </c>
      <c r="E537">
        <f>_xlfn.XLOOKUP(F537,Z$3:Z$19,AA$3:AA$19)</f>
        <v>3</v>
      </c>
      <c r="F537" t="s">
        <v>34</v>
      </c>
      <c r="G537" s="14">
        <v>44599</v>
      </c>
      <c r="H537" s="15">
        <v>0.4145833333333333</v>
      </c>
      <c r="I537" s="15">
        <v>0.43055555555555552</v>
      </c>
      <c r="J537">
        <v>1000169</v>
      </c>
      <c r="K537">
        <v>2172</v>
      </c>
      <c r="L537">
        <f>ROUND(M537*86400,0)/60</f>
        <v>23</v>
      </c>
      <c r="M537">
        <v>1.5972222222222221E-2</v>
      </c>
      <c r="N537">
        <f>_xlfn.XLOOKUP(O537,Z$22:Z$24,AA$22:AA$24)</f>
        <v>1</v>
      </c>
      <c r="O537" t="s">
        <v>32</v>
      </c>
      <c r="P537" cm="1">
        <f t="array" aca="1" ref="P537" ca="1">(_xlfn.IFS(Q537="couché",0,Q537="debout à 80%",1,Q537="?",1))*(IF(RAND()&lt;0.8,1,0))</f>
        <v>1</v>
      </c>
      <c r="Q537" t="s">
        <v>27</v>
      </c>
      <c r="R537">
        <v>10</v>
      </c>
      <c r="S537">
        <f>SUMIFS(N:N,F:F,F537,G:G,G537,T:T,T537-1)*IF(C537=1,0,1)</f>
        <v>1</v>
      </c>
      <c r="T537">
        <f>COUNTIFS(F:F,F537,G:G,G537,H:H,_xlfn.CONCAT("&lt;=",H537))</f>
        <v>6</v>
      </c>
      <c r="U537" s="15">
        <f ca="1">H537+(RAND()/100000)</f>
        <v>0.41459005575206453</v>
      </c>
      <c r="V537">
        <f t="shared" ca="1" si="8"/>
        <v>26</v>
      </c>
      <c r="W537" t="s">
        <v>28</v>
      </c>
      <c r="X537" t="str">
        <f ca="1">_xlfn.CONCAT("(",A537,",",C537,",",P537,",",E537,",",L537,",",S537,",",T537,",",V537,")++1`")</f>
        <v>(245432,0,1,3,23,1,6,26)++1`</v>
      </c>
      <c r="Y537" t="str">
        <f>_xlfn.CONCAT("(",A537,",",R537,")++1`")</f>
        <v>(245432,10)++1`</v>
      </c>
    </row>
    <row r="538" spans="1:25">
      <c r="A538">
        <v>245434</v>
      </c>
      <c r="B538">
        <v>1982</v>
      </c>
      <c r="C538">
        <f>IF(D538="oui", 1, IF(D538="non", 0, " "))</f>
        <v>0</v>
      </c>
      <c r="D538" t="s">
        <v>24</v>
      </c>
      <c r="E538">
        <f>_xlfn.XLOOKUP(F538,Z$3:Z$19,AA$3:AA$19)</f>
        <v>2</v>
      </c>
      <c r="F538" t="s">
        <v>29</v>
      </c>
      <c r="G538" s="14">
        <v>44595</v>
      </c>
      <c r="H538" s="15">
        <v>0.3520833333333333</v>
      </c>
      <c r="I538" s="15">
        <v>0.42708333333333331</v>
      </c>
      <c r="J538">
        <v>1000166</v>
      </c>
      <c r="K538">
        <v>1</v>
      </c>
      <c r="L538">
        <f>ROUND(M538*86400,0)/60</f>
        <v>108</v>
      </c>
      <c r="M538">
        <v>7.5000000000000011E-2</v>
      </c>
      <c r="N538">
        <f>_xlfn.XLOOKUP(O538,Z$22:Z$24,AA$22:AA$24)</f>
        <v>0</v>
      </c>
      <c r="O538" t="s">
        <v>26</v>
      </c>
      <c r="P538" cm="1">
        <f t="array" aca="1" ref="P538" ca="1">(_xlfn.IFS(Q538="couché",0,Q538="debout à 80%",1,Q538="?",1))*(IF(RAND()&lt;0.8,1,0))</f>
        <v>1</v>
      </c>
      <c r="Q538" t="s">
        <v>27</v>
      </c>
      <c r="R538">
        <v>45</v>
      </c>
      <c r="S538">
        <f>SUMIFS(N:N,F:F,F538,G:G,G538,T:T,T538-1)*IF(C538=1,0,1)</f>
        <v>0</v>
      </c>
      <c r="T538">
        <f>COUNTIFS(F:F,F538,G:G,G538,H:H,_xlfn.CONCAT("&lt;=",H538))</f>
        <v>1</v>
      </c>
      <c r="U538" s="15">
        <f ca="1">H538+(RAND()/100000)</f>
        <v>0.35208962702134078</v>
      </c>
      <c r="V538">
        <f t="shared" ca="1" si="8"/>
        <v>16</v>
      </c>
      <c r="W538" t="s">
        <v>28</v>
      </c>
      <c r="X538" t="str">
        <f ca="1">_xlfn.CONCAT("(",A538,",",C538,",",P538,",",E538,",",L538,",",S538,",",T538,",",V538,")++1`")</f>
        <v>(245434,0,1,2,108,0,1,16)++1`</v>
      </c>
      <c r="Y538" t="str">
        <f>_xlfn.CONCAT("(",A538,",",R538,")++1`")</f>
        <v>(245434,45)++1`</v>
      </c>
    </row>
    <row r="539" spans="1:25">
      <c r="A539">
        <v>245437</v>
      </c>
      <c r="B539">
        <v>1962</v>
      </c>
      <c r="C539">
        <f>IF(D539="oui", 1, IF(D539="non", 0, " "))</f>
        <v>0</v>
      </c>
      <c r="D539" t="s">
        <v>24</v>
      </c>
      <c r="E539">
        <f>_xlfn.XLOOKUP(F539,Z$3:Z$19,AA$3:AA$19)</f>
        <v>8</v>
      </c>
      <c r="F539" t="s">
        <v>25</v>
      </c>
      <c r="G539" s="14">
        <v>44607</v>
      </c>
      <c r="H539" s="15">
        <v>0.5229166666666667</v>
      </c>
      <c r="I539" s="15">
        <v>0.6333333333333333</v>
      </c>
      <c r="J539">
        <v>1000168</v>
      </c>
      <c r="K539">
        <v>2592</v>
      </c>
      <c r="L539">
        <f>ROUND(M539*86400,0)/60</f>
        <v>159</v>
      </c>
      <c r="M539">
        <v>0.11041666666666661</v>
      </c>
      <c r="N539">
        <f>_xlfn.XLOOKUP(O539,Z$22:Z$24,AA$22:AA$24)</f>
        <v>0</v>
      </c>
      <c r="O539" t="s">
        <v>26</v>
      </c>
      <c r="P539" cm="1">
        <f t="array" aca="1" ref="P539" ca="1">(_xlfn.IFS(Q539="couché",0,Q539="debout à 80%",1,Q539="?",1))*(IF(RAND()&lt;0.8,1,0))</f>
        <v>1</v>
      </c>
      <c r="Q539" t="s">
        <v>27</v>
      </c>
      <c r="R539">
        <v>30</v>
      </c>
      <c r="S539">
        <f>SUMIFS(N:N,F:F,F539,G:G,G539,T:T,T539-1)*IF(C539=1,0,1)</f>
        <v>0</v>
      </c>
      <c r="T539">
        <f>COUNTIFS(F:F,F539,G:G,G539,H:H,_xlfn.CONCAT("&lt;=",H539))</f>
        <v>4</v>
      </c>
      <c r="U539" s="15">
        <f ca="1">H539+(RAND()/100000)</f>
        <v>0.52292529559417489</v>
      </c>
      <c r="V539">
        <f t="shared" ca="1" si="8"/>
        <v>48</v>
      </c>
      <c r="W539" t="s">
        <v>28</v>
      </c>
      <c r="X539" t="str">
        <f ca="1">_xlfn.CONCAT("(",A539,",",C539,",",P539,",",E539,",",L539,",",S539,",",T539,",",V539,")++1`")</f>
        <v>(245437,0,1,8,159,0,4,48)++1`</v>
      </c>
      <c r="Y539" t="str">
        <f>_xlfn.CONCAT("(",A539,",",R539,")++1`")</f>
        <v>(245437,30)++1`</v>
      </c>
    </row>
    <row r="540" spans="1:25">
      <c r="A540">
        <v>245439</v>
      </c>
      <c r="B540">
        <v>2006</v>
      </c>
      <c r="C540">
        <f>IF(D540="oui", 1, IF(D540="non", 0, " "))</f>
        <v>0</v>
      </c>
      <c r="D540" t="s">
        <v>24</v>
      </c>
      <c r="E540">
        <f>_xlfn.XLOOKUP(F540,Z$3:Z$19,AA$3:AA$19)</f>
        <v>11</v>
      </c>
      <c r="F540" t="s">
        <v>41</v>
      </c>
      <c r="G540" s="14">
        <v>44638</v>
      </c>
      <c r="H540" s="15">
        <v>0.34166666666666667</v>
      </c>
      <c r="I540" s="15">
        <v>0.35694444444444445</v>
      </c>
      <c r="J540">
        <v>1000165</v>
      </c>
      <c r="K540">
        <v>492</v>
      </c>
      <c r="L540">
        <f>ROUND(M540*86400,0)/60</f>
        <v>22</v>
      </c>
      <c r="M540">
        <v>1.5277777777777779E-2</v>
      </c>
      <c r="N540">
        <f>_xlfn.XLOOKUP(O540,Z$22:Z$24,AA$22:AA$24)</f>
        <v>1</v>
      </c>
      <c r="O540" t="s">
        <v>32</v>
      </c>
      <c r="P540" cm="1">
        <f t="array" aca="1" ref="P540" ca="1">(_xlfn.IFS(Q540="couché",0,Q540="debout à 80%",1,Q540="?",1))*(IF(RAND()&lt;0.8,1,0))</f>
        <v>0</v>
      </c>
      <c r="Q540" t="s">
        <v>27</v>
      </c>
      <c r="R540">
        <v>30</v>
      </c>
      <c r="S540">
        <f>SUMIFS(N:N,F:F,F540,G:G,G540,T:T,T540-1)*IF(C540=1,0,1)</f>
        <v>0</v>
      </c>
      <c r="T540">
        <f>COUNTIFS(F:F,F540,G:G,G540,H:H,_xlfn.CONCAT("&lt;=",H540))</f>
        <v>1</v>
      </c>
      <c r="U540" s="15">
        <f ca="1">H540+(RAND()/100000)</f>
        <v>0.34167505224038475</v>
      </c>
      <c r="V540">
        <f t="shared" ca="1" si="8"/>
        <v>9</v>
      </c>
      <c r="W540" t="s">
        <v>28</v>
      </c>
      <c r="X540" t="str">
        <f ca="1">_xlfn.CONCAT("(",A540,",",C540,",",P540,",",E540,",",L540,",",S540,",",T540,",",V540,")++1`")</f>
        <v>(245439,0,0,11,22,0,1,9)++1`</v>
      </c>
      <c r="Y540" t="str">
        <f>_xlfn.CONCAT("(",A540,",",R540,")++1`")</f>
        <v>(245439,30)++1`</v>
      </c>
    </row>
    <row r="541" spans="1:25">
      <c r="A541">
        <v>245440</v>
      </c>
      <c r="B541">
        <v>1971</v>
      </c>
      <c r="C541">
        <f>IF(D541="oui", 1, IF(D541="non", 0, " "))</f>
        <v>0</v>
      </c>
      <c r="D541" t="s">
        <v>24</v>
      </c>
      <c r="E541">
        <f>_xlfn.XLOOKUP(F541,Z$3:Z$19,AA$3:AA$19)</f>
        <v>2</v>
      </c>
      <c r="F541" t="s">
        <v>29</v>
      </c>
      <c r="G541" s="14">
        <v>44600</v>
      </c>
      <c r="H541" s="15">
        <v>0.67430555555555549</v>
      </c>
      <c r="I541" s="15">
        <v>0.72986111111111107</v>
      </c>
      <c r="J541">
        <v>1000166</v>
      </c>
      <c r="K541">
        <v>813</v>
      </c>
      <c r="L541">
        <f>ROUND(M541*86400,0)/60</f>
        <v>80</v>
      </c>
      <c r="M541">
        <v>5.555555555555558E-2</v>
      </c>
      <c r="N541">
        <f>_xlfn.XLOOKUP(O541,Z$22:Z$24,AA$22:AA$24)</f>
        <v>0</v>
      </c>
      <c r="O541" t="s">
        <v>26</v>
      </c>
      <c r="P541" cm="1">
        <f t="array" aca="1" ref="P541" ca="1">(_xlfn.IFS(Q541="couché",0,Q541="debout à 80%",1,Q541="?",1))*(IF(RAND()&lt;0.8,1,0))</f>
        <v>1</v>
      </c>
      <c r="Q541" t="s">
        <v>27</v>
      </c>
      <c r="R541">
        <v>45</v>
      </c>
      <c r="S541">
        <f>SUMIFS(N:N,F:F,F541,G:G,G541,T:T,T541-1)*IF(C541=1,0,1)</f>
        <v>0</v>
      </c>
      <c r="T541">
        <f>COUNTIFS(F:F,F541,G:G,G541,H:H,_xlfn.CONCAT("&lt;=",H541))</f>
        <v>3</v>
      </c>
      <c r="U541" s="15">
        <f ca="1">H541+(RAND()/100000)</f>
        <v>0.67431364015669171</v>
      </c>
      <c r="V541">
        <f t="shared" ca="1" si="8"/>
        <v>77</v>
      </c>
      <c r="W541" t="s">
        <v>28</v>
      </c>
      <c r="X541" t="str">
        <f ca="1">_xlfn.CONCAT("(",A541,",",C541,",",P541,",",E541,",",L541,",",S541,",",T541,",",V541,")++1`")</f>
        <v>(245440,0,1,2,80,0,3,77)++1`</v>
      </c>
      <c r="Y541" t="str">
        <f>_xlfn.CONCAT("(",A541,",",R541,")++1`")</f>
        <v>(245440,45)++1`</v>
      </c>
    </row>
    <row r="542" spans="1:25">
      <c r="A542">
        <v>245444</v>
      </c>
      <c r="B542">
        <v>2000</v>
      </c>
      <c r="C542">
        <f>IF(D542="oui", 1, IF(D542="non", 0, " "))</f>
        <v>0</v>
      </c>
      <c r="D542" t="s">
        <v>24</v>
      </c>
      <c r="E542">
        <f>_xlfn.XLOOKUP(F542,Z$3:Z$19,AA$3:AA$19)</f>
        <v>8</v>
      </c>
      <c r="F542" t="s">
        <v>25</v>
      </c>
      <c r="G542" s="14">
        <v>44649</v>
      </c>
      <c r="H542" s="15">
        <v>0.3263888888888889</v>
      </c>
      <c r="I542" s="15">
        <v>0.4284722222222222</v>
      </c>
      <c r="J542">
        <v>1000168</v>
      </c>
      <c r="K542">
        <v>2001</v>
      </c>
      <c r="L542">
        <f>ROUND(M542*86400,0)/60</f>
        <v>147</v>
      </c>
      <c r="M542">
        <v>0.1020833333333333</v>
      </c>
      <c r="N542">
        <f>_xlfn.XLOOKUP(O542,Z$22:Z$24,AA$22:AA$24)</f>
        <v>0</v>
      </c>
      <c r="O542" t="s">
        <v>26</v>
      </c>
      <c r="P542" cm="1">
        <f t="array" aca="1" ref="P542" ca="1">(_xlfn.IFS(Q542="couché",0,Q542="debout à 80%",1,Q542="?",1))*(IF(RAND()&lt;0.8,1,0))</f>
        <v>1</v>
      </c>
      <c r="Q542" t="s">
        <v>27</v>
      </c>
      <c r="R542">
        <v>30</v>
      </c>
      <c r="S542">
        <f>SUMIFS(N:N,F:F,F542,G:G,G542,T:T,T542-1)*IF(C542=1,0,1)</f>
        <v>0</v>
      </c>
      <c r="T542">
        <f>COUNTIFS(F:F,F542,G:G,G542,H:H,_xlfn.CONCAT("&lt;=",H542))</f>
        <v>1</v>
      </c>
      <c r="U542" s="15">
        <f ca="1">H542+(RAND()/100000)</f>
        <v>0.32639448391910575</v>
      </c>
      <c r="V542">
        <f t="shared" ca="1" si="8"/>
        <v>2</v>
      </c>
      <c r="W542" t="s">
        <v>28</v>
      </c>
      <c r="X542" t="str">
        <f ca="1">_xlfn.CONCAT("(",A542,",",C542,",",P542,",",E542,",",L542,",",S542,",",T542,",",V542,")++1`")</f>
        <v>(245444,0,1,8,147,0,1,2)++1`</v>
      </c>
      <c r="Y542" t="str">
        <f>_xlfn.CONCAT("(",A542,",",R542,")++1`")</f>
        <v>(245444,30)++1`</v>
      </c>
    </row>
    <row r="543" spans="1:25">
      <c r="A543">
        <v>245446</v>
      </c>
      <c r="B543">
        <v>1941</v>
      </c>
      <c r="C543">
        <f>IF(D543="oui", 1, IF(D543="non", 0, " "))</f>
        <v>0</v>
      </c>
      <c r="D543" t="s">
        <v>24</v>
      </c>
      <c r="E543">
        <f>_xlfn.XLOOKUP(F543,Z$3:Z$19,AA$3:AA$19)</f>
        <v>2</v>
      </c>
      <c r="F543" t="s">
        <v>29</v>
      </c>
      <c r="G543" s="14">
        <v>44602</v>
      </c>
      <c r="H543" s="15">
        <v>0.50902777777777775</v>
      </c>
      <c r="I543" s="15">
        <v>0.67916666666666659</v>
      </c>
      <c r="J543">
        <v>1000166</v>
      </c>
      <c r="K543">
        <v>410</v>
      </c>
      <c r="L543">
        <f>ROUND(M543*86400,0)/60</f>
        <v>245</v>
      </c>
      <c r="M543">
        <v>0.17013888888888884</v>
      </c>
      <c r="N543">
        <f>_xlfn.XLOOKUP(O543,Z$22:Z$24,AA$22:AA$24)</f>
        <v>0</v>
      </c>
      <c r="O543" t="s">
        <v>26</v>
      </c>
      <c r="P543" cm="1">
        <f t="array" aca="1" ref="P543" ca="1">(_xlfn.IFS(Q543="couché",0,Q543="debout à 80%",1,Q543="?",1))*(IF(RAND()&lt;0.8,1,0))</f>
        <v>1</v>
      </c>
      <c r="Q543" t="s">
        <v>27</v>
      </c>
      <c r="R543">
        <v>45</v>
      </c>
      <c r="S543">
        <f>SUMIFS(N:N,F:F,F543,G:G,G543,T:T,T543-1)*IF(C543=1,0,1)</f>
        <v>0</v>
      </c>
      <c r="T543">
        <f>COUNTIFS(F:F,F543,G:G,G543,H:H,_xlfn.CONCAT("&lt;=",H543))</f>
        <v>3</v>
      </c>
      <c r="U543" s="15">
        <f ca="1">H543+(RAND()/100000)</f>
        <v>0.50902826117682698</v>
      </c>
      <c r="V543">
        <f t="shared" ca="1" si="8"/>
        <v>61</v>
      </c>
      <c r="W543" t="s">
        <v>28</v>
      </c>
      <c r="X543" t="str">
        <f ca="1">_xlfn.CONCAT("(",A543,",",C543,",",P543,",",E543,",",L543,",",S543,",",T543,",",V543,")++1`")</f>
        <v>(245446,0,1,2,245,0,3,61)++1`</v>
      </c>
      <c r="Y543" t="str">
        <f>_xlfn.CONCAT("(",A543,",",R543,")++1`")</f>
        <v>(245446,45)++1`</v>
      </c>
    </row>
    <row r="544" spans="1:25">
      <c r="A544">
        <v>245451</v>
      </c>
      <c r="B544">
        <v>1948</v>
      </c>
      <c r="C544">
        <f>IF(D544="oui", 1, IF(D544="non", 0, " "))</f>
        <v>0</v>
      </c>
      <c r="D544" t="s">
        <v>24</v>
      </c>
      <c r="E544">
        <f>_xlfn.XLOOKUP(F544,Z$3:Z$19,AA$3:AA$19)</f>
        <v>3</v>
      </c>
      <c r="F544" t="s">
        <v>34</v>
      </c>
      <c r="G544" s="14">
        <v>44614</v>
      </c>
      <c r="H544" s="15">
        <v>0.54027777777777775</v>
      </c>
      <c r="I544" s="15">
        <v>0.56319444444444444</v>
      </c>
      <c r="J544">
        <v>1000169</v>
      </c>
      <c r="K544">
        <v>2172</v>
      </c>
      <c r="L544">
        <f>ROUND(M544*86400,0)/60</f>
        <v>33</v>
      </c>
      <c r="M544">
        <v>2.2916666666666696E-2</v>
      </c>
      <c r="N544">
        <f>_xlfn.XLOOKUP(O544,Z$22:Z$24,AA$22:AA$24)</f>
        <v>1</v>
      </c>
      <c r="O544" t="s">
        <v>32</v>
      </c>
      <c r="P544" cm="1">
        <f t="array" aca="1" ref="P544" ca="1">(_xlfn.IFS(Q544="couché",0,Q544="debout à 80%",1,Q544="?",1))*(IF(RAND()&lt;0.8,1,0))</f>
        <v>1</v>
      </c>
      <c r="Q544" t="s">
        <v>27</v>
      </c>
      <c r="R544">
        <v>10</v>
      </c>
      <c r="S544">
        <f>SUMIFS(N:N,F:F,F544,G:G,G544,T:T,T544-1)*IF(C544=1,0,1)</f>
        <v>1</v>
      </c>
      <c r="T544">
        <f>COUNTIFS(F:F,F544,G:G,G544,H:H,_xlfn.CONCAT("&lt;=",H544))</f>
        <v>11</v>
      </c>
      <c r="U544" s="15">
        <f ca="1">H544+(RAND()/100000)</f>
        <v>0.54028279900154186</v>
      </c>
      <c r="V544">
        <f t="shared" ca="1" si="8"/>
        <v>64</v>
      </c>
      <c r="W544" t="s">
        <v>28</v>
      </c>
      <c r="X544" t="str">
        <f ca="1">_xlfn.CONCAT("(",A544,",",C544,",",P544,",",E544,",",L544,",",S544,",",T544,",",V544,")++1`")</f>
        <v>(245451,0,1,3,33,1,11,64)++1`</v>
      </c>
      <c r="Y544" t="str">
        <f>_xlfn.CONCAT("(",A544,",",R544,")++1`")</f>
        <v>(245451,10)++1`</v>
      </c>
    </row>
    <row r="545" spans="1:25">
      <c r="A545">
        <v>245452</v>
      </c>
      <c r="B545">
        <v>1948</v>
      </c>
      <c r="C545">
        <f>IF(D545="oui", 1, IF(D545="non", 0, " "))</f>
        <v>0</v>
      </c>
      <c r="D545" t="s">
        <v>24</v>
      </c>
      <c r="E545">
        <f>_xlfn.XLOOKUP(F545,Z$3:Z$19,AA$3:AA$19)</f>
        <v>3</v>
      </c>
      <c r="F545" t="s">
        <v>34</v>
      </c>
      <c r="G545" s="14">
        <v>44628</v>
      </c>
      <c r="H545" s="15">
        <v>0.55069444444444438</v>
      </c>
      <c r="I545" s="15">
        <v>0.56736111111111109</v>
      </c>
      <c r="J545">
        <v>1000169</v>
      </c>
      <c r="K545">
        <v>2172</v>
      </c>
      <c r="L545">
        <f>ROUND(M545*86400,0)/60</f>
        <v>24</v>
      </c>
      <c r="M545">
        <v>1.6666666666666718E-2</v>
      </c>
      <c r="N545">
        <f>_xlfn.XLOOKUP(O545,Z$22:Z$24,AA$22:AA$24)</f>
        <v>1</v>
      </c>
      <c r="O545" t="s">
        <v>32</v>
      </c>
      <c r="P545" cm="1">
        <f t="array" aca="1" ref="P545" ca="1">(_xlfn.IFS(Q545="couché",0,Q545="debout à 80%",1,Q545="?",1))*(IF(RAND()&lt;0.8,1,0))</f>
        <v>1</v>
      </c>
      <c r="Q545" t="s">
        <v>27</v>
      </c>
      <c r="R545">
        <v>10</v>
      </c>
      <c r="S545">
        <f>SUMIFS(N:N,F:F,F545,G:G,G545,T:T,T545-1)*IF(C545=1,0,1)</f>
        <v>1</v>
      </c>
      <c r="T545">
        <f>COUNTIFS(F:F,F545,G:G,G545,H:H,_xlfn.CONCAT("&lt;=",H545))</f>
        <v>10</v>
      </c>
      <c r="U545" s="15">
        <f ca="1">H545+(RAND()/100000)</f>
        <v>0.55070023690137526</v>
      </c>
      <c r="V545">
        <f t="shared" ca="1" si="8"/>
        <v>64</v>
      </c>
      <c r="W545" t="s">
        <v>28</v>
      </c>
      <c r="X545" t="str">
        <f ca="1">_xlfn.CONCAT("(",A545,",",C545,",",P545,",",E545,",",L545,",",S545,",",T545,",",V545,")++1`")</f>
        <v>(245452,0,1,3,24,1,10,64)++1`</v>
      </c>
      <c r="Y545" t="str">
        <f>_xlfn.CONCAT("(",A545,",",R545,")++1`")</f>
        <v>(245452,10)++1`</v>
      </c>
    </row>
    <row r="546" spans="1:25">
      <c r="A546">
        <v>245454</v>
      </c>
      <c r="B546">
        <v>1955</v>
      </c>
      <c r="C546">
        <f>IF(D546="oui", 1, IF(D546="non", 0, " "))</f>
        <v>0</v>
      </c>
      <c r="D546" t="s">
        <v>24</v>
      </c>
      <c r="E546">
        <f>_xlfn.XLOOKUP(F546,Z$3:Z$19,AA$3:AA$19)</f>
        <v>6</v>
      </c>
      <c r="F546" t="s">
        <v>37</v>
      </c>
      <c r="G546" s="14">
        <v>44600</v>
      </c>
      <c r="H546" s="15">
        <v>0.4458333333333333</v>
      </c>
      <c r="I546" s="15">
        <v>0.6875</v>
      </c>
      <c r="J546">
        <v>1000166</v>
      </c>
      <c r="K546">
        <v>2479</v>
      </c>
      <c r="L546">
        <f>ROUND(M546*86400,0)/60</f>
        <v>348</v>
      </c>
      <c r="M546">
        <v>0.2416666666666667</v>
      </c>
      <c r="N546">
        <f>_xlfn.XLOOKUP(O546,Z$22:Z$24,AA$22:AA$24)</f>
        <v>0</v>
      </c>
      <c r="O546" t="s">
        <v>26</v>
      </c>
      <c r="P546" cm="1">
        <f t="array" aca="1" ref="P546" ca="1">(_xlfn.IFS(Q546="couché",0,Q546="debout à 80%",1,Q546="?",1))*(IF(RAND()&lt;0.8,1,0))</f>
        <v>0</v>
      </c>
      <c r="Q546" t="s">
        <v>48</v>
      </c>
      <c r="R546">
        <v>0</v>
      </c>
      <c r="S546">
        <f>SUMIFS(N:N,F:F,F546,G:G,G546,T:T,T546-1)*IF(C546=1,0,1)</f>
        <v>0</v>
      </c>
      <c r="T546">
        <f>COUNTIFS(F:F,F546,G:G,G546,H:H,_xlfn.CONCAT("&lt;=",H546))</f>
        <v>2</v>
      </c>
      <c r="U546" s="15">
        <f ca="1">H546+(RAND()/100000)</f>
        <v>0.44583433285561258</v>
      </c>
      <c r="V546">
        <f t="shared" ca="1" si="8"/>
        <v>40</v>
      </c>
      <c r="W546" t="s">
        <v>28</v>
      </c>
      <c r="X546" t="str">
        <f ca="1">_xlfn.CONCAT("(",A546,",",C546,",",P546,",",E546,",",L546,",",S546,",",T546,",",V546,")++1`")</f>
        <v>(245454,0,0,6,348,0,2,40)++1`</v>
      </c>
      <c r="Y546" t="str">
        <f>_xlfn.CONCAT("(",A546,",",R546,")++1`")</f>
        <v>(245454,0)++1`</v>
      </c>
    </row>
    <row r="547" spans="1:25">
      <c r="A547">
        <v>245459</v>
      </c>
      <c r="B547">
        <v>1995</v>
      </c>
      <c r="C547">
        <f>IF(D547="oui", 1, IF(D547="non", 0, " "))</f>
        <v>0</v>
      </c>
      <c r="D547" t="s">
        <v>24</v>
      </c>
      <c r="E547">
        <f>_xlfn.XLOOKUP(F547,Z$3:Z$19,AA$3:AA$19)</f>
        <v>11</v>
      </c>
      <c r="F547" t="s">
        <v>41</v>
      </c>
      <c r="G547" s="14">
        <v>44603</v>
      </c>
      <c r="H547" s="15">
        <v>0.39930555555555552</v>
      </c>
      <c r="I547" s="15">
        <v>0.43055555555555552</v>
      </c>
      <c r="J547">
        <v>1000165</v>
      </c>
      <c r="K547">
        <v>492</v>
      </c>
      <c r="L547">
        <f>ROUND(M547*86400,0)/60</f>
        <v>45</v>
      </c>
      <c r="M547">
        <v>3.125E-2</v>
      </c>
      <c r="N547">
        <f>_xlfn.XLOOKUP(O547,Z$22:Z$24,AA$22:AA$24)</f>
        <v>1</v>
      </c>
      <c r="O547" t="s">
        <v>32</v>
      </c>
      <c r="P547" cm="1">
        <f t="array" aca="1" ref="P547" ca="1">(_xlfn.IFS(Q547="couché",0,Q547="debout à 80%",1,Q547="?",1))*(IF(RAND()&lt;0.8,1,0))</f>
        <v>1</v>
      </c>
      <c r="Q547" t="s">
        <v>27</v>
      </c>
      <c r="R547">
        <v>30</v>
      </c>
      <c r="S547">
        <f>SUMIFS(N:N,F:F,F547,G:G,G547,T:T,T547-1)*IF(C547=1,0,1)</f>
        <v>1</v>
      </c>
      <c r="T547">
        <f>COUNTIFS(F:F,F547,G:G,G547,H:H,_xlfn.CONCAT("&lt;=",H547))</f>
        <v>3</v>
      </c>
      <c r="U547" s="15">
        <f ca="1">H547+(RAND()/100000)</f>
        <v>0.39931048903582922</v>
      </c>
      <c r="V547">
        <f t="shared" ca="1" si="8"/>
        <v>22</v>
      </c>
      <c r="W547" t="s">
        <v>28</v>
      </c>
      <c r="X547" t="str">
        <f ca="1">_xlfn.CONCAT("(",A547,",",C547,",",P547,",",E547,",",L547,",",S547,",",T547,",",V547,")++1`")</f>
        <v>(245459,0,1,11,45,1,3,22)++1`</v>
      </c>
      <c r="Y547" t="str">
        <f>_xlfn.CONCAT("(",A547,",",R547,")++1`")</f>
        <v>(245459,30)++1`</v>
      </c>
    </row>
    <row r="548" spans="1:25">
      <c r="A548">
        <v>245460</v>
      </c>
      <c r="B548">
        <v>1990</v>
      </c>
      <c r="C548">
        <f>IF(D548="oui", 1, IF(D548="non", 0, " "))</f>
        <v>0</v>
      </c>
      <c r="D548" t="s">
        <v>24</v>
      </c>
      <c r="E548">
        <f>_xlfn.XLOOKUP(F548,Z$3:Z$19,AA$3:AA$19)</f>
        <v>11</v>
      </c>
      <c r="F548" t="s">
        <v>41</v>
      </c>
      <c r="G548" s="14">
        <v>44603</v>
      </c>
      <c r="H548" s="15">
        <v>0.56458333333333333</v>
      </c>
      <c r="I548" s="15">
        <v>0.60972222222222217</v>
      </c>
      <c r="J548">
        <v>1000165</v>
      </c>
      <c r="K548">
        <v>493</v>
      </c>
      <c r="L548">
        <f>ROUND(M548*86400,0)/60</f>
        <v>65</v>
      </c>
      <c r="M548">
        <v>4.513888888888884E-2</v>
      </c>
      <c r="N548">
        <f>_xlfn.XLOOKUP(O548,Z$22:Z$24,AA$22:AA$24)</f>
        <v>1</v>
      </c>
      <c r="O548" t="s">
        <v>32</v>
      </c>
      <c r="P548" cm="1">
        <f t="array" aca="1" ref="P548" ca="1">(_xlfn.IFS(Q548="couché",0,Q548="debout à 80%",1,Q548="?",1))*(IF(RAND()&lt;0.8,1,0))</f>
        <v>0</v>
      </c>
      <c r="Q548" t="s">
        <v>27</v>
      </c>
      <c r="R548">
        <v>30</v>
      </c>
      <c r="S548">
        <f>SUMIFS(N:N,F:F,F548,G:G,G548,T:T,T548-1)*IF(C548=1,0,1)</f>
        <v>1</v>
      </c>
      <c r="T548">
        <f>COUNTIFS(F:F,F548,G:G,G548,H:H,_xlfn.CONCAT("&lt;=",H548))</f>
        <v>6</v>
      </c>
      <c r="U548" s="15">
        <f ca="1">H548+(RAND()/100000)</f>
        <v>0.5645884268099377</v>
      </c>
      <c r="V548">
        <f t="shared" ca="1" si="8"/>
        <v>57</v>
      </c>
      <c r="W548" t="s">
        <v>28</v>
      </c>
      <c r="X548" t="str">
        <f ca="1">_xlfn.CONCAT("(",A548,",",C548,",",P548,",",E548,",",L548,",",S548,",",T548,",",V548,")++1`")</f>
        <v>(245460,0,0,11,65,1,6,57)++1`</v>
      </c>
      <c r="Y548" t="str">
        <f>_xlfn.CONCAT("(",A548,",",R548,")++1`")</f>
        <v>(245460,30)++1`</v>
      </c>
    </row>
    <row r="549" spans="1:25">
      <c r="A549">
        <v>245463</v>
      </c>
      <c r="B549">
        <v>1958</v>
      </c>
      <c r="C549">
        <f>IF(D549="oui", 1, IF(D549="non", 0, " "))</f>
        <v>0</v>
      </c>
      <c r="D549" t="s">
        <v>24</v>
      </c>
      <c r="E549">
        <f>_xlfn.XLOOKUP(F549,Z$3:Z$19,AA$3:AA$19)</f>
        <v>14</v>
      </c>
      <c r="F549" t="s">
        <v>33</v>
      </c>
      <c r="G549" s="14">
        <v>44594</v>
      </c>
      <c r="H549" s="15">
        <v>0.62361111111111112</v>
      </c>
      <c r="I549" s="15">
        <v>0.70972222222222214</v>
      </c>
      <c r="J549">
        <v>1000162</v>
      </c>
      <c r="K549">
        <v>489</v>
      </c>
      <c r="L549">
        <f>ROUND(M549*86400,0)/60</f>
        <v>124</v>
      </c>
      <c r="M549">
        <v>8.6111111111111027E-2</v>
      </c>
      <c r="N549">
        <f>_xlfn.XLOOKUP(O549,Z$22:Z$24,AA$22:AA$24)</f>
        <v>0</v>
      </c>
      <c r="O549" t="s">
        <v>26</v>
      </c>
      <c r="P549" cm="1">
        <f t="array" aca="1" ref="P549" ca="1">(_xlfn.IFS(Q549="couché",0,Q549="debout à 80%",1,Q549="?",1))*(IF(RAND()&lt;0.8,1,0))</f>
        <v>1</v>
      </c>
      <c r="Q549" t="s">
        <v>27</v>
      </c>
      <c r="R549">
        <v>45</v>
      </c>
      <c r="S549">
        <f>SUMIFS(N:N,F:F,F549,G:G,G549,T:T,T549-1)*IF(C549=1,0,1)</f>
        <v>0</v>
      </c>
      <c r="T549">
        <f>COUNTIFS(F:F,F549,G:G,G549,H:H,_xlfn.CONCAT("&lt;=",H549))</f>
        <v>4</v>
      </c>
      <c r="U549" s="15">
        <f ca="1">H549+(RAND()/100000)</f>
        <v>0.62362091424180677</v>
      </c>
      <c r="V549">
        <f t="shared" ca="1" si="8"/>
        <v>58</v>
      </c>
      <c r="W549" t="s">
        <v>28</v>
      </c>
      <c r="X549" t="str">
        <f ca="1">_xlfn.CONCAT("(",A549,",",C549,",",P549,",",E549,",",L549,",",S549,",",T549,",",V549,")++1`")</f>
        <v>(245463,0,1,14,124,0,4,58)++1`</v>
      </c>
      <c r="Y549" t="str">
        <f>_xlfn.CONCAT("(",A549,",",R549,")++1`")</f>
        <v>(245463,45)++1`</v>
      </c>
    </row>
    <row r="550" spans="1:25">
      <c r="A550">
        <v>245464</v>
      </c>
      <c r="B550">
        <v>1967</v>
      </c>
      <c r="C550">
        <f>IF(D550="oui", 1, IF(D550="non", 0, " "))</f>
        <v>0</v>
      </c>
      <c r="D550" t="s">
        <v>24</v>
      </c>
      <c r="E550">
        <f>_xlfn.XLOOKUP(F550,Z$3:Z$19,AA$3:AA$19)</f>
        <v>14</v>
      </c>
      <c r="F550" t="s">
        <v>33</v>
      </c>
      <c r="G550" s="14">
        <v>44643</v>
      </c>
      <c r="H550" s="15">
        <v>0.33680555555555552</v>
      </c>
      <c r="I550" s="15">
        <v>0.45069444444444445</v>
      </c>
      <c r="J550">
        <v>1000162</v>
      </c>
      <c r="K550">
        <v>489</v>
      </c>
      <c r="L550">
        <f>ROUND(M550*86400,0)/60</f>
        <v>164</v>
      </c>
      <c r="M550">
        <v>0.11388888888888893</v>
      </c>
      <c r="N550">
        <f>_xlfn.XLOOKUP(O550,Z$22:Z$24,AA$22:AA$24)</f>
        <v>0</v>
      </c>
      <c r="O550" t="s">
        <v>26</v>
      </c>
      <c r="P550" cm="1">
        <f t="array" aca="1" ref="P550" ca="1">(_xlfn.IFS(Q550="couché",0,Q550="debout à 80%",1,Q550="?",1))*(IF(RAND()&lt;0.8,1,0))</f>
        <v>1</v>
      </c>
      <c r="Q550" t="s">
        <v>27</v>
      </c>
      <c r="R550">
        <v>45</v>
      </c>
      <c r="S550">
        <f>SUMIFS(N:N,F:F,F550,G:G,G550,T:T,T550-1)*IF(C550=1,0,1)</f>
        <v>0</v>
      </c>
      <c r="T550">
        <f>COUNTIFS(F:F,F550,G:G,G550,H:H,_xlfn.CONCAT("&lt;=",H550))</f>
        <v>1</v>
      </c>
      <c r="U550" s="15">
        <f ca="1">H550+(RAND()/100000)</f>
        <v>0.33681226587762897</v>
      </c>
      <c r="V550">
        <f t="shared" ca="1" si="8"/>
        <v>7</v>
      </c>
      <c r="W550" t="s">
        <v>28</v>
      </c>
      <c r="X550" t="str">
        <f ca="1">_xlfn.CONCAT("(",A550,",",C550,",",P550,",",E550,",",L550,",",S550,",",T550,",",V550,")++1`")</f>
        <v>(245464,0,1,14,164,0,1,7)++1`</v>
      </c>
      <c r="Y550" t="str">
        <f>_xlfn.CONCAT("(",A550,",",R550,")++1`")</f>
        <v>(245464,45)++1`</v>
      </c>
    </row>
    <row r="551" spans="1:25">
      <c r="A551">
        <v>245483</v>
      </c>
      <c r="B551">
        <v>1947</v>
      </c>
      <c r="C551">
        <f>IF(D551="oui", 1, IF(D551="non", 0, " "))</f>
        <v>0</v>
      </c>
      <c r="D551" t="s">
        <v>24</v>
      </c>
      <c r="E551">
        <f>_xlfn.XLOOKUP(F551,Z$3:Z$19,AA$3:AA$19)</f>
        <v>13</v>
      </c>
      <c r="F551" t="s">
        <v>43</v>
      </c>
      <c r="G551" s="14">
        <v>44600</v>
      </c>
      <c r="H551" s="15">
        <v>0.51458333333333328</v>
      </c>
      <c r="I551" s="15">
        <v>0.63541666666666663</v>
      </c>
      <c r="J551">
        <v>1000167</v>
      </c>
      <c r="K551">
        <v>5556</v>
      </c>
      <c r="L551">
        <f>ROUND(M551*86400,0)/60</f>
        <v>174</v>
      </c>
      <c r="M551">
        <v>0.12083333333333335</v>
      </c>
      <c r="N551">
        <f>_xlfn.XLOOKUP(O551,Z$22:Z$24,AA$22:AA$24)</f>
        <v>0</v>
      </c>
      <c r="O551" t="s">
        <v>26</v>
      </c>
      <c r="P551" cm="1">
        <f t="array" aca="1" ref="P551" ca="1">(_xlfn.IFS(Q551="couché",0,Q551="debout à 80%",1,Q551="?",1))*(IF(RAND()&lt;0.8,1,0))</f>
        <v>1</v>
      </c>
      <c r="Q551" t="s">
        <v>27</v>
      </c>
      <c r="R551">
        <v>45</v>
      </c>
      <c r="S551">
        <f>SUMIFS(N:N,F:F,F551,G:G,G551,T:T,T551-1)*IF(C551=1,0,1)</f>
        <v>0</v>
      </c>
      <c r="T551">
        <f>COUNTIFS(F:F,F551,G:G,G551,H:H,_xlfn.CONCAT("&lt;=",H551))</f>
        <v>2</v>
      </c>
      <c r="U551" s="15">
        <f ca="1">H551+(RAND()/100000)</f>
        <v>0.51459246764858946</v>
      </c>
      <c r="V551">
        <f t="shared" ca="1" si="8"/>
        <v>53</v>
      </c>
      <c r="W551" t="s">
        <v>28</v>
      </c>
      <c r="X551" t="str">
        <f ca="1">_xlfn.CONCAT("(",A551,",",C551,",",P551,",",E551,",",L551,",",S551,",",T551,",",V551,")++1`")</f>
        <v>(245483,0,1,13,174,0,2,53)++1`</v>
      </c>
      <c r="Y551" t="str">
        <f>_xlfn.CONCAT("(",A551,",",R551,")++1`")</f>
        <v>(245483,45)++1`</v>
      </c>
    </row>
    <row r="552" spans="1:25">
      <c r="A552">
        <v>245484</v>
      </c>
      <c r="B552">
        <v>1996</v>
      </c>
      <c r="C552">
        <f>IF(D552="oui", 1, IF(D552="non", 0, " "))</f>
        <v>0</v>
      </c>
      <c r="D552" t="s">
        <v>24</v>
      </c>
      <c r="E552">
        <f>_xlfn.XLOOKUP(F552,Z$3:Z$19,AA$3:AA$19)</f>
        <v>14</v>
      </c>
      <c r="F552" t="s">
        <v>33</v>
      </c>
      <c r="G552" s="14">
        <v>44607</v>
      </c>
      <c r="H552" s="15">
        <v>0.6465277777777777</v>
      </c>
      <c r="I552" s="15">
        <v>0.72777777777777775</v>
      </c>
      <c r="J552">
        <v>1000162</v>
      </c>
      <c r="K552">
        <v>2372</v>
      </c>
      <c r="L552">
        <f>ROUND(M552*86400,0)/60</f>
        <v>117</v>
      </c>
      <c r="M552">
        <v>8.1250000000000044E-2</v>
      </c>
      <c r="N552">
        <f>_xlfn.XLOOKUP(O552,Z$22:Z$24,AA$22:AA$24)</f>
        <v>0</v>
      </c>
      <c r="O552" t="s">
        <v>26</v>
      </c>
      <c r="P552" cm="1">
        <f t="array" aca="1" ref="P552" ca="1">(_xlfn.IFS(Q552="couché",0,Q552="debout à 80%",1,Q552="?",1))*(IF(RAND()&lt;0.8,1,0))</f>
        <v>1</v>
      </c>
      <c r="Q552" t="s">
        <v>27</v>
      </c>
      <c r="R552">
        <v>45</v>
      </c>
      <c r="S552">
        <f>SUMIFS(N:N,F:F,F552,G:G,G552,T:T,T552-1)*IF(C552=1,0,1)</f>
        <v>1</v>
      </c>
      <c r="T552">
        <f>COUNTIFS(F:F,F552,G:G,G552,H:H,_xlfn.CONCAT("&lt;=",H552))</f>
        <v>5</v>
      </c>
      <c r="U552" s="15">
        <f ca="1">H552+(RAND()/100000)</f>
        <v>0.64653234192438103</v>
      </c>
      <c r="V552">
        <f t="shared" ca="1" si="8"/>
        <v>60</v>
      </c>
      <c r="W552" t="s">
        <v>28</v>
      </c>
      <c r="X552" t="str">
        <f ca="1">_xlfn.CONCAT("(",A552,",",C552,",",P552,",",E552,",",L552,",",S552,",",T552,",",V552,")++1`")</f>
        <v>(245484,0,1,14,117,1,5,60)++1`</v>
      </c>
      <c r="Y552" t="str">
        <f>_xlfn.CONCAT("(",A552,",",R552,")++1`")</f>
        <v>(245484,45)++1`</v>
      </c>
    </row>
    <row r="553" spans="1:25">
      <c r="A553">
        <v>245485</v>
      </c>
      <c r="B553">
        <v>1968</v>
      </c>
      <c r="C553">
        <f>IF(D553="oui", 1, IF(D553="non", 0, " "))</f>
        <v>0</v>
      </c>
      <c r="D553" t="s">
        <v>24</v>
      </c>
      <c r="E553">
        <f>_xlfn.XLOOKUP(F553,Z$3:Z$19,AA$3:AA$19)</f>
        <v>2</v>
      </c>
      <c r="F553" t="s">
        <v>29</v>
      </c>
      <c r="G553" s="14">
        <v>44607</v>
      </c>
      <c r="H553" s="15">
        <v>0.34027777777777779</v>
      </c>
      <c r="I553" s="15">
        <v>0.41805555555555551</v>
      </c>
      <c r="J553">
        <v>1000166</v>
      </c>
      <c r="K553">
        <v>3292</v>
      </c>
      <c r="L553">
        <f>ROUND(M553*86400,0)/60</f>
        <v>112</v>
      </c>
      <c r="M553">
        <v>7.7777777777777724E-2</v>
      </c>
      <c r="N553">
        <f>_xlfn.XLOOKUP(O553,Z$22:Z$24,AA$22:AA$24)</f>
        <v>0</v>
      </c>
      <c r="O553" t="s">
        <v>26</v>
      </c>
      <c r="P553" cm="1">
        <f t="array" aca="1" ref="P553" ca="1">(_xlfn.IFS(Q553="couché",0,Q553="debout à 80%",1,Q553="?",1))*(IF(RAND()&lt;0.8,1,0))</f>
        <v>1</v>
      </c>
      <c r="Q553" t="s">
        <v>27</v>
      </c>
      <c r="R553">
        <v>45</v>
      </c>
      <c r="S553">
        <f>SUMIFS(N:N,F:F,F553,G:G,G553,T:T,T553-1)*IF(C553=1,0,1)</f>
        <v>0</v>
      </c>
      <c r="T553">
        <f>COUNTIFS(F:F,F553,G:G,G553,H:H,_xlfn.CONCAT("&lt;=",H553))</f>
        <v>1</v>
      </c>
      <c r="U553" s="15">
        <f ca="1">H553+(RAND()/100000)</f>
        <v>0.34027834317709027</v>
      </c>
      <c r="V553">
        <f t="shared" ca="1" si="8"/>
        <v>9</v>
      </c>
      <c r="W553" t="s">
        <v>28</v>
      </c>
      <c r="X553" t="str">
        <f ca="1">_xlfn.CONCAT("(",A553,",",C553,",",P553,",",E553,",",L553,",",S553,",",T553,",",V553,")++1`")</f>
        <v>(245485,0,1,2,112,0,1,9)++1`</v>
      </c>
      <c r="Y553" t="str">
        <f>_xlfn.CONCAT("(",A553,",",R553,")++1`")</f>
        <v>(245485,45)++1`</v>
      </c>
    </row>
    <row r="554" spans="1:25">
      <c r="A554">
        <v>245489</v>
      </c>
      <c r="B554">
        <v>1951</v>
      </c>
      <c r="C554">
        <f>IF(D554="oui", 1, IF(D554="non", 0, " "))</f>
        <v>0</v>
      </c>
      <c r="D554" t="s">
        <v>24</v>
      </c>
      <c r="E554">
        <f>_xlfn.XLOOKUP(F554,Z$3:Z$19,AA$3:AA$19)</f>
        <v>3</v>
      </c>
      <c r="F554" t="s">
        <v>34</v>
      </c>
      <c r="G554" s="14">
        <v>44599</v>
      </c>
      <c r="H554" s="15">
        <v>0.39791666666666664</v>
      </c>
      <c r="I554" s="15">
        <v>0.41249999999999998</v>
      </c>
      <c r="J554">
        <v>1000169</v>
      </c>
      <c r="K554">
        <v>2172</v>
      </c>
      <c r="L554">
        <f>ROUND(M554*86400,0)/60</f>
        <v>21</v>
      </c>
      <c r="M554">
        <v>1.4583333333333337E-2</v>
      </c>
      <c r="N554">
        <f>_xlfn.XLOOKUP(O554,Z$22:Z$24,AA$22:AA$24)</f>
        <v>1</v>
      </c>
      <c r="O554" t="s">
        <v>32</v>
      </c>
      <c r="P554" cm="1">
        <f t="array" aca="1" ref="P554" ca="1">(_xlfn.IFS(Q554="couché",0,Q554="debout à 80%",1,Q554="?",1))*(IF(RAND()&lt;0.8,1,0))</f>
        <v>1</v>
      </c>
      <c r="Q554" t="s">
        <v>27</v>
      </c>
      <c r="R554">
        <v>10</v>
      </c>
      <c r="S554">
        <f>SUMIFS(N:N,F:F,F554,G:G,G554,T:T,T554-1)*IF(C554=1,0,1)</f>
        <v>1</v>
      </c>
      <c r="T554">
        <f>COUNTIFS(F:F,F554,G:G,G554,H:H,_xlfn.CONCAT("&lt;=",H554))</f>
        <v>5</v>
      </c>
      <c r="U554" s="15">
        <f ca="1">H554+(RAND()/100000)</f>
        <v>0.39792503173209365</v>
      </c>
      <c r="V554">
        <f t="shared" ca="1" si="8"/>
        <v>22</v>
      </c>
      <c r="W554" t="s">
        <v>28</v>
      </c>
      <c r="X554" t="str">
        <f ca="1">_xlfn.CONCAT("(",A554,",",C554,",",P554,",",E554,",",L554,",",S554,",",T554,",",V554,")++1`")</f>
        <v>(245489,0,1,3,21,1,5,22)++1`</v>
      </c>
      <c r="Y554" t="str">
        <f>_xlfn.CONCAT("(",A554,",",R554,")++1`")</f>
        <v>(245489,10)++1`</v>
      </c>
    </row>
    <row r="555" spans="1:25">
      <c r="A555">
        <v>245490</v>
      </c>
      <c r="B555">
        <v>1951</v>
      </c>
      <c r="C555">
        <f>IF(D555="oui", 1, IF(D555="non", 0, " "))</f>
        <v>0</v>
      </c>
      <c r="D555" t="s">
        <v>24</v>
      </c>
      <c r="E555">
        <f>_xlfn.XLOOKUP(F555,Z$3:Z$19,AA$3:AA$19)</f>
        <v>3</v>
      </c>
      <c r="F555" t="s">
        <v>34</v>
      </c>
      <c r="G555" s="14">
        <v>44606</v>
      </c>
      <c r="H555" s="15">
        <v>0.32777777777777778</v>
      </c>
      <c r="I555" s="15">
        <v>0.34791666666666665</v>
      </c>
      <c r="J555">
        <v>1000169</v>
      </c>
      <c r="K555">
        <v>2172</v>
      </c>
      <c r="L555">
        <f>ROUND(M555*86400,0)/60</f>
        <v>29</v>
      </c>
      <c r="M555">
        <v>2.0138888888888873E-2</v>
      </c>
      <c r="N555">
        <f>_xlfn.XLOOKUP(O555,Z$22:Z$24,AA$22:AA$24)</f>
        <v>1</v>
      </c>
      <c r="O555" t="s">
        <v>32</v>
      </c>
      <c r="P555" cm="1">
        <f t="array" aca="1" ref="P555" ca="1">(_xlfn.IFS(Q555="couché",0,Q555="debout à 80%",1,Q555="?",1))*(IF(RAND()&lt;0.8,1,0))</f>
        <v>1</v>
      </c>
      <c r="Q555" t="s">
        <v>27</v>
      </c>
      <c r="R555">
        <v>10</v>
      </c>
      <c r="S555">
        <f>SUMIFS(N:N,F:F,F555,G:G,G555,T:T,T555-1)*IF(C555=1,0,1)</f>
        <v>0</v>
      </c>
      <c r="T555">
        <f>COUNTIFS(F:F,F555,G:G,G555,H:H,_xlfn.CONCAT("&lt;=",H555))</f>
        <v>1</v>
      </c>
      <c r="U555" s="15">
        <f ca="1">H555+(RAND()/100000)</f>
        <v>0.32778733074287292</v>
      </c>
      <c r="V555">
        <f t="shared" ca="1" si="8"/>
        <v>2</v>
      </c>
      <c r="W555" t="s">
        <v>28</v>
      </c>
      <c r="X555" t="str">
        <f ca="1">_xlfn.CONCAT("(",A555,",",C555,",",P555,",",E555,",",L555,",",S555,",",T555,",",V555,")++1`")</f>
        <v>(245490,0,1,3,29,0,1,2)++1`</v>
      </c>
      <c r="Y555" t="str">
        <f>_xlfn.CONCAT("(",A555,",",R555,")++1`")</f>
        <v>(245490,10)++1`</v>
      </c>
    </row>
    <row r="556" spans="1:25">
      <c r="A556">
        <v>245495</v>
      </c>
      <c r="B556">
        <v>1993</v>
      </c>
      <c r="C556">
        <f>IF(D556="oui", 1, IF(D556="non", 0, " "))</f>
        <v>0</v>
      </c>
      <c r="D556" t="s">
        <v>24</v>
      </c>
      <c r="E556">
        <f>_xlfn.XLOOKUP(F556,Z$3:Z$19,AA$3:AA$19)</f>
        <v>2</v>
      </c>
      <c r="F556" t="s">
        <v>29</v>
      </c>
      <c r="G556" s="14">
        <v>44602</v>
      </c>
      <c r="H556" s="15">
        <v>0.78125</v>
      </c>
      <c r="I556" s="15">
        <v>0.83888888888888891</v>
      </c>
      <c r="J556">
        <v>1000166</v>
      </c>
      <c r="K556">
        <v>1</v>
      </c>
      <c r="L556">
        <f>ROUND(M556*86400,0)/60</f>
        <v>83</v>
      </c>
      <c r="M556">
        <v>5.7638888888888906E-2</v>
      </c>
      <c r="N556">
        <f>_xlfn.XLOOKUP(O556,Z$22:Z$24,AA$22:AA$24)</f>
        <v>0</v>
      </c>
      <c r="O556" t="s">
        <v>26</v>
      </c>
      <c r="P556" cm="1">
        <f t="array" aca="1" ref="P556" ca="1">(_xlfn.IFS(Q556="couché",0,Q556="debout à 80%",1,Q556="?",1))*(IF(RAND()&lt;0.8,1,0))</f>
        <v>1</v>
      </c>
      <c r="Q556" t="s">
        <v>27</v>
      </c>
      <c r="R556">
        <v>45</v>
      </c>
      <c r="S556">
        <f>SUMIFS(N:N,F:F,F556,G:G,G556,T:T,T556-1)*IF(C556=1,0,1)</f>
        <v>0</v>
      </c>
      <c r="T556">
        <f>COUNTIFS(F:F,F556,G:G,G556,H:H,_xlfn.CONCAT("&lt;=",H556))</f>
        <v>5</v>
      </c>
      <c r="U556" s="15">
        <f ca="1">H556+(RAND()/100000)</f>
        <v>0.78125032684121454</v>
      </c>
      <c r="V556">
        <f t="shared" ca="1" si="8"/>
        <v>81</v>
      </c>
      <c r="W556" t="s">
        <v>28</v>
      </c>
      <c r="X556" t="str">
        <f ca="1">_xlfn.CONCAT("(",A556,",",C556,",",P556,",",E556,",",L556,",",S556,",",T556,",",V556,")++1`")</f>
        <v>(245495,0,1,2,83,0,5,81)++1`</v>
      </c>
      <c r="Y556" t="str">
        <f>_xlfn.CONCAT("(",A556,",",R556,")++1`")</f>
        <v>(245495,45)++1`</v>
      </c>
    </row>
    <row r="557" spans="1:25">
      <c r="A557">
        <v>245499</v>
      </c>
      <c r="B557">
        <v>1985</v>
      </c>
      <c r="C557">
        <f>IF(D557="oui", 1, IF(D557="non", 0, " "))</f>
        <v>0</v>
      </c>
      <c r="D557" t="s">
        <v>24</v>
      </c>
      <c r="E557">
        <f>_xlfn.XLOOKUP(F557,Z$3:Z$19,AA$3:AA$19)</f>
        <v>10</v>
      </c>
      <c r="F557" t="s">
        <v>39</v>
      </c>
      <c r="G557" s="14">
        <v>44602</v>
      </c>
      <c r="H557" s="15">
        <v>0.45902777777777776</v>
      </c>
      <c r="I557" s="15">
        <v>0.5131944444444444</v>
      </c>
      <c r="J557">
        <v>1000165</v>
      </c>
      <c r="K557">
        <v>2953</v>
      </c>
      <c r="L557">
        <f>ROUND(M557*86400,0)/60</f>
        <v>78</v>
      </c>
      <c r="M557">
        <v>5.4166666666666641E-2</v>
      </c>
      <c r="N557">
        <f>_xlfn.XLOOKUP(O557,Z$22:Z$24,AA$22:AA$24)</f>
        <v>1</v>
      </c>
      <c r="O557" t="s">
        <v>32</v>
      </c>
      <c r="P557" cm="1">
        <f t="array" aca="1" ref="P557" ca="1">(_xlfn.IFS(Q557="couché",0,Q557="debout à 80%",1,Q557="?",1))*(IF(RAND()&lt;0.8,1,0))</f>
        <v>1</v>
      </c>
      <c r="Q557" t="s">
        <v>27</v>
      </c>
      <c r="R557">
        <v>30</v>
      </c>
      <c r="S557">
        <f>SUMIFS(N:N,F:F,F557,G:G,G557,T:T,T557-1)*IF(C557=1,0,1)</f>
        <v>1</v>
      </c>
      <c r="T557">
        <f>COUNTIFS(F:F,F557,G:G,G557,H:H,_xlfn.CONCAT("&lt;=",H557))</f>
        <v>3</v>
      </c>
      <c r="U557" s="15">
        <f ca="1">H557+(RAND()/100000)</f>
        <v>0.45903719771455798</v>
      </c>
      <c r="V557">
        <f t="shared" ca="1" si="8"/>
        <v>47</v>
      </c>
      <c r="W557" t="s">
        <v>28</v>
      </c>
      <c r="X557" t="str">
        <f ca="1">_xlfn.CONCAT("(",A557,",",C557,",",P557,",",E557,",",L557,",",S557,",",T557,",",V557,")++1`")</f>
        <v>(245499,0,1,10,78,1,3,47)++1`</v>
      </c>
      <c r="Y557" t="str">
        <f>_xlfn.CONCAT("(",A557,",",R557,")++1`")</f>
        <v>(245499,30)++1`</v>
      </c>
    </row>
    <row r="558" spans="1:25">
      <c r="A558">
        <v>245501</v>
      </c>
      <c r="B558">
        <v>1976</v>
      </c>
      <c r="C558">
        <f>IF(D558="oui", 1, IF(D558="non", 0, " "))</f>
        <v>0</v>
      </c>
      <c r="D558" t="s">
        <v>24</v>
      </c>
      <c r="E558">
        <f>_xlfn.XLOOKUP(F558,Z$3:Z$19,AA$3:AA$19)</f>
        <v>2</v>
      </c>
      <c r="F558" t="s">
        <v>29</v>
      </c>
      <c r="G558" s="14">
        <v>44600</v>
      </c>
      <c r="H558" s="15">
        <v>0.74097222222222214</v>
      </c>
      <c r="I558" s="15">
        <v>0.79652777777777772</v>
      </c>
      <c r="J558">
        <v>1000166</v>
      </c>
      <c r="K558">
        <v>2258</v>
      </c>
      <c r="L558">
        <f>ROUND(M558*86400,0)/60</f>
        <v>80</v>
      </c>
      <c r="M558">
        <v>5.555555555555558E-2</v>
      </c>
      <c r="N558">
        <f>_xlfn.XLOOKUP(O558,Z$22:Z$24,AA$22:AA$24)</f>
        <v>0</v>
      </c>
      <c r="O558" t="s">
        <v>26</v>
      </c>
      <c r="P558" cm="1">
        <f t="array" aca="1" ref="P558" ca="1">(_xlfn.IFS(Q558="couché",0,Q558="debout à 80%",1,Q558="?",1))*(IF(RAND()&lt;0.8,1,0))</f>
        <v>0</v>
      </c>
      <c r="Q558" t="s">
        <v>27</v>
      </c>
      <c r="R558">
        <v>45</v>
      </c>
      <c r="S558">
        <f>SUMIFS(N:N,F:F,F558,G:G,G558,T:T,T558-1)*IF(C558=1,0,1)</f>
        <v>0</v>
      </c>
      <c r="T558">
        <f>COUNTIFS(F:F,F558,G:G,G558,H:H,_xlfn.CONCAT("&lt;=",H558))</f>
        <v>4</v>
      </c>
      <c r="U558" s="15">
        <f ca="1">H558+(RAND()/100000)</f>
        <v>0.7409803912852343</v>
      </c>
      <c r="V558">
        <f t="shared" ca="1" si="8"/>
        <v>83</v>
      </c>
      <c r="W558" t="s">
        <v>28</v>
      </c>
      <c r="X558" t="str">
        <f ca="1">_xlfn.CONCAT("(",A558,",",C558,",",P558,",",E558,",",L558,",",S558,",",T558,",",V558,")++1`")</f>
        <v>(245501,0,0,2,80,0,4,83)++1`</v>
      </c>
      <c r="Y558" t="str">
        <f>_xlfn.CONCAT("(",A558,",",R558,")++1`")</f>
        <v>(245501,45)++1`</v>
      </c>
    </row>
    <row r="559" spans="1:25">
      <c r="A559">
        <v>245502</v>
      </c>
      <c r="B559">
        <v>1971</v>
      </c>
      <c r="C559">
        <f>IF(D559="oui", 1, IF(D559="non", 0, " "))</f>
        <v>0</v>
      </c>
      <c r="D559" t="s">
        <v>24</v>
      </c>
      <c r="E559">
        <f>_xlfn.XLOOKUP(F559,Z$3:Z$19,AA$3:AA$19)</f>
        <v>14</v>
      </c>
      <c r="F559" t="s">
        <v>33</v>
      </c>
      <c r="G559" s="14">
        <v>44636</v>
      </c>
      <c r="H559" s="15">
        <v>0.33194444444444443</v>
      </c>
      <c r="I559" s="15">
        <v>0.37847222222222221</v>
      </c>
      <c r="J559">
        <v>1000162</v>
      </c>
      <c r="K559">
        <v>4592</v>
      </c>
      <c r="L559">
        <f>ROUND(M559*86400,0)/60</f>
        <v>67</v>
      </c>
      <c r="M559">
        <v>4.6527777777777779E-2</v>
      </c>
      <c r="N559">
        <f>_xlfn.XLOOKUP(O559,Z$22:Z$24,AA$22:AA$24)</f>
        <v>0</v>
      </c>
      <c r="O559" t="s">
        <v>26</v>
      </c>
      <c r="P559" cm="1">
        <f t="array" aca="1" ref="P559" ca="1">(_xlfn.IFS(Q559="couché",0,Q559="debout à 80%",1,Q559="?",1))*(IF(RAND()&lt;0.8,1,0))</f>
        <v>1</v>
      </c>
      <c r="Q559" t="s">
        <v>27</v>
      </c>
      <c r="R559">
        <v>45</v>
      </c>
      <c r="S559">
        <f>SUMIFS(N:N,F:F,F559,G:G,G559,T:T,T559-1)*IF(C559=1,0,1)</f>
        <v>0</v>
      </c>
      <c r="T559">
        <f>COUNTIFS(F:F,F559,G:G,G559,H:H,_xlfn.CONCAT("&lt;=",H559))</f>
        <v>1</v>
      </c>
      <c r="U559" s="15">
        <f ca="1">H559+(RAND()/100000)</f>
        <v>0.33195128083435466</v>
      </c>
      <c r="V559">
        <f t="shared" ca="1" si="8"/>
        <v>3</v>
      </c>
      <c r="W559" t="s">
        <v>28</v>
      </c>
      <c r="X559" t="str">
        <f ca="1">_xlfn.CONCAT("(",A559,",",C559,",",P559,",",E559,",",L559,",",S559,",",T559,",",V559,")++1`")</f>
        <v>(245502,0,1,14,67,0,1,3)++1`</v>
      </c>
      <c r="Y559" t="str">
        <f>_xlfn.CONCAT("(",A559,",",R559,")++1`")</f>
        <v>(245502,45)++1`</v>
      </c>
    </row>
    <row r="560" spans="1:25">
      <c r="A560">
        <v>245505</v>
      </c>
      <c r="B560">
        <v>1973</v>
      </c>
      <c r="C560">
        <f>IF(D560="oui", 1, IF(D560="non", 0, " "))</f>
        <v>0</v>
      </c>
      <c r="D560" t="s">
        <v>24</v>
      </c>
      <c r="E560">
        <f>_xlfn.XLOOKUP(F560,Z$3:Z$19,AA$3:AA$19)</f>
        <v>13</v>
      </c>
      <c r="F560" t="s">
        <v>43</v>
      </c>
      <c r="G560" s="14">
        <v>44603</v>
      </c>
      <c r="H560" s="15">
        <v>0.34166666666666667</v>
      </c>
      <c r="I560" s="15">
        <v>0.48749999999999999</v>
      </c>
      <c r="J560">
        <v>1000167</v>
      </c>
      <c r="K560">
        <v>5561</v>
      </c>
      <c r="L560">
        <f>ROUND(M560*86400,0)/60</f>
        <v>210</v>
      </c>
      <c r="M560">
        <v>0.14583333333333331</v>
      </c>
      <c r="N560">
        <f>_xlfn.XLOOKUP(O560,Z$22:Z$24,AA$22:AA$24)</f>
        <v>0</v>
      </c>
      <c r="O560" t="s">
        <v>26</v>
      </c>
      <c r="P560" cm="1">
        <f t="array" aca="1" ref="P560" ca="1">(_xlfn.IFS(Q560="couché",0,Q560="debout à 80%",1,Q560="?",1))*(IF(RAND()&lt;0.8,1,0))</f>
        <v>1</v>
      </c>
      <c r="Q560" t="s">
        <v>27</v>
      </c>
      <c r="R560">
        <v>45</v>
      </c>
      <c r="S560">
        <f>SUMIFS(N:N,F:F,F560,G:G,G560,T:T,T560-1)*IF(C560=1,0,1)</f>
        <v>0</v>
      </c>
      <c r="T560">
        <f>COUNTIFS(F:F,F560,G:G,G560,H:H,_xlfn.CONCAT("&lt;=",H560))</f>
        <v>1</v>
      </c>
      <c r="U560" s="15">
        <f ca="1">H560+(RAND()/100000)</f>
        <v>0.34167039565099661</v>
      </c>
      <c r="V560">
        <f t="shared" ca="1" si="8"/>
        <v>7</v>
      </c>
      <c r="W560" t="s">
        <v>28</v>
      </c>
      <c r="X560" t="str">
        <f ca="1">_xlfn.CONCAT("(",A560,",",C560,",",P560,",",E560,",",L560,",",S560,",",T560,",",V560,")++1`")</f>
        <v>(245505,0,1,13,210,0,1,7)++1`</v>
      </c>
      <c r="Y560" t="str">
        <f>_xlfn.CONCAT("(",A560,",",R560,")++1`")</f>
        <v>(245505,45)++1`</v>
      </c>
    </row>
    <row r="561" spans="1:25">
      <c r="A561">
        <v>245509</v>
      </c>
      <c r="B561">
        <v>1999</v>
      </c>
      <c r="C561">
        <f>IF(D561="oui", 1, IF(D561="non", 0, " "))</f>
        <v>0</v>
      </c>
      <c r="D561" t="s">
        <v>24</v>
      </c>
      <c r="E561">
        <f>_xlfn.XLOOKUP(F561,Z$3:Z$19,AA$3:AA$19)</f>
        <v>16</v>
      </c>
      <c r="F561" t="s">
        <v>44</v>
      </c>
      <c r="G561" s="14">
        <v>44602</v>
      </c>
      <c r="H561" s="15">
        <v>0.49583333333333329</v>
      </c>
      <c r="I561" s="15">
        <v>0.53333333333333333</v>
      </c>
      <c r="J561">
        <v>1000162</v>
      </c>
      <c r="K561">
        <v>72</v>
      </c>
      <c r="L561">
        <f>ROUND(M561*86400,0)/60</f>
        <v>54</v>
      </c>
      <c r="M561">
        <v>3.7500000000000033E-2</v>
      </c>
      <c r="N561">
        <f>_xlfn.XLOOKUP(O561,Z$22:Z$24,AA$22:AA$24)</f>
        <v>0</v>
      </c>
      <c r="O561" t="s">
        <v>26</v>
      </c>
      <c r="P561" cm="1">
        <f t="array" aca="1" ref="P561" ca="1">(_xlfn.IFS(Q561="couché",0,Q561="debout à 80%",1,Q561="?",1))*(IF(RAND()&lt;0.8,1,0))</f>
        <v>1</v>
      </c>
      <c r="Q561" t="s">
        <v>27</v>
      </c>
      <c r="R561">
        <v>45</v>
      </c>
      <c r="S561">
        <f>SUMIFS(N:N,F:F,F561,G:G,G561,T:T,T561-1)*IF(C561=1,0,1)</f>
        <v>0</v>
      </c>
      <c r="T561">
        <f>COUNTIFS(F:F,F561,G:G,G561,H:H,_xlfn.CONCAT("&lt;=",H561))</f>
        <v>4</v>
      </c>
      <c r="U561" s="15">
        <f ca="1">H561+(RAND()/100000)</f>
        <v>0.49583428108174171</v>
      </c>
      <c r="V561">
        <f t="shared" ca="1" si="8"/>
        <v>58</v>
      </c>
      <c r="W561" t="s">
        <v>28</v>
      </c>
      <c r="X561" t="str">
        <f ca="1">_xlfn.CONCAT("(",A561,",",C561,",",P561,",",E561,",",L561,",",S561,",",T561,",",V561,")++1`")</f>
        <v>(245509,0,1,16,54,0,4,58)++1`</v>
      </c>
      <c r="Y561" t="str">
        <f>_xlfn.CONCAT("(",A561,",",R561,")++1`")</f>
        <v>(245509,45)++1`</v>
      </c>
    </row>
    <row r="562" spans="1:25">
      <c r="A562">
        <v>245510</v>
      </c>
      <c r="B562">
        <v>2005</v>
      </c>
      <c r="C562">
        <f>IF(D562="oui", 1, IF(D562="non", 0, " "))</f>
        <v>0</v>
      </c>
      <c r="D562" t="s">
        <v>24</v>
      </c>
      <c r="E562">
        <f>_xlfn.XLOOKUP(F562,Z$3:Z$19,AA$3:AA$19)</f>
        <v>10</v>
      </c>
      <c r="F562" t="s">
        <v>39</v>
      </c>
      <c r="G562" s="14">
        <v>44637</v>
      </c>
      <c r="H562" s="15">
        <v>0.3576388888888889</v>
      </c>
      <c r="I562" s="15">
        <v>0.38263888888888886</v>
      </c>
      <c r="J562">
        <v>1000165</v>
      </c>
      <c r="K562">
        <v>493</v>
      </c>
      <c r="L562">
        <f>ROUND(M562*86400,0)/60</f>
        <v>36</v>
      </c>
      <c r="M562">
        <v>2.4999999999999967E-2</v>
      </c>
      <c r="N562">
        <f>_xlfn.XLOOKUP(O562,Z$22:Z$24,AA$22:AA$24)</f>
        <v>1</v>
      </c>
      <c r="O562" t="s">
        <v>32</v>
      </c>
      <c r="P562" cm="1">
        <f t="array" aca="1" ref="P562" ca="1">(_xlfn.IFS(Q562="couché",0,Q562="debout à 80%",1,Q562="?",1))*(IF(RAND()&lt;0.8,1,0))</f>
        <v>1</v>
      </c>
      <c r="Q562" t="s">
        <v>27</v>
      </c>
      <c r="R562">
        <v>30</v>
      </c>
      <c r="S562">
        <f>SUMIFS(N:N,F:F,F562,G:G,G562,T:T,T562-1)*IF(C562=1,0,1)</f>
        <v>1</v>
      </c>
      <c r="T562">
        <f>COUNTIFS(F:F,F562,G:G,G562,H:H,_xlfn.CONCAT("&lt;=",H562))</f>
        <v>2</v>
      </c>
      <c r="U562" s="15">
        <f ca="1">H562+(RAND()/100000)</f>
        <v>0.35763985090802775</v>
      </c>
      <c r="V562">
        <f t="shared" ca="1" si="8"/>
        <v>17</v>
      </c>
      <c r="W562" t="s">
        <v>28</v>
      </c>
      <c r="X562" t="str">
        <f ca="1">_xlfn.CONCAT("(",A562,",",C562,",",P562,",",E562,",",L562,",",S562,",",T562,",",V562,")++1`")</f>
        <v>(245510,0,1,10,36,1,2,17)++1`</v>
      </c>
      <c r="Y562" t="str">
        <f>_xlfn.CONCAT("(",A562,",",R562,")++1`")</f>
        <v>(245510,30)++1`</v>
      </c>
    </row>
    <row r="563" spans="1:25">
      <c r="A563">
        <v>245514</v>
      </c>
      <c r="B563">
        <v>1946</v>
      </c>
      <c r="C563">
        <f>IF(D563="oui", 1, IF(D563="non", 0, " "))</f>
        <v>0</v>
      </c>
      <c r="D563" t="s">
        <v>24</v>
      </c>
      <c r="E563">
        <f>_xlfn.XLOOKUP(F563,Z$3:Z$19,AA$3:AA$19)</f>
        <v>3</v>
      </c>
      <c r="F563" t="s">
        <v>34</v>
      </c>
      <c r="G563" s="14">
        <v>44599</v>
      </c>
      <c r="H563" s="15">
        <v>0.35138888888888886</v>
      </c>
      <c r="I563" s="15">
        <v>0.36249999999999999</v>
      </c>
      <c r="J563">
        <v>1000169</v>
      </c>
      <c r="K563">
        <v>2172</v>
      </c>
      <c r="L563">
        <f>ROUND(M563*86400,0)/60</f>
        <v>16</v>
      </c>
      <c r="M563">
        <v>1.1111111111111127E-2</v>
      </c>
      <c r="N563">
        <f>_xlfn.XLOOKUP(O563,Z$22:Z$24,AA$22:AA$24)</f>
        <v>1</v>
      </c>
      <c r="O563" t="s">
        <v>32</v>
      </c>
      <c r="P563" cm="1">
        <f t="array" aca="1" ref="P563" ca="1">(_xlfn.IFS(Q563="couché",0,Q563="debout à 80%",1,Q563="?",1))*(IF(RAND()&lt;0.8,1,0))</f>
        <v>1</v>
      </c>
      <c r="Q563" t="s">
        <v>27</v>
      </c>
      <c r="R563">
        <v>10</v>
      </c>
      <c r="S563">
        <f>SUMIFS(N:N,F:F,F563,G:G,G563,T:T,T563-1)*IF(C563=1,0,1)</f>
        <v>1</v>
      </c>
      <c r="T563">
        <f>COUNTIFS(F:F,F563,G:G,G563,H:H,_xlfn.CONCAT("&lt;=",H563))</f>
        <v>2</v>
      </c>
      <c r="U563" s="15">
        <f ca="1">H563+(RAND()/100000)</f>
        <v>0.35139811820556627</v>
      </c>
      <c r="V563">
        <f t="shared" ca="1" si="8"/>
        <v>14</v>
      </c>
      <c r="W563" t="s">
        <v>28</v>
      </c>
      <c r="X563" t="str">
        <f ca="1">_xlfn.CONCAT("(",A563,",",C563,",",P563,",",E563,",",L563,",",S563,",",T563,",",V563,")++1`")</f>
        <v>(245514,0,1,3,16,1,2,14)++1`</v>
      </c>
      <c r="Y563" t="str">
        <f>_xlfn.CONCAT("(",A563,",",R563,")++1`")</f>
        <v>(245514,10)++1`</v>
      </c>
    </row>
    <row r="564" spans="1:25">
      <c r="A564">
        <v>245515</v>
      </c>
      <c r="B564">
        <v>1946</v>
      </c>
      <c r="C564">
        <f>IF(D564="oui", 1, IF(D564="non", 0, " "))</f>
        <v>0</v>
      </c>
      <c r="D564" t="s">
        <v>24</v>
      </c>
      <c r="E564">
        <f>_xlfn.XLOOKUP(F564,Z$3:Z$19,AA$3:AA$19)</f>
        <v>3</v>
      </c>
      <c r="F564" t="s">
        <v>34</v>
      </c>
      <c r="G564" s="14">
        <v>44606</v>
      </c>
      <c r="H564" s="15">
        <v>0.35138888888888886</v>
      </c>
      <c r="I564" s="15">
        <v>0.36249999999999999</v>
      </c>
      <c r="J564">
        <v>1000169</v>
      </c>
      <c r="K564">
        <v>2172</v>
      </c>
      <c r="L564">
        <f>ROUND(M564*86400,0)/60</f>
        <v>16</v>
      </c>
      <c r="M564">
        <v>1.1111111111111127E-2</v>
      </c>
      <c r="N564">
        <f>_xlfn.XLOOKUP(O564,Z$22:Z$24,AA$22:AA$24)</f>
        <v>1</v>
      </c>
      <c r="O564" t="s">
        <v>32</v>
      </c>
      <c r="P564" cm="1">
        <f t="array" aca="1" ref="P564" ca="1">(_xlfn.IFS(Q564="couché",0,Q564="debout à 80%",1,Q564="?",1))*(IF(RAND()&lt;0.8,1,0))</f>
        <v>1</v>
      </c>
      <c r="Q564" t="s">
        <v>27</v>
      </c>
      <c r="R564">
        <v>10</v>
      </c>
      <c r="S564">
        <f>SUMIFS(N:N,F:F,F564,G:G,G564,T:T,T564-1)*IF(C564=1,0,1)</f>
        <v>1</v>
      </c>
      <c r="T564">
        <f>COUNTIFS(F:F,F564,G:G,G564,H:H,_xlfn.CONCAT("&lt;=",H564))</f>
        <v>2</v>
      </c>
      <c r="U564" s="15">
        <f ca="1">H564+(RAND()/100000)</f>
        <v>0.35139449300640974</v>
      </c>
      <c r="V564">
        <f t="shared" ca="1" si="8"/>
        <v>15</v>
      </c>
      <c r="W564" t="s">
        <v>28</v>
      </c>
      <c r="X564" t="str">
        <f ca="1">_xlfn.CONCAT("(",A564,",",C564,",",P564,",",E564,",",L564,",",S564,",",T564,",",V564,")++1`")</f>
        <v>(245515,0,1,3,16,1,2,15)++1`</v>
      </c>
      <c r="Y564" t="str">
        <f>_xlfn.CONCAT("(",A564,",",R564,")++1`")</f>
        <v>(245515,10)++1`</v>
      </c>
    </row>
    <row r="565" spans="1:25">
      <c r="A565">
        <v>245525</v>
      </c>
      <c r="B565">
        <v>1963</v>
      </c>
      <c r="C565">
        <f>IF(D565="oui", 1, IF(D565="non", 0, " "))</f>
        <v>0</v>
      </c>
      <c r="D565" t="s">
        <v>24</v>
      </c>
      <c r="E565">
        <f>_xlfn.XLOOKUP(F565,Z$3:Z$19,AA$3:AA$19)</f>
        <v>15</v>
      </c>
      <c r="F565" t="s">
        <v>35</v>
      </c>
      <c r="G565" s="14">
        <v>44635</v>
      </c>
      <c r="H565" s="15">
        <v>0.59791666666666665</v>
      </c>
      <c r="I565" s="15">
        <v>0.7319444444444444</v>
      </c>
      <c r="J565">
        <v>1000171</v>
      </c>
      <c r="K565">
        <v>8548</v>
      </c>
      <c r="L565">
        <f>ROUND(M565*86400,0)/60</f>
        <v>193</v>
      </c>
      <c r="M565">
        <v>0.13402777777777775</v>
      </c>
      <c r="N565">
        <f>_xlfn.XLOOKUP(O565,Z$22:Z$24,AA$22:AA$24)</f>
        <v>0</v>
      </c>
      <c r="O565" t="s">
        <v>26</v>
      </c>
      <c r="P565" cm="1">
        <f t="array" aca="1" ref="P565" ca="1">(_xlfn.IFS(Q565="couché",0,Q565="debout à 80%",1,Q565="?",1))*(IF(RAND()&lt;0.8,1,0))</f>
        <v>0</v>
      </c>
      <c r="Q565" t="s">
        <v>48</v>
      </c>
      <c r="R565">
        <v>45</v>
      </c>
      <c r="S565">
        <f>SUMIFS(N:N,F:F,F565,G:G,G565,T:T,T565-1)*IF(C565=1,0,1)</f>
        <v>0</v>
      </c>
      <c r="T565">
        <f>COUNTIFS(F:F,F565,G:G,G565,H:H,_xlfn.CONCAT("&lt;=",H565))</f>
        <v>2</v>
      </c>
      <c r="U565" s="15">
        <f ca="1">H565+(RAND()/100000)</f>
        <v>0.59792564129208636</v>
      </c>
      <c r="V565">
        <f t="shared" ca="1" si="8"/>
        <v>64</v>
      </c>
      <c r="W565" t="s">
        <v>28</v>
      </c>
      <c r="X565" t="str">
        <f ca="1">_xlfn.CONCAT("(",A565,",",C565,",",P565,",",E565,",",L565,",",S565,",",T565,",",V565,")++1`")</f>
        <v>(245525,0,0,15,193,0,2,64)++1`</v>
      </c>
      <c r="Y565" t="str">
        <f>_xlfn.CONCAT("(",A565,",",R565,")++1`")</f>
        <v>(245525,45)++1`</v>
      </c>
    </row>
    <row r="566" spans="1:25">
      <c r="A566">
        <v>245530</v>
      </c>
      <c r="B566">
        <v>1974</v>
      </c>
      <c r="C566">
        <f>IF(D566="oui", 1, IF(D566="non", 0, " "))</f>
        <v>0</v>
      </c>
      <c r="D566" t="s">
        <v>24</v>
      </c>
      <c r="E566">
        <f>_xlfn.XLOOKUP(F566,Z$3:Z$19,AA$3:AA$19)</f>
        <v>4</v>
      </c>
      <c r="F566" t="s">
        <v>31</v>
      </c>
      <c r="G566" s="14">
        <v>44593</v>
      </c>
      <c r="H566" s="15">
        <v>0.5625</v>
      </c>
      <c r="I566" s="15">
        <v>0.59097222222222223</v>
      </c>
      <c r="J566">
        <v>1000170</v>
      </c>
      <c r="K566">
        <v>3473</v>
      </c>
      <c r="L566">
        <f>ROUND(M566*86400,0)/60</f>
        <v>41</v>
      </c>
      <c r="M566">
        <v>2.8472222222222232E-2</v>
      </c>
      <c r="N566">
        <f>_xlfn.XLOOKUP(O566,Z$22:Z$24,AA$22:AA$24)</f>
        <v>1</v>
      </c>
      <c r="O566" t="s">
        <v>32</v>
      </c>
      <c r="P566" cm="1">
        <f t="array" aca="1" ref="P566" ca="1">(_xlfn.IFS(Q566="couché",0,Q566="debout à 80%",1,Q566="?",1))*(IF(RAND()&lt;0.8,1,0))</f>
        <v>0</v>
      </c>
      <c r="Q566" t="s">
        <v>27</v>
      </c>
      <c r="R566">
        <v>20</v>
      </c>
      <c r="S566">
        <f>SUMIFS(N:N,F:F,F566,G:G,G566,T:T,T566-1)*IF(C566=1,0,1)</f>
        <v>1</v>
      </c>
      <c r="T566">
        <f>COUNTIFS(F:F,F566,G:G,G566,H:H,_xlfn.CONCAT("&lt;=",H566))</f>
        <v>5</v>
      </c>
      <c r="U566" s="15">
        <f ca="1">H566+(RAND()/100000)</f>
        <v>0.56250574374822626</v>
      </c>
      <c r="V566">
        <f t="shared" ca="1" si="8"/>
        <v>60</v>
      </c>
      <c r="W566" t="s">
        <v>28</v>
      </c>
      <c r="X566" t="str">
        <f ca="1">_xlfn.CONCAT("(",A566,",",C566,",",P566,",",E566,",",L566,",",S566,",",T566,",",V566,")++1`")</f>
        <v>(245530,0,0,4,41,1,5,60)++1`</v>
      </c>
      <c r="Y566" t="str">
        <f>_xlfn.CONCAT("(",A566,",",R566,")++1`")</f>
        <v>(245530,20)++1`</v>
      </c>
    </row>
    <row r="567" spans="1:25">
      <c r="A567">
        <v>245531</v>
      </c>
      <c r="B567">
        <v>1952</v>
      </c>
      <c r="C567">
        <f>IF(D567="oui", 1, IF(D567="non", 0, " "))</f>
        <v>0</v>
      </c>
      <c r="D567" t="s">
        <v>24</v>
      </c>
      <c r="E567">
        <f>_xlfn.XLOOKUP(F567,Z$3:Z$19,AA$3:AA$19)</f>
        <v>4</v>
      </c>
      <c r="F567" t="s">
        <v>31</v>
      </c>
      <c r="G567" s="14">
        <v>44607</v>
      </c>
      <c r="H567" s="15">
        <v>0.33819444444444441</v>
      </c>
      <c r="I567" s="15">
        <v>0.3923611111111111</v>
      </c>
      <c r="J567">
        <v>1000170</v>
      </c>
      <c r="K567">
        <v>2068</v>
      </c>
      <c r="L567">
        <f>ROUND(M567*86400,0)/60</f>
        <v>78</v>
      </c>
      <c r="M567">
        <v>5.4166666666666696E-2</v>
      </c>
      <c r="N567">
        <f>_xlfn.XLOOKUP(O567,Z$22:Z$24,AA$22:AA$24)</f>
        <v>1</v>
      </c>
      <c r="O567" t="s">
        <v>32</v>
      </c>
      <c r="P567" cm="1">
        <f t="array" aca="1" ref="P567" ca="1">(_xlfn.IFS(Q567="couché",0,Q567="debout à 80%",1,Q567="?",1))*(IF(RAND()&lt;0.8,1,0))</f>
        <v>0</v>
      </c>
      <c r="Q567" t="s">
        <v>27</v>
      </c>
      <c r="R567">
        <v>20</v>
      </c>
      <c r="S567">
        <f>SUMIFS(N:N,F:F,F567,G:G,G567,T:T,T567-1)*IF(C567=1,0,1)</f>
        <v>0</v>
      </c>
      <c r="T567">
        <f>COUNTIFS(F:F,F567,G:G,G567,H:H,_xlfn.CONCAT("&lt;=",H567))</f>
        <v>1</v>
      </c>
      <c r="U567" s="15">
        <f ca="1">H567+(RAND()/100000)</f>
        <v>0.33820322512421586</v>
      </c>
      <c r="V567">
        <f t="shared" ca="1" si="8"/>
        <v>8</v>
      </c>
      <c r="W567" t="s">
        <v>28</v>
      </c>
      <c r="X567" t="str">
        <f ca="1">_xlfn.CONCAT("(",A567,",",C567,",",P567,",",E567,",",L567,",",S567,",",T567,",",V567,")++1`")</f>
        <v>(245531,0,0,4,78,0,1,8)++1`</v>
      </c>
      <c r="Y567" t="str">
        <f>_xlfn.CONCAT("(",A567,",",R567,")++1`")</f>
        <v>(245531,20)++1`</v>
      </c>
    </row>
    <row r="568" spans="1:25">
      <c r="A568">
        <v>245541</v>
      </c>
      <c r="B568">
        <v>1992</v>
      </c>
      <c r="C568">
        <f>IF(D568="oui", 1, IF(D568="non", 0, " "))</f>
        <v>0</v>
      </c>
      <c r="D568" t="s">
        <v>24</v>
      </c>
      <c r="E568">
        <f>_xlfn.XLOOKUP(F568,Z$3:Z$19,AA$3:AA$19)</f>
        <v>14</v>
      </c>
      <c r="F568" t="s">
        <v>33</v>
      </c>
      <c r="G568" s="14">
        <v>44596</v>
      </c>
      <c r="H568" s="15">
        <v>0.53472222222222221</v>
      </c>
      <c r="I568" s="15">
        <v>0.60138888888888886</v>
      </c>
      <c r="J568">
        <v>1000162</v>
      </c>
      <c r="K568">
        <v>86</v>
      </c>
      <c r="L568">
        <f>ROUND(M568*86400,0)/60</f>
        <v>96</v>
      </c>
      <c r="M568">
        <v>6.6666666666666652E-2</v>
      </c>
      <c r="N568">
        <f>_xlfn.XLOOKUP(O568,Z$22:Z$24,AA$22:AA$24)</f>
        <v>1</v>
      </c>
      <c r="O568" t="s">
        <v>32</v>
      </c>
      <c r="P568" cm="1">
        <f t="array" aca="1" ref="P568" ca="1">(_xlfn.IFS(Q568="couché",0,Q568="debout à 80%",1,Q568="?",1))*(IF(RAND()&lt;0.8,1,0))</f>
        <v>1</v>
      </c>
      <c r="Q568" t="s">
        <v>27</v>
      </c>
      <c r="R568">
        <v>45</v>
      </c>
      <c r="S568">
        <f>SUMIFS(N:N,F:F,F568,G:G,G568,T:T,T568-1)*IF(C568=1,0,1)</f>
        <v>1</v>
      </c>
      <c r="T568">
        <f>COUNTIFS(F:F,F568,G:G,G568,H:H,_xlfn.CONCAT("&lt;=",H568))</f>
        <v>3</v>
      </c>
      <c r="U568" s="15">
        <f ca="1">H568+(RAND()/100000)</f>
        <v>0.53472255746326514</v>
      </c>
      <c r="V568">
        <f t="shared" ca="1" si="8"/>
        <v>52</v>
      </c>
      <c r="W568" t="s">
        <v>28</v>
      </c>
      <c r="X568" t="str">
        <f ca="1">_xlfn.CONCAT("(",A568,",",C568,",",P568,",",E568,",",L568,",",S568,",",T568,",",V568,")++1`")</f>
        <v>(245541,0,1,14,96,1,3,52)++1`</v>
      </c>
      <c r="Y568" t="str">
        <f>_xlfn.CONCAT("(",A568,",",R568,")++1`")</f>
        <v>(245541,45)++1`</v>
      </c>
    </row>
    <row r="569" spans="1:25">
      <c r="A569">
        <v>245544</v>
      </c>
      <c r="B569">
        <v>1946</v>
      </c>
      <c r="C569">
        <f>IF(D569="oui", 1, IF(D569="non", 0, " "))</f>
        <v>0</v>
      </c>
      <c r="D569" t="s">
        <v>24</v>
      </c>
      <c r="E569">
        <f>_xlfn.XLOOKUP(F569,Z$3:Z$19,AA$3:AA$19)</f>
        <v>3</v>
      </c>
      <c r="F569" t="s">
        <v>34</v>
      </c>
      <c r="G569" s="14">
        <v>44600</v>
      </c>
      <c r="H569" s="15">
        <v>0.40069444444444441</v>
      </c>
      <c r="I569" s="15">
        <v>0.41111111111111109</v>
      </c>
      <c r="J569">
        <v>1000169</v>
      </c>
      <c r="K569">
        <v>2172</v>
      </c>
      <c r="L569">
        <f>ROUND(M569*86400,0)/60</f>
        <v>15</v>
      </c>
      <c r="M569">
        <v>1.0416666666666685E-2</v>
      </c>
      <c r="N569">
        <f>_xlfn.XLOOKUP(O569,Z$22:Z$24,AA$22:AA$24)</f>
        <v>1</v>
      </c>
      <c r="O569" t="s">
        <v>32</v>
      </c>
      <c r="P569" cm="1">
        <f t="array" aca="1" ref="P569" ca="1">(_xlfn.IFS(Q569="couché",0,Q569="debout à 80%",1,Q569="?",1))*(IF(RAND()&lt;0.8,1,0))</f>
        <v>1</v>
      </c>
      <c r="Q569" t="s">
        <v>27</v>
      </c>
      <c r="R569">
        <v>10</v>
      </c>
      <c r="S569">
        <f>SUMIFS(N:N,F:F,F569,G:G,G569,T:T,T569-1)*IF(C569=1,0,1)</f>
        <v>1</v>
      </c>
      <c r="T569">
        <f>COUNTIFS(F:F,F569,G:G,G569,H:H,_xlfn.CONCAT("&lt;=",H569))</f>
        <v>5</v>
      </c>
      <c r="U569" s="15">
        <f ca="1">H569+(RAND()/100000)</f>
        <v>0.40069757884833901</v>
      </c>
      <c r="V569">
        <f t="shared" ca="1" si="8"/>
        <v>25</v>
      </c>
      <c r="W569" t="s">
        <v>28</v>
      </c>
      <c r="X569" t="str">
        <f ca="1">_xlfn.CONCAT("(",A569,",",C569,",",P569,",",E569,",",L569,",",S569,",",T569,",",V569,")++1`")</f>
        <v>(245544,0,1,3,15,1,5,25)++1`</v>
      </c>
      <c r="Y569" t="str">
        <f>_xlfn.CONCAT("(",A569,",",R569,")++1`")</f>
        <v>(245544,10)++1`</v>
      </c>
    </row>
    <row r="570" spans="1:25">
      <c r="A570">
        <v>245546</v>
      </c>
      <c r="B570">
        <v>1946</v>
      </c>
      <c r="C570">
        <f>IF(D570="oui", 1, IF(D570="non", 0, " "))</f>
        <v>0</v>
      </c>
      <c r="D570" t="s">
        <v>24</v>
      </c>
      <c r="E570">
        <f>_xlfn.XLOOKUP(F570,Z$3:Z$19,AA$3:AA$19)</f>
        <v>3</v>
      </c>
      <c r="F570" t="s">
        <v>34</v>
      </c>
      <c r="G570" s="14">
        <v>44607</v>
      </c>
      <c r="H570" s="15">
        <v>0.42083333333333334</v>
      </c>
      <c r="I570" s="15">
        <v>0.44930555555555551</v>
      </c>
      <c r="J570">
        <v>1000169</v>
      </c>
      <c r="K570">
        <v>2172</v>
      </c>
      <c r="L570">
        <f>ROUND(M570*86400,0)/60</f>
        <v>41</v>
      </c>
      <c r="M570">
        <v>2.8472222222222177E-2</v>
      </c>
      <c r="N570">
        <f>_xlfn.XLOOKUP(O570,Z$22:Z$24,AA$22:AA$24)</f>
        <v>1</v>
      </c>
      <c r="O570" t="s">
        <v>32</v>
      </c>
      <c r="P570" cm="1">
        <f t="array" aca="1" ref="P570" ca="1">(_xlfn.IFS(Q570="couché",0,Q570="debout à 80%",1,Q570="?",1))*(IF(RAND()&lt;0.8,1,0))</f>
        <v>1</v>
      </c>
      <c r="Q570" t="s">
        <v>27</v>
      </c>
      <c r="R570">
        <v>10</v>
      </c>
      <c r="S570">
        <f>SUMIFS(N:N,F:F,F570,G:G,G570,T:T,T570-1)*IF(C570=1,0,1)</f>
        <v>1</v>
      </c>
      <c r="T570">
        <f>COUNTIFS(F:F,F570,G:G,G570,H:H,_xlfn.CONCAT("&lt;=",H570))</f>
        <v>6</v>
      </c>
      <c r="U570" s="15">
        <f ca="1">H570+(RAND()/100000)</f>
        <v>0.4208425705003524</v>
      </c>
      <c r="V570">
        <f t="shared" ca="1" si="8"/>
        <v>29</v>
      </c>
      <c r="W570" t="s">
        <v>28</v>
      </c>
      <c r="X570" t="str">
        <f ca="1">_xlfn.CONCAT("(",A570,",",C570,",",P570,",",E570,",",L570,",",S570,",",T570,",",V570,")++1`")</f>
        <v>(245546,0,1,3,41,1,6,29)++1`</v>
      </c>
      <c r="Y570" t="str">
        <f>_xlfn.CONCAT("(",A570,",",R570,")++1`")</f>
        <v>(245546,10)++1`</v>
      </c>
    </row>
    <row r="571" spans="1:25">
      <c r="A571">
        <v>245547</v>
      </c>
      <c r="B571">
        <v>1961</v>
      </c>
      <c r="C571">
        <f>IF(D571="oui", 1, IF(D571="non", 0, " "))</f>
        <v>0</v>
      </c>
      <c r="D571" t="s">
        <v>24</v>
      </c>
      <c r="E571">
        <f>_xlfn.XLOOKUP(F571,Z$3:Z$19,AA$3:AA$19)</f>
        <v>13</v>
      </c>
      <c r="F571" t="s">
        <v>43</v>
      </c>
      <c r="G571" s="14">
        <v>44617</v>
      </c>
      <c r="H571" s="15">
        <v>0.34513888888888888</v>
      </c>
      <c r="I571" s="15">
        <v>0.50486111111111109</v>
      </c>
      <c r="J571">
        <v>1000167</v>
      </c>
      <c r="K571">
        <v>5554</v>
      </c>
      <c r="L571">
        <f>ROUND(M571*86400,0)/60</f>
        <v>230</v>
      </c>
      <c r="M571">
        <v>0.15972222222222221</v>
      </c>
      <c r="N571">
        <f>_xlfn.XLOOKUP(O571,Z$22:Z$24,AA$22:AA$24)</f>
        <v>0</v>
      </c>
      <c r="O571" t="s">
        <v>26</v>
      </c>
      <c r="P571" cm="1">
        <f t="array" aca="1" ref="P571" ca="1">(_xlfn.IFS(Q571="couché",0,Q571="debout à 80%",1,Q571="?",1))*(IF(RAND()&lt;0.8,1,0))</f>
        <v>1</v>
      </c>
      <c r="Q571" t="s">
        <v>27</v>
      </c>
      <c r="R571">
        <v>45</v>
      </c>
      <c r="S571">
        <f>SUMIFS(N:N,F:F,F571,G:G,G571,T:T,T571-1)*IF(C571=1,0,1)</f>
        <v>0</v>
      </c>
      <c r="T571">
        <f>COUNTIFS(F:F,F571,G:G,G571,H:H,_xlfn.CONCAT("&lt;=",H571))</f>
        <v>1</v>
      </c>
      <c r="U571" s="15">
        <f ca="1">H571+(RAND()/100000)</f>
        <v>0.34514483541908719</v>
      </c>
      <c r="V571">
        <f t="shared" ca="1" si="8"/>
        <v>12</v>
      </c>
      <c r="W571" t="s">
        <v>28</v>
      </c>
      <c r="X571" t="str">
        <f ca="1">_xlfn.CONCAT("(",A571,",",C571,",",P571,",",E571,",",L571,",",S571,",",T571,",",V571,")++1`")</f>
        <v>(245547,0,1,13,230,0,1,12)++1`</v>
      </c>
      <c r="Y571" t="str">
        <f>_xlfn.CONCAT("(",A571,",",R571,")++1`")</f>
        <v>(245547,45)++1`</v>
      </c>
    </row>
    <row r="572" spans="1:25">
      <c r="A572">
        <v>245548</v>
      </c>
      <c r="B572">
        <v>1977</v>
      </c>
      <c r="C572">
        <f>IF(D572="oui", 1, IF(D572="non", 0, " "))</f>
        <v>0</v>
      </c>
      <c r="D572" t="s">
        <v>24</v>
      </c>
      <c r="E572">
        <f>_xlfn.XLOOKUP(F572,Z$3:Z$19,AA$3:AA$19)</f>
        <v>17</v>
      </c>
      <c r="F572" t="s">
        <v>45</v>
      </c>
      <c r="G572" s="14">
        <v>44593</v>
      </c>
      <c r="H572" s="15">
        <v>0.72916666666666663</v>
      </c>
      <c r="I572" s="15">
        <v>0.78541666666666665</v>
      </c>
      <c r="J572">
        <v>1000162</v>
      </c>
      <c r="K572">
        <v>935</v>
      </c>
      <c r="L572">
        <f>ROUND(M572*86400,0)/60</f>
        <v>81</v>
      </c>
      <c r="M572">
        <v>5.6250000000000022E-2</v>
      </c>
      <c r="N572">
        <f>_xlfn.XLOOKUP(O572,Z$22:Z$24,AA$22:AA$24)</f>
        <v>0</v>
      </c>
      <c r="O572" t="s">
        <v>26</v>
      </c>
      <c r="P572" cm="1">
        <f t="array" aca="1" ref="P572" ca="1">(_xlfn.IFS(Q572="couché",0,Q572="debout à 80%",1,Q572="?",1))*(IF(RAND()&lt;0.8,1,0))</f>
        <v>1</v>
      </c>
      <c r="Q572" t="s">
        <v>27</v>
      </c>
      <c r="R572">
        <v>45</v>
      </c>
      <c r="S572">
        <f>SUMIFS(N:N,F:F,F572,G:G,G572,T:T,T572-1)*IF(C572=1,0,1)</f>
        <v>0</v>
      </c>
      <c r="T572">
        <f>COUNTIFS(F:F,F572,G:G,G572,H:H,_xlfn.CONCAT("&lt;=",H572))</f>
        <v>5</v>
      </c>
      <c r="U572" s="15">
        <f ca="1">H572+(RAND()/100000)</f>
        <v>0.72916755549096557</v>
      </c>
      <c r="V572">
        <f t="shared" ca="1" si="8"/>
        <v>82</v>
      </c>
      <c r="W572" t="s">
        <v>28</v>
      </c>
      <c r="X572" t="str">
        <f ca="1">_xlfn.CONCAT("(",A572,",",C572,",",P572,",",E572,",",L572,",",S572,",",T572,",",V572,")++1`")</f>
        <v>(245548,0,1,17,81,0,5,82)++1`</v>
      </c>
      <c r="Y572" t="str">
        <f>_xlfn.CONCAT("(",A572,",",R572,")++1`")</f>
        <v>(245548,45)++1`</v>
      </c>
    </row>
    <row r="573" spans="1:25">
      <c r="A573">
        <v>245549</v>
      </c>
      <c r="B573">
        <v>1941</v>
      </c>
      <c r="C573">
        <f>IF(D573="oui", 1, IF(D573="non", 0, " "))</f>
        <v>0</v>
      </c>
      <c r="D573" t="s">
        <v>24</v>
      </c>
      <c r="E573">
        <f>_xlfn.XLOOKUP(F573,Z$3:Z$19,AA$3:AA$19)</f>
        <v>3</v>
      </c>
      <c r="F573" t="s">
        <v>34</v>
      </c>
      <c r="G573" s="14">
        <v>44600</v>
      </c>
      <c r="H573" s="15">
        <v>0.33263888888888887</v>
      </c>
      <c r="I573" s="15">
        <v>0.34375</v>
      </c>
      <c r="J573">
        <v>1000169</v>
      </c>
      <c r="K573">
        <v>2172</v>
      </c>
      <c r="L573">
        <f>ROUND(M573*86400,0)/60</f>
        <v>16</v>
      </c>
      <c r="M573">
        <v>1.1111111111111127E-2</v>
      </c>
      <c r="N573">
        <f>_xlfn.XLOOKUP(O573,Z$22:Z$24,AA$22:AA$24)</f>
        <v>1</v>
      </c>
      <c r="O573" t="s">
        <v>32</v>
      </c>
      <c r="P573" cm="1">
        <f t="array" aca="1" ref="P573" ca="1">(_xlfn.IFS(Q573="couché",0,Q573="debout à 80%",1,Q573="?",1))*(IF(RAND()&lt;0.8,1,0))</f>
        <v>0</v>
      </c>
      <c r="Q573" t="s">
        <v>27</v>
      </c>
      <c r="R573">
        <v>10</v>
      </c>
      <c r="S573">
        <f>SUMIFS(N:N,F:F,F573,G:G,G573,T:T,T573-1)*IF(C573=1,0,1)</f>
        <v>0</v>
      </c>
      <c r="T573">
        <f>COUNTIFS(F:F,F573,G:G,G573,H:H,_xlfn.CONCAT("&lt;=",H573))</f>
        <v>1</v>
      </c>
      <c r="U573" s="15">
        <f ca="1">H573+(RAND()/100000)</f>
        <v>0.33264128076045235</v>
      </c>
      <c r="V573">
        <f t="shared" ca="1" si="8"/>
        <v>1</v>
      </c>
      <c r="W573" t="s">
        <v>28</v>
      </c>
      <c r="X573" t="str">
        <f ca="1">_xlfn.CONCAT("(",A573,",",C573,",",P573,",",E573,",",L573,",",S573,",",T573,",",V573,")++1`")</f>
        <v>(245549,0,0,3,16,0,1,1)++1`</v>
      </c>
      <c r="Y573" t="str">
        <f>_xlfn.CONCAT("(",A573,",",R573,")++1`")</f>
        <v>(245549,10)++1`</v>
      </c>
    </row>
    <row r="574" spans="1:25">
      <c r="A574">
        <v>245550</v>
      </c>
      <c r="B574">
        <v>1941</v>
      </c>
      <c r="C574">
        <f>IF(D574="oui", 1, IF(D574="non", 0, " "))</f>
        <v>0</v>
      </c>
      <c r="D574" t="s">
        <v>24</v>
      </c>
      <c r="E574">
        <f>_xlfn.XLOOKUP(F574,Z$3:Z$19,AA$3:AA$19)</f>
        <v>3</v>
      </c>
      <c r="F574" t="s">
        <v>34</v>
      </c>
      <c r="G574" s="14">
        <v>44607</v>
      </c>
      <c r="H574" s="15">
        <v>0.3263888888888889</v>
      </c>
      <c r="I574" s="15">
        <v>0.34583333333333333</v>
      </c>
      <c r="J574">
        <v>1000169</v>
      </c>
      <c r="K574">
        <v>2172</v>
      </c>
      <c r="L574">
        <f>ROUND(M574*86400,0)/60</f>
        <v>28</v>
      </c>
      <c r="M574">
        <v>1.9444444444444431E-2</v>
      </c>
      <c r="N574">
        <f>_xlfn.XLOOKUP(O574,Z$22:Z$24,AA$22:AA$24)</f>
        <v>1</v>
      </c>
      <c r="O574" t="s">
        <v>32</v>
      </c>
      <c r="P574" cm="1">
        <f t="array" aca="1" ref="P574" ca="1">(_xlfn.IFS(Q574="couché",0,Q574="debout à 80%",1,Q574="?",1))*(IF(RAND()&lt;0.8,1,0))</f>
        <v>1</v>
      </c>
      <c r="Q574" t="s">
        <v>27</v>
      </c>
      <c r="R574">
        <v>10</v>
      </c>
      <c r="S574">
        <f>SUMIFS(N:N,F:F,F574,G:G,G574,T:T,T574-1)*IF(C574=1,0,1)</f>
        <v>0</v>
      </c>
      <c r="T574">
        <f>COUNTIFS(F:F,F574,G:G,G574,H:H,_xlfn.CONCAT("&lt;=",H574))</f>
        <v>1</v>
      </c>
      <c r="U574" s="15">
        <f ca="1">H574+(RAND()/100000)</f>
        <v>0.32639551662619792</v>
      </c>
      <c r="V574">
        <f t="shared" ca="1" si="8"/>
        <v>1</v>
      </c>
      <c r="W574" t="s">
        <v>28</v>
      </c>
      <c r="X574" t="str">
        <f ca="1">_xlfn.CONCAT("(",A574,",",C574,",",P574,",",E574,",",L574,",",S574,",",T574,",",V574,")++1`")</f>
        <v>(245550,0,1,3,28,0,1,1)++1`</v>
      </c>
      <c r="Y574" t="str">
        <f>_xlfn.CONCAT("(",A574,",",R574,")++1`")</f>
        <v>(245550,10)++1`</v>
      </c>
    </row>
    <row r="575" spans="1:25">
      <c r="A575">
        <v>245559</v>
      </c>
      <c r="B575">
        <v>1947</v>
      </c>
      <c r="C575">
        <f>IF(D575="oui", 1, IF(D575="non", 0, " "))</f>
        <v>0</v>
      </c>
      <c r="D575" t="s">
        <v>24</v>
      </c>
      <c r="E575">
        <f>_xlfn.XLOOKUP(F575,Z$3:Z$19,AA$3:AA$19)</f>
        <v>17</v>
      </c>
      <c r="F575" t="s">
        <v>45</v>
      </c>
      <c r="G575" s="14">
        <v>44593</v>
      </c>
      <c r="H575" s="15">
        <v>0.45833333333333331</v>
      </c>
      <c r="I575" s="15">
        <v>0.51388888888888884</v>
      </c>
      <c r="J575">
        <v>1000162</v>
      </c>
      <c r="K575">
        <v>489</v>
      </c>
      <c r="L575">
        <f>ROUND(M575*86400,0)/60</f>
        <v>80</v>
      </c>
      <c r="M575">
        <v>5.5555555555555525E-2</v>
      </c>
      <c r="N575">
        <f>_xlfn.XLOOKUP(O575,Z$22:Z$24,AA$22:AA$24)</f>
        <v>0</v>
      </c>
      <c r="O575" t="s">
        <v>26</v>
      </c>
      <c r="P575" cm="1">
        <f t="array" aca="1" ref="P575" ca="1">(_xlfn.IFS(Q575="couché",0,Q575="debout à 80%",1,Q575="?",1))*(IF(RAND()&lt;0.8,1,0))</f>
        <v>1</v>
      </c>
      <c r="Q575" t="s">
        <v>27</v>
      </c>
      <c r="R575">
        <v>45</v>
      </c>
      <c r="S575">
        <f>SUMIFS(N:N,F:F,F575,G:G,G575,T:T,T575-1)*IF(C575=1,0,1)</f>
        <v>1</v>
      </c>
      <c r="T575">
        <f>COUNTIFS(F:F,F575,G:G,G575,H:H,_xlfn.CONCAT("&lt;=",H575))</f>
        <v>3</v>
      </c>
      <c r="U575" s="15">
        <f ca="1">H575+(RAND()/100000)</f>
        <v>0.45834325099528239</v>
      </c>
      <c r="V575">
        <f t="shared" ca="1" si="8"/>
        <v>43</v>
      </c>
      <c r="W575" t="s">
        <v>28</v>
      </c>
      <c r="X575" t="str">
        <f ca="1">_xlfn.CONCAT("(",A575,",",C575,",",P575,",",E575,",",L575,",",S575,",",T575,",",V575,")++1`")</f>
        <v>(245559,0,1,17,80,1,3,43)++1`</v>
      </c>
      <c r="Y575" t="str">
        <f>_xlfn.CONCAT("(",A575,",",R575,")++1`")</f>
        <v>(245559,45)++1`</v>
      </c>
    </row>
    <row r="576" spans="1:25">
      <c r="A576">
        <v>245566</v>
      </c>
      <c r="B576">
        <v>1971</v>
      </c>
      <c r="C576">
        <f>IF(D576="oui", 1, IF(D576="non", 0, " "))</f>
        <v>0</v>
      </c>
      <c r="D576" t="s">
        <v>24</v>
      </c>
      <c r="E576">
        <f>_xlfn.XLOOKUP(F576,Z$3:Z$19,AA$3:AA$19)</f>
        <v>7</v>
      </c>
      <c r="F576" t="s">
        <v>38</v>
      </c>
      <c r="G576" s="14">
        <v>44596</v>
      </c>
      <c r="H576" s="15">
        <v>0.33819444444444441</v>
      </c>
      <c r="I576" s="15">
        <v>0.37361111111111112</v>
      </c>
      <c r="J576">
        <v>1000162</v>
      </c>
      <c r="K576">
        <v>72</v>
      </c>
      <c r="L576">
        <f>ROUND(M576*86400,0)/60</f>
        <v>51</v>
      </c>
      <c r="M576">
        <v>3.5416666666666707E-2</v>
      </c>
      <c r="N576">
        <f>_xlfn.XLOOKUP(O576,Z$22:Z$24,AA$22:AA$24)</f>
        <v>0</v>
      </c>
      <c r="O576" t="s">
        <v>26</v>
      </c>
      <c r="P576" cm="1">
        <f t="array" aca="1" ref="P576" ca="1">(_xlfn.IFS(Q576="couché",0,Q576="debout à 80%",1,Q576="?",1))*(IF(RAND()&lt;0.8,1,0))</f>
        <v>1</v>
      </c>
      <c r="Q576" t="s">
        <v>27</v>
      </c>
      <c r="R576">
        <v>45</v>
      </c>
      <c r="S576">
        <f>SUMIFS(N:N,F:F,F576,G:G,G576,T:T,T576-1)*IF(C576=1,0,1)</f>
        <v>0</v>
      </c>
      <c r="T576">
        <f>COUNTIFS(F:F,F576,G:G,G576,H:H,_xlfn.CONCAT("&lt;=",H576))</f>
        <v>1</v>
      </c>
      <c r="U576" s="15">
        <f ca="1">H576+(RAND()/100000)</f>
        <v>0.33820269908634587</v>
      </c>
      <c r="V576">
        <f t="shared" ca="1" si="8"/>
        <v>5</v>
      </c>
      <c r="W576" t="s">
        <v>28</v>
      </c>
      <c r="X576" t="str">
        <f ca="1">_xlfn.CONCAT("(",A576,",",C576,",",P576,",",E576,",",L576,",",S576,",",T576,",",V576,")++1`")</f>
        <v>(245566,0,1,7,51,0,1,5)++1`</v>
      </c>
      <c r="Y576" t="str">
        <f>_xlfn.CONCAT("(",A576,",",R576,")++1`")</f>
        <v>(245566,45)++1`</v>
      </c>
    </row>
    <row r="577" spans="1:25">
      <c r="A577">
        <v>245567</v>
      </c>
      <c r="B577">
        <v>1981</v>
      </c>
      <c r="C577">
        <f>IF(D577="oui", 1, IF(D577="non", 0, " "))</f>
        <v>0</v>
      </c>
      <c r="D577" t="s">
        <v>24</v>
      </c>
      <c r="E577">
        <f>_xlfn.XLOOKUP(F577,Z$3:Z$19,AA$3:AA$19)</f>
        <v>5</v>
      </c>
      <c r="F577" t="s">
        <v>36</v>
      </c>
      <c r="G577" s="14">
        <v>44594</v>
      </c>
      <c r="H577" s="15">
        <v>0.3347222222222222</v>
      </c>
      <c r="I577" s="15">
        <v>0.38958333333333334</v>
      </c>
      <c r="J577">
        <v>1000162</v>
      </c>
      <c r="K577">
        <v>2436</v>
      </c>
      <c r="L577">
        <f>ROUND(M577*86400,0)/60</f>
        <v>79</v>
      </c>
      <c r="M577">
        <v>5.4861111111111138E-2</v>
      </c>
      <c r="N577">
        <f>_xlfn.XLOOKUP(O577,Z$22:Z$24,AA$22:AA$24)</f>
        <v>0</v>
      </c>
      <c r="O577" t="s">
        <v>26</v>
      </c>
      <c r="P577" cm="1">
        <f t="array" aca="1" ref="P577" ca="1">(_xlfn.IFS(Q577="couché",0,Q577="debout à 80%",1,Q577="?",1))*(IF(RAND()&lt;0.8,1,0))</f>
        <v>1</v>
      </c>
      <c r="Q577" t="s">
        <v>27</v>
      </c>
      <c r="R577">
        <v>45</v>
      </c>
      <c r="S577">
        <f>SUMIFS(N:N,F:F,F577,G:G,G577,T:T,T577-1)*IF(C577=1,0,1)</f>
        <v>0</v>
      </c>
      <c r="T577">
        <f>COUNTIFS(F:F,F577,G:G,G577,H:H,_xlfn.CONCAT("&lt;=",H577))</f>
        <v>1</v>
      </c>
      <c r="U577" s="15">
        <f ca="1">H577+(RAND()/100000)</f>
        <v>0.3347239737605362</v>
      </c>
      <c r="V577">
        <f t="shared" ca="1" si="8"/>
        <v>2</v>
      </c>
      <c r="W577" t="s">
        <v>28</v>
      </c>
      <c r="X577" t="str">
        <f ca="1">_xlfn.CONCAT("(",A577,",",C577,",",P577,",",E577,",",L577,",",S577,",",T577,",",V577,")++1`")</f>
        <v>(245567,0,1,5,79,0,1,2)++1`</v>
      </c>
      <c r="Y577" t="str">
        <f>_xlfn.CONCAT("(",A577,",",R577,")++1`")</f>
        <v>(245567,45)++1`</v>
      </c>
    </row>
    <row r="578" spans="1:25">
      <c r="A578">
        <v>245569</v>
      </c>
      <c r="B578">
        <v>2019</v>
      </c>
      <c r="C578">
        <f>IF(D578="oui", 1, IF(D578="non", 0, " "))</f>
        <v>1</v>
      </c>
      <c r="D578" t="s">
        <v>28</v>
      </c>
      <c r="E578">
        <f>_xlfn.XLOOKUP(F578,Z$3:Z$19,AA$3:AA$19)</f>
        <v>16</v>
      </c>
      <c r="F578" t="s">
        <v>44</v>
      </c>
      <c r="G578" s="14">
        <v>44600</v>
      </c>
      <c r="H578" s="15">
        <v>0.35972222222222222</v>
      </c>
      <c r="I578" s="15">
        <v>0.39374999999999999</v>
      </c>
      <c r="J578">
        <v>1000162</v>
      </c>
      <c r="K578">
        <v>136</v>
      </c>
      <c r="L578">
        <f>ROUND(M578*86400,0)/60</f>
        <v>49</v>
      </c>
      <c r="M578">
        <v>3.4027777777777768E-2</v>
      </c>
      <c r="N578">
        <f>_xlfn.XLOOKUP(O578,Z$22:Z$24,AA$22:AA$24)</f>
        <v>0</v>
      </c>
      <c r="O578" t="s">
        <v>46</v>
      </c>
      <c r="P578" cm="1">
        <f t="array" aca="1" ref="P578" ca="1">(_xlfn.IFS(Q578="couché",0,Q578="debout à 80%",1,Q578="?",1))*(IF(RAND()&lt;0.8,1,0))</f>
        <v>0</v>
      </c>
      <c r="Q578" t="s">
        <v>48</v>
      </c>
      <c r="R578">
        <v>45</v>
      </c>
      <c r="S578">
        <f>SUMIFS(N:N,F:F,F578,G:G,G578,T:T,T578-1)*IF(C578=1,0,1)</f>
        <v>0</v>
      </c>
      <c r="T578">
        <f>COUNTIFS(F:F,F578,G:G,G578,H:H,_xlfn.CONCAT("&lt;=",H578))</f>
        <v>1</v>
      </c>
      <c r="U578" s="15">
        <f ca="1">H578+(RAND()/100000)</f>
        <v>0.35972780949381156</v>
      </c>
      <c r="V578">
        <f t="shared" ca="1" si="8"/>
        <v>16</v>
      </c>
      <c r="W578" t="s">
        <v>28</v>
      </c>
      <c r="X578" t="str">
        <f ca="1">_xlfn.CONCAT("(",A578,",",C578,",",P578,",",E578,",",L578,",",S578,",",T578,",",V578,")++1`")</f>
        <v>(245569,1,0,16,49,0,1,16)++1`</v>
      </c>
      <c r="Y578" t="str">
        <f>_xlfn.CONCAT("(",A578,",",R578,")++1`")</f>
        <v>(245569,45)++1`</v>
      </c>
    </row>
    <row r="579" spans="1:25">
      <c r="A579">
        <v>245581</v>
      </c>
      <c r="B579">
        <v>1960</v>
      </c>
      <c r="C579">
        <f>IF(D579="oui", 1, IF(D579="non", 0, " "))</f>
        <v>0</v>
      </c>
      <c r="D579" t="s">
        <v>24</v>
      </c>
      <c r="E579">
        <f>_xlfn.XLOOKUP(F579,Z$3:Z$19,AA$3:AA$19)</f>
        <v>5</v>
      </c>
      <c r="F579" t="s">
        <v>36</v>
      </c>
      <c r="G579" s="14">
        <v>44629</v>
      </c>
      <c r="H579" s="15">
        <v>0.33541666666666664</v>
      </c>
      <c r="I579" s="15">
        <v>0.39513888888888887</v>
      </c>
      <c r="J579">
        <v>1000162</v>
      </c>
      <c r="K579">
        <v>489</v>
      </c>
      <c r="L579">
        <f>ROUND(M579*86400,0)/60</f>
        <v>86</v>
      </c>
      <c r="M579">
        <v>5.9722222222222232E-2</v>
      </c>
      <c r="N579">
        <f>_xlfn.XLOOKUP(O579,Z$22:Z$24,AA$22:AA$24)</f>
        <v>0</v>
      </c>
      <c r="O579" t="s">
        <v>26</v>
      </c>
      <c r="P579" cm="1">
        <f t="array" aca="1" ref="P579" ca="1">(_xlfn.IFS(Q579="couché",0,Q579="debout à 80%",1,Q579="?",1))*(IF(RAND()&lt;0.8,1,0))</f>
        <v>0</v>
      </c>
      <c r="Q579" t="s">
        <v>27</v>
      </c>
      <c r="R579">
        <v>45</v>
      </c>
      <c r="S579">
        <f>SUMIFS(N:N,F:F,F579,G:G,G579,T:T,T579-1)*IF(C579=1,0,1)</f>
        <v>0</v>
      </c>
      <c r="T579">
        <f>COUNTIFS(F:F,F579,G:G,G579,H:H,_xlfn.CONCAT("&lt;=",H579))</f>
        <v>1</v>
      </c>
      <c r="U579" s="15">
        <f ca="1">H579+(RAND()/100000)</f>
        <v>0.33541940939348258</v>
      </c>
      <c r="V579">
        <f t="shared" ref="V579:V642" ca="1" si="9">COUNTIFS(G:G,G579,U:U,_xlfn.CONCAT("&lt;=",U579))</f>
        <v>6</v>
      </c>
      <c r="W579" t="s">
        <v>28</v>
      </c>
      <c r="X579" t="str">
        <f ca="1">_xlfn.CONCAT("(",A579,",",C579,",",P579,",",E579,",",L579,",",S579,",",T579,",",V579,")++1`")</f>
        <v>(245581,0,0,5,86,0,1,6)++1`</v>
      </c>
      <c r="Y579" t="str">
        <f>_xlfn.CONCAT("(",A579,",",R579,")++1`")</f>
        <v>(245581,45)++1`</v>
      </c>
    </row>
    <row r="580" spans="1:25">
      <c r="A580">
        <v>245582</v>
      </c>
      <c r="B580">
        <v>1969</v>
      </c>
      <c r="C580">
        <f>IF(D580="oui", 1, IF(D580="non", 0, " "))</f>
        <v>0</v>
      </c>
      <c r="D580" t="s">
        <v>24</v>
      </c>
      <c r="E580">
        <f>_xlfn.XLOOKUP(F580,Z$3:Z$19,AA$3:AA$19)</f>
        <v>7</v>
      </c>
      <c r="F580" t="s">
        <v>38</v>
      </c>
      <c r="G580" s="14">
        <v>44594</v>
      </c>
      <c r="H580" s="15">
        <v>0.33888888888888885</v>
      </c>
      <c r="I580" s="15">
        <v>0.39097222222222222</v>
      </c>
      <c r="J580">
        <v>1000162</v>
      </c>
      <c r="K580">
        <v>4592</v>
      </c>
      <c r="L580">
        <f>ROUND(M580*86400,0)/60</f>
        <v>75</v>
      </c>
      <c r="M580">
        <v>5.208333333333337E-2</v>
      </c>
      <c r="N580">
        <f>_xlfn.XLOOKUP(O580,Z$22:Z$24,AA$22:AA$24)</f>
        <v>0</v>
      </c>
      <c r="O580" t="s">
        <v>26</v>
      </c>
      <c r="P580" cm="1">
        <f t="array" aca="1" ref="P580" ca="1">(_xlfn.IFS(Q580="couché",0,Q580="debout à 80%",1,Q580="?",1))*(IF(RAND()&lt;0.8,1,0))</f>
        <v>1</v>
      </c>
      <c r="Q580" t="s">
        <v>27</v>
      </c>
      <c r="R580">
        <v>45</v>
      </c>
      <c r="S580">
        <f>SUMIFS(N:N,F:F,F580,G:G,G580,T:T,T580-1)*IF(C580=1,0,1)</f>
        <v>0</v>
      </c>
      <c r="T580">
        <f>COUNTIFS(F:F,F580,G:G,G580,H:H,_xlfn.CONCAT("&lt;=",H580))</f>
        <v>1</v>
      </c>
      <c r="U580" s="15">
        <f ca="1">H580+(RAND()/100000)</f>
        <v>0.33889742763868902</v>
      </c>
      <c r="V580">
        <f t="shared" ca="1" si="9"/>
        <v>5</v>
      </c>
      <c r="W580" t="s">
        <v>28</v>
      </c>
      <c r="X580" t="str">
        <f ca="1">_xlfn.CONCAT("(",A580,",",C580,",",P580,",",E580,",",L580,",",S580,",",T580,",",V580,")++1`")</f>
        <v>(245582,0,1,7,75,0,1,5)++1`</v>
      </c>
      <c r="Y580" t="str">
        <f>_xlfn.CONCAT("(",A580,",",R580,")++1`")</f>
        <v>(245582,45)++1`</v>
      </c>
    </row>
    <row r="581" spans="1:25">
      <c r="A581">
        <v>245584</v>
      </c>
      <c r="B581">
        <v>2019</v>
      </c>
      <c r="C581">
        <f>IF(D581="oui", 1, IF(D581="non", 0, " "))</f>
        <v>1</v>
      </c>
      <c r="D581" t="s">
        <v>28</v>
      </c>
      <c r="E581">
        <f>_xlfn.XLOOKUP(F581,Z$3:Z$19,AA$3:AA$19)</f>
        <v>11</v>
      </c>
      <c r="F581" t="s">
        <v>41</v>
      </c>
      <c r="G581" s="14">
        <v>44602</v>
      </c>
      <c r="H581" s="15">
        <v>0.40069444444444441</v>
      </c>
      <c r="I581" s="15">
        <v>0.43263888888888885</v>
      </c>
      <c r="J581">
        <v>1000164</v>
      </c>
      <c r="K581">
        <v>7588</v>
      </c>
      <c r="L581">
        <f>ROUND(M581*86400,0)/60</f>
        <v>46</v>
      </c>
      <c r="M581">
        <v>3.1944444444444442E-2</v>
      </c>
      <c r="N581">
        <f>_xlfn.XLOOKUP(O581,Z$22:Z$24,AA$22:AA$24)</f>
        <v>0</v>
      </c>
      <c r="O581" t="s">
        <v>46</v>
      </c>
      <c r="P581" cm="1">
        <f t="array" aca="1" ref="P581" ca="1">(_xlfn.IFS(Q581="couché",0,Q581="debout à 80%",1,Q581="?",1))*(IF(RAND()&lt;0.8,1,0))</f>
        <v>0</v>
      </c>
      <c r="Q581" t="s">
        <v>48</v>
      </c>
      <c r="R581">
        <v>30</v>
      </c>
      <c r="S581">
        <f>SUMIFS(N:N,F:F,F581,G:G,G581,T:T,T581-1)*IF(C581=1,0,1)</f>
        <v>0</v>
      </c>
      <c r="T581">
        <f>COUNTIFS(F:F,F581,G:G,G581,H:H,_xlfn.CONCAT("&lt;=",H581))</f>
        <v>5</v>
      </c>
      <c r="U581" s="15">
        <f ca="1">H581+(RAND()/100000)</f>
        <v>0.40070232223943197</v>
      </c>
      <c r="V581">
        <f t="shared" ca="1" si="9"/>
        <v>28</v>
      </c>
      <c r="W581" t="s">
        <v>28</v>
      </c>
      <c r="X581" t="str">
        <f ca="1">_xlfn.CONCAT("(",A581,",",C581,",",P581,",",E581,",",L581,",",S581,",",T581,",",V581,")++1`")</f>
        <v>(245584,1,0,11,46,0,5,28)++1`</v>
      </c>
      <c r="Y581" t="str">
        <f>_xlfn.CONCAT("(",A581,",",R581,")++1`")</f>
        <v>(245584,30)++1`</v>
      </c>
    </row>
    <row r="582" spans="1:25">
      <c r="A582">
        <v>245590</v>
      </c>
      <c r="B582">
        <v>2017</v>
      </c>
      <c r="C582">
        <f>IF(D582="oui", 1, IF(D582="non", 0, " "))</f>
        <v>1</v>
      </c>
      <c r="D582" t="s">
        <v>28</v>
      </c>
      <c r="E582">
        <f>_xlfn.XLOOKUP(F582,Z$3:Z$19,AA$3:AA$19)</f>
        <v>11</v>
      </c>
      <c r="F582" t="s">
        <v>41</v>
      </c>
      <c r="G582" s="14">
        <v>44616</v>
      </c>
      <c r="H582" s="15">
        <v>0.37361111111111112</v>
      </c>
      <c r="I582" s="15">
        <v>0.3888888888888889</v>
      </c>
      <c r="J582">
        <v>1000164</v>
      </c>
      <c r="K582">
        <v>3334</v>
      </c>
      <c r="L582">
        <f>ROUND(M582*86400,0)/60</f>
        <v>22</v>
      </c>
      <c r="M582">
        <v>1.5277777777777779E-2</v>
      </c>
      <c r="N582">
        <f>_xlfn.XLOOKUP(O582,Z$22:Z$24,AA$22:AA$24)</f>
        <v>0</v>
      </c>
      <c r="O582" t="s">
        <v>46</v>
      </c>
      <c r="P582" cm="1">
        <f t="array" aca="1" ref="P582" ca="1">(_xlfn.IFS(Q582="couché",0,Q582="debout à 80%",1,Q582="?",1))*(IF(RAND()&lt;0.8,1,0))</f>
        <v>0</v>
      </c>
      <c r="Q582" t="s">
        <v>48</v>
      </c>
      <c r="R582">
        <v>30</v>
      </c>
      <c r="S582">
        <f>SUMIFS(N:N,F:F,F582,G:G,G582,T:T,T582-1)*IF(C582=1,0,1)</f>
        <v>0</v>
      </c>
      <c r="T582">
        <f>COUNTIFS(F:F,F582,G:G,G582,H:H,_xlfn.CONCAT("&lt;=",H582))</f>
        <v>2</v>
      </c>
      <c r="U582" s="15">
        <f ca="1">H582+(RAND()/100000)</f>
        <v>0.37361311519121931</v>
      </c>
      <c r="V582">
        <f t="shared" ca="1" si="9"/>
        <v>20</v>
      </c>
      <c r="W582" t="s">
        <v>28</v>
      </c>
      <c r="X582" t="str">
        <f ca="1">_xlfn.CONCAT("(",A582,",",C582,",",P582,",",E582,",",L582,",",S582,",",T582,",",V582,")++1`")</f>
        <v>(245590,1,0,11,22,0,2,20)++1`</v>
      </c>
      <c r="Y582" t="str">
        <f>_xlfn.CONCAT("(",A582,",",R582,")++1`")</f>
        <v>(245590,30)++1`</v>
      </c>
    </row>
    <row r="583" spans="1:25">
      <c r="A583">
        <v>245593</v>
      </c>
      <c r="B583">
        <v>2006</v>
      </c>
      <c r="C583">
        <f>IF(D583="oui", 1, IF(D583="non", 0, " "))</f>
        <v>0</v>
      </c>
      <c r="D583" t="s">
        <v>24</v>
      </c>
      <c r="E583">
        <f>_xlfn.XLOOKUP(F583,Z$3:Z$19,AA$3:AA$19)</f>
        <v>10</v>
      </c>
      <c r="F583" t="s">
        <v>39</v>
      </c>
      <c r="G583" s="14">
        <v>44595</v>
      </c>
      <c r="H583" s="15">
        <v>0.43194444444444441</v>
      </c>
      <c r="I583" s="15">
        <v>0.47291666666666665</v>
      </c>
      <c r="J583">
        <v>1000165</v>
      </c>
      <c r="K583">
        <v>493</v>
      </c>
      <c r="L583">
        <f>ROUND(M583*86400,0)/60</f>
        <v>59</v>
      </c>
      <c r="M583">
        <v>4.0972222222222243E-2</v>
      </c>
      <c r="N583">
        <f>_xlfn.XLOOKUP(O583,Z$22:Z$24,AA$22:AA$24)</f>
        <v>1</v>
      </c>
      <c r="O583" t="s">
        <v>32</v>
      </c>
      <c r="P583" cm="1">
        <f t="array" aca="1" ref="P583" ca="1">(_xlfn.IFS(Q583="couché",0,Q583="debout à 80%",1,Q583="?",1))*(IF(RAND()&lt;0.8,1,0))</f>
        <v>1</v>
      </c>
      <c r="Q583" t="s">
        <v>27</v>
      </c>
      <c r="R583">
        <v>30</v>
      </c>
      <c r="S583">
        <f>SUMIFS(N:N,F:F,F583,G:G,G583,T:T,T583-1)*IF(C583=1,0,1)</f>
        <v>1</v>
      </c>
      <c r="T583">
        <f>COUNTIFS(F:F,F583,G:G,G583,H:H,_xlfn.CONCAT("&lt;=",H583))</f>
        <v>3</v>
      </c>
      <c r="U583" s="15">
        <f ca="1">H583+(RAND()/100000)</f>
        <v>0.43194744903588422</v>
      </c>
      <c r="V583">
        <f t="shared" ca="1" si="9"/>
        <v>42</v>
      </c>
      <c r="W583" t="s">
        <v>28</v>
      </c>
      <c r="X583" t="str">
        <f ca="1">_xlfn.CONCAT("(",A583,",",C583,",",P583,",",E583,",",L583,",",S583,",",T583,",",V583,")++1`")</f>
        <v>(245593,0,1,10,59,1,3,42)++1`</v>
      </c>
      <c r="Y583" t="str">
        <f>_xlfn.CONCAT("(",A583,",",R583,")++1`")</f>
        <v>(245593,30)++1`</v>
      </c>
    </row>
    <row r="584" spans="1:25">
      <c r="A584">
        <v>245596</v>
      </c>
      <c r="B584">
        <v>1977</v>
      </c>
      <c r="C584">
        <f>IF(D584="oui", 1, IF(D584="non", 0, " "))</f>
        <v>0</v>
      </c>
      <c r="D584" t="s">
        <v>24</v>
      </c>
      <c r="E584">
        <f>_xlfn.XLOOKUP(F584,Z$3:Z$19,AA$3:AA$19)</f>
        <v>2</v>
      </c>
      <c r="F584" t="s">
        <v>29</v>
      </c>
      <c r="G584" s="14">
        <v>44596</v>
      </c>
      <c r="H584" s="15">
        <v>0.51388888888888884</v>
      </c>
      <c r="I584" s="15">
        <v>0.55486111111111114</v>
      </c>
      <c r="J584">
        <v>1000166</v>
      </c>
      <c r="K584">
        <v>753</v>
      </c>
      <c r="L584">
        <f>ROUND(M584*86400,0)/60</f>
        <v>59</v>
      </c>
      <c r="M584">
        <v>4.0972222222222299E-2</v>
      </c>
      <c r="N584">
        <f>_xlfn.XLOOKUP(O584,Z$22:Z$24,AA$22:AA$24)</f>
        <v>0</v>
      </c>
      <c r="O584" t="s">
        <v>26</v>
      </c>
      <c r="P584" cm="1">
        <f t="array" aca="1" ref="P584" ca="1">(_xlfn.IFS(Q584="couché",0,Q584="debout à 80%",1,Q584="?",1))*(IF(RAND()&lt;0.8,1,0))</f>
        <v>1</v>
      </c>
      <c r="Q584" t="s">
        <v>27</v>
      </c>
      <c r="R584">
        <v>45</v>
      </c>
      <c r="S584">
        <f>SUMIFS(N:N,F:F,F584,G:G,G584,T:T,T584-1)*IF(C584=1,0,1)</f>
        <v>0</v>
      </c>
      <c r="T584">
        <f>COUNTIFS(F:F,F584,G:G,G584,H:H,_xlfn.CONCAT("&lt;=",H584))</f>
        <v>3</v>
      </c>
      <c r="U584" s="15">
        <f ca="1">H584+(RAND()/100000)</f>
        <v>0.5138964890801534</v>
      </c>
      <c r="V584">
        <f t="shared" ca="1" si="9"/>
        <v>51</v>
      </c>
      <c r="W584" t="s">
        <v>28</v>
      </c>
      <c r="X584" t="str">
        <f ca="1">_xlfn.CONCAT("(",A584,",",C584,",",P584,",",E584,",",L584,",",S584,",",T584,",",V584,")++1`")</f>
        <v>(245596,0,1,2,59,0,3,51)++1`</v>
      </c>
      <c r="Y584" t="str">
        <f>_xlfn.CONCAT("(",A584,",",R584,")++1`")</f>
        <v>(245596,45)++1`</v>
      </c>
    </row>
    <row r="585" spans="1:25">
      <c r="A585">
        <v>245602</v>
      </c>
      <c r="B585">
        <v>1966</v>
      </c>
      <c r="C585">
        <f>IF(D585="oui", 1, IF(D585="non", 0, " "))</f>
        <v>0</v>
      </c>
      <c r="D585" t="s">
        <v>24</v>
      </c>
      <c r="E585">
        <f>_xlfn.XLOOKUP(F585,Z$3:Z$19,AA$3:AA$19)</f>
        <v>17</v>
      </c>
      <c r="F585" t="s">
        <v>45</v>
      </c>
      <c r="G585" s="14">
        <v>44595</v>
      </c>
      <c r="H585" s="15">
        <v>0.51388888888888884</v>
      </c>
      <c r="I585" s="15">
        <v>0.54999999999999993</v>
      </c>
      <c r="J585">
        <v>1000162</v>
      </c>
      <c r="K585">
        <v>4592</v>
      </c>
      <c r="L585">
        <f>ROUND(M585*86400,0)/60</f>
        <v>52</v>
      </c>
      <c r="M585">
        <v>3.6111111111111094E-2</v>
      </c>
      <c r="N585">
        <f>_xlfn.XLOOKUP(O585,Z$22:Z$24,AA$22:AA$24)</f>
        <v>0</v>
      </c>
      <c r="O585" t="s">
        <v>26</v>
      </c>
      <c r="P585" cm="1">
        <f t="array" aca="1" ref="P585" ca="1">(_xlfn.IFS(Q585="couché",0,Q585="debout à 80%",1,Q585="?",1))*(IF(RAND()&lt;0.8,1,0))</f>
        <v>1</v>
      </c>
      <c r="Q585" t="s">
        <v>27</v>
      </c>
      <c r="R585">
        <v>45</v>
      </c>
      <c r="S585">
        <f>SUMIFS(N:N,F:F,F585,G:G,G585,T:T,T585-1)*IF(C585=1,0,1)</f>
        <v>0</v>
      </c>
      <c r="T585">
        <f>COUNTIFS(F:F,F585,G:G,G585,H:H,_xlfn.CONCAT("&lt;=",H585))</f>
        <v>4</v>
      </c>
      <c r="U585" s="15">
        <f ca="1">H585+(RAND()/100000)</f>
        <v>0.51389765364689999</v>
      </c>
      <c r="V585">
        <f t="shared" ca="1" si="9"/>
        <v>66</v>
      </c>
      <c r="W585" t="s">
        <v>28</v>
      </c>
      <c r="X585" t="str">
        <f ca="1">_xlfn.CONCAT("(",A585,",",C585,",",P585,",",E585,",",L585,",",S585,",",T585,",",V585,")++1`")</f>
        <v>(245602,0,1,17,52,0,4,66)++1`</v>
      </c>
      <c r="Y585" t="str">
        <f>_xlfn.CONCAT("(",A585,",",R585,")++1`")</f>
        <v>(245602,45)++1`</v>
      </c>
    </row>
    <row r="586" spans="1:25">
      <c r="A586">
        <v>245608</v>
      </c>
      <c r="B586">
        <v>1952</v>
      </c>
      <c r="C586">
        <f>IF(D586="oui", 1, IF(D586="non", 0, " "))</f>
        <v>0</v>
      </c>
      <c r="D586" t="s">
        <v>24</v>
      </c>
      <c r="E586">
        <f>_xlfn.XLOOKUP(F586,Z$3:Z$19,AA$3:AA$19)</f>
        <v>15</v>
      </c>
      <c r="F586" t="s">
        <v>35</v>
      </c>
      <c r="G586" s="14">
        <v>44614</v>
      </c>
      <c r="H586" s="15">
        <v>0.33055555555555555</v>
      </c>
      <c r="I586" s="15">
        <v>0.41527777777777775</v>
      </c>
      <c r="J586">
        <v>1000171</v>
      </c>
      <c r="K586">
        <v>3199</v>
      </c>
      <c r="L586">
        <f>ROUND(M586*86400,0)/60</f>
        <v>122</v>
      </c>
      <c r="M586">
        <v>8.4722222222222199E-2</v>
      </c>
      <c r="N586">
        <f>_xlfn.XLOOKUP(O586,Z$22:Z$24,AA$22:AA$24)</f>
        <v>0</v>
      </c>
      <c r="O586" t="s">
        <v>26</v>
      </c>
      <c r="P586" cm="1">
        <f t="array" aca="1" ref="P586" ca="1">(_xlfn.IFS(Q586="couché",0,Q586="debout à 80%",1,Q586="?",1))*(IF(RAND()&lt;0.8,1,0))</f>
        <v>1</v>
      </c>
      <c r="Q586" t="s">
        <v>27</v>
      </c>
      <c r="R586">
        <v>45</v>
      </c>
      <c r="S586">
        <f>SUMIFS(N:N,F:F,F586,G:G,G586,T:T,T586-1)*IF(C586=1,0,1)</f>
        <v>0</v>
      </c>
      <c r="T586">
        <f>COUNTIFS(F:F,F586,G:G,G586,H:H,_xlfn.CONCAT("&lt;=",H586))</f>
        <v>1</v>
      </c>
      <c r="U586" s="15">
        <f ca="1">H586+(RAND()/100000)</f>
        <v>0.3305577916261046</v>
      </c>
      <c r="V586">
        <f t="shared" ca="1" si="9"/>
        <v>2</v>
      </c>
      <c r="W586" t="s">
        <v>28</v>
      </c>
      <c r="X586" t="str">
        <f ca="1">_xlfn.CONCAT("(",A586,",",C586,",",P586,",",E586,",",L586,",",S586,",",T586,",",V586,")++1`")</f>
        <v>(245608,0,1,15,122,0,1,2)++1`</v>
      </c>
      <c r="Y586" t="str">
        <f>_xlfn.CONCAT("(",A586,",",R586,")++1`")</f>
        <v>(245608,45)++1`</v>
      </c>
    </row>
    <row r="587" spans="1:25">
      <c r="A587">
        <v>245614</v>
      </c>
      <c r="B587">
        <v>1953</v>
      </c>
      <c r="C587">
        <f>IF(D587="oui", 1, IF(D587="non", 0, " "))</f>
        <v>0</v>
      </c>
      <c r="D587" t="s">
        <v>24</v>
      </c>
      <c r="E587">
        <f>_xlfn.XLOOKUP(F587,Z$3:Z$19,AA$3:AA$19)</f>
        <v>3</v>
      </c>
      <c r="F587" t="s">
        <v>34</v>
      </c>
      <c r="G587" s="14">
        <v>44599</v>
      </c>
      <c r="H587" s="15">
        <v>0.46597222222222218</v>
      </c>
      <c r="I587" s="15">
        <v>0.48749999999999999</v>
      </c>
      <c r="J587">
        <v>1000169</v>
      </c>
      <c r="K587">
        <v>2172</v>
      </c>
      <c r="L587">
        <f>ROUND(M587*86400,0)/60</f>
        <v>31</v>
      </c>
      <c r="M587">
        <v>2.1527777777777812E-2</v>
      </c>
      <c r="N587">
        <f>_xlfn.XLOOKUP(O587,Z$22:Z$24,AA$22:AA$24)</f>
        <v>1</v>
      </c>
      <c r="O587" t="s">
        <v>32</v>
      </c>
      <c r="P587" cm="1">
        <f t="array" aca="1" ref="P587" ca="1">(_xlfn.IFS(Q587="couché",0,Q587="debout à 80%",1,Q587="?",1))*(IF(RAND()&lt;0.8,1,0))</f>
        <v>1</v>
      </c>
      <c r="Q587" t="s">
        <v>27</v>
      </c>
      <c r="R587">
        <v>10</v>
      </c>
      <c r="S587">
        <f>SUMIFS(N:N,F:F,F587,G:G,G587,T:T,T587-1)*IF(C587=1,0,1)</f>
        <v>0</v>
      </c>
      <c r="T587">
        <f>COUNTIFS(F:F,F587,G:G,G587,H:H,_xlfn.CONCAT("&lt;=",H587))</f>
        <v>10</v>
      </c>
      <c r="U587" s="15">
        <f ca="1">H587+(RAND()/100000)</f>
        <v>0.46598182002565425</v>
      </c>
      <c r="V587">
        <f t="shared" ca="1" si="9"/>
        <v>37</v>
      </c>
      <c r="W587" t="s">
        <v>28</v>
      </c>
      <c r="X587" t="str">
        <f ca="1">_xlfn.CONCAT("(",A587,",",C587,",",P587,",",E587,",",L587,",",S587,",",T587,",",V587,")++1`")</f>
        <v>(245614,0,1,3,31,0,10,37)++1`</v>
      </c>
      <c r="Y587" t="str">
        <f>_xlfn.CONCAT("(",A587,",",R587,")++1`")</f>
        <v>(245614,10)++1`</v>
      </c>
    </row>
    <row r="588" spans="1:25">
      <c r="A588">
        <v>245616</v>
      </c>
      <c r="B588">
        <v>1959</v>
      </c>
      <c r="C588">
        <f>IF(D588="oui", 1, IF(D588="non", 0, " "))</f>
        <v>0</v>
      </c>
      <c r="D588" t="s">
        <v>24</v>
      </c>
      <c r="E588">
        <f>_xlfn.XLOOKUP(F588,Z$3:Z$19,AA$3:AA$19)</f>
        <v>14</v>
      </c>
      <c r="F588" t="s">
        <v>33</v>
      </c>
      <c r="G588" s="14">
        <v>44615</v>
      </c>
      <c r="H588" s="15">
        <v>0.52986111111111112</v>
      </c>
      <c r="I588" s="15">
        <v>0.61458333333333326</v>
      </c>
      <c r="J588">
        <v>1000162</v>
      </c>
      <c r="K588">
        <v>489</v>
      </c>
      <c r="L588">
        <f>ROUND(M588*86400,0)/60</f>
        <v>122</v>
      </c>
      <c r="M588">
        <v>8.4722222222222143E-2</v>
      </c>
      <c r="N588">
        <f>_xlfn.XLOOKUP(O588,Z$22:Z$24,AA$22:AA$24)</f>
        <v>0</v>
      </c>
      <c r="O588" t="s">
        <v>26</v>
      </c>
      <c r="P588" cm="1">
        <f t="array" aca="1" ref="P588" ca="1">(_xlfn.IFS(Q588="couché",0,Q588="debout à 80%",1,Q588="?",1))*(IF(RAND()&lt;0.8,1,0))</f>
        <v>1</v>
      </c>
      <c r="Q588" t="s">
        <v>27</v>
      </c>
      <c r="R588">
        <v>45</v>
      </c>
      <c r="S588">
        <f>SUMIFS(N:N,F:F,F588,G:G,G588,T:T,T588-1)*IF(C588=1,0,1)</f>
        <v>0</v>
      </c>
      <c r="T588">
        <f>COUNTIFS(F:F,F588,G:G,G588,H:H,_xlfn.CONCAT("&lt;=",H588))</f>
        <v>3</v>
      </c>
      <c r="U588" s="15">
        <f ca="1">H588+(RAND()/100000)</f>
        <v>0.52986703551156522</v>
      </c>
      <c r="V588">
        <f t="shared" ca="1" si="9"/>
        <v>43</v>
      </c>
      <c r="W588" t="s">
        <v>28</v>
      </c>
      <c r="X588" t="str">
        <f ca="1">_xlfn.CONCAT("(",A588,",",C588,",",P588,",",E588,",",L588,",",S588,",",T588,",",V588,")++1`")</f>
        <v>(245616,0,1,14,122,0,3,43)++1`</v>
      </c>
      <c r="Y588" t="str">
        <f>_xlfn.CONCAT("(",A588,",",R588,")++1`")</f>
        <v>(245616,45)++1`</v>
      </c>
    </row>
    <row r="589" spans="1:25">
      <c r="A589">
        <v>245617</v>
      </c>
      <c r="B589">
        <v>1934</v>
      </c>
      <c r="C589">
        <f>IF(D589="oui", 1, IF(D589="non", 0, " "))</f>
        <v>0</v>
      </c>
      <c r="D589" t="s">
        <v>24</v>
      </c>
      <c r="E589">
        <f>_xlfn.XLOOKUP(F589,Z$3:Z$19,AA$3:AA$19)</f>
        <v>3</v>
      </c>
      <c r="F589" t="s">
        <v>34</v>
      </c>
      <c r="G589" s="14">
        <v>44614</v>
      </c>
      <c r="H589" s="15">
        <v>0.37430555555555556</v>
      </c>
      <c r="I589" s="15">
        <v>0.38958333333333334</v>
      </c>
      <c r="J589">
        <v>1000169</v>
      </c>
      <c r="K589">
        <v>2172</v>
      </c>
      <c r="L589">
        <f>ROUND(M589*86400,0)/60</f>
        <v>22</v>
      </c>
      <c r="M589">
        <v>1.5277777777777779E-2</v>
      </c>
      <c r="N589">
        <f>_xlfn.XLOOKUP(O589,Z$22:Z$24,AA$22:AA$24)</f>
        <v>1</v>
      </c>
      <c r="O589" t="s">
        <v>32</v>
      </c>
      <c r="P589" cm="1">
        <f t="array" aca="1" ref="P589" ca="1">(_xlfn.IFS(Q589="couché",0,Q589="debout à 80%",1,Q589="?",1))*(IF(RAND()&lt;0.8,1,0))</f>
        <v>0</v>
      </c>
      <c r="Q589" t="s">
        <v>27</v>
      </c>
      <c r="R589">
        <v>10</v>
      </c>
      <c r="S589">
        <f>SUMIFS(N:N,F:F,F589,G:G,G589,T:T,T589-1)*IF(C589=1,0,1)</f>
        <v>1</v>
      </c>
      <c r="T589">
        <f>COUNTIFS(F:F,F589,G:G,G589,H:H,_xlfn.CONCAT("&lt;=",H589))</f>
        <v>4</v>
      </c>
      <c r="U589" s="15">
        <f ca="1">H589+(RAND()/100000)</f>
        <v>0.37430683265407683</v>
      </c>
      <c r="V589">
        <f t="shared" ca="1" si="9"/>
        <v>21</v>
      </c>
      <c r="W589" t="s">
        <v>28</v>
      </c>
      <c r="X589" t="str">
        <f ca="1">_xlfn.CONCAT("(",A589,",",C589,",",P589,",",E589,",",L589,",",S589,",",T589,",",V589,")++1`")</f>
        <v>(245617,0,0,3,22,1,4,21)++1`</v>
      </c>
      <c r="Y589" t="str">
        <f>_xlfn.CONCAT("(",A589,",",R589,")++1`")</f>
        <v>(245617,10)++1`</v>
      </c>
    </row>
    <row r="590" spans="1:25">
      <c r="A590">
        <v>245618</v>
      </c>
      <c r="B590">
        <v>1934</v>
      </c>
      <c r="C590">
        <f>IF(D590="oui", 1, IF(D590="non", 0, " "))</f>
        <v>0</v>
      </c>
      <c r="D590" t="s">
        <v>24</v>
      </c>
      <c r="E590">
        <f>_xlfn.XLOOKUP(F590,Z$3:Z$19,AA$3:AA$19)</f>
        <v>3</v>
      </c>
      <c r="F590" t="s">
        <v>34</v>
      </c>
      <c r="G590" s="14">
        <v>44607</v>
      </c>
      <c r="H590" s="15">
        <v>0.45347222222222222</v>
      </c>
      <c r="I590" s="15">
        <v>0.47291666666666665</v>
      </c>
      <c r="J590">
        <v>1000169</v>
      </c>
      <c r="K590">
        <v>2172</v>
      </c>
      <c r="L590">
        <f>ROUND(M590*86400,0)/60</f>
        <v>28</v>
      </c>
      <c r="M590">
        <v>1.9444444444444431E-2</v>
      </c>
      <c r="N590">
        <f>_xlfn.XLOOKUP(O590,Z$22:Z$24,AA$22:AA$24)</f>
        <v>1</v>
      </c>
      <c r="O590" t="s">
        <v>32</v>
      </c>
      <c r="P590" cm="1">
        <f t="array" aca="1" ref="P590" ca="1">(_xlfn.IFS(Q590="couché",0,Q590="debout à 80%",1,Q590="?",1))*(IF(RAND()&lt;0.8,1,0))</f>
        <v>1</v>
      </c>
      <c r="Q590" t="s">
        <v>27</v>
      </c>
      <c r="R590">
        <v>10</v>
      </c>
      <c r="S590">
        <f>SUMIFS(N:N,F:F,F590,G:G,G590,T:T,T590-1)*IF(C590=1,0,1)</f>
        <v>1</v>
      </c>
      <c r="T590">
        <f>COUNTIFS(F:F,F590,G:G,G590,H:H,_xlfn.CONCAT("&lt;=",H590))</f>
        <v>8</v>
      </c>
      <c r="U590" s="15">
        <f ca="1">H590+(RAND()/100000)</f>
        <v>0.45347359407248866</v>
      </c>
      <c r="V590">
        <f t="shared" ca="1" si="9"/>
        <v>36</v>
      </c>
      <c r="W590" t="s">
        <v>28</v>
      </c>
      <c r="X590" t="str">
        <f ca="1">_xlfn.CONCAT("(",A590,",",C590,",",P590,",",E590,",",L590,",",S590,",",T590,",",V590,")++1`")</f>
        <v>(245618,0,1,3,28,1,8,36)++1`</v>
      </c>
      <c r="Y590" t="str">
        <f>_xlfn.CONCAT("(",A590,",",R590,")++1`")</f>
        <v>(245618,10)++1`</v>
      </c>
    </row>
    <row r="591" spans="1:25">
      <c r="A591">
        <v>245622</v>
      </c>
      <c r="B591">
        <v>1953</v>
      </c>
      <c r="C591">
        <f>IF(D591="oui", 1, IF(D591="non", 0, " "))</f>
        <v>0</v>
      </c>
      <c r="D591" t="s">
        <v>24</v>
      </c>
      <c r="E591">
        <f>_xlfn.XLOOKUP(F591,Z$3:Z$19,AA$3:AA$19)</f>
        <v>5</v>
      </c>
      <c r="F591" t="s">
        <v>36</v>
      </c>
      <c r="G591" s="14">
        <v>44617</v>
      </c>
      <c r="H591" s="15">
        <v>0.65</v>
      </c>
      <c r="I591" s="15">
        <v>0.74236111111111103</v>
      </c>
      <c r="J591">
        <v>1000162</v>
      </c>
      <c r="K591">
        <v>489</v>
      </c>
      <c r="L591">
        <f>ROUND(M591*86400,0)/60</f>
        <v>133</v>
      </c>
      <c r="M591">
        <v>9.2361111111111005E-2</v>
      </c>
      <c r="N591">
        <f>_xlfn.XLOOKUP(O591,Z$22:Z$24,AA$22:AA$24)</f>
        <v>0</v>
      </c>
      <c r="O591" t="s">
        <v>26</v>
      </c>
      <c r="P591" cm="1">
        <f t="array" aca="1" ref="P591" ca="1">(_xlfn.IFS(Q591="couché",0,Q591="debout à 80%",1,Q591="?",1))*(IF(RAND()&lt;0.8,1,0))</f>
        <v>1</v>
      </c>
      <c r="Q591" t="s">
        <v>27</v>
      </c>
      <c r="R591">
        <v>45</v>
      </c>
      <c r="S591">
        <f>SUMIFS(N:N,F:F,F591,G:G,G591,T:T,T591-1)*IF(C591=1,0,1)</f>
        <v>0</v>
      </c>
      <c r="T591">
        <f>COUNTIFS(F:F,F591,G:G,G591,H:H,_xlfn.CONCAT("&lt;=",H591))</f>
        <v>5</v>
      </c>
      <c r="U591" s="15">
        <f ca="1">H591+(RAND()/100000)</f>
        <v>0.65000402192117768</v>
      </c>
      <c r="V591">
        <f t="shared" ca="1" si="9"/>
        <v>66</v>
      </c>
      <c r="W591" t="s">
        <v>28</v>
      </c>
      <c r="X591" t="str">
        <f ca="1">_xlfn.CONCAT("(",A591,",",C591,",",P591,",",E591,",",L591,",",S591,",",T591,",",V591,")++1`")</f>
        <v>(245622,0,1,5,133,0,5,66)++1`</v>
      </c>
      <c r="Y591" t="str">
        <f>_xlfn.CONCAT("(",A591,",",R591,")++1`")</f>
        <v>(245622,45)++1`</v>
      </c>
    </row>
    <row r="592" spans="1:25">
      <c r="A592">
        <v>245625</v>
      </c>
      <c r="B592">
        <v>1952</v>
      </c>
      <c r="C592">
        <f>IF(D592="oui", 1, IF(D592="non", 0, " "))</f>
        <v>0</v>
      </c>
      <c r="D592" t="s">
        <v>24</v>
      </c>
      <c r="E592">
        <f>_xlfn.XLOOKUP(F592,Z$3:Z$19,AA$3:AA$19)</f>
        <v>8</v>
      </c>
      <c r="F592" t="s">
        <v>25</v>
      </c>
      <c r="G592" s="14">
        <v>44638</v>
      </c>
      <c r="H592" s="15">
        <v>0.62638888888888888</v>
      </c>
      <c r="I592" s="15">
        <v>0.71527777777777779</v>
      </c>
      <c r="J592">
        <v>1000171</v>
      </c>
      <c r="K592">
        <v>2239</v>
      </c>
      <c r="L592">
        <f>ROUND(M592*86400,0)/60</f>
        <v>128</v>
      </c>
      <c r="M592">
        <v>8.8888888888888906E-2</v>
      </c>
      <c r="N592">
        <f>_xlfn.XLOOKUP(O592,Z$22:Z$24,AA$22:AA$24)</f>
        <v>0</v>
      </c>
      <c r="O592" t="s">
        <v>26</v>
      </c>
      <c r="P592" cm="1">
        <f t="array" aca="1" ref="P592" ca="1">(_xlfn.IFS(Q592="couché",0,Q592="debout à 80%",1,Q592="?",1))*(IF(RAND()&lt;0.8,1,0))</f>
        <v>1</v>
      </c>
      <c r="Q592" t="s">
        <v>27</v>
      </c>
      <c r="R592">
        <v>45</v>
      </c>
      <c r="S592">
        <f>SUMIFS(N:N,F:F,F592,G:G,G592,T:T,T592-1)*IF(C592=1,0,1)</f>
        <v>0</v>
      </c>
      <c r="T592">
        <f>COUNTIFS(F:F,F592,G:G,G592,H:H,_xlfn.CONCAT("&lt;=",H592))</f>
        <v>3</v>
      </c>
      <c r="U592" s="15">
        <f ca="1">H592+(RAND()/100000)</f>
        <v>0.62639768776226001</v>
      </c>
      <c r="V592">
        <f t="shared" ca="1" si="9"/>
        <v>61</v>
      </c>
      <c r="W592" t="s">
        <v>28</v>
      </c>
      <c r="X592" t="str">
        <f ca="1">_xlfn.CONCAT("(",A592,",",C592,",",P592,",",E592,",",L592,",",S592,",",T592,",",V592,")++1`")</f>
        <v>(245625,0,1,8,128,0,3,61)++1`</v>
      </c>
      <c r="Y592" t="str">
        <f>_xlfn.CONCAT("(",A592,",",R592,")++1`")</f>
        <v>(245625,45)++1`</v>
      </c>
    </row>
    <row r="593" spans="1:25">
      <c r="A593">
        <v>245627</v>
      </c>
      <c r="B593">
        <v>1983</v>
      </c>
      <c r="C593">
        <f>IF(D593="oui", 1, IF(D593="non", 0, " "))</f>
        <v>0</v>
      </c>
      <c r="D593" t="s">
        <v>24</v>
      </c>
      <c r="E593">
        <f>_xlfn.XLOOKUP(F593,Z$3:Z$19,AA$3:AA$19)</f>
        <v>2</v>
      </c>
      <c r="F593" t="s">
        <v>29</v>
      </c>
      <c r="G593" s="14">
        <v>44599</v>
      </c>
      <c r="H593" s="15">
        <v>0.33819444444444441</v>
      </c>
      <c r="I593" s="15">
        <v>0.37986111111111109</v>
      </c>
      <c r="J593">
        <v>1000166</v>
      </c>
      <c r="K593">
        <v>753</v>
      </c>
      <c r="L593">
        <f>ROUND(M593*86400,0)/60</f>
        <v>60</v>
      </c>
      <c r="M593">
        <v>4.1666666666666685E-2</v>
      </c>
      <c r="N593">
        <f>_xlfn.XLOOKUP(O593,Z$22:Z$24,AA$22:AA$24)</f>
        <v>0</v>
      </c>
      <c r="O593" t="s">
        <v>26</v>
      </c>
      <c r="P593" cm="1">
        <f t="array" aca="1" ref="P593" ca="1">(_xlfn.IFS(Q593="couché",0,Q593="debout à 80%",1,Q593="?",1))*(IF(RAND()&lt;0.8,1,0))</f>
        <v>1</v>
      </c>
      <c r="Q593" t="s">
        <v>27</v>
      </c>
      <c r="R593">
        <v>45</v>
      </c>
      <c r="S593">
        <f>SUMIFS(N:N,F:F,F593,G:G,G593,T:T,T593-1)*IF(C593=1,0,1)</f>
        <v>0</v>
      </c>
      <c r="T593">
        <f>COUNTIFS(F:F,F593,G:G,G593,H:H,_xlfn.CONCAT("&lt;=",H593))</f>
        <v>1</v>
      </c>
      <c r="U593" s="15">
        <f ca="1">H593+(RAND()/100000)</f>
        <v>0.33819864242091524</v>
      </c>
      <c r="V593">
        <f t="shared" ca="1" si="9"/>
        <v>7</v>
      </c>
      <c r="W593" t="s">
        <v>28</v>
      </c>
      <c r="X593" t="str">
        <f ca="1">_xlfn.CONCAT("(",A593,",",C593,",",P593,",",E593,",",L593,",",S593,",",T593,",",V593,")++1`")</f>
        <v>(245627,0,1,2,60,0,1,7)++1`</v>
      </c>
      <c r="Y593" t="str">
        <f>_xlfn.CONCAT("(",A593,",",R593,")++1`")</f>
        <v>(245627,45)++1`</v>
      </c>
    </row>
    <row r="594" spans="1:25">
      <c r="A594">
        <v>245655</v>
      </c>
      <c r="B594">
        <v>1958</v>
      </c>
      <c r="C594">
        <f>IF(D594="oui", 1, IF(D594="non", 0, " "))</f>
        <v>0</v>
      </c>
      <c r="D594" t="s">
        <v>24</v>
      </c>
      <c r="E594">
        <f>_xlfn.XLOOKUP(F594,Z$3:Z$19,AA$3:AA$19)</f>
        <v>3</v>
      </c>
      <c r="F594" t="s">
        <v>34</v>
      </c>
      <c r="G594" s="14">
        <v>44614</v>
      </c>
      <c r="H594" s="15">
        <v>0.36319444444444443</v>
      </c>
      <c r="I594" s="15">
        <v>0.37222222222222223</v>
      </c>
      <c r="J594">
        <v>1000169</v>
      </c>
      <c r="K594">
        <v>2172</v>
      </c>
      <c r="L594">
        <f>ROUND(M594*86400,0)/60</f>
        <v>13</v>
      </c>
      <c r="M594">
        <v>9.0277777777778012E-3</v>
      </c>
      <c r="N594">
        <f>_xlfn.XLOOKUP(O594,Z$22:Z$24,AA$22:AA$24)</f>
        <v>1</v>
      </c>
      <c r="O594" t="s">
        <v>32</v>
      </c>
      <c r="P594" cm="1">
        <f t="array" aca="1" ref="P594" ca="1">(_xlfn.IFS(Q594="couché",0,Q594="debout à 80%",1,Q594="?",1))*(IF(RAND()&lt;0.8,1,0))</f>
        <v>1</v>
      </c>
      <c r="Q594" t="s">
        <v>27</v>
      </c>
      <c r="R594">
        <v>10</v>
      </c>
      <c r="S594">
        <f>SUMIFS(N:N,F:F,F594,G:G,G594,T:T,T594-1)*IF(C594=1,0,1)</f>
        <v>1</v>
      </c>
      <c r="T594">
        <f>COUNTIFS(F:F,F594,G:G,G594,H:H,_xlfn.CONCAT("&lt;=",H594))</f>
        <v>3</v>
      </c>
      <c r="U594" s="15">
        <f ca="1">H594+(RAND()/100000)</f>
        <v>0.36319881120091585</v>
      </c>
      <c r="V594">
        <f t="shared" ca="1" si="9"/>
        <v>19</v>
      </c>
      <c r="W594" t="s">
        <v>28</v>
      </c>
      <c r="X594" t="str">
        <f ca="1">_xlfn.CONCAT("(",A594,",",C594,",",P594,",",E594,",",L594,",",S594,",",T594,",",V594,")++1`")</f>
        <v>(245655,0,1,3,13,1,3,19)++1`</v>
      </c>
      <c r="Y594" t="str">
        <f>_xlfn.CONCAT("(",A594,",",R594,")++1`")</f>
        <v>(245655,10)++1`</v>
      </c>
    </row>
    <row r="595" spans="1:25">
      <c r="A595">
        <v>245656</v>
      </c>
      <c r="B595">
        <v>1958</v>
      </c>
      <c r="C595">
        <f>IF(D595="oui", 1, IF(D595="non", 0, " "))</f>
        <v>0</v>
      </c>
      <c r="D595" t="s">
        <v>24</v>
      </c>
      <c r="E595">
        <f>_xlfn.XLOOKUP(F595,Z$3:Z$19,AA$3:AA$19)</f>
        <v>3</v>
      </c>
      <c r="F595" t="s">
        <v>34</v>
      </c>
      <c r="G595" s="14">
        <v>44621</v>
      </c>
      <c r="H595" s="15">
        <v>0.3263888888888889</v>
      </c>
      <c r="I595" s="15">
        <v>0.34305555555555556</v>
      </c>
      <c r="J595">
        <v>1000169</v>
      </c>
      <c r="K595">
        <v>2172</v>
      </c>
      <c r="L595">
        <f>ROUND(M595*86400,0)/60</f>
        <v>24</v>
      </c>
      <c r="M595">
        <v>1.6666666666666663E-2</v>
      </c>
      <c r="N595">
        <f>_xlfn.XLOOKUP(O595,Z$22:Z$24,AA$22:AA$24)</f>
        <v>1</v>
      </c>
      <c r="O595" t="s">
        <v>32</v>
      </c>
      <c r="P595" cm="1">
        <f t="array" aca="1" ref="P595" ca="1">(_xlfn.IFS(Q595="couché",0,Q595="debout à 80%",1,Q595="?",1))*(IF(RAND()&lt;0.8,1,0))</f>
        <v>1</v>
      </c>
      <c r="Q595" t="s">
        <v>27</v>
      </c>
      <c r="R595">
        <v>10</v>
      </c>
      <c r="S595">
        <f>SUMIFS(N:N,F:F,F595,G:G,G595,T:T,T595-1)*IF(C595=1,0,1)</f>
        <v>0</v>
      </c>
      <c r="T595">
        <f>COUNTIFS(F:F,F595,G:G,G595,H:H,_xlfn.CONCAT("&lt;=",H595))</f>
        <v>1</v>
      </c>
      <c r="U595" s="15">
        <f ca="1">H595+(RAND()/100000)</f>
        <v>0.3263942635451666</v>
      </c>
      <c r="V595">
        <f t="shared" ca="1" si="9"/>
        <v>1</v>
      </c>
      <c r="W595" t="s">
        <v>28</v>
      </c>
      <c r="X595" t="str">
        <f ca="1">_xlfn.CONCAT("(",A595,",",C595,",",P595,",",E595,",",L595,",",S595,",",T595,",",V595,")++1`")</f>
        <v>(245656,0,1,3,24,0,1,1)++1`</v>
      </c>
      <c r="Y595" t="str">
        <f>_xlfn.CONCAT("(",A595,",",R595,")++1`")</f>
        <v>(245656,10)++1`</v>
      </c>
    </row>
    <row r="596" spans="1:25">
      <c r="A596">
        <v>245657</v>
      </c>
      <c r="B596">
        <v>1944</v>
      </c>
      <c r="C596">
        <f>IF(D596="oui", 1, IF(D596="non", 0, " "))</f>
        <v>0</v>
      </c>
      <c r="D596" t="s">
        <v>24</v>
      </c>
      <c r="E596">
        <f>_xlfn.XLOOKUP(F596,Z$3:Z$19,AA$3:AA$19)</f>
        <v>4</v>
      </c>
      <c r="F596" t="s">
        <v>31</v>
      </c>
      <c r="G596" s="14">
        <v>44593</v>
      </c>
      <c r="H596" s="15">
        <v>0.40833333333333333</v>
      </c>
      <c r="I596" s="15">
        <v>0.44444444444444442</v>
      </c>
      <c r="J596">
        <v>1000170</v>
      </c>
      <c r="K596">
        <v>2067</v>
      </c>
      <c r="L596">
        <f>ROUND(M596*86400,0)/60</f>
        <v>52</v>
      </c>
      <c r="M596">
        <v>3.6111111111111094E-2</v>
      </c>
      <c r="N596">
        <f>_xlfn.XLOOKUP(O596,Z$22:Z$24,AA$22:AA$24)</f>
        <v>1</v>
      </c>
      <c r="O596" t="s">
        <v>32</v>
      </c>
      <c r="P596" cm="1">
        <f t="array" aca="1" ref="P596" ca="1">(_xlfn.IFS(Q596="couché",0,Q596="debout à 80%",1,Q596="?",1))*(IF(RAND()&lt;0.8,1,0))</f>
        <v>1</v>
      </c>
      <c r="Q596" t="s">
        <v>27</v>
      </c>
      <c r="R596">
        <v>30</v>
      </c>
      <c r="S596">
        <f>SUMIFS(N:N,F:F,F596,G:G,G596,T:T,T596-1)*IF(C596=1,0,1)</f>
        <v>1</v>
      </c>
      <c r="T596">
        <f>COUNTIFS(F:F,F596,G:G,G596,H:H,_xlfn.CONCAT("&lt;=",H596))</f>
        <v>2</v>
      </c>
      <c r="U596" s="15">
        <f ca="1">H596+(RAND()/100000)</f>
        <v>0.40834249279667473</v>
      </c>
      <c r="V596">
        <f t="shared" ca="1" si="9"/>
        <v>28</v>
      </c>
      <c r="W596" t="s">
        <v>28</v>
      </c>
      <c r="X596" t="str">
        <f ca="1">_xlfn.CONCAT("(",A596,",",C596,",",P596,",",E596,",",L596,",",S596,",",T596,",",V596,")++1`")</f>
        <v>(245657,0,1,4,52,1,2,28)++1`</v>
      </c>
      <c r="Y596" t="str">
        <f>_xlfn.CONCAT("(",A596,",",R596,")++1`")</f>
        <v>(245657,30)++1`</v>
      </c>
    </row>
    <row r="597" spans="1:25">
      <c r="A597">
        <v>245658</v>
      </c>
      <c r="B597">
        <v>1958</v>
      </c>
      <c r="C597">
        <f>IF(D597="oui", 1, IF(D597="non", 0, " "))</f>
        <v>0</v>
      </c>
      <c r="D597" t="s">
        <v>24</v>
      </c>
      <c r="E597">
        <f>_xlfn.XLOOKUP(F597,Z$3:Z$19,AA$3:AA$19)</f>
        <v>3</v>
      </c>
      <c r="F597" t="s">
        <v>34</v>
      </c>
      <c r="G597" s="14">
        <v>44616</v>
      </c>
      <c r="H597" s="15">
        <v>0.33819444444444441</v>
      </c>
      <c r="I597" s="15">
        <v>0.34791666666666665</v>
      </c>
      <c r="J597">
        <v>1000169</v>
      </c>
      <c r="K597">
        <v>2172</v>
      </c>
      <c r="L597">
        <f>ROUND(M597*86400,0)/60</f>
        <v>14</v>
      </c>
      <c r="M597">
        <v>9.7222222222222432E-3</v>
      </c>
      <c r="N597">
        <f>_xlfn.XLOOKUP(O597,Z$22:Z$24,AA$22:AA$24)</f>
        <v>1</v>
      </c>
      <c r="O597" t="s">
        <v>32</v>
      </c>
      <c r="P597" cm="1">
        <f t="array" aca="1" ref="P597" ca="1">(_xlfn.IFS(Q597="couché",0,Q597="debout à 80%",1,Q597="?",1))*(IF(RAND()&lt;0.8,1,0))</f>
        <v>1</v>
      </c>
      <c r="Q597" t="s">
        <v>27</v>
      </c>
      <c r="R597">
        <v>10</v>
      </c>
      <c r="S597">
        <f>SUMIFS(N:N,F:F,F597,G:G,G597,T:T,T597-1)*IF(C597=1,0,1)</f>
        <v>0</v>
      </c>
      <c r="T597">
        <f>COUNTIFS(F:F,F597,G:G,G597,H:H,_xlfn.CONCAT("&lt;=",H597))</f>
        <v>1</v>
      </c>
      <c r="U597" s="15">
        <f ca="1">H597+(RAND()/100000)</f>
        <v>0.33820385746837345</v>
      </c>
      <c r="V597">
        <f t="shared" ca="1" si="9"/>
        <v>9</v>
      </c>
      <c r="W597" t="s">
        <v>28</v>
      </c>
      <c r="X597" t="str">
        <f ca="1">_xlfn.CONCAT("(",A597,",",C597,",",P597,",",E597,",",L597,",",S597,",",T597,",",V597,")++1`")</f>
        <v>(245658,0,1,3,14,0,1,9)++1`</v>
      </c>
      <c r="Y597" t="str">
        <f>_xlfn.CONCAT("(",A597,",",R597,")++1`")</f>
        <v>(245658,10)++1`</v>
      </c>
    </row>
    <row r="598" spans="1:25">
      <c r="A598">
        <v>245659</v>
      </c>
      <c r="B598">
        <v>1958</v>
      </c>
      <c r="C598">
        <f>IF(D598="oui", 1, IF(D598="non", 0, " "))</f>
        <v>0</v>
      </c>
      <c r="D598" t="s">
        <v>24</v>
      </c>
      <c r="E598">
        <f>_xlfn.XLOOKUP(F598,Z$3:Z$19,AA$3:AA$19)</f>
        <v>3</v>
      </c>
      <c r="F598" t="s">
        <v>34</v>
      </c>
      <c r="G598" s="14">
        <v>44623</v>
      </c>
      <c r="H598" s="15">
        <v>0.33750000000000002</v>
      </c>
      <c r="I598" s="15">
        <v>0.34791666666666665</v>
      </c>
      <c r="J598">
        <v>1000169</v>
      </c>
      <c r="K598">
        <v>2172</v>
      </c>
      <c r="L598">
        <f>ROUND(M598*86400,0)/60</f>
        <v>15</v>
      </c>
      <c r="M598">
        <v>1.041666666666663E-2</v>
      </c>
      <c r="N598">
        <f>_xlfn.XLOOKUP(O598,Z$22:Z$24,AA$22:AA$24)</f>
        <v>1</v>
      </c>
      <c r="O598" t="s">
        <v>32</v>
      </c>
      <c r="P598" cm="1">
        <f t="array" aca="1" ref="P598" ca="1">(_xlfn.IFS(Q598="couché",0,Q598="debout à 80%",1,Q598="?",1))*(IF(RAND()&lt;0.8,1,0))</f>
        <v>1</v>
      </c>
      <c r="Q598" t="s">
        <v>27</v>
      </c>
      <c r="R598">
        <v>10</v>
      </c>
      <c r="S598">
        <f>SUMIFS(N:N,F:F,F598,G:G,G598,T:T,T598-1)*IF(C598=1,0,1)</f>
        <v>0</v>
      </c>
      <c r="T598">
        <f>COUNTIFS(F:F,F598,G:G,G598,H:H,_xlfn.CONCAT("&lt;=",H598))</f>
        <v>1</v>
      </c>
      <c r="U598" s="15">
        <f ca="1">H598+(RAND()/100000)</f>
        <v>0.3375091278366662</v>
      </c>
      <c r="V598">
        <f t="shared" ca="1" si="9"/>
        <v>5</v>
      </c>
      <c r="W598" t="s">
        <v>28</v>
      </c>
      <c r="X598" t="str">
        <f ca="1">_xlfn.CONCAT("(",A598,",",C598,",",P598,",",E598,",",L598,",",S598,",",T598,",",V598,")++1`")</f>
        <v>(245659,0,1,3,15,0,1,5)++1`</v>
      </c>
      <c r="Y598" t="str">
        <f>_xlfn.CONCAT("(",A598,",",R598,")++1`")</f>
        <v>(245659,10)++1`</v>
      </c>
    </row>
    <row r="599" spans="1:25">
      <c r="A599">
        <v>245661</v>
      </c>
      <c r="B599">
        <v>1946</v>
      </c>
      <c r="C599">
        <f>IF(D599="oui", 1, IF(D599="non", 0, " "))</f>
        <v>0</v>
      </c>
      <c r="D599" t="s">
        <v>24</v>
      </c>
      <c r="E599">
        <f>_xlfn.XLOOKUP(F599,Z$3:Z$19,AA$3:AA$19)</f>
        <v>3</v>
      </c>
      <c r="F599" t="s">
        <v>34</v>
      </c>
      <c r="G599" s="14">
        <v>44600</v>
      </c>
      <c r="H599" s="15">
        <v>0.34791666666666665</v>
      </c>
      <c r="I599" s="15">
        <v>0.36388888888888887</v>
      </c>
      <c r="J599">
        <v>1000169</v>
      </c>
      <c r="K599">
        <v>2172</v>
      </c>
      <c r="L599">
        <f>ROUND(M599*86400,0)/60</f>
        <v>23</v>
      </c>
      <c r="M599">
        <v>1.5972222222222221E-2</v>
      </c>
      <c r="N599">
        <f>_xlfn.XLOOKUP(O599,Z$22:Z$24,AA$22:AA$24)</f>
        <v>1</v>
      </c>
      <c r="O599" t="s">
        <v>32</v>
      </c>
      <c r="P599" cm="1">
        <f t="array" aca="1" ref="P599" ca="1">(_xlfn.IFS(Q599="couché",0,Q599="debout à 80%",1,Q599="?",1))*(IF(RAND()&lt;0.8,1,0))</f>
        <v>0</v>
      </c>
      <c r="Q599" t="s">
        <v>27</v>
      </c>
      <c r="R599">
        <v>10</v>
      </c>
      <c r="S599">
        <f>SUMIFS(N:N,F:F,F599,G:G,G599,T:T,T599-1)*IF(C599=1,0,1)</f>
        <v>1</v>
      </c>
      <c r="T599">
        <f>COUNTIFS(F:F,F599,G:G,G599,H:H,_xlfn.CONCAT("&lt;=",H599))</f>
        <v>2</v>
      </c>
      <c r="U599" s="15">
        <f ca="1">H599+(RAND()/100000)</f>
        <v>0.34792309119415132</v>
      </c>
      <c r="V599">
        <f t="shared" ca="1" si="9"/>
        <v>12</v>
      </c>
      <c r="W599" t="s">
        <v>28</v>
      </c>
      <c r="X599" t="str">
        <f ca="1">_xlfn.CONCAT("(",A599,",",C599,",",P599,",",E599,",",L599,",",S599,",",T599,",",V599,")++1`")</f>
        <v>(245661,0,0,3,23,1,2,12)++1`</v>
      </c>
      <c r="Y599" t="str">
        <f>_xlfn.CONCAT("(",A599,",",R599,")++1`")</f>
        <v>(245661,10)++1`</v>
      </c>
    </row>
    <row r="600" spans="1:25">
      <c r="A600">
        <v>245662</v>
      </c>
      <c r="B600">
        <v>1957</v>
      </c>
      <c r="C600">
        <f>IF(D600="oui", 1, IF(D600="non", 0, " "))</f>
        <v>0</v>
      </c>
      <c r="D600" t="s">
        <v>24</v>
      </c>
      <c r="E600">
        <f>_xlfn.XLOOKUP(F600,Z$3:Z$19,AA$3:AA$19)</f>
        <v>8</v>
      </c>
      <c r="F600" t="s">
        <v>25</v>
      </c>
      <c r="G600" s="14">
        <v>44645</v>
      </c>
      <c r="H600" s="15">
        <v>0.40833333333333333</v>
      </c>
      <c r="I600" s="15">
        <v>0.48749999999999999</v>
      </c>
      <c r="J600">
        <v>1000171</v>
      </c>
      <c r="K600">
        <v>2238</v>
      </c>
      <c r="L600">
        <f>ROUND(M600*86400,0)/60</f>
        <v>114</v>
      </c>
      <c r="M600">
        <v>7.9166666666666663E-2</v>
      </c>
      <c r="N600">
        <f>_xlfn.XLOOKUP(O600,Z$22:Z$24,AA$22:AA$24)</f>
        <v>0</v>
      </c>
      <c r="O600" t="s">
        <v>26</v>
      </c>
      <c r="P600" cm="1">
        <f t="array" aca="1" ref="P600" ca="1">(_xlfn.IFS(Q600="couché",0,Q600="debout à 80%",1,Q600="?",1))*(IF(RAND()&lt;0.8,1,0))</f>
        <v>1</v>
      </c>
      <c r="Q600" t="s">
        <v>27</v>
      </c>
      <c r="R600">
        <v>45</v>
      </c>
      <c r="S600">
        <f>SUMIFS(N:N,F:F,F600,G:G,G600,T:T,T600-1)*IF(C600=1,0,1)</f>
        <v>0</v>
      </c>
      <c r="T600">
        <f>COUNTIFS(F:F,F600,G:G,G600,H:H,_xlfn.CONCAT("&lt;=",H600))</f>
        <v>2</v>
      </c>
      <c r="U600" s="15">
        <f ca="1">H600+(RAND()/100000)</f>
        <v>0.40833434207867991</v>
      </c>
      <c r="V600">
        <f t="shared" ca="1" si="9"/>
        <v>28</v>
      </c>
      <c r="W600" t="s">
        <v>47</v>
      </c>
      <c r="X600" t="str">
        <f ca="1">_xlfn.CONCAT("(",A600,",",C600,",",P600,",",E600,",",L600,",",S600,",",T600,",",V600,")++1`")</f>
        <v>(245662,0,1,8,114,0,2,28)++1`</v>
      </c>
      <c r="Y600" t="str">
        <f>_xlfn.CONCAT("(",A600,",",R600,")++1`")</f>
        <v>(245662,45)++1`</v>
      </c>
    </row>
    <row r="601" spans="1:25">
      <c r="A601">
        <v>245663</v>
      </c>
      <c r="B601">
        <v>1961</v>
      </c>
      <c r="C601">
        <f>IF(D601="oui", 1, IF(D601="non", 0, " "))</f>
        <v>0</v>
      </c>
      <c r="D601" t="s">
        <v>24</v>
      </c>
      <c r="E601">
        <f>_xlfn.XLOOKUP(F601,Z$3:Z$19,AA$3:AA$19)</f>
        <v>3</v>
      </c>
      <c r="F601" t="s">
        <v>34</v>
      </c>
      <c r="G601" s="14">
        <v>44635</v>
      </c>
      <c r="H601" s="15">
        <v>0.39166666666666666</v>
      </c>
      <c r="I601" s="15">
        <v>0.40416666666666667</v>
      </c>
      <c r="J601">
        <v>1000169</v>
      </c>
      <c r="K601">
        <v>2172</v>
      </c>
      <c r="L601">
        <f>ROUND(M601*86400,0)/60</f>
        <v>18</v>
      </c>
      <c r="M601">
        <v>1.2500000000000011E-2</v>
      </c>
      <c r="N601">
        <f>_xlfn.XLOOKUP(O601,Z$22:Z$24,AA$22:AA$24)</f>
        <v>1</v>
      </c>
      <c r="O601" t="s">
        <v>32</v>
      </c>
      <c r="P601" cm="1">
        <f t="array" aca="1" ref="P601" ca="1">(_xlfn.IFS(Q601="couché",0,Q601="debout à 80%",1,Q601="?",1))*(IF(RAND()&lt;0.8,1,0))</f>
        <v>1</v>
      </c>
      <c r="Q601" t="s">
        <v>27</v>
      </c>
      <c r="R601">
        <v>10</v>
      </c>
      <c r="S601">
        <f>SUMIFS(N:N,F:F,F601,G:G,G601,T:T,T601-1)*IF(C601=1,0,1)</f>
        <v>1</v>
      </c>
      <c r="T601">
        <f>COUNTIFS(F:F,F601,G:G,G601,H:H,_xlfn.CONCAT("&lt;=",H601))</f>
        <v>5</v>
      </c>
      <c r="U601" s="15">
        <f ca="1">H601+(RAND()/100000)</f>
        <v>0.39167544520295638</v>
      </c>
      <c r="V601">
        <f t="shared" ca="1" si="9"/>
        <v>28</v>
      </c>
      <c r="W601" t="s">
        <v>28</v>
      </c>
      <c r="X601" t="str">
        <f ca="1">_xlfn.CONCAT("(",A601,",",C601,",",P601,",",E601,",",L601,",",S601,",",T601,",",V601,")++1`")</f>
        <v>(245663,0,1,3,18,1,5,28)++1`</v>
      </c>
      <c r="Y601" t="str">
        <f>_xlfn.CONCAT("(",A601,",",R601,")++1`")</f>
        <v>(245663,10)++1`</v>
      </c>
    </row>
    <row r="602" spans="1:25">
      <c r="A602">
        <v>245664</v>
      </c>
      <c r="B602">
        <v>1974</v>
      </c>
      <c r="C602">
        <f>IF(D602="oui", 1, IF(D602="non", 0, " "))</f>
        <v>0</v>
      </c>
      <c r="D602" t="s">
        <v>24</v>
      </c>
      <c r="E602">
        <f>_xlfn.XLOOKUP(F602,Z$3:Z$19,AA$3:AA$19)</f>
        <v>3</v>
      </c>
      <c r="F602" t="s">
        <v>34</v>
      </c>
      <c r="G602" s="14">
        <v>44616</v>
      </c>
      <c r="H602" s="15">
        <v>0.40694444444444444</v>
      </c>
      <c r="I602" s="15">
        <v>0.41805555555555551</v>
      </c>
      <c r="J602">
        <v>1000169</v>
      </c>
      <c r="K602">
        <v>2172</v>
      </c>
      <c r="L602">
        <f>ROUND(M602*86400,0)/60</f>
        <v>16</v>
      </c>
      <c r="M602">
        <v>1.1111111111111072E-2</v>
      </c>
      <c r="N602">
        <f>_xlfn.XLOOKUP(O602,Z$22:Z$24,AA$22:AA$24)</f>
        <v>1</v>
      </c>
      <c r="O602" t="s">
        <v>32</v>
      </c>
      <c r="P602" cm="1">
        <f t="array" aca="1" ref="P602" ca="1">(_xlfn.IFS(Q602="couché",0,Q602="debout à 80%",1,Q602="?",1))*(IF(RAND()&lt;0.8,1,0))</f>
        <v>0</v>
      </c>
      <c r="Q602" t="s">
        <v>27</v>
      </c>
      <c r="R602">
        <v>10</v>
      </c>
      <c r="S602">
        <f>SUMIFS(N:N,F:F,F602,G:G,G602,T:T,T602-1)*IF(C602=1,0,1)</f>
        <v>1</v>
      </c>
      <c r="T602">
        <f>COUNTIFS(F:F,F602,G:G,G602,H:H,_xlfn.CONCAT("&lt;=",H602))</f>
        <v>6</v>
      </c>
      <c r="U602" s="15">
        <f ca="1">H602+(RAND()/100000)</f>
        <v>0.40694708005075036</v>
      </c>
      <c r="V602">
        <f t="shared" ca="1" si="9"/>
        <v>32</v>
      </c>
      <c r="W602" t="s">
        <v>28</v>
      </c>
      <c r="X602" t="str">
        <f ca="1">_xlfn.CONCAT("(",A602,",",C602,",",P602,",",E602,",",L602,",",S602,",",T602,",",V602,")++1`")</f>
        <v>(245664,0,0,3,16,1,6,32)++1`</v>
      </c>
      <c r="Y602" t="str">
        <f>_xlfn.CONCAT("(",A602,",",R602,")++1`")</f>
        <v>(245664,10)++1`</v>
      </c>
    </row>
    <row r="603" spans="1:25">
      <c r="A603">
        <v>245668</v>
      </c>
      <c r="B603">
        <v>1968</v>
      </c>
      <c r="C603">
        <f>IF(D603="oui", 1, IF(D603="non", 0, " "))</f>
        <v>0</v>
      </c>
      <c r="D603" t="s">
        <v>24</v>
      </c>
      <c r="E603">
        <f>_xlfn.XLOOKUP(F603,Z$3:Z$19,AA$3:AA$19)</f>
        <v>16</v>
      </c>
      <c r="F603" t="s">
        <v>44</v>
      </c>
      <c r="G603" s="14">
        <v>44595</v>
      </c>
      <c r="H603" s="15">
        <v>0.4548611111111111</v>
      </c>
      <c r="I603" s="15">
        <v>0.47847222222222219</v>
      </c>
      <c r="J603">
        <v>1000162</v>
      </c>
      <c r="K603">
        <v>72</v>
      </c>
      <c r="L603">
        <f>ROUND(M603*86400,0)/60</f>
        <v>34</v>
      </c>
      <c r="M603">
        <v>2.3611111111111083E-2</v>
      </c>
      <c r="N603">
        <f>_xlfn.XLOOKUP(O603,Z$22:Z$24,AA$22:AA$24)</f>
        <v>0</v>
      </c>
      <c r="O603" t="s">
        <v>26</v>
      </c>
      <c r="P603" cm="1">
        <f t="array" aca="1" ref="P603" ca="1">(_xlfn.IFS(Q603="couché",0,Q603="debout à 80%",1,Q603="?",1))*(IF(RAND()&lt;0.8,1,0))</f>
        <v>0</v>
      </c>
      <c r="Q603" t="s">
        <v>27</v>
      </c>
      <c r="R603">
        <v>45</v>
      </c>
      <c r="S603">
        <f>SUMIFS(N:N,F:F,F603,G:G,G603,T:T,T603-1)*IF(C603=1,0,1)</f>
        <v>0</v>
      </c>
      <c r="T603">
        <f>COUNTIFS(F:F,F603,G:G,G603,H:H,_xlfn.CONCAT("&lt;=",H603))</f>
        <v>3</v>
      </c>
      <c r="U603" s="15">
        <f ca="1">H603+(RAND()/100000)</f>
        <v>0.4548687202659587</v>
      </c>
      <c r="V603">
        <f t="shared" ca="1" si="9"/>
        <v>49</v>
      </c>
      <c r="W603" t="s">
        <v>28</v>
      </c>
      <c r="X603" t="str">
        <f ca="1">_xlfn.CONCAT("(",A603,",",C603,",",P603,",",E603,",",L603,",",S603,",",T603,",",V603,")++1`")</f>
        <v>(245668,0,0,16,34,0,3,49)++1`</v>
      </c>
      <c r="Y603" t="str">
        <f>_xlfn.CONCAT("(",A603,",",R603,")++1`")</f>
        <v>(245668,45)++1`</v>
      </c>
    </row>
    <row r="604" spans="1:25">
      <c r="A604">
        <v>245669</v>
      </c>
      <c r="B604">
        <v>1969</v>
      </c>
      <c r="C604">
        <f>IF(D604="oui", 1, IF(D604="non", 0, " "))</f>
        <v>0</v>
      </c>
      <c r="D604" t="s">
        <v>24</v>
      </c>
      <c r="E604">
        <f>_xlfn.XLOOKUP(F604,Z$3:Z$19,AA$3:AA$19)</f>
        <v>13</v>
      </c>
      <c r="F604" t="s">
        <v>43</v>
      </c>
      <c r="G604" s="14">
        <v>44603</v>
      </c>
      <c r="H604" s="15">
        <v>0.49930555555555556</v>
      </c>
      <c r="I604" s="15">
        <v>0.64861111111111114</v>
      </c>
      <c r="J604">
        <v>1000167</v>
      </c>
      <c r="K604">
        <v>1873</v>
      </c>
      <c r="L604">
        <f>ROUND(M604*86400,0)/60</f>
        <v>215</v>
      </c>
      <c r="M604">
        <v>0.14930555555555558</v>
      </c>
      <c r="N604">
        <f>_xlfn.XLOOKUP(O604,Z$22:Z$24,AA$22:AA$24)</f>
        <v>0</v>
      </c>
      <c r="O604" t="s">
        <v>26</v>
      </c>
      <c r="P604" cm="1">
        <f t="array" aca="1" ref="P604" ca="1">(_xlfn.IFS(Q604="couché",0,Q604="debout à 80%",1,Q604="?",1))*(IF(RAND()&lt;0.8,1,0))</f>
        <v>1</v>
      </c>
      <c r="Q604" t="s">
        <v>27</v>
      </c>
      <c r="R604">
        <v>45</v>
      </c>
      <c r="S604">
        <f>SUMIFS(N:N,F:F,F604,G:G,G604,T:T,T604-1)*IF(C604=1,0,1)</f>
        <v>0</v>
      </c>
      <c r="T604">
        <f>COUNTIFS(F:F,F604,G:G,G604,H:H,_xlfn.CONCAT("&lt;=",H604))</f>
        <v>2</v>
      </c>
      <c r="U604" s="15">
        <f ca="1">H604+(RAND()/100000)</f>
        <v>0.49931466504328714</v>
      </c>
      <c r="V604">
        <f t="shared" ca="1" si="9"/>
        <v>48</v>
      </c>
      <c r="W604" t="s">
        <v>28</v>
      </c>
      <c r="X604" t="str">
        <f ca="1">_xlfn.CONCAT("(",A604,",",C604,",",P604,",",E604,",",L604,",",S604,",",T604,",",V604,")++1`")</f>
        <v>(245669,0,1,13,215,0,2,48)++1`</v>
      </c>
      <c r="Y604" t="str">
        <f>_xlfn.CONCAT("(",A604,",",R604,")++1`")</f>
        <v>(245669,45)++1`</v>
      </c>
    </row>
    <row r="605" spans="1:25">
      <c r="A605">
        <v>245670</v>
      </c>
      <c r="B605">
        <v>1946</v>
      </c>
      <c r="C605">
        <f>IF(D605="oui", 1, IF(D605="non", 0, " "))</f>
        <v>0</v>
      </c>
      <c r="D605" t="s">
        <v>24</v>
      </c>
      <c r="E605">
        <f>_xlfn.XLOOKUP(F605,Z$3:Z$19,AA$3:AA$19)</f>
        <v>3</v>
      </c>
      <c r="F605" t="s">
        <v>34</v>
      </c>
      <c r="G605" s="14">
        <v>44607</v>
      </c>
      <c r="H605" s="15">
        <v>0.47361111111111109</v>
      </c>
      <c r="I605" s="15">
        <v>0.4819444444444444</v>
      </c>
      <c r="J605">
        <v>1000169</v>
      </c>
      <c r="K605">
        <v>2172</v>
      </c>
      <c r="L605">
        <f>ROUND(M605*86400,0)/60</f>
        <v>12</v>
      </c>
      <c r="M605">
        <v>8.3333333333333037E-3</v>
      </c>
      <c r="N605">
        <f>_xlfn.XLOOKUP(O605,Z$22:Z$24,AA$22:AA$24)</f>
        <v>1</v>
      </c>
      <c r="O605" t="s">
        <v>32</v>
      </c>
      <c r="P605" cm="1">
        <f t="array" aca="1" ref="P605" ca="1">(_xlfn.IFS(Q605="couché",0,Q605="debout à 80%",1,Q605="?",1))*(IF(RAND()&lt;0.8,1,0))</f>
        <v>0</v>
      </c>
      <c r="Q605" t="s">
        <v>27</v>
      </c>
      <c r="R605">
        <v>10</v>
      </c>
      <c r="S605">
        <f>SUMIFS(N:N,F:F,F605,G:G,G605,T:T,T605-1)*IF(C605=1,0,1)</f>
        <v>1</v>
      </c>
      <c r="T605">
        <f>COUNTIFS(F:F,F605,G:G,G605,H:H,_xlfn.CONCAT("&lt;=",H605))</f>
        <v>9</v>
      </c>
      <c r="U605" s="15">
        <f ca="1">H605+(RAND()/100000)</f>
        <v>0.47361446797812057</v>
      </c>
      <c r="V605">
        <f t="shared" ca="1" si="9"/>
        <v>37</v>
      </c>
      <c r="W605" t="s">
        <v>28</v>
      </c>
      <c r="X605" t="str">
        <f ca="1">_xlfn.CONCAT("(",A605,",",C605,",",P605,",",E605,",",L605,",",S605,",",T605,",",V605,")++1`")</f>
        <v>(245670,0,0,3,12,1,9,37)++1`</v>
      </c>
      <c r="Y605" t="str">
        <f>_xlfn.CONCAT("(",A605,",",R605,")++1`")</f>
        <v>(245670,10)++1`</v>
      </c>
    </row>
    <row r="606" spans="1:25">
      <c r="A606">
        <v>245671</v>
      </c>
      <c r="B606">
        <v>1946</v>
      </c>
      <c r="C606">
        <f>IF(D606="oui", 1, IF(D606="non", 0, " "))</f>
        <v>0</v>
      </c>
      <c r="D606" t="s">
        <v>24</v>
      </c>
      <c r="E606">
        <f>_xlfn.XLOOKUP(F606,Z$3:Z$19,AA$3:AA$19)</f>
        <v>3</v>
      </c>
      <c r="F606" t="s">
        <v>34</v>
      </c>
      <c r="G606" s="14">
        <v>44614</v>
      </c>
      <c r="H606" s="15">
        <v>0.47777777777777775</v>
      </c>
      <c r="I606" s="15">
        <v>0.49027777777777776</v>
      </c>
      <c r="J606">
        <v>1000169</v>
      </c>
      <c r="K606">
        <v>2172</v>
      </c>
      <c r="L606">
        <f>ROUND(M606*86400,0)/60</f>
        <v>18</v>
      </c>
      <c r="M606">
        <v>1.2500000000000011E-2</v>
      </c>
      <c r="N606">
        <f>_xlfn.XLOOKUP(O606,Z$22:Z$24,AA$22:AA$24)</f>
        <v>1</v>
      </c>
      <c r="O606" t="s">
        <v>32</v>
      </c>
      <c r="P606" cm="1">
        <f t="array" aca="1" ref="P606" ca="1">(_xlfn.IFS(Q606="couché",0,Q606="debout à 80%",1,Q606="?",1))*(IF(RAND()&lt;0.8,1,0))</f>
        <v>1</v>
      </c>
      <c r="Q606" t="s">
        <v>27</v>
      </c>
      <c r="R606">
        <v>10</v>
      </c>
      <c r="S606">
        <f>SUMIFS(N:N,F:F,F606,G:G,G606,T:T,T606-1)*IF(C606=1,0,1)</f>
        <v>1</v>
      </c>
      <c r="T606">
        <f>COUNTIFS(F:F,F606,G:G,G606,H:H,_xlfn.CONCAT("&lt;=",H606))</f>
        <v>10</v>
      </c>
      <c r="U606" s="15">
        <f ca="1">H606+(RAND()/100000)</f>
        <v>0.47778158326994757</v>
      </c>
      <c r="V606">
        <f t="shared" ca="1" si="9"/>
        <v>52</v>
      </c>
      <c r="W606" t="s">
        <v>28</v>
      </c>
      <c r="X606" t="str">
        <f ca="1">_xlfn.CONCAT("(",A606,",",C606,",",P606,",",E606,",",L606,",",S606,",",T606,",",V606,")++1`")</f>
        <v>(245671,0,1,3,18,1,10,52)++1`</v>
      </c>
      <c r="Y606" t="str">
        <f>_xlfn.CONCAT("(",A606,",",R606,")++1`")</f>
        <v>(245671,10)++1`</v>
      </c>
    </row>
    <row r="607" spans="1:25">
      <c r="A607">
        <v>245677</v>
      </c>
      <c r="B607">
        <v>1943</v>
      </c>
      <c r="C607">
        <f>IF(D607="oui", 1, IF(D607="non", 0, " "))</f>
        <v>0</v>
      </c>
      <c r="D607" t="s">
        <v>24</v>
      </c>
      <c r="E607">
        <f>_xlfn.XLOOKUP(F607,Z$3:Z$19,AA$3:AA$19)</f>
        <v>3</v>
      </c>
      <c r="F607" t="s">
        <v>34</v>
      </c>
      <c r="G607" s="14">
        <v>44607</v>
      </c>
      <c r="H607" s="15">
        <v>0.36458333333333331</v>
      </c>
      <c r="I607" s="15">
        <v>0.37916666666666665</v>
      </c>
      <c r="J607">
        <v>1000169</v>
      </c>
      <c r="K607">
        <v>2172</v>
      </c>
      <c r="L607">
        <f>ROUND(M607*86400,0)/60</f>
        <v>21</v>
      </c>
      <c r="M607">
        <v>1.4583333333333337E-2</v>
      </c>
      <c r="N607">
        <f>_xlfn.XLOOKUP(O607,Z$22:Z$24,AA$22:AA$24)</f>
        <v>1</v>
      </c>
      <c r="O607" t="s">
        <v>32</v>
      </c>
      <c r="P607" cm="1">
        <f t="array" aca="1" ref="P607" ca="1">(_xlfn.IFS(Q607="couché",0,Q607="debout à 80%",1,Q607="?",1))*(IF(RAND()&lt;0.8,1,0))</f>
        <v>1</v>
      </c>
      <c r="Q607" t="s">
        <v>27</v>
      </c>
      <c r="R607">
        <v>10</v>
      </c>
      <c r="S607">
        <f>SUMIFS(N:N,F:F,F607,G:G,G607,T:T,T607-1)*IF(C607=1,0,1)</f>
        <v>1</v>
      </c>
      <c r="T607">
        <f>COUNTIFS(F:F,F607,G:G,G607,H:H,_xlfn.CONCAT("&lt;=",H607))</f>
        <v>3</v>
      </c>
      <c r="U607" s="15">
        <f ca="1">H607+(RAND()/100000)</f>
        <v>0.36458567269838554</v>
      </c>
      <c r="V607">
        <f t="shared" ca="1" si="9"/>
        <v>16</v>
      </c>
      <c r="W607" t="s">
        <v>28</v>
      </c>
      <c r="X607" t="str">
        <f ca="1">_xlfn.CONCAT("(",A607,",",C607,",",P607,",",E607,",",L607,",",S607,",",T607,",",V607,")++1`")</f>
        <v>(245677,0,1,3,21,1,3,16)++1`</v>
      </c>
      <c r="Y607" t="str">
        <f>_xlfn.CONCAT("(",A607,",",R607,")++1`")</f>
        <v>(245677,10)++1`</v>
      </c>
    </row>
    <row r="608" spans="1:25">
      <c r="A608">
        <v>245691</v>
      </c>
      <c r="B608">
        <v>1951</v>
      </c>
      <c r="C608">
        <f>IF(D608="oui", 1, IF(D608="non", 0, " "))</f>
        <v>0</v>
      </c>
      <c r="D608" t="s">
        <v>24</v>
      </c>
      <c r="E608">
        <f>_xlfn.XLOOKUP(F608,Z$3:Z$19,AA$3:AA$19)</f>
        <v>16</v>
      </c>
      <c r="F608" t="s">
        <v>44</v>
      </c>
      <c r="G608" s="14">
        <v>44602</v>
      </c>
      <c r="H608" s="15">
        <v>0.4513888888888889</v>
      </c>
      <c r="I608" s="15">
        <v>0.48749999999999999</v>
      </c>
      <c r="J608">
        <v>1000162</v>
      </c>
      <c r="K608">
        <v>4592</v>
      </c>
      <c r="L608">
        <f>ROUND(M608*86400,0)/60</f>
        <v>52</v>
      </c>
      <c r="M608">
        <v>3.6111111111111094E-2</v>
      </c>
      <c r="N608">
        <f>_xlfn.XLOOKUP(O608,Z$22:Z$24,AA$22:AA$24)</f>
        <v>0</v>
      </c>
      <c r="O608" t="s">
        <v>26</v>
      </c>
      <c r="P608" cm="1">
        <f t="array" aca="1" ref="P608" ca="1">(_xlfn.IFS(Q608="couché",0,Q608="debout à 80%",1,Q608="?",1))*(IF(RAND()&lt;0.8,1,0))</f>
        <v>1</v>
      </c>
      <c r="Q608" t="s">
        <v>27</v>
      </c>
      <c r="R608">
        <v>45</v>
      </c>
      <c r="S608">
        <f>SUMIFS(N:N,F:F,F608,G:G,G608,T:T,T608-1)*IF(C608=1,0,1)</f>
        <v>0</v>
      </c>
      <c r="T608">
        <f>COUNTIFS(F:F,F608,G:G,G608,H:H,_xlfn.CONCAT("&lt;=",H608))</f>
        <v>3</v>
      </c>
      <c r="U608" s="15">
        <f ca="1">H608+(RAND()/100000)</f>
        <v>0.45139510206765454</v>
      </c>
      <c r="V608">
        <f t="shared" ca="1" si="9"/>
        <v>43</v>
      </c>
      <c r="W608" t="s">
        <v>28</v>
      </c>
      <c r="X608" t="str">
        <f ca="1">_xlfn.CONCAT("(",A608,",",C608,",",P608,",",E608,",",L608,",",S608,",",T608,",",V608,")++1`")</f>
        <v>(245691,0,1,16,52,0,3,43)++1`</v>
      </c>
      <c r="Y608" t="str">
        <f>_xlfn.CONCAT("(",A608,",",R608,")++1`")</f>
        <v>(245691,45)++1`</v>
      </c>
    </row>
    <row r="609" spans="1:25">
      <c r="A609">
        <v>245701</v>
      </c>
      <c r="B609">
        <v>1995</v>
      </c>
      <c r="C609">
        <f>IF(D609="oui", 1, IF(D609="non", 0, " "))</f>
        <v>0</v>
      </c>
      <c r="D609" t="s">
        <v>24</v>
      </c>
      <c r="E609">
        <f>_xlfn.XLOOKUP(F609,Z$3:Z$19,AA$3:AA$19)</f>
        <v>5</v>
      </c>
      <c r="F609" t="s">
        <v>36</v>
      </c>
      <c r="G609" s="14">
        <v>44628</v>
      </c>
      <c r="H609" s="15">
        <v>0.38472222222222219</v>
      </c>
      <c r="I609" s="15">
        <v>0.47291666666666665</v>
      </c>
      <c r="J609">
        <v>1000162</v>
      </c>
      <c r="K609">
        <v>2872</v>
      </c>
      <c r="L609">
        <f>ROUND(M609*86400,0)/60</f>
        <v>127</v>
      </c>
      <c r="M609">
        <v>8.8194444444444464E-2</v>
      </c>
      <c r="N609">
        <f>_xlfn.XLOOKUP(O609,Z$22:Z$24,AA$22:AA$24)</f>
        <v>0</v>
      </c>
      <c r="O609" t="s">
        <v>26</v>
      </c>
      <c r="P609" cm="1">
        <f t="array" aca="1" ref="P609" ca="1">(_xlfn.IFS(Q609="couché",0,Q609="debout à 80%",1,Q609="?",1))*(IF(RAND()&lt;0.8,1,0))</f>
        <v>0</v>
      </c>
      <c r="Q609" t="s">
        <v>27</v>
      </c>
      <c r="R609">
        <v>45</v>
      </c>
      <c r="S609">
        <f>SUMIFS(N:N,F:F,F609,G:G,G609,T:T,T609-1)*IF(C609=1,0,1)</f>
        <v>0</v>
      </c>
      <c r="T609">
        <f>COUNTIFS(F:F,F609,G:G,G609,H:H,_xlfn.CONCAT("&lt;=",H609))</f>
        <v>2</v>
      </c>
      <c r="U609" s="15">
        <f ca="1">H609+(RAND()/100000)</f>
        <v>0.38472950048192467</v>
      </c>
      <c r="V609">
        <f t="shared" ca="1" si="9"/>
        <v>25</v>
      </c>
      <c r="W609" t="s">
        <v>28</v>
      </c>
      <c r="X609" t="str">
        <f ca="1">_xlfn.CONCAT("(",A609,",",C609,",",P609,",",E609,",",L609,",",S609,",",T609,",",V609,")++1`")</f>
        <v>(245701,0,0,5,127,0,2,25)++1`</v>
      </c>
      <c r="Y609" t="str">
        <f>_xlfn.CONCAT("(",A609,",",R609,")++1`")</f>
        <v>(245701,45)++1`</v>
      </c>
    </row>
    <row r="610" spans="1:25">
      <c r="A610">
        <v>245707</v>
      </c>
      <c r="B610">
        <v>1943</v>
      </c>
      <c r="C610">
        <f>IF(D610="oui", 1, IF(D610="non", 0, " "))</f>
        <v>0</v>
      </c>
      <c r="D610" t="s">
        <v>24</v>
      </c>
      <c r="E610">
        <f>_xlfn.XLOOKUP(F610,Z$3:Z$19,AA$3:AA$19)</f>
        <v>13</v>
      </c>
      <c r="F610" t="s">
        <v>43</v>
      </c>
      <c r="G610" s="14">
        <v>44593</v>
      </c>
      <c r="H610" s="15">
        <v>0.33958333333333329</v>
      </c>
      <c r="I610" s="15">
        <v>0.46458333333333329</v>
      </c>
      <c r="J610">
        <v>1000167</v>
      </c>
      <c r="K610">
        <v>9228</v>
      </c>
      <c r="L610">
        <f>ROUND(M610*86400,0)/60</f>
        <v>180</v>
      </c>
      <c r="M610">
        <v>0.125</v>
      </c>
      <c r="N610">
        <f>_xlfn.XLOOKUP(O610,Z$22:Z$24,AA$22:AA$24)</f>
        <v>0</v>
      </c>
      <c r="O610" t="s">
        <v>26</v>
      </c>
      <c r="P610" cm="1">
        <f t="array" aca="1" ref="P610" ca="1">(_xlfn.IFS(Q610="couché",0,Q610="debout à 80%",1,Q610="?",1))*(IF(RAND()&lt;0.8,1,0))</f>
        <v>0</v>
      </c>
      <c r="Q610" t="s">
        <v>48</v>
      </c>
      <c r="R610">
        <v>45</v>
      </c>
      <c r="S610">
        <f>SUMIFS(N:N,F:F,F610,G:G,G610,T:T,T610-1)*IF(C610=1,0,1)</f>
        <v>0</v>
      </c>
      <c r="T610">
        <f>COUNTIFS(F:F,F610,G:G,G610,H:H,_xlfn.CONCAT("&lt;=",H610))</f>
        <v>1</v>
      </c>
      <c r="U610" s="15">
        <f ca="1">H610+(RAND()/100000)</f>
        <v>0.3395873126450758</v>
      </c>
      <c r="V610">
        <f t="shared" ca="1" si="9"/>
        <v>5</v>
      </c>
      <c r="W610" t="s">
        <v>28</v>
      </c>
      <c r="X610" t="str">
        <f ca="1">_xlfn.CONCAT("(",A610,",",C610,",",P610,",",E610,",",L610,",",S610,",",T610,",",V610,")++1`")</f>
        <v>(245707,0,0,13,180,0,1,5)++1`</v>
      </c>
      <c r="Y610" t="str">
        <f>_xlfn.CONCAT("(",A610,",",R610,")++1`")</f>
        <v>(245707,45)++1`</v>
      </c>
    </row>
    <row r="611" spans="1:25">
      <c r="A611">
        <v>245746</v>
      </c>
      <c r="B611">
        <v>1951</v>
      </c>
      <c r="C611">
        <f>IF(D611="oui", 1, IF(D611="non", 0, " "))</f>
        <v>0</v>
      </c>
      <c r="D611" t="s">
        <v>24</v>
      </c>
      <c r="E611">
        <f>_xlfn.XLOOKUP(F611,Z$3:Z$19,AA$3:AA$19)</f>
        <v>3</v>
      </c>
      <c r="F611" t="s">
        <v>34</v>
      </c>
      <c r="G611" s="14">
        <v>44607</v>
      </c>
      <c r="H611" s="15">
        <v>0.35069444444444442</v>
      </c>
      <c r="I611" s="15">
        <v>0.36388888888888887</v>
      </c>
      <c r="J611">
        <v>1000169</v>
      </c>
      <c r="K611">
        <v>2172</v>
      </c>
      <c r="L611">
        <f>ROUND(M611*86400,0)/60</f>
        <v>19</v>
      </c>
      <c r="M611">
        <v>1.3194444444444453E-2</v>
      </c>
      <c r="N611">
        <f>_xlfn.XLOOKUP(O611,Z$22:Z$24,AA$22:AA$24)</f>
        <v>1</v>
      </c>
      <c r="O611" t="s">
        <v>32</v>
      </c>
      <c r="P611" cm="1">
        <f t="array" aca="1" ref="P611" ca="1">(_xlfn.IFS(Q611="couché",0,Q611="debout à 80%",1,Q611="?",1))*(IF(RAND()&lt;0.8,1,0))</f>
        <v>1</v>
      </c>
      <c r="Q611" t="s">
        <v>27</v>
      </c>
      <c r="R611">
        <v>10</v>
      </c>
      <c r="S611">
        <f>SUMIFS(N:N,F:F,F611,G:G,G611,T:T,T611-1)*IF(C611=1,0,1)</f>
        <v>1</v>
      </c>
      <c r="T611">
        <f>COUNTIFS(F:F,F611,G:G,G611,H:H,_xlfn.CONCAT("&lt;=",H611))</f>
        <v>2</v>
      </c>
      <c r="U611" s="15">
        <f ca="1">H611+(RAND()/100000)</f>
        <v>0.35070196921042862</v>
      </c>
      <c r="V611">
        <f t="shared" ca="1" si="9"/>
        <v>14</v>
      </c>
      <c r="W611" t="s">
        <v>28</v>
      </c>
      <c r="X611" t="str">
        <f ca="1">_xlfn.CONCAT("(",A611,",",C611,",",P611,",",E611,",",L611,",",S611,",",T611,",",V611,")++1`")</f>
        <v>(245746,0,1,3,19,1,2,14)++1`</v>
      </c>
      <c r="Y611" t="str">
        <f>_xlfn.CONCAT("(",A611,",",R611,")++1`")</f>
        <v>(245746,10)++1`</v>
      </c>
    </row>
    <row r="612" spans="1:25">
      <c r="A612">
        <v>245749</v>
      </c>
      <c r="B612">
        <v>1967</v>
      </c>
      <c r="C612">
        <f>IF(D612="oui", 1, IF(D612="non", 0, " "))</f>
        <v>0</v>
      </c>
      <c r="D612" t="s">
        <v>24</v>
      </c>
      <c r="E612">
        <f>_xlfn.XLOOKUP(F612,Z$3:Z$19,AA$3:AA$19)</f>
        <v>12</v>
      </c>
      <c r="F612" t="s">
        <v>42</v>
      </c>
      <c r="G612" s="14">
        <v>44599</v>
      </c>
      <c r="H612" s="15">
        <v>0.49652777777777773</v>
      </c>
      <c r="I612" s="15">
        <v>0.53749999999999998</v>
      </c>
      <c r="J612">
        <v>1000164</v>
      </c>
      <c r="K612">
        <v>6592</v>
      </c>
      <c r="L612">
        <f>ROUND(M612*86400,0)/60</f>
        <v>59</v>
      </c>
      <c r="M612">
        <v>4.0972222222222243E-2</v>
      </c>
      <c r="N612">
        <f>_xlfn.XLOOKUP(O612,Z$22:Z$24,AA$22:AA$24)</f>
        <v>1</v>
      </c>
      <c r="O612" t="s">
        <v>32</v>
      </c>
      <c r="P612" cm="1">
        <f t="array" aca="1" ref="P612" ca="1">(_xlfn.IFS(Q612="couché",0,Q612="debout à 80%",1,Q612="?",1))*(IF(RAND()&lt;0.8,1,0))</f>
        <v>0</v>
      </c>
      <c r="Q612" t="s">
        <v>27</v>
      </c>
      <c r="R612">
        <v>30</v>
      </c>
      <c r="S612">
        <f>SUMIFS(N:N,F:F,F612,G:G,G612,T:T,T612-1)*IF(C612=1,0,1)</f>
        <v>1</v>
      </c>
      <c r="T612">
        <f>COUNTIFS(F:F,F612,G:G,G612,H:H,_xlfn.CONCAT("&lt;=",H612))</f>
        <v>3</v>
      </c>
      <c r="U612" s="15">
        <f ca="1">H612+(RAND()/100000)</f>
        <v>0.49653279975554537</v>
      </c>
      <c r="V612">
        <f t="shared" ca="1" si="9"/>
        <v>44</v>
      </c>
      <c r="W612" t="s">
        <v>28</v>
      </c>
      <c r="X612" t="str">
        <f ca="1">_xlfn.CONCAT("(",A612,",",C612,",",P612,",",E612,",",L612,",",S612,",",T612,",",V612,")++1`")</f>
        <v>(245749,0,0,12,59,1,3,44)++1`</v>
      </c>
      <c r="Y612" t="str">
        <f>_xlfn.CONCAT("(",A612,",",R612,")++1`")</f>
        <v>(245749,30)++1`</v>
      </c>
    </row>
    <row r="613" spans="1:25">
      <c r="A613">
        <v>245750</v>
      </c>
      <c r="B613">
        <v>1948</v>
      </c>
      <c r="C613">
        <f>IF(D613="oui", 1, IF(D613="non", 0, " "))</f>
        <v>0</v>
      </c>
      <c r="D613" t="s">
        <v>24</v>
      </c>
      <c r="E613">
        <f>_xlfn.XLOOKUP(F613,Z$3:Z$19,AA$3:AA$19)</f>
        <v>3</v>
      </c>
      <c r="F613" t="s">
        <v>34</v>
      </c>
      <c r="G613" s="14">
        <v>44607</v>
      </c>
      <c r="H613" s="15">
        <v>0.44999999999999996</v>
      </c>
      <c r="I613" s="15">
        <v>0.45277777777777778</v>
      </c>
      <c r="J613">
        <v>1000169</v>
      </c>
      <c r="K613">
        <v>2172</v>
      </c>
      <c r="L613">
        <f>ROUND(M613*86400,0)/60</f>
        <v>4</v>
      </c>
      <c r="M613">
        <v>2.7777777777778234E-3</v>
      </c>
      <c r="N613">
        <f>_xlfn.XLOOKUP(O613,Z$22:Z$24,AA$22:AA$24)</f>
        <v>1</v>
      </c>
      <c r="O613" t="s">
        <v>32</v>
      </c>
      <c r="P613" cm="1">
        <f t="array" aca="1" ref="P613" ca="1">(_xlfn.IFS(Q613="couché",0,Q613="debout à 80%",1,Q613="?",1))*(IF(RAND()&lt;0.8,1,0))</f>
        <v>1</v>
      </c>
      <c r="Q613" t="s">
        <v>27</v>
      </c>
      <c r="R613">
        <v>10</v>
      </c>
      <c r="S613">
        <f>SUMIFS(N:N,F:F,F613,G:G,G613,T:T,T613-1)*IF(C613=1,0,1)</f>
        <v>1</v>
      </c>
      <c r="T613">
        <f>COUNTIFS(F:F,F613,G:G,G613,H:H,_xlfn.CONCAT("&lt;=",H613))</f>
        <v>7</v>
      </c>
      <c r="U613" s="15">
        <f ca="1">H613+(RAND()/100000)</f>
        <v>0.45000978034307809</v>
      </c>
      <c r="V613">
        <f t="shared" ca="1" si="9"/>
        <v>35</v>
      </c>
      <c r="W613" t="s">
        <v>28</v>
      </c>
      <c r="X613" t="str">
        <f ca="1">_xlfn.CONCAT("(",A613,",",C613,",",P613,",",E613,",",L613,",",S613,",",T613,",",V613,")++1`")</f>
        <v>(245750,0,1,3,4,1,7,35)++1`</v>
      </c>
      <c r="Y613" t="str">
        <f>_xlfn.CONCAT("(",A613,",",R613,")++1`")</f>
        <v>(245750,10)++1`</v>
      </c>
    </row>
    <row r="614" spans="1:25">
      <c r="A614">
        <v>245751</v>
      </c>
      <c r="B614">
        <v>1983</v>
      </c>
      <c r="C614">
        <f>IF(D614="oui", 1, IF(D614="non", 0, " "))</f>
        <v>0</v>
      </c>
      <c r="D614" t="s">
        <v>24</v>
      </c>
      <c r="E614">
        <f>_xlfn.XLOOKUP(F614,Z$3:Z$19,AA$3:AA$19)</f>
        <v>11</v>
      </c>
      <c r="F614" t="s">
        <v>41</v>
      </c>
      <c r="G614" s="14">
        <v>44629</v>
      </c>
      <c r="H614" s="15">
        <v>0.60069444444444442</v>
      </c>
      <c r="I614" s="15">
        <v>0.77430555555555547</v>
      </c>
      <c r="J614">
        <v>1000164</v>
      </c>
      <c r="K614">
        <v>357</v>
      </c>
      <c r="L614">
        <f>ROUND(M614*86400,0)/60</f>
        <v>250</v>
      </c>
      <c r="M614">
        <v>0.17361111111111105</v>
      </c>
      <c r="N614">
        <f>_xlfn.XLOOKUP(O614,Z$22:Z$24,AA$22:AA$24)</f>
        <v>0</v>
      </c>
      <c r="O614" t="s">
        <v>26</v>
      </c>
      <c r="P614" cm="1">
        <f t="array" aca="1" ref="P614" ca="1">(_xlfn.IFS(Q614="couché",0,Q614="debout à 80%",1,Q614="?",1))*(IF(RAND()&lt;0.8,1,0))</f>
        <v>1</v>
      </c>
      <c r="Q614" t="s">
        <v>27</v>
      </c>
      <c r="R614">
        <v>30</v>
      </c>
      <c r="S614">
        <f>SUMIFS(N:N,F:F,F614,G:G,G614,T:T,T614-1)*IF(C614=1,0,1)</f>
        <v>0</v>
      </c>
      <c r="T614">
        <f>COUNTIFS(F:F,F614,G:G,G614,H:H,_xlfn.CONCAT("&lt;=",H614))</f>
        <v>4</v>
      </c>
      <c r="U614" s="15">
        <f ca="1">H614+(RAND()/100000)</f>
        <v>0.60069682040824868</v>
      </c>
      <c r="V614">
        <f t="shared" ca="1" si="9"/>
        <v>58</v>
      </c>
      <c r="W614" t="s">
        <v>28</v>
      </c>
      <c r="X614" t="str">
        <f ca="1">_xlfn.CONCAT("(",A614,",",C614,",",P614,",",E614,",",L614,",",S614,",",T614,",",V614,")++1`")</f>
        <v>(245751,0,1,11,250,0,4,58)++1`</v>
      </c>
      <c r="Y614" t="str">
        <f>_xlfn.CONCAT("(",A614,",",R614,")++1`")</f>
        <v>(245751,30)++1`</v>
      </c>
    </row>
    <row r="615" spans="1:25">
      <c r="A615">
        <v>245753</v>
      </c>
      <c r="B615">
        <v>1953</v>
      </c>
      <c r="C615">
        <f>IF(D615="oui", 1, IF(D615="non", 0, " "))</f>
        <v>0</v>
      </c>
      <c r="D615" t="s">
        <v>24</v>
      </c>
      <c r="E615">
        <f>_xlfn.XLOOKUP(F615,Z$3:Z$19,AA$3:AA$19)</f>
        <v>3</v>
      </c>
      <c r="F615" t="s">
        <v>34</v>
      </c>
      <c r="G615" s="14">
        <v>44614</v>
      </c>
      <c r="H615" s="15">
        <v>0.35694444444444445</v>
      </c>
      <c r="I615" s="15">
        <v>0.36249999999999999</v>
      </c>
      <c r="J615">
        <v>1000169</v>
      </c>
      <c r="K615">
        <v>2172</v>
      </c>
      <c r="L615">
        <f>ROUND(M615*86400,0)/60</f>
        <v>8</v>
      </c>
      <c r="M615">
        <v>5.5555555555555358E-3</v>
      </c>
      <c r="N615">
        <f>_xlfn.XLOOKUP(O615,Z$22:Z$24,AA$22:AA$24)</f>
        <v>1</v>
      </c>
      <c r="O615" t="s">
        <v>32</v>
      </c>
      <c r="P615" cm="1">
        <f t="array" aca="1" ref="P615" ca="1">(_xlfn.IFS(Q615="couché",0,Q615="debout à 80%",1,Q615="?",1))*(IF(RAND()&lt;0.8,1,0))</f>
        <v>1</v>
      </c>
      <c r="Q615" t="s">
        <v>27</v>
      </c>
      <c r="R615">
        <v>10</v>
      </c>
      <c r="S615">
        <f>SUMIFS(N:N,F:F,F615,G:G,G615,T:T,T615-1)*IF(C615=1,0,1)</f>
        <v>1</v>
      </c>
      <c r="T615">
        <f>COUNTIFS(F:F,F615,G:G,G615,H:H,_xlfn.CONCAT("&lt;=",H615))</f>
        <v>2</v>
      </c>
      <c r="U615" s="15">
        <f ca="1">H615+(RAND()/100000)</f>
        <v>0.35694607557492875</v>
      </c>
      <c r="V615">
        <f t="shared" ca="1" si="9"/>
        <v>17</v>
      </c>
      <c r="W615" t="s">
        <v>28</v>
      </c>
      <c r="X615" t="str">
        <f ca="1">_xlfn.CONCAT("(",A615,",",C615,",",P615,",",E615,",",L615,",",S615,",",T615,",",V615,")++1`")</f>
        <v>(245753,0,1,3,8,1,2,17)++1`</v>
      </c>
      <c r="Y615" t="str">
        <f>_xlfn.CONCAT("(",A615,",",R615,")++1`")</f>
        <v>(245753,10)++1`</v>
      </c>
    </row>
    <row r="616" spans="1:25">
      <c r="A616">
        <v>245754</v>
      </c>
      <c r="B616">
        <v>1953</v>
      </c>
      <c r="C616">
        <f>IF(D616="oui", 1, IF(D616="non", 0, " "))</f>
        <v>0</v>
      </c>
      <c r="D616" t="s">
        <v>24</v>
      </c>
      <c r="E616">
        <f>_xlfn.XLOOKUP(F616,Z$3:Z$19,AA$3:AA$19)</f>
        <v>3</v>
      </c>
      <c r="F616" t="s">
        <v>34</v>
      </c>
      <c r="G616" s="14">
        <v>44621</v>
      </c>
      <c r="H616" s="15">
        <v>0.375</v>
      </c>
      <c r="I616" s="15">
        <v>0.39027777777777778</v>
      </c>
      <c r="J616">
        <v>1000169</v>
      </c>
      <c r="K616">
        <v>2172</v>
      </c>
      <c r="L616">
        <f>ROUND(M616*86400,0)/60</f>
        <v>22</v>
      </c>
      <c r="M616">
        <v>1.5277777777777779E-2</v>
      </c>
      <c r="N616">
        <f>_xlfn.XLOOKUP(O616,Z$22:Z$24,AA$22:AA$24)</f>
        <v>1</v>
      </c>
      <c r="O616" t="s">
        <v>32</v>
      </c>
      <c r="P616" cm="1">
        <f t="array" aca="1" ref="P616" ca="1">(_xlfn.IFS(Q616="couché",0,Q616="debout à 80%",1,Q616="?",1))*(IF(RAND()&lt;0.8,1,0))</f>
        <v>1</v>
      </c>
      <c r="Q616" t="s">
        <v>27</v>
      </c>
      <c r="R616">
        <v>10</v>
      </c>
      <c r="S616">
        <f>SUMIFS(N:N,F:F,F616,G:G,G616,T:T,T616-1)*IF(C616=1,0,1)</f>
        <v>1</v>
      </c>
      <c r="T616">
        <f>COUNTIFS(F:F,F616,G:G,G616,H:H,_xlfn.CONCAT("&lt;=",H616))</f>
        <v>4</v>
      </c>
      <c r="U616" s="15">
        <f ca="1">H616+(RAND()/100000)</f>
        <v>0.3750080850055339</v>
      </c>
      <c r="V616">
        <f t="shared" ca="1" si="9"/>
        <v>11</v>
      </c>
      <c r="W616" t="s">
        <v>28</v>
      </c>
      <c r="X616" t="str">
        <f ca="1">_xlfn.CONCAT("(",A616,",",C616,",",P616,",",E616,",",L616,",",S616,",",T616,",",V616,")++1`")</f>
        <v>(245754,0,1,3,22,1,4,11)++1`</v>
      </c>
      <c r="Y616" t="str">
        <f>_xlfn.CONCAT("(",A616,",",R616,")++1`")</f>
        <v>(245754,10)++1`</v>
      </c>
    </row>
    <row r="617" spans="1:25">
      <c r="A617">
        <v>245756</v>
      </c>
      <c r="B617">
        <v>1953</v>
      </c>
      <c r="C617">
        <f>IF(D617="oui", 1, IF(D617="non", 0, " "))</f>
        <v>0</v>
      </c>
      <c r="D617" t="s">
        <v>24</v>
      </c>
      <c r="E617">
        <f>_xlfn.XLOOKUP(F617,Z$3:Z$19,AA$3:AA$19)</f>
        <v>7</v>
      </c>
      <c r="F617" t="s">
        <v>38</v>
      </c>
      <c r="G617" s="14">
        <v>44596</v>
      </c>
      <c r="H617" s="15">
        <v>0.37916666666666665</v>
      </c>
      <c r="I617" s="15">
        <v>0.39305555555555555</v>
      </c>
      <c r="J617">
        <v>1000162</v>
      </c>
      <c r="K617">
        <v>72</v>
      </c>
      <c r="L617">
        <f>ROUND(M617*86400,0)/60</f>
        <v>20</v>
      </c>
      <c r="M617">
        <v>1.3888888888888895E-2</v>
      </c>
      <c r="N617">
        <f>_xlfn.XLOOKUP(O617,Z$22:Z$24,AA$22:AA$24)</f>
        <v>0</v>
      </c>
      <c r="O617" t="s">
        <v>26</v>
      </c>
      <c r="P617" cm="1">
        <f t="array" aca="1" ref="P617" ca="1">(_xlfn.IFS(Q617="couché",0,Q617="debout à 80%",1,Q617="?",1))*(IF(RAND()&lt;0.8,1,0))</f>
        <v>1</v>
      </c>
      <c r="Q617" t="s">
        <v>27</v>
      </c>
      <c r="R617">
        <v>45</v>
      </c>
      <c r="S617">
        <f>SUMIFS(N:N,F:F,F617,G:G,G617,T:T,T617-1)*IF(C617=1,0,1)</f>
        <v>0</v>
      </c>
      <c r="T617">
        <f>COUNTIFS(F:F,F617,G:G,G617,H:H,_xlfn.CONCAT("&lt;=",H617))</f>
        <v>2</v>
      </c>
      <c r="U617" s="15">
        <f ca="1">H617+(RAND()/100000)</f>
        <v>0.37916778578862081</v>
      </c>
      <c r="V617">
        <f t="shared" ca="1" si="9"/>
        <v>19</v>
      </c>
      <c r="W617" t="s">
        <v>28</v>
      </c>
      <c r="X617" t="str">
        <f ca="1">_xlfn.CONCAT("(",A617,",",C617,",",P617,",",E617,",",L617,",",S617,",",T617,",",V617,")++1`")</f>
        <v>(245756,0,1,7,20,0,2,19)++1`</v>
      </c>
      <c r="Y617" t="str">
        <f>_xlfn.CONCAT("(",A617,",",R617,")++1`")</f>
        <v>(245756,45)++1`</v>
      </c>
    </row>
    <row r="618" spans="1:25">
      <c r="A618">
        <v>245757</v>
      </c>
      <c r="B618">
        <v>1978</v>
      </c>
      <c r="C618">
        <f>IF(D618="oui", 1, IF(D618="non", 0, " "))</f>
        <v>0</v>
      </c>
      <c r="D618" t="s">
        <v>24</v>
      </c>
      <c r="E618">
        <f>_xlfn.XLOOKUP(F618,Z$3:Z$19,AA$3:AA$19)</f>
        <v>14</v>
      </c>
      <c r="F618" t="s">
        <v>33</v>
      </c>
      <c r="G618" s="14">
        <v>44600</v>
      </c>
      <c r="H618" s="15">
        <v>0.5708333333333333</v>
      </c>
      <c r="I618" s="15">
        <v>0.65486111111111112</v>
      </c>
      <c r="J618">
        <v>1000162</v>
      </c>
      <c r="K618">
        <v>4624</v>
      </c>
      <c r="L618">
        <f>ROUND(M618*86400,0)/60</f>
        <v>121</v>
      </c>
      <c r="M618">
        <v>8.4027777777777812E-2</v>
      </c>
      <c r="N618">
        <f>_xlfn.XLOOKUP(O618,Z$22:Z$24,AA$22:AA$24)</f>
        <v>1</v>
      </c>
      <c r="O618" t="s">
        <v>32</v>
      </c>
      <c r="P618" cm="1">
        <f t="array" aca="1" ref="P618" ca="1">(_xlfn.IFS(Q618="couché",0,Q618="debout à 80%",1,Q618="?",1))*(IF(RAND()&lt;0.8,1,0))</f>
        <v>1</v>
      </c>
      <c r="Q618" t="s">
        <v>27</v>
      </c>
      <c r="R618">
        <v>45</v>
      </c>
      <c r="S618">
        <f>SUMIFS(N:N,F:F,F618,G:G,G618,T:T,T618-1)*IF(C618=1,0,1)</f>
        <v>1</v>
      </c>
      <c r="T618">
        <f>COUNTIFS(F:F,F618,G:G,G618,H:H,_xlfn.CONCAT("&lt;=",H618))</f>
        <v>3</v>
      </c>
      <c r="U618" s="15">
        <f ca="1">H618+(RAND()/100000)</f>
        <v>0.57084212099969134</v>
      </c>
      <c r="V618">
        <f t="shared" ca="1" si="9"/>
        <v>63</v>
      </c>
      <c r="W618" t="s">
        <v>28</v>
      </c>
      <c r="X618" t="str">
        <f ca="1">_xlfn.CONCAT("(",A618,",",C618,",",P618,",",E618,",",L618,",",S618,",",T618,",",V618,")++1`")</f>
        <v>(245757,0,1,14,121,1,3,63)++1`</v>
      </c>
      <c r="Y618" t="str">
        <f>_xlfn.CONCAT("(",A618,",",R618,")++1`")</f>
        <v>(245757,45)++1`</v>
      </c>
    </row>
    <row r="619" spans="1:25">
      <c r="A619">
        <v>245761</v>
      </c>
      <c r="B619">
        <v>1948</v>
      </c>
      <c r="C619">
        <f>IF(D619="oui", 1, IF(D619="non", 0, " "))</f>
        <v>0</v>
      </c>
      <c r="D619" t="s">
        <v>24</v>
      </c>
      <c r="E619">
        <f>_xlfn.XLOOKUP(F619,Z$3:Z$19,AA$3:AA$19)</f>
        <v>3</v>
      </c>
      <c r="F619" t="s">
        <v>34</v>
      </c>
      <c r="G619" s="14">
        <v>44629</v>
      </c>
      <c r="H619" s="15">
        <v>0.39166666666666666</v>
      </c>
      <c r="I619" s="15">
        <v>0.40555555555555556</v>
      </c>
      <c r="J619">
        <v>1000169</v>
      </c>
      <c r="K619">
        <v>2172</v>
      </c>
      <c r="L619">
        <f>ROUND(M619*86400,0)/60</f>
        <v>20</v>
      </c>
      <c r="M619">
        <v>1.3888888888888895E-2</v>
      </c>
      <c r="N619">
        <f>_xlfn.XLOOKUP(O619,Z$22:Z$24,AA$22:AA$24)</f>
        <v>1</v>
      </c>
      <c r="O619" t="s">
        <v>32</v>
      </c>
      <c r="P619" cm="1">
        <f t="array" aca="1" ref="P619" ca="1">(_xlfn.IFS(Q619="couché",0,Q619="debout à 80%",1,Q619="?",1))*(IF(RAND()&lt;0.8,1,0))</f>
        <v>1</v>
      </c>
      <c r="Q619" t="s">
        <v>27</v>
      </c>
      <c r="R619">
        <v>10</v>
      </c>
      <c r="S619">
        <f>SUMIFS(N:N,F:F,F619,G:G,G619,T:T,T619-1)*IF(C619=1,0,1)</f>
        <v>1</v>
      </c>
      <c r="T619">
        <f>COUNTIFS(F:F,F619,G:G,G619,H:H,_xlfn.CONCAT("&lt;=",H619))</f>
        <v>4</v>
      </c>
      <c r="U619" s="15">
        <f ca="1">H619+(RAND()/100000)</f>
        <v>0.39166968257000762</v>
      </c>
      <c r="V619">
        <f t="shared" ca="1" si="9"/>
        <v>21</v>
      </c>
      <c r="W619" t="s">
        <v>28</v>
      </c>
      <c r="X619" t="str">
        <f ca="1">_xlfn.CONCAT("(",A619,",",C619,",",P619,",",E619,",",L619,",",S619,",",T619,",",V619,")++1`")</f>
        <v>(245761,0,1,3,20,1,4,21)++1`</v>
      </c>
      <c r="Y619" t="str">
        <f>_xlfn.CONCAT("(",A619,",",R619,")++1`")</f>
        <v>(245761,10)++1`</v>
      </c>
    </row>
    <row r="620" spans="1:25">
      <c r="A620">
        <v>245762</v>
      </c>
      <c r="B620">
        <v>1948</v>
      </c>
      <c r="C620">
        <f>IF(D620="oui", 1, IF(D620="non", 0, " "))</f>
        <v>0</v>
      </c>
      <c r="D620" t="s">
        <v>24</v>
      </c>
      <c r="E620">
        <f>_xlfn.XLOOKUP(F620,Z$3:Z$19,AA$3:AA$19)</f>
        <v>3</v>
      </c>
      <c r="F620" t="s">
        <v>34</v>
      </c>
      <c r="G620" s="14">
        <v>44650</v>
      </c>
      <c r="H620" s="15">
        <v>0.41597222222222219</v>
      </c>
      <c r="I620" s="15">
        <v>0.44027777777777777</v>
      </c>
      <c r="J620">
        <v>1000169</v>
      </c>
      <c r="K620">
        <v>2172</v>
      </c>
      <c r="L620">
        <f>ROUND(M620*86400,0)/60</f>
        <v>35</v>
      </c>
      <c r="M620">
        <v>2.430555555555558E-2</v>
      </c>
      <c r="N620">
        <f>_xlfn.XLOOKUP(O620,Z$22:Z$24,AA$22:AA$24)</f>
        <v>1</v>
      </c>
      <c r="O620" t="s">
        <v>32</v>
      </c>
      <c r="P620" cm="1">
        <f t="array" aca="1" ref="P620" ca="1">(_xlfn.IFS(Q620="couché",0,Q620="debout à 80%",1,Q620="?",1))*(IF(RAND()&lt;0.8,1,0))</f>
        <v>1</v>
      </c>
      <c r="Q620" t="s">
        <v>27</v>
      </c>
      <c r="R620">
        <v>10</v>
      </c>
      <c r="S620">
        <f>SUMIFS(N:N,F:F,F620,G:G,G620,T:T,T620-1)*IF(C620=1,0,1)</f>
        <v>1</v>
      </c>
      <c r="T620">
        <f>COUNTIFS(F:F,F620,G:G,G620,H:H,_xlfn.CONCAT("&lt;=",H620))</f>
        <v>5</v>
      </c>
      <c r="U620" s="15">
        <f ca="1">H620+(RAND()/100000)</f>
        <v>0.41598083800862357</v>
      </c>
      <c r="V620">
        <f t="shared" ca="1" si="9"/>
        <v>26</v>
      </c>
      <c r="W620" t="s">
        <v>28</v>
      </c>
      <c r="X620" t="str">
        <f ca="1">_xlfn.CONCAT("(",A620,",",C620,",",P620,",",E620,",",L620,",",S620,",",T620,",",V620,")++1`")</f>
        <v>(245762,0,1,3,35,1,5,26)++1`</v>
      </c>
      <c r="Y620" t="str">
        <f>_xlfn.CONCAT("(",A620,",",R620,")++1`")</f>
        <v>(245762,10)++1`</v>
      </c>
    </row>
    <row r="621" spans="1:25">
      <c r="A621">
        <v>245771</v>
      </c>
      <c r="B621">
        <v>1962</v>
      </c>
      <c r="C621">
        <f>IF(D621="oui", 1, IF(D621="non", 0, " "))</f>
        <v>0</v>
      </c>
      <c r="D621" t="s">
        <v>24</v>
      </c>
      <c r="E621">
        <f>_xlfn.XLOOKUP(F621,Z$3:Z$19,AA$3:AA$19)</f>
        <v>14</v>
      </c>
      <c r="F621" t="s">
        <v>33</v>
      </c>
      <c r="G621" s="14">
        <v>44601</v>
      </c>
      <c r="H621" s="15">
        <v>0.32847222222222222</v>
      </c>
      <c r="I621" s="15">
        <v>0.41319444444444442</v>
      </c>
      <c r="J621">
        <v>1000162</v>
      </c>
      <c r="K621">
        <v>489</v>
      </c>
      <c r="L621">
        <f>ROUND(M621*86400,0)/60</f>
        <v>122</v>
      </c>
      <c r="M621">
        <v>8.4722222222222199E-2</v>
      </c>
      <c r="N621">
        <f>_xlfn.XLOOKUP(O621,Z$22:Z$24,AA$22:AA$24)</f>
        <v>0</v>
      </c>
      <c r="O621" t="s">
        <v>26</v>
      </c>
      <c r="P621" cm="1">
        <f t="array" aca="1" ref="P621" ca="1">(_xlfn.IFS(Q621="couché",0,Q621="debout à 80%",1,Q621="?",1))*(IF(RAND()&lt;0.8,1,0))</f>
        <v>0</v>
      </c>
      <c r="Q621" t="s">
        <v>48</v>
      </c>
      <c r="R621">
        <v>45</v>
      </c>
      <c r="S621">
        <f>SUMIFS(N:N,F:F,F621,G:G,G621,T:T,T621-1)*IF(C621=1,0,1)</f>
        <v>0</v>
      </c>
      <c r="T621">
        <f>COUNTIFS(F:F,F621,G:G,G621,H:H,_xlfn.CONCAT("&lt;=",H621))</f>
        <v>1</v>
      </c>
      <c r="U621" s="15">
        <f ca="1">H621+(RAND()/100000)</f>
        <v>0.32847231815928229</v>
      </c>
      <c r="V621">
        <f t="shared" ca="1" si="9"/>
        <v>1</v>
      </c>
      <c r="W621" t="s">
        <v>28</v>
      </c>
      <c r="X621" t="str">
        <f ca="1">_xlfn.CONCAT("(",A621,",",C621,",",P621,",",E621,",",L621,",",S621,",",T621,",",V621,")++1`")</f>
        <v>(245771,0,0,14,122,0,1,1)++1`</v>
      </c>
      <c r="Y621" t="str">
        <f>_xlfn.CONCAT("(",A621,",",R621,")++1`")</f>
        <v>(245771,45)++1`</v>
      </c>
    </row>
    <row r="622" spans="1:25">
      <c r="A622">
        <v>245772</v>
      </c>
      <c r="B622">
        <v>1987</v>
      </c>
      <c r="C622">
        <f>IF(D622="oui", 1, IF(D622="non", 0, " "))</f>
        <v>0</v>
      </c>
      <c r="D622" t="s">
        <v>24</v>
      </c>
      <c r="E622">
        <f>_xlfn.XLOOKUP(F622,Z$3:Z$19,AA$3:AA$19)</f>
        <v>11</v>
      </c>
      <c r="F622" t="s">
        <v>41</v>
      </c>
      <c r="G622" s="14">
        <v>44643</v>
      </c>
      <c r="H622" s="15">
        <v>0.4236111111111111</v>
      </c>
      <c r="I622" s="15">
        <v>0.59791666666666665</v>
      </c>
      <c r="J622">
        <v>1000164</v>
      </c>
      <c r="K622">
        <v>5174</v>
      </c>
      <c r="L622">
        <f>ROUND(M622*86400,0)/60</f>
        <v>251</v>
      </c>
      <c r="M622">
        <v>0.17430555555555555</v>
      </c>
      <c r="N622">
        <f>_xlfn.XLOOKUP(O622,Z$22:Z$24,AA$22:AA$24)</f>
        <v>0</v>
      </c>
      <c r="O622" t="s">
        <v>26</v>
      </c>
      <c r="P622" cm="1">
        <f t="array" aca="1" ref="P622" ca="1">(_xlfn.IFS(Q622="couché",0,Q622="debout à 80%",1,Q622="?",1))*(IF(RAND()&lt;0.8,1,0))</f>
        <v>1</v>
      </c>
      <c r="Q622" t="s">
        <v>27</v>
      </c>
      <c r="R622">
        <v>30</v>
      </c>
      <c r="S622">
        <f>SUMIFS(N:N,F:F,F622,G:G,G622,T:T,T622-1)*IF(C622=1,0,1)</f>
        <v>0</v>
      </c>
      <c r="T622">
        <f>COUNTIFS(F:F,F622,G:G,G622,H:H,_xlfn.CONCAT("&lt;=",H622))</f>
        <v>4</v>
      </c>
      <c r="U622" s="15">
        <f ca="1">H622+(RAND()/100000)</f>
        <v>0.42362066556158007</v>
      </c>
      <c r="V622">
        <f t="shared" ca="1" si="9"/>
        <v>31</v>
      </c>
      <c r="W622" t="s">
        <v>28</v>
      </c>
      <c r="X622" t="str">
        <f ca="1">_xlfn.CONCAT("(",A622,",",C622,",",P622,",",E622,",",L622,",",S622,",",T622,",",V622,")++1`")</f>
        <v>(245772,0,1,11,251,0,4,31)++1`</v>
      </c>
      <c r="Y622" t="str">
        <f>_xlfn.CONCAT("(",A622,",",R622,")++1`")</f>
        <v>(245772,30)++1`</v>
      </c>
    </row>
    <row r="623" spans="1:25">
      <c r="A623">
        <v>245773</v>
      </c>
      <c r="B623">
        <v>1964</v>
      </c>
      <c r="C623">
        <f>IF(D623="oui", 1, IF(D623="non", 0, " "))</f>
        <v>0</v>
      </c>
      <c r="D623" t="s">
        <v>24</v>
      </c>
      <c r="E623">
        <f>_xlfn.XLOOKUP(F623,Z$3:Z$19,AA$3:AA$19)</f>
        <v>14</v>
      </c>
      <c r="F623" t="s">
        <v>33</v>
      </c>
      <c r="G623" s="14">
        <v>44596</v>
      </c>
      <c r="H623" s="15">
        <v>0.63055555555555554</v>
      </c>
      <c r="I623" s="15">
        <v>0.66597222222222219</v>
      </c>
      <c r="J623">
        <v>1000162</v>
      </c>
      <c r="K623">
        <v>81</v>
      </c>
      <c r="L623">
        <f>ROUND(M623*86400,0)/60</f>
        <v>51</v>
      </c>
      <c r="M623">
        <v>3.5416666666666652E-2</v>
      </c>
      <c r="N623">
        <f>_xlfn.XLOOKUP(O623,Z$22:Z$24,AA$22:AA$24)</f>
        <v>1</v>
      </c>
      <c r="O623" t="s">
        <v>32</v>
      </c>
      <c r="P623" cm="1">
        <f t="array" aca="1" ref="P623" ca="1">(_xlfn.IFS(Q623="couché",0,Q623="debout à 80%",1,Q623="?",1))*(IF(RAND()&lt;0.8,1,0))</f>
        <v>1</v>
      </c>
      <c r="Q623" t="s">
        <v>27</v>
      </c>
      <c r="R623">
        <v>45</v>
      </c>
      <c r="S623">
        <f>SUMIFS(N:N,F:F,F623,G:G,G623,T:T,T623-1)*IF(C623=1,0,1)</f>
        <v>1</v>
      </c>
      <c r="T623">
        <f>COUNTIFS(F:F,F623,G:G,G623,H:H,_xlfn.CONCAT("&lt;=",H623))</f>
        <v>5</v>
      </c>
      <c r="U623" s="15">
        <f ca="1">H623+(RAND()/100000)</f>
        <v>0.63055578720225536</v>
      </c>
      <c r="V623">
        <f t="shared" ca="1" si="9"/>
        <v>63</v>
      </c>
      <c r="W623" t="s">
        <v>28</v>
      </c>
      <c r="X623" t="str">
        <f ca="1">_xlfn.CONCAT("(",A623,",",C623,",",P623,",",E623,",",L623,",",S623,",",T623,",",V623,")++1`")</f>
        <v>(245773,0,1,14,51,1,5,63)++1`</v>
      </c>
      <c r="Y623" t="str">
        <f>_xlfn.CONCAT("(",A623,",",R623,")++1`")</f>
        <v>(245773,45)++1`</v>
      </c>
    </row>
    <row r="624" spans="1:25">
      <c r="A624">
        <v>245774</v>
      </c>
      <c r="B624">
        <v>1979</v>
      </c>
      <c r="C624">
        <f>IF(D624="oui", 1, IF(D624="non", 0, " "))</f>
        <v>0</v>
      </c>
      <c r="D624" t="s">
        <v>24</v>
      </c>
      <c r="E624">
        <f>_xlfn.XLOOKUP(F624,Z$3:Z$19,AA$3:AA$19)</f>
        <v>14</v>
      </c>
      <c r="F624" t="s">
        <v>33</v>
      </c>
      <c r="G624" s="14">
        <v>44600</v>
      </c>
      <c r="H624" s="15">
        <v>0.40347222222222223</v>
      </c>
      <c r="I624" s="15">
        <v>0.55763888888888891</v>
      </c>
      <c r="J624">
        <v>1000162</v>
      </c>
      <c r="K624">
        <v>7589</v>
      </c>
      <c r="L624">
        <f>ROUND(M624*86400,0)/60</f>
        <v>222</v>
      </c>
      <c r="M624">
        <v>0.15416666666666667</v>
      </c>
      <c r="N624">
        <f>_xlfn.XLOOKUP(O624,Z$22:Z$24,AA$22:AA$24)</f>
        <v>1</v>
      </c>
      <c r="O624" t="s">
        <v>32</v>
      </c>
      <c r="P624" cm="1">
        <f t="array" aca="1" ref="P624" ca="1">(_xlfn.IFS(Q624="couché",0,Q624="debout à 80%",1,Q624="?",1))*(IF(RAND()&lt;0.8,1,0))</f>
        <v>1</v>
      </c>
      <c r="Q624" t="s">
        <v>27</v>
      </c>
      <c r="R624">
        <v>45</v>
      </c>
      <c r="S624">
        <f>SUMIFS(N:N,F:F,F624,G:G,G624,T:T,T624-1)*IF(C624=1,0,1)</f>
        <v>1</v>
      </c>
      <c r="T624">
        <f>COUNTIFS(F:F,F624,G:G,G624,H:H,_xlfn.CONCAT("&lt;=",H624))</f>
        <v>2</v>
      </c>
      <c r="U624" s="15">
        <f ca="1">H624+(RAND()/100000)</f>
        <v>0.4034739066139813</v>
      </c>
      <c r="V624">
        <f t="shared" ca="1" si="9"/>
        <v>29</v>
      </c>
      <c r="W624" t="s">
        <v>28</v>
      </c>
      <c r="X624" t="str">
        <f ca="1">_xlfn.CONCAT("(",A624,",",C624,",",P624,",",E624,",",L624,",",S624,",",T624,",",V624,")++1`")</f>
        <v>(245774,0,1,14,222,1,2,29)++1`</v>
      </c>
      <c r="Y624" t="str">
        <f>_xlfn.CONCAT("(",A624,",",R624,")++1`")</f>
        <v>(245774,45)++1`</v>
      </c>
    </row>
    <row r="625" spans="1:25">
      <c r="A625">
        <v>245776</v>
      </c>
      <c r="B625">
        <v>1944</v>
      </c>
      <c r="C625">
        <f>IF(D625="oui", 1, IF(D625="non", 0, " "))</f>
        <v>0</v>
      </c>
      <c r="D625" t="s">
        <v>24</v>
      </c>
      <c r="E625">
        <f>_xlfn.XLOOKUP(F625,Z$3:Z$19,AA$3:AA$19)</f>
        <v>3</v>
      </c>
      <c r="F625" t="s">
        <v>34</v>
      </c>
      <c r="G625" s="14">
        <v>44621</v>
      </c>
      <c r="H625" s="15">
        <v>0.40763888888888888</v>
      </c>
      <c r="I625" s="15">
        <v>0.4236111111111111</v>
      </c>
      <c r="J625">
        <v>1000169</v>
      </c>
      <c r="K625">
        <v>2172</v>
      </c>
      <c r="L625">
        <f>ROUND(M625*86400,0)/60</f>
        <v>23</v>
      </c>
      <c r="M625">
        <v>1.5972222222222221E-2</v>
      </c>
      <c r="N625">
        <f>_xlfn.XLOOKUP(O625,Z$22:Z$24,AA$22:AA$24)</f>
        <v>1</v>
      </c>
      <c r="O625" t="s">
        <v>32</v>
      </c>
      <c r="P625" cm="1">
        <f t="array" aca="1" ref="P625" ca="1">(_xlfn.IFS(Q625="couché",0,Q625="debout à 80%",1,Q625="?",1))*(IF(RAND()&lt;0.8,1,0))</f>
        <v>1</v>
      </c>
      <c r="Q625" t="s">
        <v>27</v>
      </c>
      <c r="R625">
        <v>10</v>
      </c>
      <c r="S625">
        <f>SUMIFS(N:N,F:F,F625,G:G,G625,T:T,T625-1)*IF(C625=1,0,1)</f>
        <v>1</v>
      </c>
      <c r="T625">
        <f>COUNTIFS(F:F,F625,G:G,G625,H:H,_xlfn.CONCAT("&lt;=",H625))</f>
        <v>6</v>
      </c>
      <c r="U625" s="15">
        <f ca="1">H625+(RAND()/100000)</f>
        <v>0.40764847323239556</v>
      </c>
      <c r="V625">
        <f t="shared" ca="1" si="9"/>
        <v>17</v>
      </c>
      <c r="W625" t="s">
        <v>28</v>
      </c>
      <c r="X625" t="str">
        <f ca="1">_xlfn.CONCAT("(",A625,",",C625,",",P625,",",E625,",",L625,",",S625,",",T625,",",V625,")++1`")</f>
        <v>(245776,0,1,3,23,1,6,17)++1`</v>
      </c>
      <c r="Y625" t="str">
        <f>_xlfn.CONCAT("(",A625,",",R625,")++1`")</f>
        <v>(245776,10)++1`</v>
      </c>
    </row>
    <row r="626" spans="1:25">
      <c r="A626">
        <v>245777</v>
      </c>
      <c r="B626">
        <v>1944</v>
      </c>
      <c r="C626">
        <f>IF(D626="oui", 1, IF(D626="non", 0, " "))</f>
        <v>0</v>
      </c>
      <c r="D626" t="s">
        <v>24</v>
      </c>
      <c r="E626">
        <f>_xlfn.XLOOKUP(F626,Z$3:Z$19,AA$3:AA$19)</f>
        <v>3</v>
      </c>
      <c r="F626" t="s">
        <v>34</v>
      </c>
      <c r="G626" s="14">
        <v>44628</v>
      </c>
      <c r="H626" s="15">
        <v>0.33541666666666664</v>
      </c>
      <c r="I626" s="15">
        <v>0.34722222222222221</v>
      </c>
      <c r="J626">
        <v>1000169</v>
      </c>
      <c r="K626">
        <v>2172</v>
      </c>
      <c r="L626">
        <f>ROUND(M626*86400,0)/60</f>
        <v>17</v>
      </c>
      <c r="M626">
        <v>1.1805555555555569E-2</v>
      </c>
      <c r="N626">
        <f>_xlfn.XLOOKUP(O626,Z$22:Z$24,AA$22:AA$24)</f>
        <v>1</v>
      </c>
      <c r="O626" t="s">
        <v>32</v>
      </c>
      <c r="P626" cm="1">
        <f t="array" aca="1" ref="P626" ca="1">(_xlfn.IFS(Q626="couché",0,Q626="debout à 80%",1,Q626="?",1))*(IF(RAND()&lt;0.8,1,0))</f>
        <v>1</v>
      </c>
      <c r="Q626" t="s">
        <v>27</v>
      </c>
      <c r="R626">
        <v>10</v>
      </c>
      <c r="S626">
        <f>SUMIFS(N:N,F:F,F626,G:G,G626,T:T,T626-1)*IF(C626=1,0,1)</f>
        <v>0</v>
      </c>
      <c r="T626">
        <f>COUNTIFS(F:F,F626,G:G,G626,H:H,_xlfn.CONCAT("&lt;=",H626))</f>
        <v>1</v>
      </c>
      <c r="U626" s="15">
        <f ca="1">H626+(RAND()/100000)</f>
        <v>0.33542167823138969</v>
      </c>
      <c r="V626">
        <f t="shared" ca="1" si="9"/>
        <v>7</v>
      </c>
      <c r="W626" t="s">
        <v>28</v>
      </c>
      <c r="X626" t="str">
        <f ca="1">_xlfn.CONCAT("(",A626,",",C626,",",P626,",",E626,",",L626,",",S626,",",T626,",",V626,")++1`")</f>
        <v>(245777,0,1,3,17,0,1,7)++1`</v>
      </c>
      <c r="Y626" t="str">
        <f>_xlfn.CONCAT("(",A626,",",R626,")++1`")</f>
        <v>(245777,10)++1`</v>
      </c>
    </row>
    <row r="627" spans="1:25">
      <c r="A627">
        <v>245779</v>
      </c>
      <c r="B627">
        <v>1948</v>
      </c>
      <c r="C627">
        <f>IF(D627="oui", 1, IF(D627="non", 0, " "))</f>
        <v>0</v>
      </c>
      <c r="D627" t="s">
        <v>24</v>
      </c>
      <c r="E627">
        <f>_xlfn.XLOOKUP(F627,Z$3:Z$19,AA$3:AA$19)</f>
        <v>16</v>
      </c>
      <c r="F627" t="s">
        <v>44</v>
      </c>
      <c r="G627" s="14">
        <v>44599</v>
      </c>
      <c r="H627" s="15">
        <v>0.54652777777777772</v>
      </c>
      <c r="I627" s="15">
        <v>0.61875000000000002</v>
      </c>
      <c r="J627">
        <v>1000162</v>
      </c>
      <c r="K627">
        <v>2435</v>
      </c>
      <c r="L627">
        <f>ROUND(M627*86400,0)/60</f>
        <v>104</v>
      </c>
      <c r="M627">
        <v>7.2222222222222299E-2</v>
      </c>
      <c r="N627">
        <f>_xlfn.XLOOKUP(O627,Z$22:Z$24,AA$22:AA$24)</f>
        <v>0</v>
      </c>
      <c r="O627" t="s">
        <v>26</v>
      </c>
      <c r="P627" cm="1">
        <f t="array" aca="1" ref="P627" ca="1">(_xlfn.IFS(Q627="couché",0,Q627="debout à 80%",1,Q627="?",1))*(IF(RAND()&lt;0.8,1,0))</f>
        <v>1</v>
      </c>
      <c r="Q627" t="s">
        <v>27</v>
      </c>
      <c r="R627">
        <v>45</v>
      </c>
      <c r="S627">
        <f>SUMIFS(N:N,F:F,F627,G:G,G627,T:T,T627-1)*IF(C627=1,0,1)</f>
        <v>0</v>
      </c>
      <c r="T627">
        <f>COUNTIFS(F:F,F627,G:G,G627,H:H,_xlfn.CONCAT("&lt;=",H627))</f>
        <v>4</v>
      </c>
      <c r="U627" s="15">
        <f ca="1">H627+(RAND()/100000)</f>
        <v>0.54653022471205115</v>
      </c>
      <c r="V627">
        <f t="shared" ca="1" si="9"/>
        <v>54</v>
      </c>
      <c r="W627" t="s">
        <v>28</v>
      </c>
      <c r="X627" t="str">
        <f ca="1">_xlfn.CONCAT("(",A627,",",C627,",",P627,",",E627,",",L627,",",S627,",",T627,",",V627,")++1`")</f>
        <v>(245779,0,1,16,104,0,4,54)++1`</v>
      </c>
      <c r="Y627" t="str">
        <f>_xlfn.CONCAT("(",A627,",",R627,")++1`")</f>
        <v>(245779,45)++1`</v>
      </c>
    </row>
    <row r="628" spans="1:25">
      <c r="A628">
        <v>245782</v>
      </c>
      <c r="B628">
        <v>1971</v>
      </c>
      <c r="C628">
        <f>IF(D628="oui", 1, IF(D628="non", 0, " "))</f>
        <v>0</v>
      </c>
      <c r="D628" t="s">
        <v>24</v>
      </c>
      <c r="E628">
        <f>_xlfn.XLOOKUP(F628,Z$3:Z$19,AA$3:AA$19)</f>
        <v>16</v>
      </c>
      <c r="F628" t="s">
        <v>44</v>
      </c>
      <c r="G628" s="14">
        <v>44599</v>
      </c>
      <c r="H628" s="15">
        <v>0.3298611111111111</v>
      </c>
      <c r="I628" s="15">
        <v>0.4375</v>
      </c>
      <c r="J628">
        <v>1000162</v>
      </c>
      <c r="K628">
        <v>489</v>
      </c>
      <c r="L628">
        <f>ROUND(M628*86400,0)/60</f>
        <v>155</v>
      </c>
      <c r="M628">
        <v>0.1076388888888889</v>
      </c>
      <c r="N628">
        <f>_xlfn.XLOOKUP(O628,Z$22:Z$24,AA$22:AA$24)</f>
        <v>0</v>
      </c>
      <c r="O628" t="s">
        <v>26</v>
      </c>
      <c r="P628" cm="1">
        <f t="array" aca="1" ref="P628" ca="1">(_xlfn.IFS(Q628="couché",0,Q628="debout à 80%",1,Q628="?",1))*(IF(RAND()&lt;0.8,1,0))</f>
        <v>1</v>
      </c>
      <c r="Q628" t="s">
        <v>27</v>
      </c>
      <c r="R628">
        <v>45</v>
      </c>
      <c r="S628">
        <f>SUMIFS(N:N,F:F,F628,G:G,G628,T:T,T628-1)*IF(C628=1,0,1)</f>
        <v>0</v>
      </c>
      <c r="T628">
        <f>COUNTIFS(F:F,F628,G:G,G628,H:H,_xlfn.CONCAT("&lt;=",H628))</f>
        <v>2</v>
      </c>
      <c r="U628" s="15">
        <f ca="1">H628+(RAND()/100000)</f>
        <v>0.32987068280373949</v>
      </c>
      <c r="V628">
        <f t="shared" ca="1" si="9"/>
        <v>2</v>
      </c>
      <c r="W628" t="s">
        <v>28</v>
      </c>
      <c r="X628" t="str">
        <f ca="1">_xlfn.CONCAT("(",A628,",",C628,",",P628,",",E628,",",L628,",",S628,",",T628,",",V628,")++1`")</f>
        <v>(245782,0,1,16,155,0,2,2)++1`</v>
      </c>
      <c r="Y628" t="str">
        <f>_xlfn.CONCAT("(",A628,",",R628,")++1`")</f>
        <v>(245782,45)++1`</v>
      </c>
    </row>
    <row r="629" spans="1:25">
      <c r="A629">
        <v>245786</v>
      </c>
      <c r="B629">
        <v>1971</v>
      </c>
      <c r="C629">
        <f>IF(D629="oui", 1, IF(D629="non", 0, " "))</f>
        <v>0</v>
      </c>
      <c r="D629" t="s">
        <v>24</v>
      </c>
      <c r="E629">
        <f>_xlfn.XLOOKUP(F629,Z$3:Z$19,AA$3:AA$19)</f>
        <v>17</v>
      </c>
      <c r="F629" t="s">
        <v>45</v>
      </c>
      <c r="G629" s="14">
        <v>44593</v>
      </c>
      <c r="H629" s="15">
        <v>0.41388888888888886</v>
      </c>
      <c r="I629" s="15">
        <v>0.44374999999999998</v>
      </c>
      <c r="J629">
        <v>1000162</v>
      </c>
      <c r="K629">
        <v>86</v>
      </c>
      <c r="L629">
        <f>ROUND(M629*86400,0)/60</f>
        <v>43</v>
      </c>
      <c r="M629">
        <v>2.9861111111111116E-2</v>
      </c>
      <c r="N629">
        <f>_xlfn.XLOOKUP(O629,Z$22:Z$24,AA$22:AA$24)</f>
        <v>1</v>
      </c>
      <c r="O629" t="s">
        <v>32</v>
      </c>
      <c r="P629" cm="1">
        <f t="array" aca="1" ref="P629" ca="1">(_xlfn.IFS(Q629="couché",0,Q629="debout à 80%",1,Q629="?",1))*(IF(RAND()&lt;0.8,1,0))</f>
        <v>1</v>
      </c>
      <c r="Q629" t="s">
        <v>27</v>
      </c>
      <c r="R629">
        <v>45</v>
      </c>
      <c r="S629">
        <f>SUMIFS(N:N,F:F,F629,G:G,G629,T:T,T629-1)*IF(C629=1,0,1)</f>
        <v>0</v>
      </c>
      <c r="T629">
        <f>COUNTIFS(F:F,F629,G:G,G629,H:H,_xlfn.CONCAT("&lt;=",H629))</f>
        <v>2</v>
      </c>
      <c r="U629" s="15">
        <f ca="1">H629+(RAND()/100000)</f>
        <v>0.41389411284595334</v>
      </c>
      <c r="V629">
        <f t="shared" ca="1" si="9"/>
        <v>31</v>
      </c>
      <c r="W629" t="s">
        <v>28</v>
      </c>
      <c r="X629" t="str">
        <f ca="1">_xlfn.CONCAT("(",A629,",",C629,",",P629,",",E629,",",L629,",",S629,",",T629,",",V629,")++1`")</f>
        <v>(245786,0,1,17,43,0,2,31)++1`</v>
      </c>
      <c r="Y629" t="str">
        <f>_xlfn.CONCAT("(",A629,",",R629,")++1`")</f>
        <v>(245786,45)++1`</v>
      </c>
    </row>
    <row r="630" spans="1:25">
      <c r="A630">
        <v>245791</v>
      </c>
      <c r="B630">
        <v>1965</v>
      </c>
      <c r="C630">
        <f>IF(D630="oui", 1, IF(D630="non", 0, " "))</f>
        <v>0</v>
      </c>
      <c r="D630" t="s">
        <v>24</v>
      </c>
      <c r="E630">
        <f>_xlfn.XLOOKUP(F630,Z$3:Z$19,AA$3:AA$19)</f>
        <v>16</v>
      </c>
      <c r="F630" t="s">
        <v>44</v>
      </c>
      <c r="G630" s="14">
        <v>44599</v>
      </c>
      <c r="H630" s="15">
        <v>0.45763888888888887</v>
      </c>
      <c r="I630" s="15">
        <v>0.52777777777777779</v>
      </c>
      <c r="J630">
        <v>1000162</v>
      </c>
      <c r="K630">
        <v>489</v>
      </c>
      <c r="L630">
        <f>ROUND(M630*86400,0)/60</f>
        <v>101</v>
      </c>
      <c r="M630">
        <v>7.0138888888888917E-2</v>
      </c>
      <c r="N630">
        <f>_xlfn.XLOOKUP(O630,Z$22:Z$24,AA$22:AA$24)</f>
        <v>0</v>
      </c>
      <c r="O630" t="s">
        <v>26</v>
      </c>
      <c r="P630" cm="1">
        <f t="array" aca="1" ref="P630" ca="1">(_xlfn.IFS(Q630="couché",0,Q630="debout à 80%",1,Q630="?",1))*(IF(RAND()&lt;0.8,1,0))</f>
        <v>1</v>
      </c>
      <c r="Q630" t="s">
        <v>27</v>
      </c>
      <c r="R630">
        <v>45</v>
      </c>
      <c r="S630">
        <f>SUMIFS(N:N,F:F,F630,G:G,G630,T:T,T630-1)*IF(C630=1,0,1)</f>
        <v>0</v>
      </c>
      <c r="T630">
        <f>COUNTIFS(F:F,F630,G:G,G630,H:H,_xlfn.CONCAT("&lt;=",H630))</f>
        <v>3</v>
      </c>
      <c r="U630" s="15">
        <f ca="1">H630+(RAND()/100000)</f>
        <v>0.45764186445502225</v>
      </c>
      <c r="V630">
        <f t="shared" ca="1" si="9"/>
        <v>33</v>
      </c>
      <c r="W630" t="s">
        <v>28</v>
      </c>
      <c r="X630" t="str">
        <f ca="1">_xlfn.CONCAT("(",A630,",",C630,",",P630,",",E630,",",L630,",",S630,",",T630,",",V630,")++1`")</f>
        <v>(245791,0,1,16,101,0,3,33)++1`</v>
      </c>
      <c r="Y630" t="str">
        <f>_xlfn.CONCAT("(",A630,",",R630,")++1`")</f>
        <v>(245791,45)++1`</v>
      </c>
    </row>
    <row r="631" spans="1:25">
      <c r="A631">
        <v>245792</v>
      </c>
      <c r="B631">
        <v>1969</v>
      </c>
      <c r="C631">
        <f>IF(D631="oui", 1, IF(D631="non", 0, " "))</f>
        <v>0</v>
      </c>
      <c r="D631" t="s">
        <v>24</v>
      </c>
      <c r="E631">
        <f>_xlfn.XLOOKUP(F631,Z$3:Z$19,AA$3:AA$19)</f>
        <v>9</v>
      </c>
      <c r="F631" t="s">
        <v>40</v>
      </c>
      <c r="G631" s="14">
        <v>44599</v>
      </c>
      <c r="H631" s="15">
        <v>0.45833333333333331</v>
      </c>
      <c r="I631" s="15">
        <v>0.51736111111111105</v>
      </c>
      <c r="J631">
        <v>1000163</v>
      </c>
      <c r="K631">
        <v>233</v>
      </c>
      <c r="L631">
        <f>ROUND(M631*86400,0)/60</f>
        <v>85</v>
      </c>
      <c r="M631">
        <v>5.9027777777777735E-2</v>
      </c>
      <c r="N631">
        <f>_xlfn.XLOOKUP(O631,Z$22:Z$24,AA$22:AA$24)</f>
        <v>0</v>
      </c>
      <c r="O631" t="s">
        <v>26</v>
      </c>
      <c r="P631" cm="1">
        <f t="array" aca="1" ref="P631" ca="1">(_xlfn.IFS(Q631="couché",0,Q631="debout à 80%",1,Q631="?",1))*(IF(RAND()&lt;0.8,1,0))</f>
        <v>0</v>
      </c>
      <c r="Q631" t="s">
        <v>27</v>
      </c>
      <c r="R631">
        <v>45</v>
      </c>
      <c r="S631">
        <f>SUMIFS(N:N,F:F,F631,G:G,G631,T:T,T631-1)*IF(C631=1,0,1)</f>
        <v>0</v>
      </c>
      <c r="T631">
        <f>COUNTIFS(F:F,F631,G:G,G631,H:H,_xlfn.CONCAT("&lt;=",H631))</f>
        <v>3</v>
      </c>
      <c r="U631" s="15">
        <f ca="1">H631+(RAND()/100000)</f>
        <v>0.45834000678817244</v>
      </c>
      <c r="V631">
        <f t="shared" ca="1" si="9"/>
        <v>34</v>
      </c>
      <c r="W631" t="s">
        <v>28</v>
      </c>
      <c r="X631" t="str">
        <f ca="1">_xlfn.CONCAT("(",A631,",",C631,",",P631,",",E631,",",L631,",",S631,",",T631,",",V631,")++1`")</f>
        <v>(245792,0,0,9,85,0,3,34)++1`</v>
      </c>
      <c r="Y631" t="str">
        <f>_xlfn.CONCAT("(",A631,",",R631,")++1`")</f>
        <v>(245792,45)++1`</v>
      </c>
    </row>
    <row r="632" spans="1:25">
      <c r="A632">
        <v>245796</v>
      </c>
      <c r="B632">
        <v>1969</v>
      </c>
      <c r="C632">
        <f>IF(D632="oui", 1, IF(D632="non", 0, " "))</f>
        <v>0</v>
      </c>
      <c r="D632" t="s">
        <v>24</v>
      </c>
      <c r="E632">
        <f>_xlfn.XLOOKUP(F632,Z$3:Z$19,AA$3:AA$19)</f>
        <v>6</v>
      </c>
      <c r="F632" t="s">
        <v>37</v>
      </c>
      <c r="G632" s="14">
        <v>44599</v>
      </c>
      <c r="H632" s="15">
        <v>0.46875</v>
      </c>
      <c r="I632" s="15">
        <v>0.53472222222222221</v>
      </c>
      <c r="J632">
        <v>1000166</v>
      </c>
      <c r="K632">
        <v>1</v>
      </c>
      <c r="L632">
        <f>ROUND(M632*86400,0)/60</f>
        <v>95</v>
      </c>
      <c r="M632">
        <v>6.597222222222221E-2</v>
      </c>
      <c r="N632">
        <f>_xlfn.XLOOKUP(O632,Z$22:Z$24,AA$22:AA$24)</f>
        <v>0</v>
      </c>
      <c r="O632" t="s">
        <v>26</v>
      </c>
      <c r="P632" cm="1">
        <f t="array" aca="1" ref="P632" ca="1">(_xlfn.IFS(Q632="couché",0,Q632="debout à 80%",1,Q632="?",1))*(IF(RAND()&lt;0.8,1,0))</f>
        <v>1</v>
      </c>
      <c r="Q632" t="s">
        <v>27</v>
      </c>
      <c r="R632">
        <v>45</v>
      </c>
      <c r="S632">
        <f>SUMIFS(N:N,F:F,F632,G:G,G632,T:T,T632-1)*IF(C632=1,0,1)</f>
        <v>0</v>
      </c>
      <c r="T632">
        <f>COUNTIFS(F:F,F632,G:G,G632,H:H,_xlfn.CONCAT("&lt;=",H632))</f>
        <v>3</v>
      </c>
      <c r="U632" s="15">
        <f ca="1">H632+(RAND()/100000)</f>
        <v>0.46875328572391145</v>
      </c>
      <c r="V632">
        <f t="shared" ca="1" si="9"/>
        <v>38</v>
      </c>
      <c r="W632" t="s">
        <v>28</v>
      </c>
      <c r="X632" t="str">
        <f ca="1">_xlfn.CONCAT("(",A632,",",C632,",",P632,",",E632,",",L632,",",S632,",",T632,",",V632,")++1`")</f>
        <v>(245796,0,1,6,95,0,3,38)++1`</v>
      </c>
      <c r="Y632" t="str">
        <f>_xlfn.CONCAT("(",A632,",",R632,")++1`")</f>
        <v>(245796,45)++1`</v>
      </c>
    </row>
    <row r="633" spans="1:25">
      <c r="A633">
        <v>245801</v>
      </c>
      <c r="B633">
        <v>1964</v>
      </c>
      <c r="C633">
        <f>IF(D633="oui", 1, IF(D633="non", 0, " "))</f>
        <v>0</v>
      </c>
      <c r="D633" t="s">
        <v>24</v>
      </c>
      <c r="E633">
        <f>_xlfn.XLOOKUP(F633,Z$3:Z$19,AA$3:AA$19)</f>
        <v>3</v>
      </c>
      <c r="F633" t="s">
        <v>34</v>
      </c>
      <c r="G633" s="14">
        <v>44606</v>
      </c>
      <c r="H633" s="15">
        <v>0.38055555555555554</v>
      </c>
      <c r="I633" s="15">
        <v>0.39374999999999999</v>
      </c>
      <c r="J633">
        <v>1000169</v>
      </c>
      <c r="K633">
        <v>2172</v>
      </c>
      <c r="L633">
        <f>ROUND(M633*86400,0)/60</f>
        <v>19</v>
      </c>
      <c r="M633">
        <v>1.3194444444444453E-2</v>
      </c>
      <c r="N633">
        <f>_xlfn.XLOOKUP(O633,Z$22:Z$24,AA$22:AA$24)</f>
        <v>1</v>
      </c>
      <c r="O633" t="s">
        <v>32</v>
      </c>
      <c r="P633" cm="1">
        <f t="array" aca="1" ref="P633" ca="1">(_xlfn.IFS(Q633="couché",0,Q633="debout à 80%",1,Q633="?",1))*(IF(RAND()&lt;0.8,1,0))</f>
        <v>0</v>
      </c>
      <c r="Q633" t="s">
        <v>27</v>
      </c>
      <c r="R633">
        <v>10</v>
      </c>
      <c r="S633">
        <f>SUMIFS(N:N,F:F,F633,G:G,G633,T:T,T633-1)*IF(C633=1,0,1)</f>
        <v>1</v>
      </c>
      <c r="T633">
        <f>COUNTIFS(F:F,F633,G:G,G633,H:H,_xlfn.CONCAT("&lt;=",H633))</f>
        <v>5</v>
      </c>
      <c r="U633" s="15">
        <f ca="1">H633+(RAND()/100000)</f>
        <v>0.38056198677582537</v>
      </c>
      <c r="V633">
        <f t="shared" ca="1" si="9"/>
        <v>20</v>
      </c>
      <c r="W633" t="s">
        <v>28</v>
      </c>
      <c r="X633" t="str">
        <f ca="1">_xlfn.CONCAT("(",A633,",",C633,",",P633,",",E633,",",L633,",",S633,",",T633,",",V633,")++1`")</f>
        <v>(245801,0,0,3,19,1,5,20)++1`</v>
      </c>
      <c r="Y633" t="str">
        <f>_xlfn.CONCAT("(",A633,",",R633,")++1`")</f>
        <v>(245801,10)++1`</v>
      </c>
    </row>
    <row r="634" spans="1:25">
      <c r="A634">
        <v>245807</v>
      </c>
      <c r="B634">
        <v>1996</v>
      </c>
      <c r="C634">
        <f>IF(D634="oui", 1, IF(D634="non", 0, " "))</f>
        <v>0</v>
      </c>
      <c r="D634" t="s">
        <v>24</v>
      </c>
      <c r="E634">
        <f>_xlfn.XLOOKUP(F634,Z$3:Z$19,AA$3:AA$19)</f>
        <v>2</v>
      </c>
      <c r="F634" t="s">
        <v>29</v>
      </c>
      <c r="G634" s="14">
        <v>44617</v>
      </c>
      <c r="H634" s="15">
        <v>0.34375</v>
      </c>
      <c r="I634" s="15">
        <v>0.37152777777777779</v>
      </c>
      <c r="J634">
        <v>1000166</v>
      </c>
      <c r="K634">
        <v>8108</v>
      </c>
      <c r="L634">
        <f>ROUND(M634*86400,0)/60</f>
        <v>40</v>
      </c>
      <c r="M634">
        <v>2.777777777777779E-2</v>
      </c>
      <c r="N634">
        <f>_xlfn.XLOOKUP(O634,Z$22:Z$24,AA$22:AA$24)</f>
        <v>0</v>
      </c>
      <c r="O634" t="s">
        <v>26</v>
      </c>
      <c r="P634" cm="1">
        <f t="array" aca="1" ref="P634" ca="1">(_xlfn.IFS(Q634="couché",0,Q634="debout à 80%",1,Q634="?",1))*(IF(RAND()&lt;0.8,1,0))</f>
        <v>1</v>
      </c>
      <c r="Q634" t="s">
        <v>27</v>
      </c>
      <c r="R634">
        <v>45</v>
      </c>
      <c r="S634">
        <f>SUMIFS(N:N,F:F,F634,G:G,G634,T:T,T634-1)*IF(C634=1,0,1)</f>
        <v>0</v>
      </c>
      <c r="T634">
        <f>COUNTIFS(F:F,F634,G:G,G634,H:H,_xlfn.CONCAT("&lt;=",H634))</f>
        <v>1</v>
      </c>
      <c r="U634" s="15">
        <f ca="1">H634+(RAND()/100000)</f>
        <v>0.34375464626012237</v>
      </c>
      <c r="V634">
        <f t="shared" ca="1" si="9"/>
        <v>11</v>
      </c>
      <c r="W634" t="s">
        <v>28</v>
      </c>
      <c r="X634" t="str">
        <f ca="1">_xlfn.CONCAT("(",A634,",",C634,",",P634,",",E634,",",L634,",",S634,",",T634,",",V634,")++1`")</f>
        <v>(245807,0,1,2,40,0,1,11)++1`</v>
      </c>
      <c r="Y634" t="str">
        <f>_xlfn.CONCAT("(",A634,",",R634,")++1`")</f>
        <v>(245807,45)++1`</v>
      </c>
    </row>
    <row r="635" spans="1:25">
      <c r="A635">
        <v>245808</v>
      </c>
      <c r="B635">
        <v>2018</v>
      </c>
      <c r="C635">
        <f>IF(D635="oui", 1, IF(D635="non", 0, " "))</f>
        <v>1</v>
      </c>
      <c r="D635" t="s">
        <v>28</v>
      </c>
      <c r="E635">
        <f>_xlfn.XLOOKUP(F635,Z$3:Z$19,AA$3:AA$19)</f>
        <v>12</v>
      </c>
      <c r="F635" t="s">
        <v>42</v>
      </c>
      <c r="G635" s="14">
        <v>44603</v>
      </c>
      <c r="H635" s="15">
        <v>0.43611111111111112</v>
      </c>
      <c r="I635" s="15">
        <v>0.4597222222222222</v>
      </c>
      <c r="J635">
        <v>1000164</v>
      </c>
      <c r="K635">
        <v>3693</v>
      </c>
      <c r="L635">
        <f>ROUND(M635*86400,0)/60</f>
        <v>34</v>
      </c>
      <c r="M635">
        <v>2.3611111111111083E-2</v>
      </c>
      <c r="N635">
        <f>_xlfn.XLOOKUP(O635,Z$22:Z$24,AA$22:AA$24)</f>
        <v>0</v>
      </c>
      <c r="O635" t="s">
        <v>46</v>
      </c>
      <c r="P635" cm="1">
        <f t="array" aca="1" ref="P635" ca="1">(_xlfn.IFS(Q635="couché",0,Q635="debout à 80%",1,Q635="?",1))*(IF(RAND()&lt;0.8,1,0))</f>
        <v>0</v>
      </c>
      <c r="Q635" t="s">
        <v>48</v>
      </c>
      <c r="R635">
        <v>30</v>
      </c>
      <c r="S635">
        <f>SUMIFS(N:N,F:F,F635,G:G,G635,T:T,T635-1)*IF(C635=1,0,1)</f>
        <v>0</v>
      </c>
      <c r="T635">
        <f>COUNTIFS(F:F,F635,G:G,G635,H:H,_xlfn.CONCAT("&lt;=",H635))</f>
        <v>4</v>
      </c>
      <c r="U635" s="15">
        <f ca="1">H635+(RAND()/100000)</f>
        <v>0.43611253006395173</v>
      </c>
      <c r="V635">
        <f t="shared" ca="1" si="9"/>
        <v>34</v>
      </c>
      <c r="W635" t="s">
        <v>28</v>
      </c>
      <c r="X635" t="str">
        <f ca="1">_xlfn.CONCAT("(",A635,",",C635,",",P635,",",E635,",",L635,",",S635,",",T635,",",V635,")++1`")</f>
        <v>(245808,1,0,12,34,0,4,34)++1`</v>
      </c>
      <c r="Y635" t="str">
        <f>_xlfn.CONCAT("(",A635,",",R635,")++1`")</f>
        <v>(245808,30)++1`</v>
      </c>
    </row>
    <row r="636" spans="1:25">
      <c r="A636">
        <v>245809</v>
      </c>
      <c r="B636">
        <v>1955</v>
      </c>
      <c r="C636">
        <f>IF(D636="oui", 1, IF(D636="non", 0, " "))</f>
        <v>0</v>
      </c>
      <c r="D636" t="s">
        <v>24</v>
      </c>
      <c r="E636">
        <f>_xlfn.XLOOKUP(F636,Z$3:Z$19,AA$3:AA$19)</f>
        <v>8</v>
      </c>
      <c r="F636" t="s">
        <v>25</v>
      </c>
      <c r="G636" s="14">
        <v>44593</v>
      </c>
      <c r="H636" s="15">
        <v>0.64722222222222214</v>
      </c>
      <c r="I636" s="15">
        <v>0.65763888888888888</v>
      </c>
      <c r="J636">
        <v>1000168</v>
      </c>
      <c r="K636">
        <v>1899</v>
      </c>
      <c r="L636">
        <f>ROUND(M636*86400,0)/60</f>
        <v>15</v>
      </c>
      <c r="M636">
        <v>1.0416666666666741E-2</v>
      </c>
      <c r="N636">
        <f>_xlfn.XLOOKUP(O636,Z$22:Z$24,AA$22:AA$24)</f>
        <v>0</v>
      </c>
      <c r="O636" t="s">
        <v>26</v>
      </c>
      <c r="P636" cm="1">
        <f t="array" aca="1" ref="P636" ca="1">(_xlfn.IFS(Q636="couché",0,Q636="debout à 80%",1,Q636="?",1))*(IF(RAND()&lt;0.8,1,0))</f>
        <v>1</v>
      </c>
      <c r="Q636" t="s">
        <v>27</v>
      </c>
      <c r="R636">
        <v>0</v>
      </c>
      <c r="S636">
        <f>SUMIFS(N:N,F:F,F636,G:G,G636,T:T,T636-1)*IF(C636=1,0,1)</f>
        <v>0</v>
      </c>
      <c r="T636">
        <f>COUNTIFS(F:F,F636,G:G,G636,H:H,_xlfn.CONCAT("&lt;=",H636))</f>
        <v>8</v>
      </c>
      <c r="U636" s="15">
        <f ca="1">H636+(RAND()/100000)</f>
        <v>0.64722990097755173</v>
      </c>
      <c r="V636">
        <f t="shared" ca="1" si="9"/>
        <v>71</v>
      </c>
      <c r="W636" t="s">
        <v>28</v>
      </c>
      <c r="X636" t="str">
        <f ca="1">_xlfn.CONCAT("(",A636,",",C636,",",P636,",",E636,",",L636,",",S636,",",T636,",",V636,")++1`")</f>
        <v>(245809,0,1,8,15,0,8,71)++1`</v>
      </c>
      <c r="Y636" t="str">
        <f>_xlfn.CONCAT("(",A636,",",R636,")++1`")</f>
        <v>(245809,0)++1`</v>
      </c>
    </row>
    <row r="637" spans="1:25">
      <c r="A637">
        <v>245815</v>
      </c>
      <c r="B637">
        <v>1960</v>
      </c>
      <c r="C637">
        <f>IF(D637="oui", 1, IF(D637="non", 0, " "))</f>
        <v>0</v>
      </c>
      <c r="D637" t="s">
        <v>24</v>
      </c>
      <c r="E637">
        <f>_xlfn.XLOOKUP(F637,Z$3:Z$19,AA$3:AA$19)</f>
        <v>8</v>
      </c>
      <c r="F637" t="s">
        <v>25</v>
      </c>
      <c r="G637" s="14">
        <v>44607</v>
      </c>
      <c r="H637" s="15">
        <v>0.32777777777777778</v>
      </c>
      <c r="I637" s="15">
        <v>0.3833333333333333</v>
      </c>
      <c r="J637">
        <v>1000168</v>
      </c>
      <c r="K637">
        <v>2000</v>
      </c>
      <c r="L637">
        <f>ROUND(M637*86400,0)/60</f>
        <v>80</v>
      </c>
      <c r="M637">
        <v>5.5555555555555525E-2</v>
      </c>
      <c r="N637">
        <f>_xlfn.XLOOKUP(O637,Z$22:Z$24,AA$22:AA$24)</f>
        <v>0</v>
      </c>
      <c r="O637" t="s">
        <v>26</v>
      </c>
      <c r="P637" cm="1">
        <f t="array" aca="1" ref="P637" ca="1">(_xlfn.IFS(Q637="couché",0,Q637="debout à 80%",1,Q637="?",1))*(IF(RAND()&lt;0.8,1,0))</f>
        <v>1</v>
      </c>
      <c r="Q637" t="s">
        <v>27</v>
      </c>
      <c r="R637">
        <v>30</v>
      </c>
      <c r="S637">
        <f>SUMIFS(N:N,F:F,F637,G:G,G637,T:T,T637-1)*IF(C637=1,0,1)</f>
        <v>0</v>
      </c>
      <c r="T637">
        <f>COUNTIFS(F:F,F637,G:G,G637,H:H,_xlfn.CONCAT("&lt;=",H637))</f>
        <v>1</v>
      </c>
      <c r="U637" s="15">
        <f ca="1">H637+(RAND()/100000)</f>
        <v>0.32778566786941965</v>
      </c>
      <c r="V637">
        <f t="shared" ca="1" si="9"/>
        <v>2</v>
      </c>
      <c r="W637" t="s">
        <v>28</v>
      </c>
      <c r="X637" t="str">
        <f ca="1">_xlfn.CONCAT("(",A637,",",C637,",",P637,",",E637,",",L637,",",S637,",",T637,",",V637,")++1`")</f>
        <v>(245815,0,1,8,80,0,1,2)++1`</v>
      </c>
      <c r="Y637" t="str">
        <f>_xlfn.CONCAT("(",A637,",",R637,")++1`")</f>
        <v>(245815,30)++1`</v>
      </c>
    </row>
    <row r="638" spans="1:25">
      <c r="A638">
        <v>245818</v>
      </c>
      <c r="B638">
        <v>1981</v>
      </c>
      <c r="C638">
        <f>IF(D638="oui", 1, IF(D638="non", 0, " "))</f>
        <v>0</v>
      </c>
      <c r="D638" t="s">
        <v>24</v>
      </c>
      <c r="E638">
        <f>_xlfn.XLOOKUP(F638,Z$3:Z$19,AA$3:AA$19)</f>
        <v>5</v>
      </c>
      <c r="F638" t="s">
        <v>36</v>
      </c>
      <c r="G638" s="14">
        <v>44648</v>
      </c>
      <c r="H638" s="15">
        <v>0.34236111111111112</v>
      </c>
      <c r="I638" s="15">
        <v>0.42152777777777778</v>
      </c>
      <c r="J638">
        <v>1000162</v>
      </c>
      <c r="K638">
        <v>3281</v>
      </c>
      <c r="L638">
        <f>ROUND(M638*86400,0)/60</f>
        <v>114</v>
      </c>
      <c r="M638">
        <v>7.9166666666666663E-2</v>
      </c>
      <c r="N638">
        <f>_xlfn.XLOOKUP(O638,Z$22:Z$24,AA$22:AA$24)</f>
        <v>0</v>
      </c>
      <c r="O638" t="s">
        <v>26</v>
      </c>
      <c r="P638" cm="1">
        <f t="array" aca="1" ref="P638" ca="1">(_xlfn.IFS(Q638="couché",0,Q638="debout à 80%",1,Q638="?",1))*(IF(RAND()&lt;0.8,1,0))</f>
        <v>1</v>
      </c>
      <c r="Q638" t="s">
        <v>27</v>
      </c>
      <c r="R638">
        <v>45</v>
      </c>
      <c r="S638">
        <f>SUMIFS(N:N,F:F,F638,G:G,G638,T:T,T638-1)*IF(C638=1,0,1)</f>
        <v>0</v>
      </c>
      <c r="T638">
        <f>COUNTIFS(F:F,F638,G:G,G638,H:H,_xlfn.CONCAT("&lt;=",H638))</f>
        <v>1</v>
      </c>
      <c r="U638" s="15">
        <f ca="1">H638+(RAND()/100000)</f>
        <v>0.34236991837050862</v>
      </c>
      <c r="V638">
        <f t="shared" ca="1" si="9"/>
        <v>11</v>
      </c>
      <c r="W638" t="s">
        <v>28</v>
      </c>
      <c r="X638" t="str">
        <f ca="1">_xlfn.CONCAT("(",A638,",",C638,",",P638,",",E638,",",L638,",",S638,",",T638,",",V638,")++1`")</f>
        <v>(245818,0,1,5,114,0,1,11)++1`</v>
      </c>
      <c r="Y638" t="str">
        <f>_xlfn.CONCAT("(",A638,",",R638,")++1`")</f>
        <v>(245818,45)++1`</v>
      </c>
    </row>
    <row r="639" spans="1:25">
      <c r="A639">
        <v>245819</v>
      </c>
      <c r="B639">
        <v>1979</v>
      </c>
      <c r="C639">
        <f>IF(D639="oui", 1, IF(D639="non", 0, " "))</f>
        <v>0</v>
      </c>
      <c r="D639" t="s">
        <v>24</v>
      </c>
      <c r="E639">
        <f>_xlfn.XLOOKUP(F639,Z$3:Z$19,AA$3:AA$19)</f>
        <v>8</v>
      </c>
      <c r="F639" t="s">
        <v>25</v>
      </c>
      <c r="G639" s="14">
        <v>44621</v>
      </c>
      <c r="H639" s="15">
        <v>0.59236111111111112</v>
      </c>
      <c r="I639" s="15">
        <v>0.6875</v>
      </c>
      <c r="J639">
        <v>1000168</v>
      </c>
      <c r="K639">
        <v>1893</v>
      </c>
      <c r="L639">
        <f>ROUND(M639*86400,0)/60</f>
        <v>137</v>
      </c>
      <c r="M639">
        <v>9.5138888888888884E-2</v>
      </c>
      <c r="N639">
        <f>_xlfn.XLOOKUP(O639,Z$22:Z$24,AA$22:AA$24)</f>
        <v>0</v>
      </c>
      <c r="O639" t="s">
        <v>26</v>
      </c>
      <c r="P639" cm="1">
        <f t="array" aca="1" ref="P639" ca="1">(_xlfn.IFS(Q639="couché",0,Q639="debout à 80%",1,Q639="?",1))*(IF(RAND()&lt;0.8,1,0))</f>
        <v>1</v>
      </c>
      <c r="Q639" t="s">
        <v>27</v>
      </c>
      <c r="R639">
        <v>30</v>
      </c>
      <c r="S639">
        <f>SUMIFS(N:N,F:F,F639,G:G,G639,T:T,T639-1)*IF(C639=1,0,1)</f>
        <v>0</v>
      </c>
      <c r="T639">
        <f>COUNTIFS(F:F,F639,G:G,G639,H:H,_xlfn.CONCAT("&lt;=",H639))</f>
        <v>6</v>
      </c>
      <c r="U639" s="15">
        <f ca="1">H639+(RAND()/100000)</f>
        <v>0.59236360983133685</v>
      </c>
      <c r="V639">
        <f t="shared" ca="1" si="9"/>
        <v>40</v>
      </c>
      <c r="W639" t="s">
        <v>28</v>
      </c>
      <c r="X639" t="str">
        <f ca="1">_xlfn.CONCAT("(",A639,",",C639,",",P639,",",E639,",",L639,",",S639,",",T639,",",V639,")++1`")</f>
        <v>(245819,0,1,8,137,0,6,40)++1`</v>
      </c>
      <c r="Y639" t="str">
        <f>_xlfn.CONCAT("(",A639,",",R639,")++1`")</f>
        <v>(245819,30)++1`</v>
      </c>
    </row>
    <row r="640" spans="1:25">
      <c r="A640">
        <v>245821</v>
      </c>
      <c r="B640">
        <v>1949</v>
      </c>
      <c r="C640">
        <f>IF(D640="oui", 1, IF(D640="non", 0, " "))</f>
        <v>0</v>
      </c>
      <c r="D640" t="s">
        <v>24</v>
      </c>
      <c r="E640">
        <f>_xlfn.XLOOKUP(F640,Z$3:Z$19,AA$3:AA$19)</f>
        <v>3</v>
      </c>
      <c r="F640" t="s">
        <v>34</v>
      </c>
      <c r="G640" s="14">
        <v>44606</v>
      </c>
      <c r="H640" s="15">
        <v>0.39374999999999999</v>
      </c>
      <c r="I640" s="15">
        <v>0.40486111111111112</v>
      </c>
      <c r="J640">
        <v>1000169</v>
      </c>
      <c r="K640">
        <v>2172</v>
      </c>
      <c r="L640">
        <f>ROUND(M640*86400,0)/60</f>
        <v>16</v>
      </c>
      <c r="M640">
        <v>1.1111111111111127E-2</v>
      </c>
      <c r="N640">
        <f>_xlfn.XLOOKUP(O640,Z$22:Z$24,AA$22:AA$24)</f>
        <v>1</v>
      </c>
      <c r="O640" t="s">
        <v>32</v>
      </c>
      <c r="P640" cm="1">
        <f t="array" aca="1" ref="P640" ca="1">(_xlfn.IFS(Q640="couché",0,Q640="debout à 80%",1,Q640="?",1))*(IF(RAND()&lt;0.8,1,0))</f>
        <v>0</v>
      </c>
      <c r="Q640" t="s">
        <v>27</v>
      </c>
      <c r="R640">
        <v>10</v>
      </c>
      <c r="S640">
        <f>SUMIFS(N:N,F:F,F640,G:G,G640,T:T,T640-1)*IF(C640=1,0,1)</f>
        <v>1</v>
      </c>
      <c r="T640">
        <f>COUNTIFS(F:F,F640,G:G,G640,H:H,_xlfn.CONCAT("&lt;=",H640))</f>
        <v>6</v>
      </c>
      <c r="U640" s="15">
        <f ca="1">H640+(RAND()/100000)</f>
        <v>0.39375434619724403</v>
      </c>
      <c r="V640">
        <f t="shared" ca="1" si="9"/>
        <v>23</v>
      </c>
      <c r="W640" t="s">
        <v>28</v>
      </c>
      <c r="X640" t="str">
        <f ca="1">_xlfn.CONCAT("(",A640,",",C640,",",P640,",",E640,",",L640,",",S640,",",T640,",",V640,")++1`")</f>
        <v>(245821,0,0,3,16,1,6,23)++1`</v>
      </c>
      <c r="Y640" t="str">
        <f>_xlfn.CONCAT("(",A640,",",R640,")++1`")</f>
        <v>(245821,10)++1`</v>
      </c>
    </row>
    <row r="641" spans="1:25">
      <c r="A641">
        <v>245822</v>
      </c>
      <c r="B641">
        <v>1966</v>
      </c>
      <c r="C641">
        <f>IF(D641="oui", 1, IF(D641="non", 0, " "))</f>
        <v>0</v>
      </c>
      <c r="D641" t="s">
        <v>24</v>
      </c>
      <c r="E641">
        <f>_xlfn.XLOOKUP(F641,Z$3:Z$19,AA$3:AA$19)</f>
        <v>2</v>
      </c>
      <c r="F641" t="s">
        <v>29</v>
      </c>
      <c r="G641" s="14">
        <v>44614</v>
      </c>
      <c r="H641" s="15">
        <v>0.40208333333333329</v>
      </c>
      <c r="I641" s="15">
        <v>0.46388888888888885</v>
      </c>
      <c r="J641">
        <v>1000166</v>
      </c>
      <c r="K641">
        <v>2773</v>
      </c>
      <c r="L641">
        <f>ROUND(M641*86400,0)/60</f>
        <v>89</v>
      </c>
      <c r="M641">
        <v>6.1805555555555558E-2</v>
      </c>
      <c r="N641">
        <f>_xlfn.XLOOKUP(O641,Z$22:Z$24,AA$22:AA$24)</f>
        <v>0</v>
      </c>
      <c r="O641" t="s">
        <v>26</v>
      </c>
      <c r="P641" cm="1">
        <f t="array" aca="1" ref="P641" ca="1">(_xlfn.IFS(Q641="couché",0,Q641="debout à 80%",1,Q641="?",1))*(IF(RAND()&lt;0.8,1,0))</f>
        <v>1</v>
      </c>
      <c r="Q641" t="s">
        <v>27</v>
      </c>
      <c r="R641">
        <v>45</v>
      </c>
      <c r="S641">
        <f>SUMIFS(N:N,F:F,F641,G:G,G641,T:T,T641-1)*IF(C641=1,0,1)</f>
        <v>0</v>
      </c>
      <c r="T641">
        <f>COUNTIFS(F:F,F641,G:G,G641,H:H,_xlfn.CONCAT("&lt;=",H641))</f>
        <v>2</v>
      </c>
      <c r="U641" s="15">
        <f ca="1">H641+(RAND()/100000)</f>
        <v>0.40208887416085559</v>
      </c>
      <c r="V641">
        <f t="shared" ca="1" si="9"/>
        <v>33</v>
      </c>
      <c r="W641" t="s">
        <v>28</v>
      </c>
      <c r="X641" t="str">
        <f ca="1">_xlfn.CONCAT("(",A641,",",C641,",",P641,",",E641,",",L641,",",S641,",",T641,",",V641,")++1`")</f>
        <v>(245822,0,1,2,89,0,2,33)++1`</v>
      </c>
      <c r="Y641" t="str">
        <f>_xlfn.CONCAT("(",A641,",",R641,")++1`")</f>
        <v>(245822,45)++1`</v>
      </c>
    </row>
    <row r="642" spans="1:25">
      <c r="A642">
        <v>245824</v>
      </c>
      <c r="B642">
        <v>2000</v>
      </c>
      <c r="C642">
        <f>IF(D642="oui", 1, IF(D642="non", 0, " "))</f>
        <v>0</v>
      </c>
      <c r="D642" t="s">
        <v>24</v>
      </c>
      <c r="E642">
        <f>_xlfn.XLOOKUP(F642,Z$3:Z$19,AA$3:AA$19)</f>
        <v>5</v>
      </c>
      <c r="F642" t="s">
        <v>36</v>
      </c>
      <c r="G642" s="14">
        <v>44595</v>
      </c>
      <c r="H642" s="15">
        <v>0.3347222222222222</v>
      </c>
      <c r="I642" s="15">
        <v>0.46250000000000002</v>
      </c>
      <c r="J642">
        <v>1000162</v>
      </c>
      <c r="K642">
        <v>3233</v>
      </c>
      <c r="L642">
        <f>ROUND(M642*86400,0)/60</f>
        <v>184</v>
      </c>
      <c r="M642">
        <v>0.12777777777777782</v>
      </c>
      <c r="N642">
        <f>_xlfn.XLOOKUP(O642,Z$22:Z$24,AA$22:AA$24)</f>
        <v>0</v>
      </c>
      <c r="O642" t="s">
        <v>26</v>
      </c>
      <c r="P642" cm="1">
        <f t="array" aca="1" ref="P642" ca="1">(_xlfn.IFS(Q642="couché",0,Q642="debout à 80%",1,Q642="?",1))*(IF(RAND()&lt;0.8,1,0))</f>
        <v>1</v>
      </c>
      <c r="Q642" t="s">
        <v>27</v>
      </c>
      <c r="R642">
        <v>45</v>
      </c>
      <c r="S642">
        <f>SUMIFS(N:N,F:F,F642,G:G,G642,T:T,T642-1)*IF(C642=1,0,1)</f>
        <v>0</v>
      </c>
      <c r="T642">
        <f>COUNTIFS(F:F,F642,G:G,G642,H:H,_xlfn.CONCAT("&lt;=",H642))</f>
        <v>1</v>
      </c>
      <c r="U642" s="15">
        <f ca="1">H642+(RAND()/100000)</f>
        <v>0.33472596014222777</v>
      </c>
      <c r="V642">
        <f t="shared" ca="1" si="9"/>
        <v>5</v>
      </c>
      <c r="W642" t="s">
        <v>28</v>
      </c>
      <c r="X642" t="str">
        <f ca="1">_xlfn.CONCAT("(",A642,",",C642,",",P642,",",E642,",",L642,",",S642,",",T642,",",V642,")++1`")</f>
        <v>(245824,0,1,5,184,0,1,5)++1`</v>
      </c>
      <c r="Y642" t="str">
        <f>_xlfn.CONCAT("(",A642,",",R642,")++1`")</f>
        <v>(245824,45)++1`</v>
      </c>
    </row>
    <row r="643" spans="1:25">
      <c r="A643">
        <v>245826</v>
      </c>
      <c r="B643">
        <v>1967</v>
      </c>
      <c r="C643">
        <f>IF(D643="oui", 1, IF(D643="non", 0, " "))</f>
        <v>0</v>
      </c>
      <c r="D643" t="s">
        <v>24</v>
      </c>
      <c r="E643">
        <f>_xlfn.XLOOKUP(F643,Z$3:Z$19,AA$3:AA$19)</f>
        <v>8</v>
      </c>
      <c r="F643" t="s">
        <v>25</v>
      </c>
      <c r="G643" s="14">
        <v>44593</v>
      </c>
      <c r="H643" s="15">
        <v>0.66111111111111109</v>
      </c>
      <c r="I643" s="15">
        <v>0.67083333333333328</v>
      </c>
      <c r="J643">
        <v>1000168</v>
      </c>
      <c r="K643">
        <v>1899</v>
      </c>
      <c r="L643">
        <f>ROUND(M643*86400,0)/60</f>
        <v>14</v>
      </c>
      <c r="M643">
        <v>9.7222222222221877E-3</v>
      </c>
      <c r="N643">
        <f>_xlfn.XLOOKUP(O643,Z$22:Z$24,AA$22:AA$24)</f>
        <v>0</v>
      </c>
      <c r="O643" t="s">
        <v>26</v>
      </c>
      <c r="P643" cm="1">
        <f t="array" aca="1" ref="P643" ca="1">(_xlfn.IFS(Q643="couché",0,Q643="debout à 80%",1,Q643="?",1))*(IF(RAND()&lt;0.8,1,0))</f>
        <v>1</v>
      </c>
      <c r="Q643" t="s">
        <v>27</v>
      </c>
      <c r="R643">
        <v>0</v>
      </c>
      <c r="S643">
        <f>SUMIFS(N:N,F:F,F643,G:G,G643,T:T,T643-1)*IF(C643=1,0,1)</f>
        <v>0</v>
      </c>
      <c r="T643">
        <f>COUNTIFS(F:F,F643,G:G,G643,H:H,_xlfn.CONCAT("&lt;=",H643))</f>
        <v>9</v>
      </c>
      <c r="U643" s="15">
        <f ca="1">H643+(RAND()/100000)</f>
        <v>0.66111362803563567</v>
      </c>
      <c r="V643">
        <f t="shared" ref="V643:V706" ca="1" si="10">COUNTIFS(G:G,G643,U:U,_xlfn.CONCAT("&lt;=",U643))</f>
        <v>75</v>
      </c>
      <c r="W643" t="s">
        <v>28</v>
      </c>
      <c r="X643" t="str">
        <f ca="1">_xlfn.CONCAT("(",A643,",",C643,",",P643,",",E643,",",L643,",",S643,",",T643,",",V643,")++1`")</f>
        <v>(245826,0,1,8,14,0,9,75)++1`</v>
      </c>
      <c r="Y643" t="str">
        <f>_xlfn.CONCAT("(",A643,",",R643,")++1`")</f>
        <v>(245826,0)++1`</v>
      </c>
    </row>
    <row r="644" spans="1:25">
      <c r="A644">
        <v>245830</v>
      </c>
      <c r="B644">
        <v>1984</v>
      </c>
      <c r="C644">
        <f>IF(D644="oui", 1, IF(D644="non", 0, " "))</f>
        <v>0</v>
      </c>
      <c r="D644" t="s">
        <v>24</v>
      </c>
      <c r="E644">
        <f>_xlfn.XLOOKUP(F644,Z$3:Z$19,AA$3:AA$19)</f>
        <v>4</v>
      </c>
      <c r="F644" t="s">
        <v>31</v>
      </c>
      <c r="G644" s="14">
        <v>44635</v>
      </c>
      <c r="H644" s="15">
        <v>0.46180555555555552</v>
      </c>
      <c r="I644" s="15">
        <v>0.48819444444444443</v>
      </c>
      <c r="J644">
        <v>1000170</v>
      </c>
      <c r="K644">
        <v>2713</v>
      </c>
      <c r="L644">
        <f>ROUND(M644*86400,0)/60</f>
        <v>38</v>
      </c>
      <c r="M644">
        <v>2.6388888888888906E-2</v>
      </c>
      <c r="N644">
        <f>_xlfn.XLOOKUP(O644,Z$22:Z$24,AA$22:AA$24)</f>
        <v>1</v>
      </c>
      <c r="O644" t="s">
        <v>32</v>
      </c>
      <c r="P644" cm="1">
        <f t="array" aca="1" ref="P644" ca="1">(_xlfn.IFS(Q644="couché",0,Q644="debout à 80%",1,Q644="?",1))*(IF(RAND()&lt;0.8,1,0))</f>
        <v>1</v>
      </c>
      <c r="Q644" t="s">
        <v>27</v>
      </c>
      <c r="R644">
        <v>20</v>
      </c>
      <c r="S644">
        <f>SUMIFS(N:N,F:F,F644,G:G,G644,T:T,T644-1)*IF(C644=1,0,1)</f>
        <v>1</v>
      </c>
      <c r="T644">
        <f>COUNTIFS(F:F,F644,G:G,G644,H:H,_xlfn.CONCAT("&lt;=",H644))</f>
        <v>4</v>
      </c>
      <c r="U644" s="15">
        <f ca="1">H644+(RAND()/100000)</f>
        <v>0.46181502552047493</v>
      </c>
      <c r="V644">
        <f t="shared" ca="1" si="10"/>
        <v>45</v>
      </c>
      <c r="W644" t="s">
        <v>28</v>
      </c>
      <c r="X644" t="str">
        <f ca="1">_xlfn.CONCAT("(",A644,",",C644,",",P644,",",E644,",",L644,",",S644,",",T644,",",V644,")++1`")</f>
        <v>(245830,0,1,4,38,1,4,45)++1`</v>
      </c>
      <c r="Y644" t="str">
        <f>_xlfn.CONCAT("(",A644,",",R644,")++1`")</f>
        <v>(245830,20)++1`</v>
      </c>
    </row>
    <row r="645" spans="1:25">
      <c r="A645">
        <v>245831</v>
      </c>
      <c r="B645">
        <v>1953</v>
      </c>
      <c r="C645">
        <f>IF(D645="oui", 1, IF(D645="non", 0, " "))</f>
        <v>0</v>
      </c>
      <c r="D645" t="s">
        <v>24</v>
      </c>
      <c r="E645">
        <f>_xlfn.XLOOKUP(F645,Z$3:Z$19,AA$3:AA$19)</f>
        <v>2</v>
      </c>
      <c r="F645" t="s">
        <v>29</v>
      </c>
      <c r="G645" s="14">
        <v>44602</v>
      </c>
      <c r="H645" s="15">
        <v>0.37361111111111112</v>
      </c>
      <c r="I645" s="15">
        <v>0.40486111111111112</v>
      </c>
      <c r="J645">
        <v>1000166</v>
      </c>
      <c r="K645">
        <v>21</v>
      </c>
      <c r="L645">
        <f>ROUND(M645*86400,0)/60</f>
        <v>45</v>
      </c>
      <c r="M645">
        <v>3.125E-2</v>
      </c>
      <c r="N645">
        <f>_xlfn.XLOOKUP(O645,Z$22:Z$24,AA$22:AA$24)</f>
        <v>0</v>
      </c>
      <c r="O645" t="s">
        <v>26</v>
      </c>
      <c r="P645" cm="1">
        <f t="array" aca="1" ref="P645" ca="1">(_xlfn.IFS(Q645="couché",0,Q645="debout à 80%",1,Q645="?",1))*(IF(RAND()&lt;0.8,1,0))</f>
        <v>0</v>
      </c>
      <c r="Q645" t="s">
        <v>27</v>
      </c>
      <c r="R645">
        <v>45</v>
      </c>
      <c r="S645">
        <f>SUMIFS(N:N,F:F,F645,G:G,G645,T:T,T645-1)*IF(C645=1,0,1)</f>
        <v>0</v>
      </c>
      <c r="T645">
        <f>COUNTIFS(F:F,F645,G:G,G645,H:H,_xlfn.CONCAT("&lt;=",H645))</f>
        <v>1</v>
      </c>
      <c r="U645" s="15">
        <f ca="1">H645+(RAND()/100000)</f>
        <v>0.3736140354735773</v>
      </c>
      <c r="V645">
        <f t="shared" ca="1" si="10"/>
        <v>19</v>
      </c>
      <c r="W645" t="s">
        <v>28</v>
      </c>
      <c r="X645" t="str">
        <f ca="1">_xlfn.CONCAT("(",A645,",",C645,",",P645,",",E645,",",L645,",",S645,",",T645,",",V645,")++1`")</f>
        <v>(245831,0,0,2,45,0,1,19)++1`</v>
      </c>
      <c r="Y645" t="str">
        <f>_xlfn.CONCAT("(",A645,",",R645,")++1`")</f>
        <v>(245831,45)++1`</v>
      </c>
    </row>
    <row r="646" spans="1:25">
      <c r="A646">
        <v>245832</v>
      </c>
      <c r="B646">
        <v>1946</v>
      </c>
      <c r="C646">
        <f>IF(D646="oui", 1, IF(D646="non", 0, " "))</f>
        <v>0</v>
      </c>
      <c r="D646" t="s">
        <v>24</v>
      </c>
      <c r="E646">
        <f>_xlfn.XLOOKUP(F646,Z$3:Z$19,AA$3:AA$19)</f>
        <v>3</v>
      </c>
      <c r="F646" t="s">
        <v>34</v>
      </c>
      <c r="G646" s="14">
        <v>44606</v>
      </c>
      <c r="H646" s="15">
        <v>0.36666666666666664</v>
      </c>
      <c r="I646" s="15">
        <v>0.37569444444444444</v>
      </c>
      <c r="J646">
        <v>1000169</v>
      </c>
      <c r="K646">
        <v>2172</v>
      </c>
      <c r="L646">
        <f>ROUND(M646*86400,0)/60</f>
        <v>13</v>
      </c>
      <c r="M646">
        <v>9.0277777777778012E-3</v>
      </c>
      <c r="N646">
        <f>_xlfn.XLOOKUP(O646,Z$22:Z$24,AA$22:AA$24)</f>
        <v>1</v>
      </c>
      <c r="O646" t="s">
        <v>32</v>
      </c>
      <c r="P646" cm="1">
        <f t="array" aca="1" ref="P646" ca="1">(_xlfn.IFS(Q646="couché",0,Q646="debout à 80%",1,Q646="?",1))*(IF(RAND()&lt;0.8,1,0))</f>
        <v>1</v>
      </c>
      <c r="Q646" t="s">
        <v>27</v>
      </c>
      <c r="R646">
        <v>10</v>
      </c>
      <c r="S646">
        <f>SUMIFS(N:N,F:F,F646,G:G,G646,T:T,T646-1)*IF(C646=1,0,1)</f>
        <v>1</v>
      </c>
      <c r="T646">
        <f>COUNTIFS(F:F,F646,G:G,G646,H:H,_xlfn.CONCAT("&lt;=",H646))</f>
        <v>3</v>
      </c>
      <c r="U646" s="15">
        <f ca="1">H646+(RAND()/100000)</f>
        <v>0.36667192138609545</v>
      </c>
      <c r="V646">
        <f t="shared" ca="1" si="10"/>
        <v>16</v>
      </c>
      <c r="W646" t="s">
        <v>28</v>
      </c>
      <c r="X646" t="str">
        <f ca="1">_xlfn.CONCAT("(",A646,",",C646,",",P646,",",E646,",",L646,",",S646,",",T646,",",V646,")++1`")</f>
        <v>(245832,0,1,3,13,1,3,16)++1`</v>
      </c>
      <c r="Y646" t="str">
        <f>_xlfn.CONCAT("(",A646,",",R646,")++1`")</f>
        <v>(245832,10)++1`</v>
      </c>
    </row>
    <row r="647" spans="1:25">
      <c r="A647">
        <v>245833</v>
      </c>
      <c r="B647">
        <v>1946</v>
      </c>
      <c r="C647">
        <f>IF(D647="oui", 1, IF(D647="non", 0, " "))</f>
        <v>0</v>
      </c>
      <c r="D647" t="s">
        <v>24</v>
      </c>
      <c r="E647">
        <f>_xlfn.XLOOKUP(F647,Z$3:Z$19,AA$3:AA$19)</f>
        <v>3</v>
      </c>
      <c r="F647" t="s">
        <v>34</v>
      </c>
      <c r="G647" s="14">
        <v>44613</v>
      </c>
      <c r="H647" s="15">
        <v>0.32361111111111107</v>
      </c>
      <c r="I647" s="15">
        <v>0.34166666666666667</v>
      </c>
      <c r="J647">
        <v>1000169</v>
      </c>
      <c r="K647">
        <v>2172</v>
      </c>
      <c r="L647">
        <f>ROUND(M647*86400,0)/60</f>
        <v>26</v>
      </c>
      <c r="M647">
        <v>1.8055555555555602E-2</v>
      </c>
      <c r="N647">
        <f>_xlfn.XLOOKUP(O647,Z$22:Z$24,AA$22:AA$24)</f>
        <v>1</v>
      </c>
      <c r="O647" t="s">
        <v>32</v>
      </c>
      <c r="P647" cm="1">
        <f t="array" aca="1" ref="P647" ca="1">(_xlfn.IFS(Q647="couché",0,Q647="debout à 80%",1,Q647="?",1))*(IF(RAND()&lt;0.8,1,0))</f>
        <v>0</v>
      </c>
      <c r="Q647" t="s">
        <v>27</v>
      </c>
      <c r="R647">
        <v>10</v>
      </c>
      <c r="S647">
        <f>SUMIFS(N:N,F:F,F647,G:G,G647,T:T,T647-1)*IF(C647=1,0,1)</f>
        <v>0</v>
      </c>
      <c r="T647">
        <f>COUNTIFS(F:F,F647,G:G,G647,H:H,_xlfn.CONCAT("&lt;=",H647))</f>
        <v>1</v>
      </c>
      <c r="U647" s="15">
        <f ca="1">H647+(RAND()/100000)</f>
        <v>0.32361379707717541</v>
      </c>
      <c r="V647">
        <f t="shared" ca="1" si="10"/>
        <v>1</v>
      </c>
      <c r="W647" t="s">
        <v>28</v>
      </c>
      <c r="X647" t="str">
        <f ca="1">_xlfn.CONCAT("(",A647,",",C647,",",P647,",",E647,",",L647,",",S647,",",T647,",",V647,")++1`")</f>
        <v>(245833,0,0,3,26,0,1,1)++1`</v>
      </c>
      <c r="Y647" t="str">
        <f>_xlfn.CONCAT("(",A647,",",R647,")++1`")</f>
        <v>(245833,10)++1`</v>
      </c>
    </row>
    <row r="648" spans="1:25">
      <c r="A648">
        <v>245834</v>
      </c>
      <c r="B648">
        <v>1964</v>
      </c>
      <c r="C648">
        <f>IF(D648="oui", 1, IF(D648="non", 0, " "))</f>
        <v>0</v>
      </c>
      <c r="D648" t="s">
        <v>24</v>
      </c>
      <c r="E648">
        <f>_xlfn.XLOOKUP(F648,Z$3:Z$19,AA$3:AA$19)</f>
        <v>4</v>
      </c>
      <c r="F648" t="s">
        <v>31</v>
      </c>
      <c r="G648" s="14">
        <v>44593</v>
      </c>
      <c r="H648" s="15">
        <v>0.33611111111111108</v>
      </c>
      <c r="I648" s="15">
        <v>0.40416666666666667</v>
      </c>
      <c r="J648">
        <v>1000170</v>
      </c>
      <c r="K648">
        <v>2070</v>
      </c>
      <c r="L648">
        <f>ROUND(M648*86400,0)/60</f>
        <v>98</v>
      </c>
      <c r="M648">
        <v>6.8055555555555591E-2</v>
      </c>
      <c r="N648">
        <f>_xlfn.XLOOKUP(O648,Z$22:Z$24,AA$22:AA$24)</f>
        <v>1</v>
      </c>
      <c r="O648" t="s">
        <v>32</v>
      </c>
      <c r="P648" cm="1">
        <f t="array" aca="1" ref="P648" ca="1">(_xlfn.IFS(Q648="couché",0,Q648="debout à 80%",1,Q648="?",1))*(IF(RAND()&lt;0.8,1,0))</f>
        <v>1</v>
      </c>
      <c r="Q648" t="s">
        <v>27</v>
      </c>
      <c r="R648">
        <v>30</v>
      </c>
      <c r="S648">
        <f>SUMIFS(N:N,F:F,F648,G:G,G648,T:T,T648-1)*IF(C648=1,0,1)</f>
        <v>0</v>
      </c>
      <c r="T648">
        <f>COUNTIFS(F:F,F648,G:G,G648,H:H,_xlfn.CONCAT("&lt;=",H648))</f>
        <v>1</v>
      </c>
      <c r="U648" s="15">
        <f ca="1">H648+(RAND()/100000)</f>
        <v>0.33611873412902171</v>
      </c>
      <c r="V648">
        <f t="shared" ca="1" si="10"/>
        <v>2</v>
      </c>
      <c r="W648" t="s">
        <v>28</v>
      </c>
      <c r="X648" t="str">
        <f ca="1">_xlfn.CONCAT("(",A648,",",C648,",",P648,",",E648,",",L648,",",S648,",",T648,",",V648,")++1`")</f>
        <v>(245834,0,1,4,98,0,1,2)++1`</v>
      </c>
      <c r="Y648" t="str">
        <f>_xlfn.CONCAT("(",A648,",",R648,")++1`")</f>
        <v>(245834,30)++1`</v>
      </c>
    </row>
    <row r="649" spans="1:25">
      <c r="A649">
        <v>245839</v>
      </c>
      <c r="B649">
        <v>1951</v>
      </c>
      <c r="C649">
        <f>IF(D649="oui", 1, IF(D649="non", 0, " "))</f>
        <v>0</v>
      </c>
      <c r="D649" t="s">
        <v>24</v>
      </c>
      <c r="E649">
        <f>_xlfn.XLOOKUP(F649,Z$3:Z$19,AA$3:AA$19)</f>
        <v>2</v>
      </c>
      <c r="F649" t="s">
        <v>29</v>
      </c>
      <c r="G649" s="14">
        <v>44607</v>
      </c>
      <c r="H649" s="15">
        <v>0.52777777777777779</v>
      </c>
      <c r="I649" s="15">
        <v>0.61805555555555558</v>
      </c>
      <c r="J649">
        <v>1000166</v>
      </c>
      <c r="K649">
        <v>3293</v>
      </c>
      <c r="L649">
        <f>ROUND(M649*86400,0)/60</f>
        <v>130</v>
      </c>
      <c r="M649">
        <v>9.027777777777779E-2</v>
      </c>
      <c r="N649">
        <f>_xlfn.XLOOKUP(O649,Z$22:Z$24,AA$22:AA$24)</f>
        <v>0</v>
      </c>
      <c r="O649" t="s">
        <v>26</v>
      </c>
      <c r="P649" cm="1">
        <f t="array" aca="1" ref="P649" ca="1">(_xlfn.IFS(Q649="couché",0,Q649="debout à 80%",1,Q649="?",1))*(IF(RAND()&lt;0.8,1,0))</f>
        <v>0</v>
      </c>
      <c r="Q649" t="s">
        <v>27</v>
      </c>
      <c r="R649">
        <v>45</v>
      </c>
      <c r="S649">
        <f>SUMIFS(N:N,F:F,F649,G:G,G649,T:T,T649-1)*IF(C649=1,0,1)</f>
        <v>0</v>
      </c>
      <c r="T649">
        <f>COUNTIFS(F:F,F649,G:G,G649,H:H,_xlfn.CONCAT("&lt;=",H649))</f>
        <v>3</v>
      </c>
      <c r="U649" s="15">
        <f ca="1">H649+(RAND()/100000)</f>
        <v>0.5277875454897808</v>
      </c>
      <c r="V649">
        <f t="shared" ca="1" si="10"/>
        <v>50</v>
      </c>
      <c r="W649" t="s">
        <v>28</v>
      </c>
      <c r="X649" t="str">
        <f ca="1">_xlfn.CONCAT("(",A649,",",C649,",",P649,",",E649,",",L649,",",S649,",",T649,",",V649,")++1`")</f>
        <v>(245839,0,0,2,130,0,3,50)++1`</v>
      </c>
      <c r="Y649" t="str">
        <f>_xlfn.CONCAT("(",A649,",",R649,")++1`")</f>
        <v>(245839,45)++1`</v>
      </c>
    </row>
    <row r="650" spans="1:25">
      <c r="A650">
        <v>245840</v>
      </c>
      <c r="B650">
        <v>1957</v>
      </c>
      <c r="C650">
        <f>IF(D650="oui", 1, IF(D650="non", 0, " "))</f>
        <v>0</v>
      </c>
      <c r="D650" t="s">
        <v>24</v>
      </c>
      <c r="E650">
        <f>_xlfn.XLOOKUP(F650,Z$3:Z$19,AA$3:AA$19)</f>
        <v>8</v>
      </c>
      <c r="F650" t="s">
        <v>25</v>
      </c>
      <c r="G650" s="14">
        <v>44593</v>
      </c>
      <c r="H650" s="15">
        <v>0.68472222222222223</v>
      </c>
      <c r="I650" s="15">
        <v>0.69236111111111109</v>
      </c>
      <c r="J650">
        <v>1000168</v>
      </c>
      <c r="K650">
        <v>1899</v>
      </c>
      <c r="L650">
        <f>ROUND(M650*86400,0)/60</f>
        <v>11</v>
      </c>
      <c r="M650">
        <v>7.6388888888888618E-3</v>
      </c>
      <c r="N650">
        <f>_xlfn.XLOOKUP(O650,Z$22:Z$24,AA$22:AA$24)</f>
        <v>0</v>
      </c>
      <c r="O650" t="s">
        <v>26</v>
      </c>
      <c r="P650" cm="1">
        <f t="array" aca="1" ref="P650" ca="1">(_xlfn.IFS(Q650="couché",0,Q650="debout à 80%",1,Q650="?",1))*(IF(RAND()&lt;0.8,1,0))</f>
        <v>1</v>
      </c>
      <c r="Q650" t="s">
        <v>27</v>
      </c>
      <c r="R650">
        <v>0</v>
      </c>
      <c r="S650">
        <f>SUMIFS(N:N,F:F,F650,G:G,G650,T:T,T650-1)*IF(C650=1,0,1)</f>
        <v>0</v>
      </c>
      <c r="T650">
        <f>COUNTIFS(F:F,F650,G:G,G650,H:H,_xlfn.CONCAT("&lt;=",H650))</f>
        <v>11</v>
      </c>
      <c r="U650" s="15">
        <f ca="1">H650+(RAND()/100000)</f>
        <v>0.68473074838079295</v>
      </c>
      <c r="V650">
        <f t="shared" ca="1" si="10"/>
        <v>77</v>
      </c>
      <c r="W650" t="s">
        <v>28</v>
      </c>
      <c r="X650" t="str">
        <f ca="1">_xlfn.CONCAT("(",A650,",",C650,",",P650,",",E650,",",L650,",",S650,",",T650,",",V650,")++1`")</f>
        <v>(245840,0,1,8,11,0,11,77)++1`</v>
      </c>
      <c r="Y650" t="str">
        <f>_xlfn.CONCAT("(",A650,",",R650,")++1`")</f>
        <v>(245840,0)++1`</v>
      </c>
    </row>
    <row r="651" spans="1:25">
      <c r="A651">
        <v>245845</v>
      </c>
      <c r="B651">
        <v>1945</v>
      </c>
      <c r="C651">
        <f>IF(D651="oui", 1, IF(D651="non", 0, " "))</f>
        <v>0</v>
      </c>
      <c r="D651" t="s">
        <v>24</v>
      </c>
      <c r="E651">
        <f>_xlfn.XLOOKUP(F651,Z$3:Z$19,AA$3:AA$19)</f>
        <v>5</v>
      </c>
      <c r="F651" t="s">
        <v>36</v>
      </c>
      <c r="G651" s="14">
        <v>44594</v>
      </c>
      <c r="H651" s="15">
        <v>0.43333333333333329</v>
      </c>
      <c r="I651" s="15">
        <v>0.54097222222222219</v>
      </c>
      <c r="J651">
        <v>1000162</v>
      </c>
      <c r="K651">
        <v>488</v>
      </c>
      <c r="L651">
        <f>ROUND(M651*86400,0)/60</f>
        <v>155</v>
      </c>
      <c r="M651">
        <v>0.1076388888888889</v>
      </c>
      <c r="N651">
        <f>_xlfn.XLOOKUP(O651,Z$22:Z$24,AA$22:AA$24)</f>
        <v>0</v>
      </c>
      <c r="O651" t="s">
        <v>26</v>
      </c>
      <c r="P651" cm="1">
        <f t="array" aca="1" ref="P651" ca="1">(_xlfn.IFS(Q651="couché",0,Q651="debout à 80%",1,Q651="?",1))*(IF(RAND()&lt;0.8,1,0))</f>
        <v>0</v>
      </c>
      <c r="Q651" t="s">
        <v>27</v>
      </c>
      <c r="R651">
        <v>45</v>
      </c>
      <c r="S651">
        <f>SUMIFS(N:N,F:F,F651,G:G,G651,T:T,T651-1)*IF(C651=1,0,1)</f>
        <v>0</v>
      </c>
      <c r="T651">
        <f>COUNTIFS(F:F,F651,G:G,G651,H:H,_xlfn.CONCAT("&lt;=",H651))</f>
        <v>3</v>
      </c>
      <c r="U651" s="15">
        <f ca="1">H651+(RAND()/100000)</f>
        <v>0.43333557192936173</v>
      </c>
      <c r="V651">
        <f t="shared" ca="1" si="10"/>
        <v>26</v>
      </c>
      <c r="W651" t="s">
        <v>28</v>
      </c>
      <c r="X651" t="str">
        <f ca="1">_xlfn.CONCAT("(",A651,",",C651,",",P651,",",E651,",",L651,",",S651,",",T651,",",V651,")++1`")</f>
        <v>(245845,0,0,5,155,0,3,26)++1`</v>
      </c>
      <c r="Y651" t="str">
        <f>_xlfn.CONCAT("(",A651,",",R651,")++1`")</f>
        <v>(245845,45)++1`</v>
      </c>
    </row>
    <row r="652" spans="1:25">
      <c r="A652">
        <v>245853</v>
      </c>
      <c r="B652">
        <v>1948</v>
      </c>
      <c r="C652">
        <f>IF(D652="oui", 1, IF(D652="non", 0, " "))</f>
        <v>0</v>
      </c>
      <c r="D652" t="s">
        <v>24</v>
      </c>
      <c r="E652">
        <f>_xlfn.XLOOKUP(F652,Z$3:Z$19,AA$3:AA$19)</f>
        <v>7</v>
      </c>
      <c r="F652" t="s">
        <v>38</v>
      </c>
      <c r="G652" s="14">
        <v>44607</v>
      </c>
      <c r="H652" s="15">
        <v>0.40694444444444444</v>
      </c>
      <c r="I652" s="15">
        <v>0.45624999999999999</v>
      </c>
      <c r="J652">
        <v>1000171</v>
      </c>
      <c r="K652">
        <v>298</v>
      </c>
      <c r="L652">
        <f>ROUND(M652*86400,0)/60</f>
        <v>71</v>
      </c>
      <c r="M652">
        <v>4.9305555555555547E-2</v>
      </c>
      <c r="N652">
        <f>_xlfn.XLOOKUP(O652,Z$22:Z$24,AA$22:AA$24)</f>
        <v>0</v>
      </c>
      <c r="O652" t="s">
        <v>26</v>
      </c>
      <c r="P652" cm="1">
        <f t="array" aca="1" ref="P652" ca="1">(_xlfn.IFS(Q652="couché",0,Q652="debout à 80%",1,Q652="?",1))*(IF(RAND()&lt;0.8,1,0))</f>
        <v>1</v>
      </c>
      <c r="Q652" t="s">
        <v>27</v>
      </c>
      <c r="R652">
        <v>45</v>
      </c>
      <c r="S652">
        <f>SUMIFS(N:N,F:F,F652,G:G,G652,T:T,T652-1)*IF(C652=1,0,1)</f>
        <v>0</v>
      </c>
      <c r="T652">
        <f>COUNTIFS(F:F,F652,G:G,G652,H:H,_xlfn.CONCAT("&lt;=",H652))</f>
        <v>2</v>
      </c>
      <c r="U652" s="15">
        <f ca="1">H652+(RAND()/100000)</f>
        <v>0.40695266879973702</v>
      </c>
      <c r="V652">
        <f t="shared" ca="1" si="10"/>
        <v>25</v>
      </c>
      <c r="W652" t="s">
        <v>28</v>
      </c>
      <c r="X652" t="str">
        <f ca="1">_xlfn.CONCAT("(",A652,",",C652,",",P652,",",E652,",",L652,",",S652,",",T652,",",V652,")++1`")</f>
        <v>(245853,0,1,7,71,0,2,25)++1`</v>
      </c>
      <c r="Y652" t="str">
        <f>_xlfn.CONCAT("(",A652,",",R652,")++1`")</f>
        <v>(245853,45)++1`</v>
      </c>
    </row>
    <row r="653" spans="1:25">
      <c r="A653">
        <v>245854</v>
      </c>
      <c r="B653">
        <v>2005</v>
      </c>
      <c r="C653">
        <f>IF(D653="oui", 1, IF(D653="non", 0, " "))</f>
        <v>0</v>
      </c>
      <c r="D653" t="s">
        <v>24</v>
      </c>
      <c r="E653">
        <f>_xlfn.XLOOKUP(F653,Z$3:Z$19,AA$3:AA$19)</f>
        <v>11</v>
      </c>
      <c r="F653" t="s">
        <v>41</v>
      </c>
      <c r="G653" s="14">
        <v>44603</v>
      </c>
      <c r="H653" s="15">
        <v>0.34375</v>
      </c>
      <c r="I653" s="15">
        <v>0.36875000000000002</v>
      </c>
      <c r="J653">
        <v>1000165</v>
      </c>
      <c r="K653">
        <v>493</v>
      </c>
      <c r="L653">
        <f>ROUND(M653*86400,0)/60</f>
        <v>36</v>
      </c>
      <c r="M653">
        <v>2.5000000000000022E-2</v>
      </c>
      <c r="N653">
        <f>_xlfn.XLOOKUP(O653,Z$22:Z$24,AA$22:AA$24)</f>
        <v>1</v>
      </c>
      <c r="O653" t="s">
        <v>32</v>
      </c>
      <c r="P653" cm="1">
        <f t="array" aca="1" ref="P653" ca="1">(_xlfn.IFS(Q653="couché",0,Q653="debout à 80%",1,Q653="?",1))*(IF(RAND()&lt;0.8,1,0))</f>
        <v>0</v>
      </c>
      <c r="Q653" t="s">
        <v>27</v>
      </c>
      <c r="R653">
        <v>30</v>
      </c>
      <c r="S653">
        <f>SUMIFS(N:N,F:F,F653,G:G,G653,T:T,T653-1)*IF(C653=1,0,1)</f>
        <v>0</v>
      </c>
      <c r="T653">
        <f>COUNTIFS(F:F,F653,G:G,G653,H:H,_xlfn.CONCAT("&lt;=",H653))</f>
        <v>1</v>
      </c>
      <c r="U653" s="15">
        <f ca="1">H653+(RAND()/100000)</f>
        <v>0.34375605817308352</v>
      </c>
      <c r="V653">
        <f t="shared" ca="1" si="10"/>
        <v>8</v>
      </c>
      <c r="W653" t="s">
        <v>28</v>
      </c>
      <c r="X653" t="str">
        <f ca="1">_xlfn.CONCAT("(",A653,",",C653,",",P653,",",E653,",",L653,",",S653,",",T653,",",V653,")++1`")</f>
        <v>(245854,0,0,11,36,0,1,8)++1`</v>
      </c>
      <c r="Y653" t="str">
        <f>_xlfn.CONCAT("(",A653,",",R653,")++1`")</f>
        <v>(245854,30)++1`</v>
      </c>
    </row>
    <row r="654" spans="1:25">
      <c r="A654">
        <v>245855</v>
      </c>
      <c r="B654">
        <v>1968</v>
      </c>
      <c r="C654">
        <f>IF(D654="oui", 1, IF(D654="non", 0, " "))</f>
        <v>0</v>
      </c>
      <c r="D654" t="s">
        <v>24</v>
      </c>
      <c r="E654">
        <f>_xlfn.XLOOKUP(F654,Z$3:Z$19,AA$3:AA$19)</f>
        <v>8</v>
      </c>
      <c r="F654" t="s">
        <v>25</v>
      </c>
      <c r="G654" s="14">
        <v>44621</v>
      </c>
      <c r="H654" s="15">
        <v>0.54027777777777775</v>
      </c>
      <c r="I654" s="15">
        <v>0.59027777777777779</v>
      </c>
      <c r="J654">
        <v>1000168</v>
      </c>
      <c r="K654">
        <v>2009</v>
      </c>
      <c r="L654">
        <f>ROUND(M654*86400,0)/60</f>
        <v>72</v>
      </c>
      <c r="M654">
        <v>5.0000000000000044E-2</v>
      </c>
      <c r="N654">
        <f>_xlfn.XLOOKUP(O654,Z$22:Z$24,AA$22:AA$24)</f>
        <v>0</v>
      </c>
      <c r="O654" t="s">
        <v>26</v>
      </c>
      <c r="P654" cm="1">
        <f t="array" aca="1" ref="P654" ca="1">(_xlfn.IFS(Q654="couché",0,Q654="debout à 80%",1,Q654="?",1))*(IF(RAND()&lt;0.8,1,0))</f>
        <v>0</v>
      </c>
      <c r="Q654" t="s">
        <v>27</v>
      </c>
      <c r="R654">
        <v>30</v>
      </c>
      <c r="S654">
        <f>SUMIFS(N:N,F:F,F654,G:G,G654,T:T,T654-1)*IF(C654=1,0,1)</f>
        <v>0</v>
      </c>
      <c r="T654">
        <f>COUNTIFS(F:F,F654,G:G,G654,H:H,_xlfn.CONCAT("&lt;=",H654))</f>
        <v>5</v>
      </c>
      <c r="U654" s="15">
        <f ca="1">H654+(RAND()/100000)</f>
        <v>0.54028659855308248</v>
      </c>
      <c r="V654">
        <f t="shared" ca="1" si="10"/>
        <v>35</v>
      </c>
      <c r="W654" t="s">
        <v>28</v>
      </c>
      <c r="X654" t="str">
        <f ca="1">_xlfn.CONCAT("(",A654,",",C654,",",P654,",",E654,",",L654,",",S654,",",T654,",",V654,")++1`")</f>
        <v>(245855,0,0,8,72,0,5,35)++1`</v>
      </c>
      <c r="Y654" t="str">
        <f>_xlfn.CONCAT("(",A654,",",R654,")++1`")</f>
        <v>(245855,30)++1`</v>
      </c>
    </row>
    <row r="655" spans="1:25">
      <c r="A655">
        <v>245857</v>
      </c>
      <c r="B655">
        <v>1930</v>
      </c>
      <c r="C655">
        <f>IF(D655="oui", 1, IF(D655="non", 0, " "))</f>
        <v>0</v>
      </c>
      <c r="D655" t="s">
        <v>24</v>
      </c>
      <c r="E655">
        <f>_xlfn.XLOOKUP(F655,Z$3:Z$19,AA$3:AA$19)</f>
        <v>8</v>
      </c>
      <c r="F655" t="s">
        <v>25</v>
      </c>
      <c r="G655" s="14">
        <v>44593</v>
      </c>
      <c r="H655" s="15">
        <v>0.62291666666666667</v>
      </c>
      <c r="I655" s="15">
        <v>0.63124999999999998</v>
      </c>
      <c r="J655">
        <v>1000168</v>
      </c>
      <c r="K655">
        <v>1899</v>
      </c>
      <c r="L655">
        <f>ROUND(M655*86400,0)/60</f>
        <v>12</v>
      </c>
      <c r="M655">
        <v>8.3333333333333037E-3</v>
      </c>
      <c r="N655">
        <f>_xlfn.XLOOKUP(O655,Z$22:Z$24,AA$22:AA$24)</f>
        <v>0</v>
      </c>
      <c r="O655" t="s">
        <v>26</v>
      </c>
      <c r="P655" cm="1">
        <f t="array" aca="1" ref="P655" ca="1">(_xlfn.IFS(Q655="couché",0,Q655="debout à 80%",1,Q655="?",1))*(IF(RAND()&lt;0.8,1,0))</f>
        <v>1</v>
      </c>
      <c r="Q655" t="s">
        <v>27</v>
      </c>
      <c r="R655">
        <v>0</v>
      </c>
      <c r="S655">
        <f>SUMIFS(N:N,F:F,F655,G:G,G655,T:T,T655-1)*IF(C655=1,0,1)</f>
        <v>0</v>
      </c>
      <c r="T655">
        <f>COUNTIFS(F:F,F655,G:G,G655,H:H,_xlfn.CONCAT("&lt;=",H655))</f>
        <v>6</v>
      </c>
      <c r="U655" s="15">
        <f ca="1">H655+(RAND()/100000)</f>
        <v>0.62292062148868421</v>
      </c>
      <c r="V655">
        <f t="shared" ca="1" si="10"/>
        <v>69</v>
      </c>
      <c r="W655" t="s">
        <v>28</v>
      </c>
      <c r="X655" t="str">
        <f ca="1">_xlfn.CONCAT("(",A655,",",C655,",",P655,",",E655,",",L655,",",S655,",",T655,",",V655,")++1`")</f>
        <v>(245857,0,1,8,12,0,6,69)++1`</v>
      </c>
      <c r="Y655" t="str">
        <f>_xlfn.CONCAT("(",A655,",",R655,")++1`")</f>
        <v>(245857,0)++1`</v>
      </c>
    </row>
    <row r="656" spans="1:25">
      <c r="A656">
        <v>245858</v>
      </c>
      <c r="B656">
        <v>1956</v>
      </c>
      <c r="C656">
        <f>IF(D656="oui", 1, IF(D656="non", 0, " "))</f>
        <v>0</v>
      </c>
      <c r="D656" t="s">
        <v>24</v>
      </c>
      <c r="E656">
        <f>_xlfn.XLOOKUP(F656,Z$3:Z$19,AA$3:AA$19)</f>
        <v>3</v>
      </c>
      <c r="F656" t="s">
        <v>34</v>
      </c>
      <c r="G656" s="14">
        <v>44616</v>
      </c>
      <c r="H656" s="15">
        <v>0.42222222222222222</v>
      </c>
      <c r="I656" s="15">
        <v>0.43125000000000002</v>
      </c>
      <c r="J656">
        <v>1000169</v>
      </c>
      <c r="K656">
        <v>2172</v>
      </c>
      <c r="L656">
        <f>ROUND(M656*86400,0)/60</f>
        <v>13</v>
      </c>
      <c r="M656">
        <v>9.0277777777778012E-3</v>
      </c>
      <c r="N656">
        <f>_xlfn.XLOOKUP(O656,Z$22:Z$24,AA$22:AA$24)</f>
        <v>1</v>
      </c>
      <c r="O656" t="s">
        <v>32</v>
      </c>
      <c r="P656" cm="1">
        <f t="array" aca="1" ref="P656" ca="1">(_xlfn.IFS(Q656="couché",0,Q656="debout à 80%",1,Q656="?",1))*(IF(RAND()&lt;0.8,1,0))</f>
        <v>0</v>
      </c>
      <c r="Q656" t="s">
        <v>27</v>
      </c>
      <c r="R656">
        <v>10</v>
      </c>
      <c r="S656">
        <f>SUMIFS(N:N,F:F,F656,G:G,G656,T:T,T656-1)*IF(C656=1,0,1)</f>
        <v>1</v>
      </c>
      <c r="T656">
        <f>COUNTIFS(F:F,F656,G:G,G656,H:H,_xlfn.CONCAT("&lt;=",H656))</f>
        <v>7</v>
      </c>
      <c r="U656" s="15">
        <f ca="1">H656+(RAND()/100000)</f>
        <v>0.42223004267474284</v>
      </c>
      <c r="V656">
        <f t="shared" ca="1" si="10"/>
        <v>36</v>
      </c>
      <c r="W656" t="s">
        <v>28</v>
      </c>
      <c r="X656" t="str">
        <f ca="1">_xlfn.CONCAT("(",A656,",",C656,",",P656,",",E656,",",L656,",",S656,",",T656,",",V656,")++1`")</f>
        <v>(245858,0,0,3,13,1,7,36)++1`</v>
      </c>
      <c r="Y656" t="str">
        <f>_xlfn.CONCAT("(",A656,",",R656,")++1`")</f>
        <v>(245858,10)++1`</v>
      </c>
    </row>
    <row r="657" spans="1:25">
      <c r="A657">
        <v>245861</v>
      </c>
      <c r="B657">
        <v>1936</v>
      </c>
      <c r="C657">
        <f>IF(D657="oui", 1, IF(D657="non", 0, " "))</f>
        <v>0</v>
      </c>
      <c r="D657" t="s">
        <v>24</v>
      </c>
      <c r="E657">
        <f>_xlfn.XLOOKUP(F657,Z$3:Z$19,AA$3:AA$19)</f>
        <v>2</v>
      </c>
      <c r="F657" t="s">
        <v>29</v>
      </c>
      <c r="G657" s="14">
        <v>44594</v>
      </c>
      <c r="H657" s="15">
        <v>0.5083333333333333</v>
      </c>
      <c r="I657" s="15">
        <v>0.61805555555555558</v>
      </c>
      <c r="J657">
        <v>1000166</v>
      </c>
      <c r="K657">
        <v>1</v>
      </c>
      <c r="L657">
        <f>ROUND(M657*86400,0)/60</f>
        <v>158</v>
      </c>
      <c r="M657">
        <v>0.10972222222222228</v>
      </c>
      <c r="N657">
        <f>_xlfn.XLOOKUP(O657,Z$22:Z$24,AA$22:AA$24)</f>
        <v>0</v>
      </c>
      <c r="O657" t="s">
        <v>26</v>
      </c>
      <c r="P657" cm="1">
        <f t="array" aca="1" ref="P657" ca="1">(_xlfn.IFS(Q657="couché",0,Q657="debout à 80%",1,Q657="?",1))*(IF(RAND()&lt;0.8,1,0))</f>
        <v>1</v>
      </c>
      <c r="Q657" t="s">
        <v>27</v>
      </c>
      <c r="R657">
        <v>45</v>
      </c>
      <c r="S657">
        <f>SUMIFS(N:N,F:F,F657,G:G,G657,T:T,T657-1)*IF(C657=1,0,1)</f>
        <v>0</v>
      </c>
      <c r="T657">
        <f>COUNTIFS(F:F,F657,G:G,G657,H:H,_xlfn.CONCAT("&lt;=",H657))</f>
        <v>3</v>
      </c>
      <c r="U657" s="15">
        <f ca="1">H657+(RAND()/100000)</f>
        <v>0.50833894007602964</v>
      </c>
      <c r="V657">
        <f t="shared" ca="1" si="10"/>
        <v>44</v>
      </c>
      <c r="W657" t="s">
        <v>28</v>
      </c>
      <c r="X657" t="str">
        <f ca="1">_xlfn.CONCAT("(",A657,",",C657,",",P657,",",E657,",",L657,",",S657,",",T657,",",V657,")++1`")</f>
        <v>(245861,0,1,2,158,0,3,44)++1`</v>
      </c>
      <c r="Y657" t="str">
        <f>_xlfn.CONCAT("(",A657,",",R657,")++1`")</f>
        <v>(245861,45)++1`</v>
      </c>
    </row>
    <row r="658" spans="1:25">
      <c r="A658">
        <v>245863</v>
      </c>
      <c r="B658">
        <v>1998</v>
      </c>
      <c r="C658">
        <f>IF(D658="oui", 1, IF(D658="non", 0, " "))</f>
        <v>0</v>
      </c>
      <c r="D658" t="s">
        <v>24</v>
      </c>
      <c r="E658">
        <f>_xlfn.XLOOKUP(F658,Z$3:Z$19,AA$3:AA$19)</f>
        <v>16</v>
      </c>
      <c r="F658" t="s">
        <v>44</v>
      </c>
      <c r="G658" s="14">
        <v>44616</v>
      </c>
      <c r="H658" s="15">
        <v>0.4770833333333333</v>
      </c>
      <c r="I658" s="15">
        <v>0.48680555555555555</v>
      </c>
      <c r="J658">
        <v>1000162</v>
      </c>
      <c r="K658">
        <v>136</v>
      </c>
      <c r="L658">
        <f>ROUND(M658*86400,0)/60</f>
        <v>14</v>
      </c>
      <c r="M658">
        <v>9.7222222222222432E-3</v>
      </c>
      <c r="N658">
        <f>_xlfn.XLOOKUP(O658,Z$22:Z$24,AA$22:AA$24)</f>
        <v>0</v>
      </c>
      <c r="O658" t="s">
        <v>26</v>
      </c>
      <c r="P658" cm="1">
        <f t="array" aca="1" ref="P658" ca="1">(_xlfn.IFS(Q658="couché",0,Q658="debout à 80%",1,Q658="?",1))*(IF(RAND()&lt;0.8,1,0))</f>
        <v>1</v>
      </c>
      <c r="Q658" t="s">
        <v>27</v>
      </c>
      <c r="R658">
        <v>45</v>
      </c>
      <c r="S658">
        <f>SUMIFS(N:N,F:F,F658,G:G,G658,T:T,T658-1)*IF(C658=1,0,1)</f>
        <v>0</v>
      </c>
      <c r="T658">
        <f>COUNTIFS(F:F,F658,G:G,G658,H:H,_xlfn.CONCAT("&lt;=",H658))</f>
        <v>3</v>
      </c>
      <c r="U658" s="15">
        <f ca="1">H658+(RAND()/100000)</f>
        <v>0.47708940274151429</v>
      </c>
      <c r="V658">
        <f t="shared" ca="1" si="10"/>
        <v>53</v>
      </c>
      <c r="W658" t="s">
        <v>28</v>
      </c>
      <c r="X658" t="str">
        <f ca="1">_xlfn.CONCAT("(",A658,",",C658,",",P658,",",E658,",",L658,",",S658,",",T658,",",V658,")++1`")</f>
        <v>(245863,0,1,16,14,0,3,53)++1`</v>
      </c>
      <c r="Y658" t="str">
        <f>_xlfn.CONCAT("(",A658,",",R658,")++1`")</f>
        <v>(245863,45)++1`</v>
      </c>
    </row>
    <row r="659" spans="1:25">
      <c r="A659">
        <v>245868</v>
      </c>
      <c r="B659">
        <v>1994</v>
      </c>
      <c r="C659">
        <f>IF(D659="oui", 1, IF(D659="non", 0, " "))</f>
        <v>0</v>
      </c>
      <c r="D659" t="s">
        <v>24</v>
      </c>
      <c r="E659">
        <f>_xlfn.XLOOKUP(F659,Z$3:Z$19,AA$3:AA$19)</f>
        <v>8</v>
      </c>
      <c r="F659" t="s">
        <v>25</v>
      </c>
      <c r="G659" s="14">
        <v>44593</v>
      </c>
      <c r="H659" s="15">
        <v>0.48402777777777778</v>
      </c>
      <c r="I659" s="15">
        <v>0.52847222222222223</v>
      </c>
      <c r="J659">
        <v>1000168</v>
      </c>
      <c r="K659">
        <v>1893</v>
      </c>
      <c r="L659">
        <f>ROUND(M659*86400,0)/60</f>
        <v>64</v>
      </c>
      <c r="M659">
        <v>4.4444444444444453E-2</v>
      </c>
      <c r="N659">
        <f>_xlfn.XLOOKUP(O659,Z$22:Z$24,AA$22:AA$24)</f>
        <v>0</v>
      </c>
      <c r="O659" t="s">
        <v>26</v>
      </c>
      <c r="P659" cm="1">
        <f t="array" aca="1" ref="P659" ca="1">(_xlfn.IFS(Q659="couché",0,Q659="debout à 80%",1,Q659="?",1))*(IF(RAND()&lt;0.8,1,0))</f>
        <v>1</v>
      </c>
      <c r="Q659" t="s">
        <v>27</v>
      </c>
      <c r="R659">
        <v>30</v>
      </c>
      <c r="S659">
        <f>SUMIFS(N:N,F:F,F659,G:G,G659,T:T,T659-1)*IF(C659=1,0,1)</f>
        <v>0</v>
      </c>
      <c r="T659">
        <f>COUNTIFS(F:F,F659,G:G,G659,H:H,_xlfn.CONCAT("&lt;=",H659))</f>
        <v>3</v>
      </c>
      <c r="U659" s="15">
        <f ca="1">H659+(RAND()/100000)</f>
        <v>0.48403143811752031</v>
      </c>
      <c r="V659">
        <f t="shared" ca="1" si="10"/>
        <v>50</v>
      </c>
      <c r="W659" t="s">
        <v>28</v>
      </c>
      <c r="X659" t="str">
        <f ca="1">_xlfn.CONCAT("(",A659,",",C659,",",P659,",",E659,",",L659,",",S659,",",T659,",",V659,")++1`")</f>
        <v>(245868,0,1,8,64,0,3,50)++1`</v>
      </c>
      <c r="Y659" t="str">
        <f>_xlfn.CONCAT("(",A659,",",R659,")++1`")</f>
        <v>(245868,30)++1`</v>
      </c>
    </row>
    <row r="660" spans="1:25">
      <c r="A660">
        <v>245870</v>
      </c>
      <c r="B660">
        <v>1952</v>
      </c>
      <c r="C660">
        <f>IF(D660="oui", 1, IF(D660="non", 0, " "))</f>
        <v>0</v>
      </c>
      <c r="D660" t="s">
        <v>24</v>
      </c>
      <c r="E660">
        <f>_xlfn.XLOOKUP(F660,Z$3:Z$19,AA$3:AA$19)</f>
        <v>3</v>
      </c>
      <c r="F660" t="s">
        <v>34</v>
      </c>
      <c r="G660" s="14">
        <v>44623</v>
      </c>
      <c r="H660" s="15">
        <v>0.45277777777777778</v>
      </c>
      <c r="I660" s="15">
        <v>0.46250000000000002</v>
      </c>
      <c r="J660">
        <v>1000169</v>
      </c>
      <c r="K660">
        <v>2172</v>
      </c>
      <c r="L660">
        <f>ROUND(M660*86400,0)/60</f>
        <v>14</v>
      </c>
      <c r="M660">
        <v>9.7222222222222432E-3</v>
      </c>
      <c r="N660">
        <f>_xlfn.XLOOKUP(O660,Z$22:Z$24,AA$22:AA$24)</f>
        <v>1</v>
      </c>
      <c r="O660" t="s">
        <v>32</v>
      </c>
      <c r="P660" cm="1">
        <f t="array" aca="1" ref="P660" ca="1">(_xlfn.IFS(Q660="couché",0,Q660="debout à 80%",1,Q660="?",1))*(IF(RAND()&lt;0.8,1,0))</f>
        <v>1</v>
      </c>
      <c r="Q660" t="s">
        <v>27</v>
      </c>
      <c r="R660">
        <v>10</v>
      </c>
      <c r="S660">
        <f>SUMIFS(N:N,F:F,F660,G:G,G660,T:T,T660-1)*IF(C660=1,0,1)</f>
        <v>1</v>
      </c>
      <c r="T660">
        <f>COUNTIFS(F:F,F660,G:G,G660,H:H,_xlfn.CONCAT("&lt;=",H660))</f>
        <v>10</v>
      </c>
      <c r="U660" s="15">
        <f ca="1">H660+(RAND()/100000)</f>
        <v>0.45278399144913095</v>
      </c>
      <c r="V660">
        <f t="shared" ca="1" si="10"/>
        <v>31</v>
      </c>
      <c r="W660" t="s">
        <v>28</v>
      </c>
      <c r="X660" t="str">
        <f ca="1">_xlfn.CONCAT("(",A660,",",C660,",",P660,",",E660,",",L660,",",S660,",",T660,",",V660,")++1`")</f>
        <v>(245870,0,1,3,14,1,10,31)++1`</v>
      </c>
      <c r="Y660" t="str">
        <f>_xlfn.CONCAT("(",A660,",",R660,")++1`")</f>
        <v>(245870,10)++1`</v>
      </c>
    </row>
    <row r="661" spans="1:25">
      <c r="A661">
        <v>245871</v>
      </c>
      <c r="B661">
        <v>2020</v>
      </c>
      <c r="C661">
        <f>IF(D661="oui", 1, IF(D661="non", 0, " "))</f>
        <v>1</v>
      </c>
      <c r="D661" t="s">
        <v>28</v>
      </c>
      <c r="E661">
        <f>_xlfn.XLOOKUP(F661,Z$3:Z$19,AA$3:AA$19)</f>
        <v>11</v>
      </c>
      <c r="F661" t="s">
        <v>41</v>
      </c>
      <c r="G661" s="14">
        <v>44595</v>
      </c>
      <c r="H661" s="15">
        <v>0.34722222222222221</v>
      </c>
      <c r="I661" s="15">
        <v>0.37083333333333329</v>
      </c>
      <c r="J661">
        <v>1000164</v>
      </c>
      <c r="K661">
        <v>4533</v>
      </c>
      <c r="L661">
        <f>ROUND(M661*86400,0)/60</f>
        <v>34</v>
      </c>
      <c r="M661">
        <v>2.3611111111111083E-2</v>
      </c>
      <c r="N661">
        <f>_xlfn.XLOOKUP(O661,Z$22:Z$24,AA$22:AA$24)</f>
        <v>0</v>
      </c>
      <c r="O661" t="s">
        <v>46</v>
      </c>
      <c r="P661" cm="1">
        <f t="array" aca="1" ref="P661" ca="1">(_xlfn.IFS(Q661="couché",0,Q661="debout à 80%",1,Q661="?",1))*(IF(RAND()&lt;0.8,1,0))</f>
        <v>0</v>
      </c>
      <c r="Q661" t="s">
        <v>48</v>
      </c>
      <c r="R661">
        <v>30</v>
      </c>
      <c r="S661">
        <f>SUMIFS(N:N,F:F,F661,G:G,G661,T:T,T661-1)*IF(C661=1,0,1)</f>
        <v>0</v>
      </c>
      <c r="T661">
        <f>COUNTIFS(F:F,F661,G:G,G661,H:H,_xlfn.CONCAT("&lt;=",H661))</f>
        <v>1</v>
      </c>
      <c r="U661" s="15">
        <f ca="1">H661+(RAND()/100000)</f>
        <v>0.34722869937024758</v>
      </c>
      <c r="V661">
        <f t="shared" ca="1" si="10"/>
        <v>14</v>
      </c>
      <c r="W661" t="s">
        <v>28</v>
      </c>
      <c r="X661" t="str">
        <f ca="1">_xlfn.CONCAT("(",A661,",",C661,",",P661,",",E661,",",L661,",",S661,",",T661,",",V661,")++1`")</f>
        <v>(245871,1,0,11,34,0,1,14)++1`</v>
      </c>
      <c r="Y661" t="str">
        <f>_xlfn.CONCAT("(",A661,",",R661,")++1`")</f>
        <v>(245871,30)++1`</v>
      </c>
    </row>
    <row r="662" spans="1:25">
      <c r="A662">
        <v>245880</v>
      </c>
      <c r="B662">
        <v>1978</v>
      </c>
      <c r="C662">
        <f>IF(D662="oui", 1, IF(D662="non", 0, " "))</f>
        <v>0</v>
      </c>
      <c r="D662" t="s">
        <v>24</v>
      </c>
      <c r="E662">
        <f>_xlfn.XLOOKUP(F662,Z$3:Z$19,AA$3:AA$19)</f>
        <v>5</v>
      </c>
      <c r="F662" t="s">
        <v>36</v>
      </c>
      <c r="G662" s="14">
        <v>44593</v>
      </c>
      <c r="H662" s="15">
        <v>0.65833333333333333</v>
      </c>
      <c r="I662" s="15">
        <v>0.72569444444444442</v>
      </c>
      <c r="J662">
        <v>1000162</v>
      </c>
      <c r="K662">
        <v>3280</v>
      </c>
      <c r="L662">
        <f>ROUND(M662*86400,0)/60</f>
        <v>97</v>
      </c>
      <c r="M662">
        <v>6.7361111111111094E-2</v>
      </c>
      <c r="N662">
        <f>_xlfn.XLOOKUP(O662,Z$22:Z$24,AA$22:AA$24)</f>
        <v>0</v>
      </c>
      <c r="O662" t="s">
        <v>26</v>
      </c>
      <c r="P662" cm="1">
        <f t="array" aca="1" ref="P662" ca="1">(_xlfn.IFS(Q662="couché",0,Q662="debout à 80%",1,Q662="?",1))*(IF(RAND()&lt;0.8,1,0))</f>
        <v>0</v>
      </c>
      <c r="Q662" t="s">
        <v>27</v>
      </c>
      <c r="R662">
        <v>45</v>
      </c>
      <c r="S662">
        <f>SUMIFS(N:N,F:F,F662,G:G,G662,T:T,T662-1)*IF(C662=1,0,1)</f>
        <v>0</v>
      </c>
      <c r="T662">
        <f>COUNTIFS(F:F,F662,G:G,G662,H:H,_xlfn.CONCAT("&lt;=",H662))</f>
        <v>3</v>
      </c>
      <c r="U662" s="15">
        <f ca="1">H662+(RAND()/100000)</f>
        <v>0.65833461602039034</v>
      </c>
      <c r="V662">
        <f t="shared" ca="1" si="10"/>
        <v>73</v>
      </c>
      <c r="W662" t="s">
        <v>28</v>
      </c>
      <c r="X662" t="str">
        <f ca="1">_xlfn.CONCAT("(",A662,",",C662,",",P662,",",E662,",",L662,",",S662,",",T662,",",V662,")++1`")</f>
        <v>(245880,0,0,5,97,0,3,73)++1`</v>
      </c>
      <c r="Y662" t="str">
        <f>_xlfn.CONCAT("(",A662,",",R662,")++1`")</f>
        <v>(245880,45)++1`</v>
      </c>
    </row>
    <row r="663" spans="1:25">
      <c r="A663">
        <v>245909</v>
      </c>
      <c r="B663">
        <v>1938</v>
      </c>
      <c r="C663">
        <f>IF(D663="oui", 1, IF(D663="non", 0, " "))</f>
        <v>0</v>
      </c>
      <c r="D663" t="s">
        <v>24</v>
      </c>
      <c r="E663">
        <f>_xlfn.XLOOKUP(F663,Z$3:Z$19,AA$3:AA$19)</f>
        <v>3</v>
      </c>
      <c r="F663" t="s">
        <v>34</v>
      </c>
      <c r="G663" s="14">
        <v>44608</v>
      </c>
      <c r="H663" s="15">
        <v>0.37777777777777777</v>
      </c>
      <c r="I663" s="15">
        <v>0.3923611111111111</v>
      </c>
      <c r="J663">
        <v>1000169</v>
      </c>
      <c r="K663">
        <v>2172</v>
      </c>
      <c r="L663">
        <f>ROUND(M663*86400,0)/60</f>
        <v>21</v>
      </c>
      <c r="M663">
        <v>1.4583333333333337E-2</v>
      </c>
      <c r="N663">
        <f>_xlfn.XLOOKUP(O663,Z$22:Z$24,AA$22:AA$24)</f>
        <v>1</v>
      </c>
      <c r="O663" t="s">
        <v>32</v>
      </c>
      <c r="P663" cm="1">
        <f t="array" aca="1" ref="P663" ca="1">(_xlfn.IFS(Q663="couché",0,Q663="debout à 80%",1,Q663="?",1))*(IF(RAND()&lt;0.8,1,0))</f>
        <v>1</v>
      </c>
      <c r="Q663" t="s">
        <v>27</v>
      </c>
      <c r="R663">
        <v>10</v>
      </c>
      <c r="S663">
        <f>SUMIFS(N:N,F:F,F663,G:G,G663,T:T,T663-1)*IF(C663=1,0,1)</f>
        <v>1</v>
      </c>
      <c r="T663">
        <f>COUNTIFS(F:F,F663,G:G,G663,H:H,_xlfn.CONCAT("&lt;=",H663))</f>
        <v>3</v>
      </c>
      <c r="U663" s="15">
        <f ca="1">H663+(RAND()/100000)</f>
        <v>0.37778552889593725</v>
      </c>
      <c r="V663">
        <f t="shared" ca="1" si="10"/>
        <v>15</v>
      </c>
      <c r="W663" t="s">
        <v>28</v>
      </c>
      <c r="X663" t="str">
        <f ca="1">_xlfn.CONCAT("(",A663,",",C663,",",P663,",",E663,",",L663,",",S663,",",T663,",",V663,")++1`")</f>
        <v>(245909,0,1,3,21,1,3,15)++1`</v>
      </c>
      <c r="Y663" t="str">
        <f>_xlfn.CONCAT("(",A663,",",R663,")++1`")</f>
        <v>(245909,10)++1`</v>
      </c>
    </row>
    <row r="664" spans="1:25">
      <c r="A664">
        <v>245910</v>
      </c>
      <c r="B664">
        <v>1938</v>
      </c>
      <c r="C664">
        <f>IF(D664="oui", 1, IF(D664="non", 0, " "))</f>
        <v>0</v>
      </c>
      <c r="D664" t="s">
        <v>24</v>
      </c>
      <c r="E664">
        <f>_xlfn.XLOOKUP(F664,Z$3:Z$19,AA$3:AA$19)</f>
        <v>3</v>
      </c>
      <c r="F664" t="s">
        <v>34</v>
      </c>
      <c r="G664" s="14">
        <v>44622</v>
      </c>
      <c r="H664" s="15">
        <v>0.35833333333333334</v>
      </c>
      <c r="I664" s="15">
        <v>0.375</v>
      </c>
      <c r="J664">
        <v>1000169</v>
      </c>
      <c r="K664">
        <v>2172</v>
      </c>
      <c r="L664">
        <f>ROUND(M664*86400,0)/60</f>
        <v>24</v>
      </c>
      <c r="M664">
        <v>1.6666666666666663E-2</v>
      </c>
      <c r="N664">
        <f>_xlfn.XLOOKUP(O664,Z$22:Z$24,AA$22:AA$24)</f>
        <v>1</v>
      </c>
      <c r="O664" t="s">
        <v>32</v>
      </c>
      <c r="P664" cm="1">
        <f t="array" aca="1" ref="P664" ca="1">(_xlfn.IFS(Q664="couché",0,Q664="debout à 80%",1,Q664="?",1))*(IF(RAND()&lt;0.8,1,0))</f>
        <v>1</v>
      </c>
      <c r="Q664" t="s">
        <v>27</v>
      </c>
      <c r="R664">
        <v>10</v>
      </c>
      <c r="S664">
        <f>SUMIFS(N:N,F:F,F664,G:G,G664,T:T,T664-1)*IF(C664=1,0,1)</f>
        <v>1</v>
      </c>
      <c r="T664">
        <f>COUNTIFS(F:F,F664,G:G,G664,H:H,_xlfn.CONCAT("&lt;=",H664))</f>
        <v>2</v>
      </c>
      <c r="U664" s="15">
        <f ca="1">H664+(RAND()/100000)</f>
        <v>0.35833674921402719</v>
      </c>
      <c r="V664">
        <f t="shared" ca="1" si="10"/>
        <v>12</v>
      </c>
      <c r="W664" t="s">
        <v>28</v>
      </c>
      <c r="X664" t="str">
        <f ca="1">_xlfn.CONCAT("(",A664,",",C664,",",P664,",",E664,",",L664,",",S664,",",T664,",",V664,")++1`")</f>
        <v>(245910,0,1,3,24,1,2,12)++1`</v>
      </c>
      <c r="Y664" t="str">
        <f>_xlfn.CONCAT("(",A664,",",R664,")++1`")</f>
        <v>(245910,10)++1`</v>
      </c>
    </row>
    <row r="665" spans="1:25">
      <c r="A665">
        <v>245912</v>
      </c>
      <c r="B665">
        <v>1960</v>
      </c>
      <c r="C665">
        <f>IF(D665="oui", 1, IF(D665="non", 0, " "))</f>
        <v>0</v>
      </c>
      <c r="D665" t="s">
        <v>24</v>
      </c>
      <c r="E665">
        <f>_xlfn.XLOOKUP(F665,Z$3:Z$19,AA$3:AA$19)</f>
        <v>6</v>
      </c>
      <c r="F665" t="s">
        <v>37</v>
      </c>
      <c r="G665" s="14">
        <v>44609</v>
      </c>
      <c r="H665" s="15">
        <v>0.34305555555555556</v>
      </c>
      <c r="I665" s="15">
        <v>0.43472222222222223</v>
      </c>
      <c r="J665">
        <v>1000166</v>
      </c>
      <c r="K665">
        <v>1</v>
      </c>
      <c r="L665">
        <f>ROUND(M665*86400,0)/60</f>
        <v>132</v>
      </c>
      <c r="M665">
        <v>9.1666666666666674E-2</v>
      </c>
      <c r="N665">
        <f>_xlfn.XLOOKUP(O665,Z$22:Z$24,AA$22:AA$24)</f>
        <v>0</v>
      </c>
      <c r="O665" t="s">
        <v>26</v>
      </c>
      <c r="P665" cm="1">
        <f t="array" aca="1" ref="P665" ca="1">(_xlfn.IFS(Q665="couché",0,Q665="debout à 80%",1,Q665="?",1))*(IF(RAND()&lt;0.8,1,0))</f>
        <v>1</v>
      </c>
      <c r="Q665" t="s">
        <v>27</v>
      </c>
      <c r="R665">
        <v>45</v>
      </c>
      <c r="S665">
        <f>SUMIFS(N:N,F:F,F665,G:G,G665,T:T,T665-1)*IF(C665=1,0,1)</f>
        <v>0</v>
      </c>
      <c r="T665">
        <f>COUNTIFS(F:F,F665,G:G,G665,H:H,_xlfn.CONCAT("&lt;=",H665))</f>
        <v>1</v>
      </c>
      <c r="U665" s="15">
        <f ca="1">H665+(RAND()/100000)</f>
        <v>0.34306319858458872</v>
      </c>
      <c r="V665">
        <f t="shared" ca="1" si="10"/>
        <v>9</v>
      </c>
      <c r="W665" t="s">
        <v>28</v>
      </c>
      <c r="X665" t="str">
        <f ca="1">_xlfn.CONCAT("(",A665,",",C665,",",P665,",",E665,",",L665,",",S665,",",T665,",",V665,")++1`")</f>
        <v>(245912,0,1,6,132,0,1,9)++1`</v>
      </c>
      <c r="Y665" t="str">
        <f>_xlfn.CONCAT("(",A665,",",R665,")++1`")</f>
        <v>(245912,45)++1`</v>
      </c>
    </row>
    <row r="666" spans="1:25">
      <c r="A666">
        <v>245914</v>
      </c>
      <c r="B666">
        <v>1960</v>
      </c>
      <c r="C666">
        <f>IF(D666="oui", 1, IF(D666="non", 0, " "))</f>
        <v>0</v>
      </c>
      <c r="D666" t="s">
        <v>24</v>
      </c>
      <c r="E666">
        <f>_xlfn.XLOOKUP(F666,Z$3:Z$19,AA$3:AA$19)</f>
        <v>11</v>
      </c>
      <c r="F666" t="s">
        <v>41</v>
      </c>
      <c r="G666" s="14">
        <v>44601</v>
      </c>
      <c r="H666" s="15">
        <v>0.47638888888888886</v>
      </c>
      <c r="I666" s="15">
        <v>0.54374999999999996</v>
      </c>
      <c r="J666">
        <v>1000164</v>
      </c>
      <c r="K666">
        <v>338</v>
      </c>
      <c r="L666">
        <f>ROUND(M666*86400,0)/60</f>
        <v>97</v>
      </c>
      <c r="M666">
        <v>6.7361111111111094E-2</v>
      </c>
      <c r="N666">
        <f>_xlfn.XLOOKUP(O666,Z$22:Z$24,AA$22:AA$24)</f>
        <v>0</v>
      </c>
      <c r="O666" t="s">
        <v>26</v>
      </c>
      <c r="P666" cm="1">
        <f t="array" aca="1" ref="P666" ca="1">(_xlfn.IFS(Q666="couché",0,Q666="debout à 80%",1,Q666="?",1))*(IF(RAND()&lt;0.8,1,0))</f>
        <v>1</v>
      </c>
      <c r="Q666" t="s">
        <v>27</v>
      </c>
      <c r="R666">
        <v>30</v>
      </c>
      <c r="S666">
        <f>SUMIFS(N:N,F:F,F666,G:G,G666,T:T,T666-1)*IF(C666=1,0,1)</f>
        <v>0</v>
      </c>
      <c r="T666">
        <f>COUNTIFS(F:F,F666,G:G,G666,H:H,_xlfn.CONCAT("&lt;=",H666))</f>
        <v>2</v>
      </c>
      <c r="U666" s="15">
        <f ca="1">H666+(RAND()/100000)</f>
        <v>0.47639023634529926</v>
      </c>
      <c r="V666">
        <f t="shared" ca="1" si="10"/>
        <v>31</v>
      </c>
      <c r="W666" t="s">
        <v>28</v>
      </c>
      <c r="X666" t="str">
        <f ca="1">_xlfn.CONCAT("(",A666,",",C666,",",P666,",",E666,",",L666,",",S666,",",T666,",",V666,")++1`")</f>
        <v>(245914,0,1,11,97,0,2,31)++1`</v>
      </c>
      <c r="Y666" t="str">
        <f>_xlfn.CONCAT("(",A666,",",R666,")++1`")</f>
        <v>(245914,30)++1`</v>
      </c>
    </row>
    <row r="667" spans="1:25">
      <c r="A667">
        <v>245917</v>
      </c>
      <c r="B667">
        <v>1943</v>
      </c>
      <c r="C667">
        <f>IF(D667="oui", 1, IF(D667="non", 0, " "))</f>
        <v>0</v>
      </c>
      <c r="D667" t="s">
        <v>24</v>
      </c>
      <c r="E667">
        <f>_xlfn.XLOOKUP(F667,Z$3:Z$19,AA$3:AA$19)</f>
        <v>3</v>
      </c>
      <c r="F667" t="s">
        <v>34</v>
      </c>
      <c r="G667" s="14">
        <v>44623</v>
      </c>
      <c r="H667" s="15">
        <v>0.46458333333333329</v>
      </c>
      <c r="I667" s="15">
        <v>0.47499999999999998</v>
      </c>
      <c r="J667">
        <v>1000169</v>
      </c>
      <c r="K667">
        <v>2172</v>
      </c>
      <c r="L667">
        <f>ROUND(M667*86400,0)/60</f>
        <v>15</v>
      </c>
      <c r="M667">
        <v>1.0416666666666685E-2</v>
      </c>
      <c r="N667">
        <f>_xlfn.XLOOKUP(O667,Z$22:Z$24,AA$22:AA$24)</f>
        <v>1</v>
      </c>
      <c r="O667" t="s">
        <v>32</v>
      </c>
      <c r="P667" cm="1">
        <f t="array" aca="1" ref="P667" ca="1">(_xlfn.IFS(Q667="couché",0,Q667="debout à 80%",1,Q667="?",1))*(IF(RAND()&lt;0.8,1,0))</f>
        <v>0</v>
      </c>
      <c r="Q667" t="s">
        <v>27</v>
      </c>
      <c r="R667">
        <v>10</v>
      </c>
      <c r="S667">
        <f>SUMIFS(N:N,F:F,F667,G:G,G667,T:T,T667-1)*IF(C667=1,0,1)</f>
        <v>1</v>
      </c>
      <c r="T667">
        <f>COUNTIFS(F:F,F667,G:G,G667,H:H,_xlfn.CONCAT("&lt;=",H667))</f>
        <v>11</v>
      </c>
      <c r="U667" s="15">
        <f ca="1">H667+(RAND()/100000)</f>
        <v>0.46458695290293778</v>
      </c>
      <c r="V667">
        <f t="shared" ca="1" si="10"/>
        <v>33</v>
      </c>
      <c r="W667" t="s">
        <v>28</v>
      </c>
      <c r="X667" t="str">
        <f ca="1">_xlfn.CONCAT("(",A667,",",C667,",",P667,",",E667,",",L667,",",S667,",",T667,",",V667,")++1`")</f>
        <v>(245917,0,0,3,15,1,11,33)++1`</v>
      </c>
      <c r="Y667" t="str">
        <f>_xlfn.CONCAT("(",A667,",",R667,")++1`")</f>
        <v>(245917,10)++1`</v>
      </c>
    </row>
    <row r="668" spans="1:25">
      <c r="A668">
        <v>245920</v>
      </c>
      <c r="B668">
        <v>1957</v>
      </c>
      <c r="C668">
        <f>IF(D668="oui", 1, IF(D668="non", 0, " "))</f>
        <v>0</v>
      </c>
      <c r="D668" t="s">
        <v>24</v>
      </c>
      <c r="E668">
        <f>_xlfn.XLOOKUP(F668,Z$3:Z$19,AA$3:AA$19)</f>
        <v>15</v>
      </c>
      <c r="F668" t="s">
        <v>35</v>
      </c>
      <c r="G668" s="14">
        <v>44596</v>
      </c>
      <c r="H668" s="15">
        <v>0.33263888888888887</v>
      </c>
      <c r="I668" s="15">
        <v>0.45416666666666666</v>
      </c>
      <c r="J668">
        <v>1000171</v>
      </c>
      <c r="K668">
        <v>283</v>
      </c>
      <c r="L668">
        <f>ROUND(M668*86400,0)/60</f>
        <v>175</v>
      </c>
      <c r="M668">
        <v>0.12152777777777779</v>
      </c>
      <c r="N668">
        <f>_xlfn.XLOOKUP(O668,Z$22:Z$24,AA$22:AA$24)</f>
        <v>0</v>
      </c>
      <c r="O668" t="s">
        <v>26</v>
      </c>
      <c r="P668" cm="1">
        <f t="array" aca="1" ref="P668" ca="1">(_xlfn.IFS(Q668="couché",0,Q668="debout à 80%",1,Q668="?",1))*(IF(RAND()&lt;0.8,1,0))</f>
        <v>0</v>
      </c>
      <c r="Q668" t="s">
        <v>48</v>
      </c>
      <c r="R668">
        <v>120</v>
      </c>
      <c r="S668">
        <f>SUMIFS(N:N,F:F,F668,G:G,G668,T:T,T668-1)*IF(C668=1,0,1)</f>
        <v>0</v>
      </c>
      <c r="T668">
        <f>COUNTIFS(F:F,F668,G:G,G668,H:H,_xlfn.CONCAT("&lt;=",H668))</f>
        <v>1</v>
      </c>
      <c r="U668" s="15">
        <f ca="1">H668+(RAND()/100000)</f>
        <v>0.33264356260483385</v>
      </c>
      <c r="V668">
        <f t="shared" ca="1" si="10"/>
        <v>1</v>
      </c>
      <c r="W668" t="s">
        <v>28</v>
      </c>
      <c r="X668" t="str">
        <f ca="1">_xlfn.CONCAT("(",A668,",",C668,",",P668,",",E668,",",L668,",",S668,",",T668,",",V668,")++1`")</f>
        <v>(245920,0,0,15,175,0,1,1)++1`</v>
      </c>
      <c r="Y668" t="str">
        <f>_xlfn.CONCAT("(",A668,",",R668,")++1`")</f>
        <v>(245920,120)++1`</v>
      </c>
    </row>
    <row r="669" spans="1:25">
      <c r="A669">
        <v>245922</v>
      </c>
      <c r="B669">
        <v>1944</v>
      </c>
      <c r="C669">
        <f>IF(D669="oui", 1, IF(D669="non", 0, " "))</f>
        <v>0</v>
      </c>
      <c r="D669" t="s">
        <v>24</v>
      </c>
      <c r="E669">
        <f>_xlfn.XLOOKUP(F669,Z$3:Z$19,AA$3:AA$19)</f>
        <v>4</v>
      </c>
      <c r="F669" t="s">
        <v>31</v>
      </c>
      <c r="G669" s="14">
        <v>44615</v>
      </c>
      <c r="H669" s="15">
        <v>0.40972222222222221</v>
      </c>
      <c r="I669" s="15">
        <v>0.4513888888888889</v>
      </c>
      <c r="J669">
        <v>1000170</v>
      </c>
      <c r="K669">
        <v>2067</v>
      </c>
      <c r="L669">
        <f>ROUND(M669*86400,0)/60</f>
        <v>60</v>
      </c>
      <c r="M669">
        <v>4.1666666666666685E-2</v>
      </c>
      <c r="N669">
        <f>_xlfn.XLOOKUP(O669,Z$22:Z$24,AA$22:AA$24)</f>
        <v>1</v>
      </c>
      <c r="O669" t="s">
        <v>32</v>
      </c>
      <c r="P669" cm="1">
        <f t="array" aca="1" ref="P669" ca="1">(_xlfn.IFS(Q669="couché",0,Q669="debout à 80%",1,Q669="?",1))*(IF(RAND()&lt;0.8,1,0))</f>
        <v>0</v>
      </c>
      <c r="Q669" t="s">
        <v>27</v>
      </c>
      <c r="R669">
        <v>30</v>
      </c>
      <c r="S669">
        <f>SUMIFS(N:N,F:F,F669,G:G,G669,T:T,T669-1)*IF(C669=1,0,1)</f>
        <v>1</v>
      </c>
      <c r="T669">
        <f>COUNTIFS(F:F,F669,G:G,G669,H:H,_xlfn.CONCAT("&lt;=",H669))</f>
        <v>2</v>
      </c>
      <c r="U669" s="15">
        <f ca="1">H669+(RAND()/100000)</f>
        <v>0.4097268337984003</v>
      </c>
      <c r="V669">
        <f t="shared" ca="1" si="10"/>
        <v>22</v>
      </c>
      <c r="W669" t="s">
        <v>28</v>
      </c>
      <c r="X669" t="str">
        <f ca="1">_xlfn.CONCAT("(",A669,",",C669,",",P669,",",E669,",",L669,",",S669,",",T669,",",V669,")++1`")</f>
        <v>(245922,0,0,4,60,1,2,22)++1`</v>
      </c>
      <c r="Y669" t="str">
        <f>_xlfn.CONCAT("(",A669,",",R669,")++1`")</f>
        <v>(245922,30)++1`</v>
      </c>
    </row>
    <row r="670" spans="1:25">
      <c r="A670">
        <v>245923</v>
      </c>
      <c r="B670">
        <v>1942</v>
      </c>
      <c r="C670">
        <f>IF(D670="oui", 1, IF(D670="non", 0, " "))</f>
        <v>0</v>
      </c>
      <c r="D670" t="s">
        <v>24</v>
      </c>
      <c r="E670">
        <f>_xlfn.XLOOKUP(F670,Z$3:Z$19,AA$3:AA$19)</f>
        <v>3</v>
      </c>
      <c r="F670" t="s">
        <v>34</v>
      </c>
      <c r="G670" s="14">
        <v>44644</v>
      </c>
      <c r="H670" s="15">
        <v>0.50069444444444444</v>
      </c>
      <c r="I670" s="15">
        <v>0.51041666666666663</v>
      </c>
      <c r="J670">
        <v>1000169</v>
      </c>
      <c r="K670">
        <v>2172</v>
      </c>
      <c r="L670">
        <f>ROUND(M670*86400,0)/60</f>
        <v>14</v>
      </c>
      <c r="M670">
        <v>9.7222222222221877E-3</v>
      </c>
      <c r="N670">
        <f>_xlfn.XLOOKUP(O670,Z$22:Z$24,AA$22:AA$24)</f>
        <v>1</v>
      </c>
      <c r="O670" t="s">
        <v>32</v>
      </c>
      <c r="P670" cm="1">
        <f t="array" aca="1" ref="P670" ca="1">(_xlfn.IFS(Q670="couché",0,Q670="debout à 80%",1,Q670="?",1))*(IF(RAND()&lt;0.8,1,0))</f>
        <v>1</v>
      </c>
      <c r="Q670" t="s">
        <v>27</v>
      </c>
      <c r="R670">
        <v>10</v>
      </c>
      <c r="S670">
        <f>SUMIFS(N:N,F:F,F670,G:G,G670,T:T,T670-1)*IF(C670=1,0,1)</f>
        <v>1</v>
      </c>
      <c r="T670">
        <f>COUNTIFS(F:F,F670,G:G,G670,H:H,_xlfn.CONCAT("&lt;=",H670))</f>
        <v>12</v>
      </c>
      <c r="U670" s="15">
        <f ca="1">H670+(RAND()/100000)</f>
        <v>0.5007020287882421</v>
      </c>
      <c r="V670">
        <f t="shared" ca="1" si="10"/>
        <v>53</v>
      </c>
      <c r="W670" t="s">
        <v>28</v>
      </c>
      <c r="X670" t="str">
        <f ca="1">_xlfn.CONCAT("(",A670,",",C670,",",P670,",",E670,",",L670,",",S670,",",T670,",",V670,")++1`")</f>
        <v>(245923,0,1,3,14,1,12,53)++1`</v>
      </c>
      <c r="Y670" t="str">
        <f>_xlfn.CONCAT("(",A670,",",R670,")++1`")</f>
        <v>(245923,10)++1`</v>
      </c>
    </row>
    <row r="671" spans="1:25">
      <c r="A671">
        <v>245924</v>
      </c>
      <c r="B671">
        <v>2001</v>
      </c>
      <c r="C671">
        <f>IF(D671="oui", 1, IF(D671="non", 0, " "))</f>
        <v>0</v>
      </c>
      <c r="D671" t="s">
        <v>24</v>
      </c>
      <c r="E671">
        <f>_xlfn.XLOOKUP(F671,Z$3:Z$19,AA$3:AA$19)</f>
        <v>9</v>
      </c>
      <c r="F671" t="s">
        <v>40</v>
      </c>
      <c r="G671" s="14">
        <v>44602</v>
      </c>
      <c r="H671" s="15">
        <v>0.43611111111111112</v>
      </c>
      <c r="I671" s="15">
        <v>0.46666666666666667</v>
      </c>
      <c r="J671">
        <v>1000163</v>
      </c>
      <c r="K671">
        <v>229</v>
      </c>
      <c r="L671">
        <f>ROUND(M671*86400,0)/60</f>
        <v>44</v>
      </c>
      <c r="M671">
        <v>3.0555555555555558E-2</v>
      </c>
      <c r="N671">
        <f>_xlfn.XLOOKUP(O671,Z$22:Z$24,AA$22:AA$24)</f>
        <v>0</v>
      </c>
      <c r="O671" t="s">
        <v>26</v>
      </c>
      <c r="P671" cm="1">
        <f t="array" aca="1" ref="P671" ca="1">(_xlfn.IFS(Q671="couché",0,Q671="debout à 80%",1,Q671="?",1))*(IF(RAND()&lt;0.8,1,0))</f>
        <v>1</v>
      </c>
      <c r="Q671" t="s">
        <v>27</v>
      </c>
      <c r="R671">
        <v>45</v>
      </c>
      <c r="S671">
        <f>SUMIFS(N:N,F:F,F671,G:G,G671,T:T,T671-1)*IF(C671=1,0,1)</f>
        <v>0</v>
      </c>
      <c r="T671">
        <f>COUNTIFS(F:F,F671,G:G,G671,H:H,_xlfn.CONCAT("&lt;=",H671))</f>
        <v>3</v>
      </c>
      <c r="U671" s="15">
        <f ca="1">H671+(RAND()/100000)</f>
        <v>0.43611665363573299</v>
      </c>
      <c r="V671">
        <f t="shared" ca="1" si="10"/>
        <v>40</v>
      </c>
      <c r="W671" t="s">
        <v>28</v>
      </c>
      <c r="X671" t="str">
        <f ca="1">_xlfn.CONCAT("(",A671,",",C671,",",P671,",",E671,",",L671,",",S671,",",T671,",",V671,")++1`")</f>
        <v>(245924,0,1,9,44,0,3,40)++1`</v>
      </c>
      <c r="Y671" t="str">
        <f>_xlfn.CONCAT("(",A671,",",R671,")++1`")</f>
        <v>(245924,45)++1`</v>
      </c>
    </row>
    <row r="672" spans="1:25">
      <c r="A672">
        <v>245925</v>
      </c>
      <c r="B672">
        <v>1942</v>
      </c>
      <c r="C672">
        <f>IF(D672="oui", 1, IF(D672="non", 0, " "))</f>
        <v>0</v>
      </c>
      <c r="D672" t="s">
        <v>24</v>
      </c>
      <c r="E672">
        <f>_xlfn.XLOOKUP(F672,Z$3:Z$19,AA$3:AA$19)</f>
        <v>3</v>
      </c>
      <c r="F672" t="s">
        <v>34</v>
      </c>
      <c r="G672" s="14">
        <v>44651</v>
      </c>
      <c r="H672" s="15">
        <v>0.44722222222222219</v>
      </c>
      <c r="I672" s="15">
        <v>0.45694444444444443</v>
      </c>
      <c r="J672">
        <v>1000169</v>
      </c>
      <c r="K672">
        <v>2172</v>
      </c>
      <c r="L672">
        <f>ROUND(M672*86400,0)/60</f>
        <v>14</v>
      </c>
      <c r="M672">
        <v>9.7222222222222432E-3</v>
      </c>
      <c r="N672">
        <f>_xlfn.XLOOKUP(O672,Z$22:Z$24,AA$22:AA$24)</f>
        <v>1</v>
      </c>
      <c r="O672" t="s">
        <v>32</v>
      </c>
      <c r="P672" cm="1">
        <f t="array" aca="1" ref="P672" ca="1">(_xlfn.IFS(Q672="couché",0,Q672="debout à 80%",1,Q672="?",1))*(IF(RAND()&lt;0.8,1,0))</f>
        <v>1</v>
      </c>
      <c r="Q672" t="s">
        <v>27</v>
      </c>
      <c r="R672">
        <v>10</v>
      </c>
      <c r="S672">
        <f>SUMIFS(N:N,F:F,F672,G:G,G672,T:T,T672-1)*IF(C672=1,0,1)</f>
        <v>1</v>
      </c>
      <c r="T672">
        <f>COUNTIFS(F:F,F672,G:G,G672,H:H,_xlfn.CONCAT("&lt;=",H672))</f>
        <v>9</v>
      </c>
      <c r="U672" s="15">
        <f ca="1">H672+(RAND()/100000)</f>
        <v>0.44722855056093214</v>
      </c>
      <c r="V672">
        <f t="shared" ca="1" si="10"/>
        <v>35</v>
      </c>
      <c r="W672" t="s">
        <v>28</v>
      </c>
      <c r="X672" t="str">
        <f ca="1">_xlfn.CONCAT("(",A672,",",C672,",",P672,",",E672,",",L672,",",S672,",",T672,",",V672,")++1`")</f>
        <v>(245925,0,1,3,14,1,9,35)++1`</v>
      </c>
      <c r="Y672" t="str">
        <f>_xlfn.CONCAT("(",A672,",",R672,")++1`")</f>
        <v>(245925,10)++1`</v>
      </c>
    </row>
    <row r="673" spans="1:25">
      <c r="A673">
        <v>245943</v>
      </c>
      <c r="B673">
        <v>1966</v>
      </c>
      <c r="C673">
        <f>IF(D673="oui", 1, IF(D673="non", 0, " "))</f>
        <v>0</v>
      </c>
      <c r="D673" t="s">
        <v>24</v>
      </c>
      <c r="E673">
        <f>_xlfn.XLOOKUP(F673,Z$3:Z$19,AA$3:AA$19)</f>
        <v>12</v>
      </c>
      <c r="F673" t="s">
        <v>42</v>
      </c>
      <c r="G673" s="14">
        <v>44627</v>
      </c>
      <c r="H673" s="15">
        <v>0.6</v>
      </c>
      <c r="I673" s="15">
        <v>0.81527777777777777</v>
      </c>
      <c r="J673">
        <v>1000165</v>
      </c>
      <c r="K673">
        <v>9173</v>
      </c>
      <c r="L673">
        <f>ROUND(M673*86400,0)/60</f>
        <v>310</v>
      </c>
      <c r="M673">
        <v>0.21527777777777779</v>
      </c>
      <c r="N673">
        <f>_xlfn.XLOOKUP(O673,Z$22:Z$24,AA$22:AA$24)</f>
        <v>0</v>
      </c>
      <c r="O673" t="s">
        <v>26</v>
      </c>
      <c r="P673" cm="1">
        <f t="array" aca="1" ref="P673" ca="1">(_xlfn.IFS(Q673="couché",0,Q673="debout à 80%",1,Q673="?",1))*(IF(RAND()&lt;0.8,1,0))</f>
        <v>0</v>
      </c>
      <c r="Q673" t="s">
        <v>27</v>
      </c>
      <c r="R673">
        <v>30</v>
      </c>
      <c r="S673">
        <f>SUMIFS(N:N,F:F,F673,G:G,G673,T:T,T673-1)*IF(C673=1,0,1)</f>
        <v>1</v>
      </c>
      <c r="T673">
        <f>COUNTIFS(F:F,F673,G:G,G673,H:H,_xlfn.CONCAT("&lt;=",H673))</f>
        <v>5</v>
      </c>
      <c r="U673" s="15">
        <f ca="1">H673+(RAND()/100000)</f>
        <v>0.60000545849550613</v>
      </c>
      <c r="V673">
        <f t="shared" ca="1" si="10"/>
        <v>55</v>
      </c>
      <c r="W673" t="s">
        <v>28</v>
      </c>
      <c r="X673" t="str">
        <f ca="1">_xlfn.CONCAT("(",A673,",",C673,",",P673,",",E673,",",L673,",",S673,",",T673,",",V673,")++1`")</f>
        <v>(245943,0,0,12,310,1,5,55)++1`</v>
      </c>
      <c r="Y673" t="str">
        <f>_xlfn.CONCAT("(",A673,",",R673,")++1`")</f>
        <v>(245943,30)++1`</v>
      </c>
    </row>
    <row r="674" spans="1:25">
      <c r="A674">
        <v>245944</v>
      </c>
      <c r="B674">
        <v>1962</v>
      </c>
      <c r="C674">
        <f>IF(D674="oui", 1, IF(D674="non", 0, " "))</f>
        <v>0</v>
      </c>
      <c r="D674" t="s">
        <v>24</v>
      </c>
      <c r="E674">
        <f>_xlfn.XLOOKUP(F674,Z$3:Z$19,AA$3:AA$19)</f>
        <v>5</v>
      </c>
      <c r="F674" t="s">
        <v>36</v>
      </c>
      <c r="G674" s="14">
        <v>44596</v>
      </c>
      <c r="H674" s="15">
        <v>0.40208333333333329</v>
      </c>
      <c r="I674" s="15">
        <v>0.41249999999999998</v>
      </c>
      <c r="J674">
        <v>1000162</v>
      </c>
      <c r="K674">
        <v>4592</v>
      </c>
      <c r="L674">
        <f>ROUND(M674*86400,0)/60</f>
        <v>15</v>
      </c>
      <c r="M674">
        <v>1.0416666666666685E-2</v>
      </c>
      <c r="N674">
        <f>_xlfn.XLOOKUP(O674,Z$22:Z$24,AA$22:AA$24)</f>
        <v>0</v>
      </c>
      <c r="O674" t="s">
        <v>26</v>
      </c>
      <c r="P674" cm="1">
        <f t="array" aca="1" ref="P674" ca="1">(_xlfn.IFS(Q674="couché",0,Q674="debout à 80%",1,Q674="?",1))*(IF(RAND()&lt;0.8,1,0))</f>
        <v>0</v>
      </c>
      <c r="Q674" t="s">
        <v>27</v>
      </c>
      <c r="R674">
        <v>45</v>
      </c>
      <c r="S674">
        <f>SUMIFS(N:N,F:F,F674,G:G,G674,T:T,T674-1)*IF(C674=1,0,1)</f>
        <v>0</v>
      </c>
      <c r="T674">
        <f>COUNTIFS(F:F,F674,G:G,G674,H:H,_xlfn.CONCAT("&lt;=",H674))</f>
        <v>2</v>
      </c>
      <c r="U674" s="15">
        <f ca="1">H674+(RAND()/100000)</f>
        <v>0.40208524282070279</v>
      </c>
      <c r="V674">
        <f t="shared" ca="1" si="10"/>
        <v>23</v>
      </c>
      <c r="W674" t="s">
        <v>28</v>
      </c>
      <c r="X674" t="str">
        <f ca="1">_xlfn.CONCAT("(",A674,",",C674,",",P674,",",E674,",",L674,",",S674,",",T674,",",V674,")++1`")</f>
        <v>(245944,0,0,5,15,0,2,23)++1`</v>
      </c>
      <c r="Y674" t="str">
        <f>_xlfn.CONCAT("(",A674,",",R674,")++1`")</f>
        <v>(245944,45)++1`</v>
      </c>
    </row>
    <row r="675" spans="1:25">
      <c r="A675">
        <v>245948</v>
      </c>
      <c r="B675">
        <v>1975</v>
      </c>
      <c r="C675">
        <f>IF(D675="oui", 1, IF(D675="non", 0, " "))</f>
        <v>0</v>
      </c>
      <c r="D675" t="s">
        <v>24</v>
      </c>
      <c r="E675">
        <f>_xlfn.XLOOKUP(F675,Z$3:Z$19,AA$3:AA$19)</f>
        <v>16</v>
      </c>
      <c r="F675" t="s">
        <v>44</v>
      </c>
      <c r="G675" s="14">
        <v>44595</v>
      </c>
      <c r="H675" s="15">
        <v>0.4826388888888889</v>
      </c>
      <c r="I675" s="15">
        <v>0.55208333333333326</v>
      </c>
      <c r="J675">
        <v>1000162</v>
      </c>
      <c r="K675">
        <v>2872</v>
      </c>
      <c r="L675">
        <f>ROUND(M675*86400,0)/60</f>
        <v>100</v>
      </c>
      <c r="M675">
        <v>6.9444444444444364E-2</v>
      </c>
      <c r="N675">
        <f>_xlfn.XLOOKUP(O675,Z$22:Z$24,AA$22:AA$24)</f>
        <v>0</v>
      </c>
      <c r="O675" t="s">
        <v>26</v>
      </c>
      <c r="P675" cm="1">
        <f t="array" aca="1" ref="P675" ca="1">(_xlfn.IFS(Q675="couché",0,Q675="debout à 80%",1,Q675="?",1))*(IF(RAND()&lt;0.8,1,0))</f>
        <v>1</v>
      </c>
      <c r="Q675" t="s">
        <v>27</v>
      </c>
      <c r="R675">
        <v>45</v>
      </c>
      <c r="S675">
        <f>SUMIFS(N:N,F:F,F675,G:G,G675,T:T,T675-1)*IF(C675=1,0,1)</f>
        <v>0</v>
      </c>
      <c r="T675">
        <f>COUNTIFS(F:F,F675,G:G,G675,H:H,_xlfn.CONCAT("&lt;=",H675))</f>
        <v>4</v>
      </c>
      <c r="U675" s="15">
        <f ca="1">H675+(RAND()/100000)</f>
        <v>0.48264453222582454</v>
      </c>
      <c r="V675">
        <f t="shared" ca="1" si="10"/>
        <v>57</v>
      </c>
      <c r="W675" t="s">
        <v>28</v>
      </c>
      <c r="X675" t="str">
        <f ca="1">_xlfn.CONCAT("(",A675,",",C675,",",P675,",",E675,",",L675,",",S675,",",T675,",",V675,")++1`")</f>
        <v>(245948,0,1,16,100,0,4,57)++1`</v>
      </c>
      <c r="Y675" t="str">
        <f>_xlfn.CONCAT("(",A675,",",R675,")++1`")</f>
        <v>(245948,45)++1`</v>
      </c>
    </row>
    <row r="676" spans="1:25">
      <c r="A676">
        <v>245954</v>
      </c>
      <c r="B676">
        <v>1937</v>
      </c>
      <c r="C676">
        <f>IF(D676="oui", 1, IF(D676="non", 0, " "))</f>
        <v>0</v>
      </c>
      <c r="D676" t="s">
        <v>24</v>
      </c>
      <c r="E676">
        <f>_xlfn.XLOOKUP(F676,Z$3:Z$19,AA$3:AA$19)</f>
        <v>3</v>
      </c>
      <c r="F676" t="s">
        <v>34</v>
      </c>
      <c r="G676" s="14">
        <v>44622</v>
      </c>
      <c r="H676" s="15">
        <v>0.41319444444444442</v>
      </c>
      <c r="I676" s="15">
        <v>0.43194444444444441</v>
      </c>
      <c r="J676">
        <v>1000169</v>
      </c>
      <c r="K676">
        <v>2172</v>
      </c>
      <c r="L676">
        <f>ROUND(M676*86400,0)/60</f>
        <v>27</v>
      </c>
      <c r="M676">
        <v>1.8749999999999989E-2</v>
      </c>
      <c r="N676">
        <f>_xlfn.XLOOKUP(O676,Z$22:Z$24,AA$22:AA$24)</f>
        <v>1</v>
      </c>
      <c r="O676" t="s">
        <v>32</v>
      </c>
      <c r="P676" cm="1">
        <f t="array" aca="1" ref="P676" ca="1">(_xlfn.IFS(Q676="couché",0,Q676="debout à 80%",1,Q676="?",1))*(IF(RAND()&lt;0.8,1,0))</f>
        <v>1</v>
      </c>
      <c r="Q676" t="s">
        <v>27</v>
      </c>
      <c r="R676">
        <v>10</v>
      </c>
      <c r="S676">
        <f>SUMIFS(N:N,F:F,F676,G:G,G676,T:T,T676-1)*IF(C676=1,0,1)</f>
        <v>1</v>
      </c>
      <c r="T676">
        <f>COUNTIFS(F:F,F676,G:G,G676,H:H,_xlfn.CONCAT("&lt;=",H676))</f>
        <v>5</v>
      </c>
      <c r="U676" s="15">
        <f ca="1">H676+(RAND()/100000)</f>
        <v>0.4132040565225113</v>
      </c>
      <c r="V676">
        <f t="shared" ca="1" si="10"/>
        <v>25</v>
      </c>
      <c r="W676" t="s">
        <v>28</v>
      </c>
      <c r="X676" t="str">
        <f ca="1">_xlfn.CONCAT("(",A676,",",C676,",",P676,",",E676,",",L676,",",S676,",",T676,",",V676,")++1`")</f>
        <v>(245954,0,1,3,27,1,5,25)++1`</v>
      </c>
      <c r="Y676" t="str">
        <f>_xlfn.CONCAT("(",A676,",",R676,")++1`")</f>
        <v>(245954,10)++1`</v>
      </c>
    </row>
    <row r="677" spans="1:25">
      <c r="A677">
        <v>245955</v>
      </c>
      <c r="B677">
        <v>1937</v>
      </c>
      <c r="C677">
        <f>IF(D677="oui", 1, IF(D677="non", 0, " "))</f>
        <v>0</v>
      </c>
      <c r="D677" t="s">
        <v>24</v>
      </c>
      <c r="E677">
        <f>_xlfn.XLOOKUP(F677,Z$3:Z$19,AA$3:AA$19)</f>
        <v>3</v>
      </c>
      <c r="F677" t="s">
        <v>34</v>
      </c>
      <c r="G677" s="14">
        <v>44636</v>
      </c>
      <c r="H677" s="15">
        <v>0.39444444444444443</v>
      </c>
      <c r="I677" s="15">
        <v>0.40833333333333333</v>
      </c>
      <c r="J677">
        <v>1000169</v>
      </c>
      <c r="K677">
        <v>2172</v>
      </c>
      <c r="L677">
        <f>ROUND(M677*86400,0)/60</f>
        <v>20</v>
      </c>
      <c r="M677">
        <v>1.3888888888888895E-2</v>
      </c>
      <c r="N677">
        <f>_xlfn.XLOOKUP(O677,Z$22:Z$24,AA$22:AA$24)</f>
        <v>1</v>
      </c>
      <c r="O677" t="s">
        <v>32</v>
      </c>
      <c r="P677" cm="1">
        <f t="array" aca="1" ref="P677" ca="1">(_xlfn.IFS(Q677="couché",0,Q677="debout à 80%",1,Q677="?",1))*(IF(RAND()&lt;0.8,1,0))</f>
        <v>1</v>
      </c>
      <c r="Q677" t="s">
        <v>27</v>
      </c>
      <c r="R677">
        <v>10</v>
      </c>
      <c r="S677">
        <f>SUMIFS(N:N,F:F,F677,G:G,G677,T:T,T677-1)*IF(C677=1,0,1)</f>
        <v>1</v>
      </c>
      <c r="T677">
        <f>COUNTIFS(F:F,F677,G:G,G677,H:H,_xlfn.CONCAT("&lt;=",H677))</f>
        <v>4</v>
      </c>
      <c r="U677" s="15">
        <f ca="1">H677+(RAND()/100000)</f>
        <v>0.39444502122323843</v>
      </c>
      <c r="V677">
        <f t="shared" ca="1" si="10"/>
        <v>24</v>
      </c>
      <c r="W677" t="s">
        <v>28</v>
      </c>
      <c r="X677" t="str">
        <f ca="1">_xlfn.CONCAT("(",A677,",",C677,",",P677,",",E677,",",L677,",",S677,",",T677,",",V677,")++1`")</f>
        <v>(245955,0,1,3,20,1,4,24)++1`</v>
      </c>
      <c r="Y677" t="str">
        <f>_xlfn.CONCAT("(",A677,",",R677,")++1`")</f>
        <v>(245955,10)++1`</v>
      </c>
    </row>
    <row r="678" spans="1:25">
      <c r="A678">
        <v>245956</v>
      </c>
      <c r="B678">
        <v>1946</v>
      </c>
      <c r="C678">
        <f>IF(D678="oui", 1, IF(D678="non", 0, " "))</f>
        <v>0</v>
      </c>
      <c r="D678" t="s">
        <v>24</v>
      </c>
      <c r="E678">
        <f>_xlfn.XLOOKUP(F678,Z$3:Z$19,AA$3:AA$19)</f>
        <v>3</v>
      </c>
      <c r="F678" t="s">
        <v>34</v>
      </c>
      <c r="G678" s="14">
        <v>44623</v>
      </c>
      <c r="H678" s="15">
        <v>0.41736111111111107</v>
      </c>
      <c r="I678" s="15">
        <v>0.42569444444444443</v>
      </c>
      <c r="J678">
        <v>1000169</v>
      </c>
      <c r="K678">
        <v>2172</v>
      </c>
      <c r="L678">
        <f>ROUND(M678*86400,0)/60</f>
        <v>12</v>
      </c>
      <c r="M678">
        <v>8.3333333333333592E-3</v>
      </c>
      <c r="N678">
        <f>_xlfn.XLOOKUP(O678,Z$22:Z$24,AA$22:AA$24)</f>
        <v>1</v>
      </c>
      <c r="O678" t="s">
        <v>32</v>
      </c>
      <c r="P678" cm="1">
        <f t="array" aca="1" ref="P678" ca="1">(_xlfn.IFS(Q678="couché",0,Q678="debout à 80%",1,Q678="?",1))*(IF(RAND()&lt;0.8,1,0))</f>
        <v>1</v>
      </c>
      <c r="Q678" t="s">
        <v>27</v>
      </c>
      <c r="R678">
        <v>10</v>
      </c>
      <c r="S678">
        <f>SUMIFS(N:N,F:F,F678,G:G,G678,T:T,T678-1)*IF(C678=1,0,1)</f>
        <v>1</v>
      </c>
      <c r="T678">
        <f>COUNTIFS(F:F,F678,G:G,G678,H:H,_xlfn.CONCAT("&lt;=",H678))</f>
        <v>7</v>
      </c>
      <c r="U678" s="15">
        <f ca="1">H678+(RAND()/100000)</f>
        <v>0.41736957843350186</v>
      </c>
      <c r="V678">
        <f t="shared" ca="1" si="10"/>
        <v>25</v>
      </c>
      <c r="W678" t="s">
        <v>28</v>
      </c>
      <c r="X678" t="str">
        <f ca="1">_xlfn.CONCAT("(",A678,",",C678,",",P678,",",E678,",",L678,",",S678,",",T678,",",V678,")++1`")</f>
        <v>(245956,0,1,3,12,1,7,25)++1`</v>
      </c>
      <c r="Y678" t="str">
        <f>_xlfn.CONCAT("(",A678,",",R678,")++1`")</f>
        <v>(245956,10)++1`</v>
      </c>
    </row>
    <row r="679" spans="1:25">
      <c r="A679">
        <v>245957</v>
      </c>
      <c r="B679">
        <v>1946</v>
      </c>
      <c r="C679">
        <f>IF(D679="oui", 1, IF(D679="non", 0, " "))</f>
        <v>0</v>
      </c>
      <c r="D679" t="s">
        <v>24</v>
      </c>
      <c r="E679">
        <f>_xlfn.XLOOKUP(F679,Z$3:Z$19,AA$3:AA$19)</f>
        <v>3</v>
      </c>
      <c r="F679" t="s">
        <v>34</v>
      </c>
      <c r="G679" s="14">
        <v>44630</v>
      </c>
      <c r="H679" s="15">
        <v>0.36319444444444443</v>
      </c>
      <c r="I679" s="15">
        <v>0.37430555555555556</v>
      </c>
      <c r="J679">
        <v>1000169</v>
      </c>
      <c r="K679">
        <v>2172</v>
      </c>
      <c r="L679">
        <f>ROUND(M679*86400,0)/60</f>
        <v>16</v>
      </c>
      <c r="M679">
        <v>1.1111111111111127E-2</v>
      </c>
      <c r="N679">
        <f>_xlfn.XLOOKUP(O679,Z$22:Z$24,AA$22:AA$24)</f>
        <v>1</v>
      </c>
      <c r="O679" t="s">
        <v>32</v>
      </c>
      <c r="P679" cm="1">
        <f t="array" aca="1" ref="P679" ca="1">(_xlfn.IFS(Q679="couché",0,Q679="debout à 80%",1,Q679="?",1))*(IF(RAND()&lt;0.8,1,0))</f>
        <v>1</v>
      </c>
      <c r="Q679" t="s">
        <v>27</v>
      </c>
      <c r="R679">
        <v>10</v>
      </c>
      <c r="S679">
        <f>SUMIFS(N:N,F:F,F679,G:G,G679,T:T,T679-1)*IF(C679=1,0,1)</f>
        <v>1</v>
      </c>
      <c r="T679">
        <f>COUNTIFS(F:F,F679,G:G,G679,H:H,_xlfn.CONCAT("&lt;=",H679))</f>
        <v>3</v>
      </c>
      <c r="U679" s="15">
        <f ca="1">H679+(RAND()/100000)</f>
        <v>0.36319709590439947</v>
      </c>
      <c r="V679">
        <f t="shared" ca="1" si="10"/>
        <v>17</v>
      </c>
      <c r="W679" t="s">
        <v>28</v>
      </c>
      <c r="X679" t="str">
        <f ca="1">_xlfn.CONCAT("(",A679,",",C679,",",P679,",",E679,",",L679,",",S679,",",T679,",",V679,")++1`")</f>
        <v>(245957,0,1,3,16,1,3,17)++1`</v>
      </c>
      <c r="Y679" t="str">
        <f>_xlfn.CONCAT("(",A679,",",R679,")++1`")</f>
        <v>(245957,10)++1`</v>
      </c>
    </row>
    <row r="680" spans="1:25">
      <c r="A680">
        <v>245958</v>
      </c>
      <c r="B680">
        <v>1952</v>
      </c>
      <c r="C680">
        <f>IF(D680="oui", 1, IF(D680="non", 0, " "))</f>
        <v>0</v>
      </c>
      <c r="D680" t="s">
        <v>24</v>
      </c>
      <c r="E680">
        <f>_xlfn.XLOOKUP(F680,Z$3:Z$19,AA$3:AA$19)</f>
        <v>3</v>
      </c>
      <c r="F680" t="s">
        <v>34</v>
      </c>
      <c r="G680" s="14">
        <v>44608</v>
      </c>
      <c r="H680" s="15">
        <v>0.48680555555555555</v>
      </c>
      <c r="I680" s="15">
        <v>0.50486111111111109</v>
      </c>
      <c r="J680">
        <v>1000169</v>
      </c>
      <c r="K680">
        <v>2177</v>
      </c>
      <c r="L680">
        <f>ROUND(M680*86400,0)/60</f>
        <v>26</v>
      </c>
      <c r="M680">
        <v>1.8055555555555547E-2</v>
      </c>
      <c r="N680">
        <f>_xlfn.XLOOKUP(O680,Z$22:Z$24,AA$22:AA$24)</f>
        <v>1</v>
      </c>
      <c r="O680" t="s">
        <v>32</v>
      </c>
      <c r="P680" cm="1">
        <f t="array" aca="1" ref="P680" ca="1">(_xlfn.IFS(Q680="couché",0,Q680="debout à 80%",1,Q680="?",1))*(IF(RAND()&lt;0.8,1,0))</f>
        <v>0</v>
      </c>
      <c r="Q680" t="s">
        <v>27</v>
      </c>
      <c r="R680">
        <v>0</v>
      </c>
      <c r="S680">
        <f>SUMIFS(N:N,F:F,F680,G:G,G680,T:T,T680-1)*IF(C680=1,0,1)</f>
        <v>1</v>
      </c>
      <c r="T680">
        <f>COUNTIFS(F:F,F680,G:G,G680,H:H,_xlfn.CONCAT("&lt;=",H680))</f>
        <v>8</v>
      </c>
      <c r="U680" s="15">
        <f ca="1">H680+(RAND()/100000)</f>
        <v>0.48680703034233092</v>
      </c>
      <c r="V680">
        <f t="shared" ca="1" si="10"/>
        <v>34</v>
      </c>
      <c r="W680" t="s">
        <v>28</v>
      </c>
      <c r="X680" t="str">
        <f ca="1">_xlfn.CONCAT("(",A680,",",C680,",",P680,",",E680,",",L680,",",S680,",",T680,",",V680,")++1`")</f>
        <v>(245958,0,0,3,26,1,8,34)++1`</v>
      </c>
      <c r="Y680" t="str">
        <f>_xlfn.CONCAT("(",A680,",",R680,")++1`")</f>
        <v>(245958,0)++1`</v>
      </c>
    </row>
    <row r="681" spans="1:25">
      <c r="A681">
        <v>245959</v>
      </c>
      <c r="B681">
        <v>1960</v>
      </c>
      <c r="C681">
        <f>IF(D681="oui", 1, IF(D681="non", 0, " "))</f>
        <v>0</v>
      </c>
      <c r="D681" t="s">
        <v>24</v>
      </c>
      <c r="E681">
        <f>_xlfn.XLOOKUP(F681,Z$3:Z$19,AA$3:AA$19)</f>
        <v>16</v>
      </c>
      <c r="F681" t="s">
        <v>44</v>
      </c>
      <c r="G681" s="14">
        <v>44609</v>
      </c>
      <c r="H681" s="15">
        <v>0.38472222222222219</v>
      </c>
      <c r="I681" s="15">
        <v>0.4458333333333333</v>
      </c>
      <c r="J681">
        <v>1000162</v>
      </c>
      <c r="K681">
        <v>3275</v>
      </c>
      <c r="L681">
        <f>ROUND(M681*86400,0)/60</f>
        <v>88</v>
      </c>
      <c r="M681">
        <v>6.1111111111111116E-2</v>
      </c>
      <c r="N681">
        <f>_xlfn.XLOOKUP(O681,Z$22:Z$24,AA$22:AA$24)</f>
        <v>0</v>
      </c>
      <c r="O681" t="s">
        <v>26</v>
      </c>
      <c r="P681" cm="1">
        <f t="array" aca="1" ref="P681" ca="1">(_xlfn.IFS(Q681="couché",0,Q681="debout à 80%",1,Q681="?",1))*(IF(RAND()&lt;0.8,1,0))</f>
        <v>1</v>
      </c>
      <c r="Q681" t="s">
        <v>27</v>
      </c>
      <c r="R681">
        <v>45</v>
      </c>
      <c r="S681">
        <f>SUMIFS(N:N,F:F,F681,G:G,G681,T:T,T681-1)*IF(C681=1,0,1)</f>
        <v>0</v>
      </c>
      <c r="T681">
        <f>COUNTIFS(F:F,F681,G:G,G681,H:H,_xlfn.CONCAT("&lt;=",H681))</f>
        <v>2</v>
      </c>
      <c r="U681" s="15">
        <f ca="1">H681+(RAND()/100000)</f>
        <v>0.38472530266893634</v>
      </c>
      <c r="V681">
        <f t="shared" ca="1" si="10"/>
        <v>22</v>
      </c>
      <c r="W681" t="s">
        <v>28</v>
      </c>
      <c r="X681" t="str">
        <f ca="1">_xlfn.CONCAT("(",A681,",",C681,",",P681,",",E681,",",L681,",",S681,",",T681,",",V681,")++1`")</f>
        <v>(245959,0,1,16,88,0,2,22)++1`</v>
      </c>
      <c r="Y681" t="str">
        <f>_xlfn.CONCAT("(",A681,",",R681,")++1`")</f>
        <v>(245959,45)++1`</v>
      </c>
    </row>
    <row r="682" spans="1:25">
      <c r="A682">
        <v>245965</v>
      </c>
      <c r="B682">
        <v>1966</v>
      </c>
      <c r="C682">
        <f>IF(D682="oui", 1, IF(D682="non", 0, " "))</f>
        <v>0</v>
      </c>
      <c r="D682" t="s">
        <v>24</v>
      </c>
      <c r="E682">
        <f>_xlfn.XLOOKUP(F682,Z$3:Z$19,AA$3:AA$19)</f>
        <v>17</v>
      </c>
      <c r="F682" t="s">
        <v>45</v>
      </c>
      <c r="G682" s="14">
        <v>44628</v>
      </c>
      <c r="H682" s="15">
        <v>0.62152777777777779</v>
      </c>
      <c r="I682" s="15">
        <v>0.70416666666666661</v>
      </c>
      <c r="J682">
        <v>1000162</v>
      </c>
      <c r="K682">
        <v>84</v>
      </c>
      <c r="L682">
        <f>ROUND(M682*86400,0)/60</f>
        <v>119</v>
      </c>
      <c r="M682">
        <v>8.2638888888888817E-2</v>
      </c>
      <c r="N682">
        <f>_xlfn.XLOOKUP(O682,Z$22:Z$24,AA$22:AA$24)</f>
        <v>0</v>
      </c>
      <c r="O682" t="s">
        <v>26</v>
      </c>
      <c r="P682" cm="1">
        <f t="array" aca="1" ref="P682" ca="1">(_xlfn.IFS(Q682="couché",0,Q682="debout à 80%",1,Q682="?",1))*(IF(RAND()&lt;0.8,1,0))</f>
        <v>1</v>
      </c>
      <c r="Q682" t="s">
        <v>27</v>
      </c>
      <c r="R682">
        <v>45</v>
      </c>
      <c r="S682">
        <f>SUMIFS(N:N,F:F,F682,G:G,G682,T:T,T682-1)*IF(C682=1,0,1)</f>
        <v>0</v>
      </c>
      <c r="T682">
        <f>COUNTIFS(F:F,F682,G:G,G682,H:H,_xlfn.CONCAT("&lt;=",H682))</f>
        <v>5</v>
      </c>
      <c r="U682" s="15">
        <f ca="1">H682+(RAND()/100000)</f>
        <v>0.62153406355759</v>
      </c>
      <c r="V682">
        <f t="shared" ca="1" si="10"/>
        <v>77</v>
      </c>
      <c r="W682" t="s">
        <v>28</v>
      </c>
      <c r="X682" t="str">
        <f ca="1">_xlfn.CONCAT("(",A682,",",C682,",",P682,",",E682,",",L682,",",S682,",",T682,",",V682,")++1`")</f>
        <v>(245965,0,1,17,119,0,5,77)++1`</v>
      </c>
      <c r="Y682" t="str">
        <f>_xlfn.CONCAT("(",A682,",",R682,")++1`")</f>
        <v>(245965,45)++1`</v>
      </c>
    </row>
    <row r="683" spans="1:25">
      <c r="A683">
        <v>245967</v>
      </c>
      <c r="B683">
        <v>1966</v>
      </c>
      <c r="C683">
        <f>IF(D683="oui", 1, IF(D683="non", 0, " "))</f>
        <v>0</v>
      </c>
      <c r="D683" t="s">
        <v>24</v>
      </c>
      <c r="E683">
        <f>_xlfn.XLOOKUP(F683,Z$3:Z$19,AA$3:AA$19)</f>
        <v>9</v>
      </c>
      <c r="F683" t="s">
        <v>40</v>
      </c>
      <c r="G683" s="14">
        <v>44610</v>
      </c>
      <c r="H683" s="15">
        <v>0.34236111111111112</v>
      </c>
      <c r="I683" s="15">
        <v>0.37291666666666667</v>
      </c>
      <c r="J683">
        <v>1000163</v>
      </c>
      <c r="K683">
        <v>229</v>
      </c>
      <c r="L683">
        <f>ROUND(M683*86400,0)/60</f>
        <v>44</v>
      </c>
      <c r="M683">
        <v>3.0555555555555558E-2</v>
      </c>
      <c r="N683">
        <f>_xlfn.XLOOKUP(O683,Z$22:Z$24,AA$22:AA$24)</f>
        <v>0</v>
      </c>
      <c r="O683" t="s">
        <v>26</v>
      </c>
      <c r="P683" cm="1">
        <f t="array" aca="1" ref="P683" ca="1">(_xlfn.IFS(Q683="couché",0,Q683="debout à 80%",1,Q683="?",1))*(IF(RAND()&lt;0.8,1,0))</f>
        <v>1</v>
      </c>
      <c r="Q683" t="s">
        <v>27</v>
      </c>
      <c r="R683">
        <v>45</v>
      </c>
      <c r="S683">
        <f>SUMIFS(N:N,F:F,F683,G:G,G683,T:T,T683-1)*IF(C683=1,0,1)</f>
        <v>0</v>
      </c>
      <c r="T683">
        <f>COUNTIFS(F:F,F683,G:G,G683,H:H,_xlfn.CONCAT("&lt;=",H683))</f>
        <v>1</v>
      </c>
      <c r="U683" s="15">
        <f ca="1">H683+(RAND()/100000)</f>
        <v>0.34236787652885126</v>
      </c>
      <c r="V683">
        <f t="shared" ca="1" si="10"/>
        <v>7</v>
      </c>
      <c r="W683" t="s">
        <v>28</v>
      </c>
      <c r="X683" t="str">
        <f ca="1">_xlfn.CONCAT("(",A683,",",C683,",",P683,",",E683,",",L683,",",S683,",",T683,",",V683,")++1`")</f>
        <v>(245967,0,1,9,44,0,1,7)++1`</v>
      </c>
      <c r="Y683" t="str">
        <f>_xlfn.CONCAT("(",A683,",",R683,")++1`")</f>
        <v>(245967,45)++1`</v>
      </c>
    </row>
    <row r="684" spans="1:25">
      <c r="A684">
        <v>245973</v>
      </c>
      <c r="B684">
        <v>1950</v>
      </c>
      <c r="C684">
        <f>IF(D684="oui", 1, IF(D684="non", 0, " "))</f>
        <v>0</v>
      </c>
      <c r="D684" t="s">
        <v>24</v>
      </c>
      <c r="E684">
        <f>_xlfn.XLOOKUP(F684,Z$3:Z$19,AA$3:AA$19)</f>
        <v>11</v>
      </c>
      <c r="F684" t="s">
        <v>41</v>
      </c>
      <c r="G684" s="14">
        <v>44616</v>
      </c>
      <c r="H684" s="15">
        <v>0.4458333333333333</v>
      </c>
      <c r="I684" s="15">
        <v>0.61458333333333326</v>
      </c>
      <c r="J684">
        <v>1000164</v>
      </c>
      <c r="K684">
        <v>521</v>
      </c>
      <c r="L684">
        <f>ROUND(M684*86400,0)/60</f>
        <v>243</v>
      </c>
      <c r="M684">
        <v>0.16874999999999996</v>
      </c>
      <c r="N684">
        <f>_xlfn.XLOOKUP(O684,Z$22:Z$24,AA$22:AA$24)</f>
        <v>0</v>
      </c>
      <c r="O684" t="s">
        <v>26</v>
      </c>
      <c r="P684" cm="1">
        <f t="array" aca="1" ref="P684" ca="1">(_xlfn.IFS(Q684="couché",0,Q684="debout à 80%",1,Q684="?",1))*(IF(RAND()&lt;0.8,1,0))</f>
        <v>1</v>
      </c>
      <c r="Q684" t="s">
        <v>27</v>
      </c>
      <c r="R684">
        <v>30</v>
      </c>
      <c r="S684">
        <f>SUMIFS(N:N,F:F,F684,G:G,G684,T:T,T684-1)*IF(C684=1,0,1)</f>
        <v>1</v>
      </c>
      <c r="T684">
        <f>COUNTIFS(F:F,F684,G:G,G684,H:H,_xlfn.CONCAT("&lt;=",H684))</f>
        <v>4</v>
      </c>
      <c r="U684" s="15">
        <f ca="1">H684+(RAND()/100000)</f>
        <v>0.4458343682363603</v>
      </c>
      <c r="V684">
        <f t="shared" ca="1" si="10"/>
        <v>43</v>
      </c>
      <c r="W684" t="s">
        <v>28</v>
      </c>
      <c r="X684" t="str">
        <f ca="1">_xlfn.CONCAT("(",A684,",",C684,",",P684,",",E684,",",L684,",",S684,",",T684,",",V684,")++1`")</f>
        <v>(245973,0,1,11,243,1,4,43)++1`</v>
      </c>
      <c r="Y684" t="str">
        <f>_xlfn.CONCAT("(",A684,",",R684,")++1`")</f>
        <v>(245973,30)++1`</v>
      </c>
    </row>
    <row r="685" spans="1:25">
      <c r="A685">
        <v>245974</v>
      </c>
      <c r="B685">
        <v>1985</v>
      </c>
      <c r="C685">
        <f>IF(D685="oui", 1, IF(D685="non", 0, " "))</f>
        <v>0</v>
      </c>
      <c r="D685" t="s">
        <v>24</v>
      </c>
      <c r="E685">
        <f>_xlfn.XLOOKUP(F685,Z$3:Z$19,AA$3:AA$19)</f>
        <v>14</v>
      </c>
      <c r="F685" t="s">
        <v>33</v>
      </c>
      <c r="G685" s="14">
        <v>44602</v>
      </c>
      <c r="H685" s="15">
        <v>0.33680555555555552</v>
      </c>
      <c r="I685" s="15">
        <v>0.37291666666666667</v>
      </c>
      <c r="J685">
        <v>1000162</v>
      </c>
      <c r="K685">
        <v>126</v>
      </c>
      <c r="L685">
        <f>ROUND(M685*86400,0)/60</f>
        <v>52</v>
      </c>
      <c r="M685">
        <v>3.6111111111111149E-2</v>
      </c>
      <c r="N685">
        <f>_xlfn.XLOOKUP(O685,Z$22:Z$24,AA$22:AA$24)</f>
        <v>1</v>
      </c>
      <c r="O685" t="s">
        <v>32</v>
      </c>
      <c r="P685" cm="1">
        <f t="array" aca="1" ref="P685" ca="1">(_xlfn.IFS(Q685="couché",0,Q685="debout à 80%",1,Q685="?",1))*(IF(RAND()&lt;0.8,1,0))</f>
        <v>0</v>
      </c>
      <c r="Q685" t="s">
        <v>27</v>
      </c>
      <c r="R685">
        <v>45</v>
      </c>
      <c r="S685">
        <f>SUMIFS(N:N,F:F,F685,G:G,G685,T:T,T685-1)*IF(C685=1,0,1)</f>
        <v>0</v>
      </c>
      <c r="T685">
        <f>COUNTIFS(F:F,F685,G:G,G685,H:H,_xlfn.CONCAT("&lt;=",H685))</f>
        <v>1</v>
      </c>
      <c r="U685" s="15">
        <f ca="1">H685+(RAND()/100000)</f>
        <v>0.33681446543338955</v>
      </c>
      <c r="V685">
        <f t="shared" ca="1" si="10"/>
        <v>3</v>
      </c>
      <c r="W685" t="s">
        <v>28</v>
      </c>
      <c r="X685" t="str">
        <f ca="1">_xlfn.CONCAT("(",A685,",",C685,",",P685,",",E685,",",L685,",",S685,",",T685,",",V685,")++1`")</f>
        <v>(245974,0,0,14,52,0,1,3)++1`</v>
      </c>
      <c r="Y685" t="str">
        <f>_xlfn.CONCAT("(",A685,",",R685,")++1`")</f>
        <v>(245974,45)++1`</v>
      </c>
    </row>
    <row r="686" spans="1:25">
      <c r="A686">
        <v>245975</v>
      </c>
      <c r="B686">
        <v>1961</v>
      </c>
      <c r="C686">
        <f>IF(D686="oui", 1, IF(D686="non", 0, " "))</f>
        <v>0</v>
      </c>
      <c r="D686" t="s">
        <v>24</v>
      </c>
      <c r="E686">
        <f>_xlfn.XLOOKUP(F686,Z$3:Z$19,AA$3:AA$19)</f>
        <v>2</v>
      </c>
      <c r="F686" t="s">
        <v>29</v>
      </c>
      <c r="G686" s="14">
        <v>44616</v>
      </c>
      <c r="H686" s="15">
        <v>0.56458333333333333</v>
      </c>
      <c r="I686" s="15">
        <v>0.71250000000000002</v>
      </c>
      <c r="J686">
        <v>1000166</v>
      </c>
      <c r="K686">
        <v>892</v>
      </c>
      <c r="L686">
        <f>ROUND(M686*86400,0)/60</f>
        <v>213</v>
      </c>
      <c r="M686">
        <v>0.1479166666666667</v>
      </c>
      <c r="N686">
        <f>_xlfn.XLOOKUP(O686,Z$22:Z$24,AA$22:AA$24)</f>
        <v>0</v>
      </c>
      <c r="O686" t="s">
        <v>26</v>
      </c>
      <c r="P686" cm="1">
        <f t="array" aca="1" ref="P686" ca="1">(_xlfn.IFS(Q686="couché",0,Q686="debout à 80%",1,Q686="?",1))*(IF(RAND()&lt;0.8,1,0))</f>
        <v>1</v>
      </c>
      <c r="Q686" t="s">
        <v>27</v>
      </c>
      <c r="R686">
        <v>45</v>
      </c>
      <c r="S686">
        <f>SUMIFS(N:N,F:F,F686,G:G,G686,T:T,T686-1)*IF(C686=1,0,1)</f>
        <v>0</v>
      </c>
      <c r="T686">
        <f>COUNTIFS(F:F,F686,G:G,G686,H:H,_xlfn.CONCAT("&lt;=",H686))</f>
        <v>2</v>
      </c>
      <c r="U686" s="15">
        <f ca="1">H686+(RAND()/100000)</f>
        <v>0.5645897462985412</v>
      </c>
      <c r="V686">
        <f t="shared" ca="1" si="10"/>
        <v>72</v>
      </c>
      <c r="W686" t="s">
        <v>28</v>
      </c>
      <c r="X686" t="str">
        <f ca="1">_xlfn.CONCAT("(",A686,",",C686,",",P686,",",E686,",",L686,",",S686,",",T686,",",V686,")++1`")</f>
        <v>(245975,0,1,2,213,0,2,72)++1`</v>
      </c>
      <c r="Y686" t="str">
        <f>_xlfn.CONCAT("(",A686,",",R686,")++1`")</f>
        <v>(245975,45)++1`</v>
      </c>
    </row>
    <row r="687" spans="1:25">
      <c r="A687">
        <v>245978</v>
      </c>
      <c r="B687">
        <v>2008</v>
      </c>
      <c r="C687">
        <f>IF(D687="oui", 1, IF(D687="non", 0, " "))</f>
        <v>1</v>
      </c>
      <c r="D687" t="s">
        <v>28</v>
      </c>
      <c r="E687">
        <f>_xlfn.XLOOKUP(F687,Z$3:Z$19,AA$3:AA$19)</f>
        <v>10</v>
      </c>
      <c r="F687" t="s">
        <v>39</v>
      </c>
      <c r="G687" s="14">
        <v>44606</v>
      </c>
      <c r="H687" s="15">
        <v>0.53402777777777777</v>
      </c>
      <c r="I687" s="15">
        <v>0.56944444444444442</v>
      </c>
      <c r="J687">
        <v>1000165</v>
      </c>
      <c r="K687">
        <v>491</v>
      </c>
      <c r="L687">
        <f>ROUND(M687*86400,0)/60</f>
        <v>51</v>
      </c>
      <c r="M687">
        <v>3.5416666666666652E-2</v>
      </c>
      <c r="N687">
        <f>_xlfn.XLOOKUP(O687,Z$22:Z$24,AA$22:AA$24)</f>
        <v>0</v>
      </c>
      <c r="O687" t="s">
        <v>46</v>
      </c>
      <c r="P687" cm="1">
        <f t="array" aca="1" ref="P687" ca="1">(_xlfn.IFS(Q687="couché",0,Q687="debout à 80%",1,Q687="?",1))*(IF(RAND()&lt;0.8,1,0))</f>
        <v>0</v>
      </c>
      <c r="Q687" t="s">
        <v>48</v>
      </c>
      <c r="R687">
        <v>30</v>
      </c>
      <c r="S687">
        <f>SUMIFS(N:N,F:F,F687,G:G,G687,T:T,T687-1)*IF(C687=1,0,1)</f>
        <v>0</v>
      </c>
      <c r="T687">
        <f>COUNTIFS(F:F,F687,G:G,G687,H:H,_xlfn.CONCAT("&lt;=",H687))</f>
        <v>4</v>
      </c>
      <c r="U687" s="15">
        <f ca="1">H687+(RAND()/100000)</f>
        <v>0.53403339550739548</v>
      </c>
      <c r="V687">
        <f t="shared" ca="1" si="10"/>
        <v>52</v>
      </c>
      <c r="W687" t="s">
        <v>28</v>
      </c>
      <c r="X687" t="str">
        <f ca="1">_xlfn.CONCAT("(",A687,",",C687,",",P687,",",E687,",",L687,",",S687,",",T687,",",V687,")++1`")</f>
        <v>(245978,1,0,10,51,0,4,52)++1`</v>
      </c>
      <c r="Y687" t="str">
        <f>_xlfn.CONCAT("(",A687,",",R687,")++1`")</f>
        <v>(245978,30)++1`</v>
      </c>
    </row>
    <row r="688" spans="1:25">
      <c r="A688">
        <v>245979</v>
      </c>
      <c r="B688">
        <v>1942</v>
      </c>
      <c r="C688">
        <f>IF(D688="oui", 1, IF(D688="non", 0, " "))</f>
        <v>0</v>
      </c>
      <c r="D688" t="s">
        <v>24</v>
      </c>
      <c r="E688">
        <f>_xlfn.XLOOKUP(F688,Z$3:Z$19,AA$3:AA$19)</f>
        <v>2</v>
      </c>
      <c r="F688" t="s">
        <v>29</v>
      </c>
      <c r="G688" s="14">
        <v>44621</v>
      </c>
      <c r="H688" s="15">
        <v>0.33680555555555552</v>
      </c>
      <c r="I688" s="15">
        <v>0.41388888888888886</v>
      </c>
      <c r="J688">
        <v>1000166</v>
      </c>
      <c r="K688">
        <v>2774</v>
      </c>
      <c r="L688">
        <f>ROUND(M688*86400,0)/60</f>
        <v>111</v>
      </c>
      <c r="M688">
        <v>7.7083333333333337E-2</v>
      </c>
      <c r="N688">
        <f>_xlfn.XLOOKUP(O688,Z$22:Z$24,AA$22:AA$24)</f>
        <v>0</v>
      </c>
      <c r="O688" t="s">
        <v>26</v>
      </c>
      <c r="P688" cm="1">
        <f t="array" aca="1" ref="P688" ca="1">(_xlfn.IFS(Q688="couché",0,Q688="debout à 80%",1,Q688="?",1))*(IF(RAND()&lt;0.8,1,0))</f>
        <v>1</v>
      </c>
      <c r="Q688" t="s">
        <v>27</v>
      </c>
      <c r="R688">
        <v>45</v>
      </c>
      <c r="S688">
        <f>SUMIFS(N:N,F:F,F688,G:G,G688,T:T,T688-1)*IF(C688=1,0,1)</f>
        <v>0</v>
      </c>
      <c r="T688">
        <f>COUNTIFS(F:F,F688,G:G,G688,H:H,_xlfn.CONCAT("&lt;=",H688))</f>
        <v>1</v>
      </c>
      <c r="U688" s="15">
        <f ca="1">H688+(RAND()/100000)</f>
        <v>0.33681488416120381</v>
      </c>
      <c r="V688">
        <f t="shared" ca="1" si="10"/>
        <v>4</v>
      </c>
      <c r="W688" t="s">
        <v>28</v>
      </c>
      <c r="X688" t="str">
        <f ca="1">_xlfn.CONCAT("(",A688,",",C688,",",P688,",",E688,",",L688,",",S688,",",T688,",",V688,")++1`")</f>
        <v>(245979,0,1,2,111,0,1,4)++1`</v>
      </c>
      <c r="Y688" t="str">
        <f>_xlfn.CONCAT("(",A688,",",R688,")++1`")</f>
        <v>(245979,45)++1`</v>
      </c>
    </row>
    <row r="689" spans="1:25">
      <c r="A689">
        <v>245980</v>
      </c>
      <c r="B689">
        <v>1947</v>
      </c>
      <c r="C689">
        <f>IF(D689="oui", 1, IF(D689="non", 0, " "))</f>
        <v>0</v>
      </c>
      <c r="D689" t="s">
        <v>24</v>
      </c>
      <c r="E689">
        <f>_xlfn.XLOOKUP(F689,Z$3:Z$19,AA$3:AA$19)</f>
        <v>7</v>
      </c>
      <c r="F689" t="s">
        <v>38</v>
      </c>
      <c r="G689" s="14">
        <v>44596</v>
      </c>
      <c r="H689" s="15">
        <v>0.40347222222222223</v>
      </c>
      <c r="I689" s="15">
        <v>0.48888888888888887</v>
      </c>
      <c r="J689">
        <v>1000162</v>
      </c>
      <c r="K689">
        <v>163</v>
      </c>
      <c r="L689">
        <f>ROUND(M689*86400,0)/60</f>
        <v>123</v>
      </c>
      <c r="M689">
        <v>8.5416666666666641E-2</v>
      </c>
      <c r="N689">
        <f>_xlfn.XLOOKUP(O689,Z$22:Z$24,AA$22:AA$24)</f>
        <v>0</v>
      </c>
      <c r="O689" t="s">
        <v>26</v>
      </c>
      <c r="P689" cm="1">
        <f t="array" aca="1" ref="P689" ca="1">(_xlfn.IFS(Q689="couché",0,Q689="debout à 80%",1,Q689="?",1))*(IF(RAND()&lt;0.8,1,0))</f>
        <v>0</v>
      </c>
      <c r="Q689" t="s">
        <v>27</v>
      </c>
      <c r="R689">
        <v>45</v>
      </c>
      <c r="S689">
        <f>SUMIFS(N:N,F:F,F689,G:G,G689,T:T,T689-1)*IF(C689=1,0,1)</f>
        <v>0</v>
      </c>
      <c r="T689">
        <f>COUNTIFS(F:F,F689,G:G,G689,H:H,_xlfn.CONCAT("&lt;=",H689))</f>
        <v>3</v>
      </c>
      <c r="U689" s="15">
        <f ca="1">H689+(RAND()/100000)</f>
        <v>0.40348183360667378</v>
      </c>
      <c r="V689">
        <f t="shared" ca="1" si="10"/>
        <v>24</v>
      </c>
      <c r="W689" t="s">
        <v>28</v>
      </c>
      <c r="X689" t="str">
        <f ca="1">_xlfn.CONCAT("(",A689,",",C689,",",P689,",",E689,",",L689,",",S689,",",T689,",",V689,")++1`")</f>
        <v>(245980,0,0,7,123,0,3,24)++1`</v>
      </c>
      <c r="Y689" t="str">
        <f>_xlfn.CONCAT("(",A689,",",R689,")++1`")</f>
        <v>(245980,45)++1`</v>
      </c>
    </row>
    <row r="690" spans="1:25">
      <c r="A690">
        <v>245987</v>
      </c>
      <c r="B690">
        <v>1973</v>
      </c>
      <c r="C690">
        <f>IF(D690="oui", 1, IF(D690="non", 0, " "))</f>
        <v>0</v>
      </c>
      <c r="D690" t="s">
        <v>24</v>
      </c>
      <c r="E690">
        <f>_xlfn.XLOOKUP(F690,Z$3:Z$19,AA$3:AA$19)</f>
        <v>17</v>
      </c>
      <c r="F690" t="s">
        <v>45</v>
      </c>
      <c r="G690" s="14">
        <v>44595</v>
      </c>
      <c r="H690" s="15">
        <v>0.55555555555555558</v>
      </c>
      <c r="I690" s="15">
        <v>0.60555555555555551</v>
      </c>
      <c r="J690">
        <v>1000162</v>
      </c>
      <c r="K690">
        <v>4592</v>
      </c>
      <c r="L690">
        <f>ROUND(M690*86400,0)/60</f>
        <v>72</v>
      </c>
      <c r="M690">
        <v>4.9999999999999933E-2</v>
      </c>
      <c r="N690">
        <f>_xlfn.XLOOKUP(O690,Z$22:Z$24,AA$22:AA$24)</f>
        <v>0</v>
      </c>
      <c r="O690" t="s">
        <v>26</v>
      </c>
      <c r="P690" cm="1">
        <f t="array" aca="1" ref="P690" ca="1">(_xlfn.IFS(Q690="couché",0,Q690="debout à 80%",1,Q690="?",1))*(IF(RAND()&lt;0.8,1,0))</f>
        <v>0</v>
      </c>
      <c r="Q690" t="s">
        <v>27</v>
      </c>
      <c r="R690">
        <v>45</v>
      </c>
      <c r="S690">
        <f>SUMIFS(N:N,F:F,F690,G:G,G690,T:T,T690-1)*IF(C690=1,0,1)</f>
        <v>0</v>
      </c>
      <c r="T690">
        <f>COUNTIFS(F:F,F690,G:G,G690,H:H,_xlfn.CONCAT("&lt;=",H690))</f>
        <v>5</v>
      </c>
      <c r="U690" s="15">
        <f ca="1">H690+(RAND()/100000)</f>
        <v>0.55556502444034128</v>
      </c>
      <c r="V690">
        <f t="shared" ca="1" si="10"/>
        <v>74</v>
      </c>
      <c r="W690" t="s">
        <v>28</v>
      </c>
      <c r="X690" t="str">
        <f ca="1">_xlfn.CONCAT("(",A690,",",C690,",",P690,",",E690,",",L690,",",S690,",",T690,",",V690,")++1`")</f>
        <v>(245987,0,0,17,72,0,5,74)++1`</v>
      </c>
      <c r="Y690" t="str">
        <f>_xlfn.CONCAT("(",A690,",",R690,")++1`")</f>
        <v>(245987,45)++1`</v>
      </c>
    </row>
    <row r="691" spans="1:25">
      <c r="A691">
        <v>245989</v>
      </c>
      <c r="B691">
        <v>1974</v>
      </c>
      <c r="C691">
        <f>IF(D691="oui", 1, IF(D691="non", 0, " "))</f>
        <v>0</v>
      </c>
      <c r="D691" t="s">
        <v>24</v>
      </c>
      <c r="E691">
        <f>_xlfn.XLOOKUP(F691,Z$3:Z$19,AA$3:AA$19)</f>
        <v>17</v>
      </c>
      <c r="F691" t="s">
        <v>45</v>
      </c>
      <c r="G691" s="14">
        <v>44607</v>
      </c>
      <c r="H691" s="15">
        <v>0.42708333333333331</v>
      </c>
      <c r="I691" s="15">
        <v>0.51527777777777772</v>
      </c>
      <c r="J691">
        <v>1000162</v>
      </c>
      <c r="K691">
        <v>489</v>
      </c>
      <c r="L691">
        <f>ROUND(M691*86400,0)/60</f>
        <v>127</v>
      </c>
      <c r="M691">
        <v>8.8194444444444409E-2</v>
      </c>
      <c r="N691">
        <f>_xlfn.XLOOKUP(O691,Z$22:Z$24,AA$22:AA$24)</f>
        <v>0</v>
      </c>
      <c r="O691" t="s">
        <v>26</v>
      </c>
      <c r="P691" cm="1">
        <f t="array" aca="1" ref="P691" ca="1">(_xlfn.IFS(Q691="couché",0,Q691="debout à 80%",1,Q691="?",1))*(IF(RAND()&lt;0.8,1,0))</f>
        <v>1</v>
      </c>
      <c r="Q691" t="s">
        <v>27</v>
      </c>
      <c r="R691">
        <v>45</v>
      </c>
      <c r="S691">
        <f>SUMIFS(N:N,F:F,F691,G:G,G691,T:T,T691-1)*IF(C691=1,0,1)</f>
        <v>0</v>
      </c>
      <c r="T691">
        <f>COUNTIFS(F:F,F691,G:G,G691,H:H,_xlfn.CONCAT("&lt;=",H691))</f>
        <v>2</v>
      </c>
      <c r="U691" s="15">
        <f ca="1">H691+(RAND()/100000)</f>
        <v>0.42709107114307332</v>
      </c>
      <c r="V691">
        <f t="shared" ca="1" si="10"/>
        <v>30</v>
      </c>
      <c r="W691" t="s">
        <v>28</v>
      </c>
      <c r="X691" t="str">
        <f ca="1">_xlfn.CONCAT("(",A691,",",C691,",",P691,",",E691,",",L691,",",S691,",",T691,",",V691,")++1`")</f>
        <v>(245989,0,1,17,127,0,2,30)++1`</v>
      </c>
      <c r="Y691" t="str">
        <f>_xlfn.CONCAT("(",A691,",",R691,")++1`")</f>
        <v>(245989,45)++1`</v>
      </c>
    </row>
    <row r="692" spans="1:25">
      <c r="A692">
        <v>245990</v>
      </c>
      <c r="B692">
        <v>1994</v>
      </c>
      <c r="C692">
        <f>IF(D692="oui", 1, IF(D692="non", 0, " "))</f>
        <v>0</v>
      </c>
      <c r="D692" t="s">
        <v>24</v>
      </c>
      <c r="E692">
        <f>_xlfn.XLOOKUP(F692,Z$3:Z$19,AA$3:AA$19)</f>
        <v>17</v>
      </c>
      <c r="F692" t="s">
        <v>45</v>
      </c>
      <c r="G692" s="14">
        <v>44602</v>
      </c>
      <c r="H692" s="15">
        <v>0.5527777777777777</v>
      </c>
      <c r="I692" s="15">
        <v>0.63680555555555551</v>
      </c>
      <c r="J692">
        <v>1000162</v>
      </c>
      <c r="K692">
        <v>2872</v>
      </c>
      <c r="L692">
        <f>ROUND(M692*86400,0)/60</f>
        <v>121</v>
      </c>
      <c r="M692">
        <v>8.4027777777777812E-2</v>
      </c>
      <c r="N692">
        <f>_xlfn.XLOOKUP(O692,Z$22:Z$24,AA$22:AA$24)</f>
        <v>0</v>
      </c>
      <c r="O692" t="s">
        <v>26</v>
      </c>
      <c r="P692" cm="1">
        <f t="array" aca="1" ref="P692" ca="1">(_xlfn.IFS(Q692="couché",0,Q692="debout à 80%",1,Q692="?",1))*(IF(RAND()&lt;0.8,1,0))</f>
        <v>1</v>
      </c>
      <c r="Q692" t="s">
        <v>27</v>
      </c>
      <c r="R692">
        <v>45</v>
      </c>
      <c r="S692">
        <f>SUMIFS(N:N,F:F,F692,G:G,G692,T:T,T692-1)*IF(C692=1,0,1)</f>
        <v>0</v>
      </c>
      <c r="T692">
        <f>COUNTIFS(F:F,F692,G:G,G692,H:H,_xlfn.CONCAT("&lt;=",H692))</f>
        <v>5</v>
      </c>
      <c r="U692" s="15">
        <f ca="1">H692+(RAND()/100000)</f>
        <v>0.55278631076185769</v>
      </c>
      <c r="V692">
        <f t="shared" ca="1" si="10"/>
        <v>67</v>
      </c>
      <c r="W692" t="s">
        <v>28</v>
      </c>
      <c r="X692" t="str">
        <f ca="1">_xlfn.CONCAT("(",A692,",",C692,",",P692,",",E692,",",L692,",",S692,",",T692,",",V692,")++1`")</f>
        <v>(245990,0,1,17,121,0,5,67)++1`</v>
      </c>
      <c r="Y692" t="str">
        <f>_xlfn.CONCAT("(",A692,",",R692,")++1`")</f>
        <v>(245990,45)++1`</v>
      </c>
    </row>
    <row r="693" spans="1:25">
      <c r="A693">
        <v>245992</v>
      </c>
      <c r="B693">
        <v>2020</v>
      </c>
      <c r="C693">
        <f>IF(D693="oui", 1, IF(D693="non", 0, " "))</f>
        <v>1</v>
      </c>
      <c r="D693" t="s">
        <v>28</v>
      </c>
      <c r="E693">
        <f>_xlfn.XLOOKUP(F693,Z$3:Z$19,AA$3:AA$19)</f>
        <v>11</v>
      </c>
      <c r="F693" t="s">
        <v>41</v>
      </c>
      <c r="G693" s="14">
        <v>44609</v>
      </c>
      <c r="H693" s="15">
        <v>0.35972222222222222</v>
      </c>
      <c r="I693" s="15">
        <v>0.37361111111111112</v>
      </c>
      <c r="J693">
        <v>1000164</v>
      </c>
      <c r="K693">
        <v>3692</v>
      </c>
      <c r="L693">
        <f>ROUND(M693*86400,0)/60</f>
        <v>20</v>
      </c>
      <c r="M693">
        <v>1.3888888888888895E-2</v>
      </c>
      <c r="N693">
        <f>_xlfn.XLOOKUP(O693,Z$22:Z$24,AA$22:AA$24)</f>
        <v>0</v>
      </c>
      <c r="O693" t="s">
        <v>46</v>
      </c>
      <c r="P693" cm="1">
        <f t="array" aca="1" ref="P693" ca="1">(_xlfn.IFS(Q693="couché",0,Q693="debout à 80%",1,Q693="?",1))*(IF(RAND()&lt;0.8,1,0))</f>
        <v>0</v>
      </c>
      <c r="Q693" t="s">
        <v>48</v>
      </c>
      <c r="R693">
        <v>30</v>
      </c>
      <c r="S693">
        <f>SUMIFS(N:N,F:F,F693,G:G,G693,T:T,T693-1)*IF(C693=1,0,1)</f>
        <v>0</v>
      </c>
      <c r="T693">
        <f>COUNTIFS(F:F,F693,G:G,G693,H:H,_xlfn.CONCAT("&lt;=",H693))</f>
        <v>2</v>
      </c>
      <c r="U693" s="15">
        <f ca="1">H693+(RAND()/100000)</f>
        <v>0.35972499908482869</v>
      </c>
      <c r="V693">
        <f t="shared" ca="1" si="10"/>
        <v>16</v>
      </c>
      <c r="W693" t="s">
        <v>28</v>
      </c>
      <c r="X693" t="str">
        <f ca="1">_xlfn.CONCAT("(",A693,",",C693,",",P693,",",E693,",",L693,",",S693,",",T693,",",V693,")++1`")</f>
        <v>(245992,1,0,11,20,0,2,16)++1`</v>
      </c>
      <c r="Y693" t="str">
        <f>_xlfn.CONCAT("(",A693,",",R693,")++1`")</f>
        <v>(245992,30)++1`</v>
      </c>
    </row>
    <row r="694" spans="1:25">
      <c r="A694">
        <v>245993</v>
      </c>
      <c r="B694">
        <v>1949</v>
      </c>
      <c r="C694">
        <f>IF(D694="oui", 1, IF(D694="non", 0, " "))</f>
        <v>0</v>
      </c>
      <c r="D694" t="s">
        <v>24</v>
      </c>
      <c r="E694">
        <f>_xlfn.XLOOKUP(F694,Z$3:Z$19,AA$3:AA$19)</f>
        <v>3</v>
      </c>
      <c r="F694" t="s">
        <v>34</v>
      </c>
      <c r="G694" s="14">
        <v>44600</v>
      </c>
      <c r="H694" s="15">
        <v>0.44930555555555551</v>
      </c>
      <c r="I694" s="15">
        <v>0.46180555555555552</v>
      </c>
      <c r="J694">
        <v>1000169</v>
      </c>
      <c r="K694">
        <v>2172</v>
      </c>
      <c r="L694">
        <f>ROUND(M694*86400,0)/60</f>
        <v>18</v>
      </c>
      <c r="M694">
        <v>1.2500000000000011E-2</v>
      </c>
      <c r="N694">
        <f>_xlfn.XLOOKUP(O694,Z$22:Z$24,AA$22:AA$24)</f>
        <v>1</v>
      </c>
      <c r="O694" t="s">
        <v>32</v>
      </c>
      <c r="P694" cm="1">
        <f t="array" aca="1" ref="P694" ca="1">(_xlfn.IFS(Q694="couché",0,Q694="debout à 80%",1,Q694="?",1))*(IF(RAND()&lt;0.8,1,0))</f>
        <v>0</v>
      </c>
      <c r="Q694" t="s">
        <v>27</v>
      </c>
      <c r="R694">
        <v>10</v>
      </c>
      <c r="S694">
        <f>SUMIFS(N:N,F:F,F694,G:G,G694,T:T,T694-1)*IF(C694=1,0,1)</f>
        <v>1</v>
      </c>
      <c r="T694">
        <f>COUNTIFS(F:F,F694,G:G,G694,H:H,_xlfn.CONCAT("&lt;=",H694))</f>
        <v>8</v>
      </c>
      <c r="U694" s="15">
        <f ca="1">H694+(RAND()/100000)</f>
        <v>0.44930888590324852</v>
      </c>
      <c r="V694">
        <f t="shared" ca="1" si="10"/>
        <v>42</v>
      </c>
      <c r="W694" t="s">
        <v>28</v>
      </c>
      <c r="X694" t="str">
        <f ca="1">_xlfn.CONCAT("(",A694,",",C694,",",P694,",",E694,",",L694,",",S694,",",T694,",",V694,")++1`")</f>
        <v>(245993,0,0,3,18,1,8,42)++1`</v>
      </c>
      <c r="Y694" t="str">
        <f>_xlfn.CONCAT("(",A694,",",R694,")++1`")</f>
        <v>(245993,10)++1`</v>
      </c>
    </row>
    <row r="695" spans="1:25">
      <c r="A695">
        <v>245995</v>
      </c>
      <c r="B695">
        <v>1973</v>
      </c>
      <c r="C695">
        <f>IF(D695="oui", 1, IF(D695="non", 0, " "))</f>
        <v>0</v>
      </c>
      <c r="D695" t="s">
        <v>24</v>
      </c>
      <c r="E695">
        <f>_xlfn.XLOOKUP(F695,Z$3:Z$19,AA$3:AA$19)</f>
        <v>17</v>
      </c>
      <c r="F695" t="s">
        <v>45</v>
      </c>
      <c r="G695" s="14">
        <v>44602</v>
      </c>
      <c r="H695" s="15">
        <v>0.38263888888888886</v>
      </c>
      <c r="I695" s="15">
        <v>0.41944444444444445</v>
      </c>
      <c r="J695">
        <v>1000162</v>
      </c>
      <c r="K695">
        <v>4592</v>
      </c>
      <c r="L695">
        <f>ROUND(M695*86400,0)/60</f>
        <v>53</v>
      </c>
      <c r="M695">
        <v>3.6805555555555591E-2</v>
      </c>
      <c r="N695">
        <f>_xlfn.XLOOKUP(O695,Z$22:Z$24,AA$22:AA$24)</f>
        <v>0</v>
      </c>
      <c r="O695" t="s">
        <v>26</v>
      </c>
      <c r="P695" cm="1">
        <f t="array" aca="1" ref="P695" ca="1">(_xlfn.IFS(Q695="couché",0,Q695="debout à 80%",1,Q695="?",1))*(IF(RAND()&lt;0.8,1,0))</f>
        <v>1</v>
      </c>
      <c r="Q695" t="s">
        <v>27</v>
      </c>
      <c r="R695">
        <v>45</v>
      </c>
      <c r="S695">
        <f>SUMIFS(N:N,F:F,F695,G:G,G695,T:T,T695-1)*IF(C695=1,0,1)</f>
        <v>0</v>
      </c>
      <c r="T695">
        <f>COUNTIFS(F:F,F695,G:G,G695,H:H,_xlfn.CONCAT("&lt;=",H695))</f>
        <v>2</v>
      </c>
      <c r="U695" s="15">
        <f ca="1">H695+(RAND()/100000)</f>
        <v>0.38264725382603643</v>
      </c>
      <c r="V695">
        <f t="shared" ca="1" si="10"/>
        <v>23</v>
      </c>
      <c r="W695" t="s">
        <v>28</v>
      </c>
      <c r="X695" t="str">
        <f ca="1">_xlfn.CONCAT("(",A695,",",C695,",",P695,",",E695,",",L695,",",S695,",",T695,",",V695,")++1`")</f>
        <v>(245995,0,1,17,53,0,2,23)++1`</v>
      </c>
      <c r="Y695" t="str">
        <f>_xlfn.CONCAT("(",A695,",",R695,")++1`")</f>
        <v>(245995,45)++1`</v>
      </c>
    </row>
    <row r="696" spans="1:25">
      <c r="A696">
        <v>245998</v>
      </c>
      <c r="B696">
        <v>1949</v>
      </c>
      <c r="C696">
        <f>IF(D696="oui", 1, IF(D696="non", 0, " "))</f>
        <v>0</v>
      </c>
      <c r="D696" t="s">
        <v>24</v>
      </c>
      <c r="E696">
        <f>_xlfn.XLOOKUP(F696,Z$3:Z$19,AA$3:AA$19)</f>
        <v>14</v>
      </c>
      <c r="F696" t="s">
        <v>33</v>
      </c>
      <c r="G696" s="14">
        <v>44595</v>
      </c>
      <c r="H696" s="15">
        <v>0.34513888888888888</v>
      </c>
      <c r="I696" s="15">
        <v>0.37152777777777779</v>
      </c>
      <c r="J696">
        <v>1000162</v>
      </c>
      <c r="K696">
        <v>4592</v>
      </c>
      <c r="L696">
        <f>ROUND(M696*86400,0)/60</f>
        <v>38</v>
      </c>
      <c r="M696">
        <v>2.6388888888888906E-2</v>
      </c>
      <c r="N696">
        <f>_xlfn.XLOOKUP(O696,Z$22:Z$24,AA$22:AA$24)</f>
        <v>0</v>
      </c>
      <c r="O696" t="s">
        <v>26</v>
      </c>
      <c r="P696" cm="1">
        <f t="array" aca="1" ref="P696" ca="1">(_xlfn.IFS(Q696="couché",0,Q696="debout à 80%",1,Q696="?",1))*(IF(RAND()&lt;0.8,1,0))</f>
        <v>1</v>
      </c>
      <c r="Q696" t="s">
        <v>27</v>
      </c>
      <c r="R696">
        <v>45</v>
      </c>
      <c r="S696">
        <f>SUMIFS(N:N,F:F,F696,G:G,G696,T:T,T696-1)*IF(C696=1,0,1)</f>
        <v>0</v>
      </c>
      <c r="T696">
        <f>COUNTIFS(F:F,F696,G:G,G696,H:H,_xlfn.CONCAT("&lt;=",H696))</f>
        <v>1</v>
      </c>
      <c r="U696" s="15">
        <f ca="1">H696+(RAND()/100000)</f>
        <v>0.34514235761197259</v>
      </c>
      <c r="V696">
        <f t="shared" ca="1" si="10"/>
        <v>13</v>
      </c>
      <c r="W696" t="s">
        <v>28</v>
      </c>
      <c r="X696" t="str">
        <f ca="1">_xlfn.CONCAT("(",A696,",",C696,",",P696,",",E696,",",L696,",",S696,",",T696,",",V696,")++1`")</f>
        <v>(245998,0,1,14,38,0,1,13)++1`</v>
      </c>
      <c r="Y696" t="str">
        <f>_xlfn.CONCAT("(",A696,",",R696,")++1`")</f>
        <v>(245998,45)++1`</v>
      </c>
    </row>
    <row r="697" spans="1:25">
      <c r="A697">
        <v>246005</v>
      </c>
      <c r="B697">
        <v>1958</v>
      </c>
      <c r="C697">
        <f>IF(D697="oui", 1, IF(D697="non", 0, " "))</f>
        <v>0</v>
      </c>
      <c r="D697" t="s">
        <v>24</v>
      </c>
      <c r="E697">
        <f>_xlfn.XLOOKUP(F697,Z$3:Z$19,AA$3:AA$19)</f>
        <v>11</v>
      </c>
      <c r="F697" t="s">
        <v>41</v>
      </c>
      <c r="G697" s="14">
        <v>44631</v>
      </c>
      <c r="H697" s="15">
        <v>0.35138888888888886</v>
      </c>
      <c r="I697" s="15">
        <v>0.54999999999999993</v>
      </c>
      <c r="J697">
        <v>1000171</v>
      </c>
      <c r="K697">
        <v>8548</v>
      </c>
      <c r="L697">
        <f>ROUND(M697*86400,0)/60</f>
        <v>286</v>
      </c>
      <c r="M697">
        <v>0.19861111111111107</v>
      </c>
      <c r="N697">
        <f>_xlfn.XLOOKUP(O697,Z$22:Z$24,AA$22:AA$24)</f>
        <v>0</v>
      </c>
      <c r="O697" t="s">
        <v>26</v>
      </c>
      <c r="P697" cm="1">
        <f t="array" aca="1" ref="P697" ca="1">(_xlfn.IFS(Q697="couché",0,Q697="debout à 80%",1,Q697="?",1))*(IF(RAND()&lt;0.8,1,0))</f>
        <v>0</v>
      </c>
      <c r="Q697" t="s">
        <v>48</v>
      </c>
      <c r="R697">
        <v>45</v>
      </c>
      <c r="S697">
        <f>SUMIFS(N:N,F:F,F697,G:G,G697,T:T,T697-1)*IF(C697=1,0,1)</f>
        <v>0</v>
      </c>
      <c r="T697">
        <f>COUNTIFS(F:F,F697,G:G,G697,H:H,_xlfn.CONCAT("&lt;=",H697))</f>
        <v>1</v>
      </c>
      <c r="U697" s="15">
        <f ca="1">H697+(RAND()/100000)</f>
        <v>0.35139428315664639</v>
      </c>
      <c r="V697">
        <f t="shared" ca="1" si="10"/>
        <v>13</v>
      </c>
      <c r="W697" t="s">
        <v>28</v>
      </c>
      <c r="X697" t="str">
        <f ca="1">_xlfn.CONCAT("(",A697,",",C697,",",P697,",",E697,",",L697,",",S697,",",T697,",",V697,")++1`")</f>
        <v>(246005,0,0,11,286,0,1,13)++1`</v>
      </c>
      <c r="Y697" t="str">
        <f>_xlfn.CONCAT("(",A697,",",R697,")++1`")</f>
        <v>(246005,45)++1`</v>
      </c>
    </row>
    <row r="698" spans="1:25">
      <c r="A698">
        <v>246009</v>
      </c>
      <c r="B698">
        <v>1943</v>
      </c>
      <c r="C698">
        <f>IF(D698="oui", 1, IF(D698="non", 0, " "))</f>
        <v>0</v>
      </c>
      <c r="D698" t="s">
        <v>24</v>
      </c>
      <c r="E698">
        <f>_xlfn.XLOOKUP(F698,Z$3:Z$19,AA$3:AA$19)</f>
        <v>3</v>
      </c>
      <c r="F698" t="s">
        <v>34</v>
      </c>
      <c r="G698" s="14">
        <v>44596</v>
      </c>
      <c r="H698" s="15">
        <v>0.3520833333333333</v>
      </c>
      <c r="I698" s="15">
        <v>0.35902777777777778</v>
      </c>
      <c r="J698">
        <v>1000169</v>
      </c>
      <c r="K698">
        <v>2172</v>
      </c>
      <c r="L698">
        <f>ROUND(M698*86400,0)/60</f>
        <v>10</v>
      </c>
      <c r="M698">
        <v>6.9444444444444753E-3</v>
      </c>
      <c r="N698">
        <f>_xlfn.XLOOKUP(O698,Z$22:Z$24,AA$22:AA$24)</f>
        <v>1</v>
      </c>
      <c r="O698" t="s">
        <v>32</v>
      </c>
      <c r="P698" cm="1">
        <f t="array" aca="1" ref="P698" ca="1">(_xlfn.IFS(Q698="couché",0,Q698="debout à 80%",1,Q698="?",1))*(IF(RAND()&lt;0.8,1,0))</f>
        <v>1</v>
      </c>
      <c r="Q698" t="s">
        <v>27</v>
      </c>
      <c r="R698">
        <v>10</v>
      </c>
      <c r="S698">
        <f>SUMIFS(N:N,F:F,F698,G:G,G698,T:T,T698-1)*IF(C698=1,0,1)</f>
        <v>1</v>
      </c>
      <c r="T698">
        <f>COUNTIFS(F:F,F698,G:G,G698,H:H,_xlfn.CONCAT("&lt;=",H698))</f>
        <v>2</v>
      </c>
      <c r="U698" s="15">
        <f ca="1">H698+(RAND()/100000)</f>
        <v>0.35208900766533635</v>
      </c>
      <c r="V698">
        <f t="shared" ca="1" si="10"/>
        <v>12</v>
      </c>
      <c r="W698" t="s">
        <v>28</v>
      </c>
      <c r="X698" t="str">
        <f ca="1">_xlfn.CONCAT("(",A698,",",C698,",",P698,",",E698,",",L698,",",S698,",",T698,",",V698,")++1`")</f>
        <v>(246009,0,1,3,10,1,2,12)++1`</v>
      </c>
      <c r="Y698" t="str">
        <f>_xlfn.CONCAT("(",A698,",",R698,")++1`")</f>
        <v>(246009,10)++1`</v>
      </c>
    </row>
    <row r="699" spans="1:25">
      <c r="A699">
        <v>246010</v>
      </c>
      <c r="B699">
        <v>1943</v>
      </c>
      <c r="C699">
        <f>IF(D699="oui", 1, IF(D699="non", 0, " "))</f>
        <v>0</v>
      </c>
      <c r="D699" t="s">
        <v>24</v>
      </c>
      <c r="E699">
        <f>_xlfn.XLOOKUP(F699,Z$3:Z$19,AA$3:AA$19)</f>
        <v>3</v>
      </c>
      <c r="F699" t="s">
        <v>34</v>
      </c>
      <c r="G699" s="14">
        <v>44603</v>
      </c>
      <c r="H699" s="15">
        <v>0.43333333333333329</v>
      </c>
      <c r="I699" s="15">
        <v>0.44166666666666665</v>
      </c>
      <c r="J699">
        <v>1000169</v>
      </c>
      <c r="K699">
        <v>2172</v>
      </c>
      <c r="L699">
        <f>ROUND(M699*86400,0)/60</f>
        <v>12</v>
      </c>
      <c r="M699">
        <v>8.3333333333333592E-3</v>
      </c>
      <c r="N699">
        <f>_xlfn.XLOOKUP(O699,Z$22:Z$24,AA$22:AA$24)</f>
        <v>1</v>
      </c>
      <c r="O699" t="s">
        <v>32</v>
      </c>
      <c r="P699" cm="1">
        <f t="array" aca="1" ref="P699" ca="1">(_xlfn.IFS(Q699="couché",0,Q699="debout à 80%",1,Q699="?",1))*(IF(RAND()&lt;0.8,1,0))</f>
        <v>1</v>
      </c>
      <c r="Q699" t="s">
        <v>27</v>
      </c>
      <c r="R699">
        <v>10</v>
      </c>
      <c r="S699">
        <f>SUMIFS(N:N,F:F,F699,G:G,G699,T:T,T699-1)*IF(C699=1,0,1)</f>
        <v>1</v>
      </c>
      <c r="T699">
        <f>COUNTIFS(F:F,F699,G:G,G699,H:H,_xlfn.CONCAT("&lt;=",H699))</f>
        <v>9</v>
      </c>
      <c r="U699" s="15">
        <f ca="1">H699+(RAND()/100000)</f>
        <v>0.43334013776209507</v>
      </c>
      <c r="V699">
        <f t="shared" ca="1" si="10"/>
        <v>32</v>
      </c>
      <c r="W699" t="s">
        <v>28</v>
      </c>
      <c r="X699" t="str">
        <f ca="1">_xlfn.CONCAT("(",A699,",",C699,",",P699,",",E699,",",L699,",",S699,",",T699,",",V699,")++1`")</f>
        <v>(246010,0,1,3,12,1,9,32)++1`</v>
      </c>
      <c r="Y699" t="str">
        <f>_xlfn.CONCAT("(",A699,",",R699,")++1`")</f>
        <v>(246010,10)++1`</v>
      </c>
    </row>
    <row r="700" spans="1:25">
      <c r="A700">
        <v>246011</v>
      </c>
      <c r="B700">
        <v>1943</v>
      </c>
      <c r="C700">
        <f>IF(D700="oui", 1, IF(D700="non", 0, " "))</f>
        <v>0</v>
      </c>
      <c r="D700" t="s">
        <v>24</v>
      </c>
      <c r="E700">
        <f>_xlfn.XLOOKUP(F700,Z$3:Z$19,AA$3:AA$19)</f>
        <v>3</v>
      </c>
      <c r="F700" t="s">
        <v>34</v>
      </c>
      <c r="G700" s="14">
        <v>44596</v>
      </c>
      <c r="H700" s="15">
        <v>0.43402777777777773</v>
      </c>
      <c r="I700" s="15">
        <v>0.44374999999999998</v>
      </c>
      <c r="J700">
        <v>1000169</v>
      </c>
      <c r="K700">
        <v>2172</v>
      </c>
      <c r="L700">
        <f>ROUND(M700*86400,0)/60</f>
        <v>14</v>
      </c>
      <c r="M700">
        <v>9.7222222222222432E-3</v>
      </c>
      <c r="N700">
        <f>_xlfn.XLOOKUP(O700,Z$22:Z$24,AA$22:AA$24)</f>
        <v>1</v>
      </c>
      <c r="O700" t="s">
        <v>32</v>
      </c>
      <c r="P700" cm="1">
        <f t="array" aca="1" ref="P700" ca="1">(_xlfn.IFS(Q700="couché",0,Q700="debout à 80%",1,Q700="?",1))*(IF(RAND()&lt;0.8,1,0))</f>
        <v>1</v>
      </c>
      <c r="Q700" t="s">
        <v>27</v>
      </c>
      <c r="R700">
        <v>10</v>
      </c>
      <c r="S700">
        <f>SUMIFS(N:N,F:F,F700,G:G,G700,T:T,T700-1)*IF(C700=1,0,1)</f>
        <v>1</v>
      </c>
      <c r="T700">
        <f>COUNTIFS(F:F,F700,G:G,G700,H:H,_xlfn.CONCAT("&lt;=",H700))</f>
        <v>8</v>
      </c>
      <c r="U700" s="15">
        <f ca="1">H700+(RAND()/100000)</f>
        <v>0.43402944217775358</v>
      </c>
      <c r="V700">
        <f t="shared" ca="1" si="10"/>
        <v>31</v>
      </c>
      <c r="W700" t="s">
        <v>28</v>
      </c>
      <c r="X700" t="str">
        <f ca="1">_xlfn.CONCAT("(",A700,",",C700,",",P700,",",E700,",",L700,",",S700,",",T700,",",V700,")++1`")</f>
        <v>(246011,0,1,3,14,1,8,31)++1`</v>
      </c>
      <c r="Y700" t="str">
        <f>_xlfn.CONCAT("(",A700,",",R700,")++1`")</f>
        <v>(246011,10)++1`</v>
      </c>
    </row>
    <row r="701" spans="1:25">
      <c r="A701">
        <v>246012</v>
      </c>
      <c r="B701">
        <v>1942</v>
      </c>
      <c r="C701">
        <f>IF(D701="oui", 1, IF(D701="non", 0, " "))</f>
        <v>0</v>
      </c>
      <c r="D701" t="s">
        <v>24</v>
      </c>
      <c r="E701">
        <f>_xlfn.XLOOKUP(F701,Z$3:Z$19,AA$3:AA$19)</f>
        <v>3</v>
      </c>
      <c r="F701" t="s">
        <v>34</v>
      </c>
      <c r="G701" s="14">
        <v>44603</v>
      </c>
      <c r="H701" s="15">
        <v>0.34930555555555554</v>
      </c>
      <c r="I701" s="15">
        <v>0.35694444444444445</v>
      </c>
      <c r="J701">
        <v>1000169</v>
      </c>
      <c r="K701">
        <v>2172</v>
      </c>
      <c r="L701">
        <f>ROUND(M701*86400,0)/60</f>
        <v>11</v>
      </c>
      <c r="M701">
        <v>7.6388888888889173E-3</v>
      </c>
      <c r="N701">
        <f>_xlfn.XLOOKUP(O701,Z$22:Z$24,AA$22:AA$24)</f>
        <v>1</v>
      </c>
      <c r="O701" t="s">
        <v>32</v>
      </c>
      <c r="P701" cm="1">
        <f t="array" aca="1" ref="P701" ca="1">(_xlfn.IFS(Q701="couché",0,Q701="debout à 80%",1,Q701="?",1))*(IF(RAND()&lt;0.8,1,0))</f>
        <v>1</v>
      </c>
      <c r="Q701" t="s">
        <v>27</v>
      </c>
      <c r="R701">
        <v>10</v>
      </c>
      <c r="S701">
        <f>SUMIFS(N:N,F:F,F701,G:G,G701,T:T,T701-1)*IF(C701=1,0,1)</f>
        <v>1</v>
      </c>
      <c r="T701">
        <f>COUNTIFS(F:F,F701,G:G,G701,H:H,_xlfn.CONCAT("&lt;=",H701))</f>
        <v>2</v>
      </c>
      <c r="U701" s="15">
        <f ca="1">H701+(RAND()/100000)</f>
        <v>0.34931095683324909</v>
      </c>
      <c r="V701">
        <f t="shared" ca="1" si="10"/>
        <v>11</v>
      </c>
      <c r="W701" t="s">
        <v>28</v>
      </c>
      <c r="X701" t="str">
        <f ca="1">_xlfn.CONCAT("(",A701,",",C701,",",P701,",",E701,",",L701,",",S701,",",T701,",",V701,")++1`")</f>
        <v>(246012,0,1,3,11,1,2,11)++1`</v>
      </c>
      <c r="Y701" t="str">
        <f>_xlfn.CONCAT("(",A701,",",R701,")++1`")</f>
        <v>(246012,10)++1`</v>
      </c>
    </row>
    <row r="702" spans="1:25">
      <c r="A702">
        <v>246013</v>
      </c>
      <c r="B702">
        <v>1955</v>
      </c>
      <c r="C702">
        <f>IF(D702="oui", 1, IF(D702="non", 0, " "))</f>
        <v>0</v>
      </c>
      <c r="D702" t="s">
        <v>24</v>
      </c>
      <c r="E702">
        <f>_xlfn.XLOOKUP(F702,Z$3:Z$19,AA$3:AA$19)</f>
        <v>5</v>
      </c>
      <c r="F702" t="s">
        <v>36</v>
      </c>
      <c r="G702" s="14">
        <v>44630</v>
      </c>
      <c r="H702" s="15">
        <v>0.4458333333333333</v>
      </c>
      <c r="I702" s="15">
        <v>0.53749999999999998</v>
      </c>
      <c r="J702">
        <v>1000162</v>
      </c>
      <c r="K702">
        <v>486</v>
      </c>
      <c r="L702">
        <f>ROUND(M702*86400,0)/60</f>
        <v>132</v>
      </c>
      <c r="M702">
        <v>9.1666666666666674E-2</v>
      </c>
      <c r="N702">
        <f>_xlfn.XLOOKUP(O702,Z$22:Z$24,AA$22:AA$24)</f>
        <v>0</v>
      </c>
      <c r="O702" t="s">
        <v>26</v>
      </c>
      <c r="P702" cm="1">
        <f t="array" aca="1" ref="P702" ca="1">(_xlfn.IFS(Q702="couché",0,Q702="debout à 80%",1,Q702="?",1))*(IF(RAND()&lt;0.8,1,0))</f>
        <v>1</v>
      </c>
      <c r="Q702" t="s">
        <v>27</v>
      </c>
      <c r="R702">
        <v>45</v>
      </c>
      <c r="S702">
        <f>SUMIFS(N:N,F:F,F702,G:G,G702,T:T,T702-1)*IF(C702=1,0,1)</f>
        <v>0</v>
      </c>
      <c r="T702">
        <f>COUNTIFS(F:F,F702,G:G,G702,H:H,_xlfn.CONCAT("&lt;=",H702))</f>
        <v>2</v>
      </c>
      <c r="U702" s="15">
        <f ca="1">H702+(RAND()/100000)</f>
        <v>0.44583872453406337</v>
      </c>
      <c r="V702">
        <f t="shared" ca="1" si="10"/>
        <v>37</v>
      </c>
      <c r="W702" t="s">
        <v>28</v>
      </c>
      <c r="X702" t="str">
        <f ca="1">_xlfn.CONCAT("(",A702,",",C702,",",P702,",",E702,",",L702,",",S702,",",T702,",",V702,")++1`")</f>
        <v>(246013,0,1,5,132,0,2,37)++1`</v>
      </c>
      <c r="Y702" t="str">
        <f>_xlfn.CONCAT("(",A702,",",R702,")++1`")</f>
        <v>(246013,45)++1`</v>
      </c>
    </row>
    <row r="703" spans="1:25">
      <c r="A703">
        <v>246014</v>
      </c>
      <c r="B703">
        <v>1942</v>
      </c>
      <c r="C703">
        <f>IF(D703="oui", 1, IF(D703="non", 0, " "))</f>
        <v>0</v>
      </c>
      <c r="D703" t="s">
        <v>24</v>
      </c>
      <c r="E703">
        <f>_xlfn.XLOOKUP(F703,Z$3:Z$19,AA$3:AA$19)</f>
        <v>3</v>
      </c>
      <c r="F703" t="s">
        <v>34</v>
      </c>
      <c r="G703" s="14">
        <v>44596</v>
      </c>
      <c r="H703" s="15">
        <v>0.47152777777777777</v>
      </c>
      <c r="I703" s="15">
        <v>0.4819444444444444</v>
      </c>
      <c r="J703">
        <v>1000169</v>
      </c>
      <c r="K703">
        <v>2172</v>
      </c>
      <c r="L703">
        <f>ROUND(M703*86400,0)/60</f>
        <v>15</v>
      </c>
      <c r="M703">
        <v>1.041666666666663E-2</v>
      </c>
      <c r="N703">
        <f>_xlfn.XLOOKUP(O703,Z$22:Z$24,AA$22:AA$24)</f>
        <v>1</v>
      </c>
      <c r="O703" t="s">
        <v>32</v>
      </c>
      <c r="P703" cm="1">
        <f t="array" aca="1" ref="P703" ca="1">(_xlfn.IFS(Q703="couché",0,Q703="debout à 80%",1,Q703="?",1))*(IF(RAND()&lt;0.8,1,0))</f>
        <v>1</v>
      </c>
      <c r="Q703" t="s">
        <v>27</v>
      </c>
      <c r="R703">
        <v>10</v>
      </c>
      <c r="S703">
        <f>SUMIFS(N:N,F:F,F703,G:G,G703,T:T,T703-1)*IF(C703=1,0,1)</f>
        <v>1</v>
      </c>
      <c r="T703">
        <f>COUNTIFS(F:F,F703,G:G,G703,H:H,_xlfn.CONCAT("&lt;=",H703))</f>
        <v>11</v>
      </c>
      <c r="U703" s="15">
        <f ca="1">H703+(RAND()/100000)</f>
        <v>0.47153110341323728</v>
      </c>
      <c r="V703">
        <f t="shared" ca="1" si="10"/>
        <v>42</v>
      </c>
      <c r="W703" t="s">
        <v>28</v>
      </c>
      <c r="X703" t="str">
        <f ca="1">_xlfn.CONCAT("(",A703,",",C703,",",P703,",",E703,",",L703,",",S703,",",T703,",",V703,")++1`")</f>
        <v>(246014,0,1,3,15,1,11,42)++1`</v>
      </c>
      <c r="Y703" t="str">
        <f>_xlfn.CONCAT("(",A703,",",R703,")++1`")</f>
        <v>(246014,10)++1`</v>
      </c>
    </row>
    <row r="704" spans="1:25">
      <c r="A704">
        <v>246018</v>
      </c>
      <c r="B704">
        <v>1949</v>
      </c>
      <c r="C704">
        <f>IF(D704="oui", 1, IF(D704="non", 0, " "))</f>
        <v>0</v>
      </c>
      <c r="D704" t="s">
        <v>24</v>
      </c>
      <c r="E704">
        <f>_xlfn.XLOOKUP(F704,Z$3:Z$19,AA$3:AA$19)</f>
        <v>2</v>
      </c>
      <c r="F704" t="s">
        <v>29</v>
      </c>
      <c r="G704" s="14">
        <v>44622</v>
      </c>
      <c r="H704" s="15">
        <v>0.67569444444444438</v>
      </c>
      <c r="I704" s="15">
        <v>0.74583333333333335</v>
      </c>
      <c r="J704">
        <v>1000166</v>
      </c>
      <c r="K704">
        <v>1</v>
      </c>
      <c r="L704">
        <f>ROUND(M704*86400,0)/60</f>
        <v>101</v>
      </c>
      <c r="M704">
        <v>7.0138888888888973E-2</v>
      </c>
      <c r="N704">
        <f>_xlfn.XLOOKUP(O704,Z$22:Z$24,AA$22:AA$24)</f>
        <v>0</v>
      </c>
      <c r="O704" t="s">
        <v>26</v>
      </c>
      <c r="P704" cm="1">
        <f t="array" aca="1" ref="P704" ca="1">(_xlfn.IFS(Q704="couché",0,Q704="debout à 80%",1,Q704="?",1))*(IF(RAND()&lt;0.8,1,0))</f>
        <v>1</v>
      </c>
      <c r="Q704" t="s">
        <v>27</v>
      </c>
      <c r="R704">
        <v>45</v>
      </c>
      <c r="S704">
        <f>SUMIFS(N:N,F:F,F704,G:G,G704,T:T,T704-1)*IF(C704=1,0,1)</f>
        <v>0</v>
      </c>
      <c r="T704">
        <f>COUNTIFS(F:F,F704,G:G,G704,H:H,_xlfn.CONCAT("&lt;=",H704))</f>
        <v>5</v>
      </c>
      <c r="U704" s="15">
        <f ca="1">H704+(RAND()/100000)</f>
        <v>0.67569598042823076</v>
      </c>
      <c r="V704">
        <f t="shared" ca="1" si="10"/>
        <v>55</v>
      </c>
      <c r="W704" t="s">
        <v>28</v>
      </c>
      <c r="X704" t="str">
        <f ca="1">_xlfn.CONCAT("(",A704,",",C704,",",P704,",",E704,",",L704,",",S704,",",T704,",",V704,")++1`")</f>
        <v>(246018,0,1,2,101,0,5,55)++1`</v>
      </c>
      <c r="Y704" t="str">
        <f>_xlfn.CONCAT("(",A704,",",R704,")++1`")</f>
        <v>(246018,45)++1`</v>
      </c>
    </row>
    <row r="705" spans="1:25">
      <c r="A705">
        <v>246019</v>
      </c>
      <c r="B705">
        <v>2006</v>
      </c>
      <c r="C705">
        <f>IF(D705="oui", 1, IF(D705="non", 0, " "))</f>
        <v>0</v>
      </c>
      <c r="D705" t="s">
        <v>24</v>
      </c>
      <c r="E705">
        <f>_xlfn.XLOOKUP(F705,Z$3:Z$19,AA$3:AA$19)</f>
        <v>11</v>
      </c>
      <c r="F705" t="s">
        <v>41</v>
      </c>
      <c r="G705" s="14">
        <v>44616</v>
      </c>
      <c r="H705" s="15">
        <v>0.39513888888888887</v>
      </c>
      <c r="I705" s="15">
        <v>0.43680555555555556</v>
      </c>
      <c r="J705">
        <v>1000164</v>
      </c>
      <c r="K705">
        <v>8488</v>
      </c>
      <c r="L705">
        <f>ROUND(M705*86400,0)/60</f>
        <v>60</v>
      </c>
      <c r="M705">
        <v>4.1666666666666685E-2</v>
      </c>
      <c r="N705">
        <f>_xlfn.XLOOKUP(O705,Z$22:Z$24,AA$22:AA$24)</f>
        <v>1</v>
      </c>
      <c r="O705" t="s">
        <v>32</v>
      </c>
      <c r="P705" cm="1">
        <f t="array" aca="1" ref="P705" ca="1">(_xlfn.IFS(Q705="couché",0,Q705="debout à 80%",1,Q705="?",1))*(IF(RAND()&lt;0.8,1,0))</f>
        <v>1</v>
      </c>
      <c r="Q705" t="s">
        <v>27</v>
      </c>
      <c r="R705">
        <v>30</v>
      </c>
      <c r="S705">
        <f>SUMIFS(N:N,F:F,F705,G:G,G705,T:T,T705-1)*IF(C705=1,0,1)</f>
        <v>0</v>
      </c>
      <c r="T705">
        <f>COUNTIFS(F:F,F705,G:G,G705,H:H,_xlfn.CONCAT("&lt;=",H705))</f>
        <v>3</v>
      </c>
      <c r="U705" s="15">
        <f ca="1">H705+(RAND()/100000)</f>
        <v>0.39514777667352574</v>
      </c>
      <c r="V705">
        <f t="shared" ca="1" si="10"/>
        <v>27</v>
      </c>
      <c r="W705" t="s">
        <v>28</v>
      </c>
      <c r="X705" t="str">
        <f ca="1">_xlfn.CONCAT("(",A705,",",C705,",",P705,",",E705,",",L705,",",S705,",",T705,",",V705,")++1`")</f>
        <v>(246019,0,1,11,60,0,3,27)++1`</v>
      </c>
      <c r="Y705" t="str">
        <f>_xlfn.CONCAT("(",A705,",",R705,")++1`")</f>
        <v>(246019,30)++1`</v>
      </c>
    </row>
    <row r="706" spans="1:25">
      <c r="A706">
        <v>246020</v>
      </c>
      <c r="B706">
        <v>1967</v>
      </c>
      <c r="C706">
        <f>IF(D706="oui", 1, IF(D706="non", 0, " "))</f>
        <v>0</v>
      </c>
      <c r="D706" t="s">
        <v>24</v>
      </c>
      <c r="E706">
        <f>_xlfn.XLOOKUP(F706,Z$3:Z$19,AA$3:AA$19)</f>
        <v>5</v>
      </c>
      <c r="F706" t="s">
        <v>36</v>
      </c>
      <c r="G706" s="14">
        <v>44613</v>
      </c>
      <c r="H706" s="15">
        <v>0.42152777777777778</v>
      </c>
      <c r="I706" s="15">
        <v>0.52500000000000002</v>
      </c>
      <c r="J706">
        <v>1000162</v>
      </c>
      <c r="K706">
        <v>486</v>
      </c>
      <c r="L706">
        <f>ROUND(M706*86400,0)/60</f>
        <v>149</v>
      </c>
      <c r="M706">
        <v>0.10347222222222224</v>
      </c>
      <c r="N706">
        <f>_xlfn.XLOOKUP(O706,Z$22:Z$24,AA$22:AA$24)</f>
        <v>0</v>
      </c>
      <c r="O706" t="s">
        <v>26</v>
      </c>
      <c r="P706" cm="1">
        <f t="array" aca="1" ref="P706" ca="1">(_xlfn.IFS(Q706="couché",0,Q706="debout à 80%",1,Q706="?",1))*(IF(RAND()&lt;0.8,1,0))</f>
        <v>0</v>
      </c>
      <c r="Q706" t="s">
        <v>27</v>
      </c>
      <c r="R706">
        <v>45</v>
      </c>
      <c r="S706">
        <f>SUMIFS(N:N,F:F,F706,G:G,G706,T:T,T706-1)*IF(C706=1,0,1)</f>
        <v>0</v>
      </c>
      <c r="T706">
        <f>COUNTIFS(F:F,F706,G:G,G706,H:H,_xlfn.CONCAT("&lt;=",H706))</f>
        <v>2</v>
      </c>
      <c r="U706" s="15">
        <f ca="1">H706+(RAND()/100000)</f>
        <v>0.42153559587965123</v>
      </c>
      <c r="V706">
        <f t="shared" ca="1" si="10"/>
        <v>24</v>
      </c>
      <c r="W706" t="s">
        <v>28</v>
      </c>
      <c r="X706" t="str">
        <f ca="1">_xlfn.CONCAT("(",A706,",",C706,",",P706,",",E706,",",L706,",",S706,",",T706,",",V706,")++1`")</f>
        <v>(246020,0,0,5,149,0,2,24)++1`</v>
      </c>
      <c r="Y706" t="str">
        <f>_xlfn.CONCAT("(",A706,",",R706,")++1`")</f>
        <v>(246020,45)++1`</v>
      </c>
    </row>
    <row r="707" spans="1:25">
      <c r="A707">
        <v>246021</v>
      </c>
      <c r="B707">
        <v>1959</v>
      </c>
      <c r="C707">
        <f>IF(D707="oui", 1, IF(D707="non", 0, " "))</f>
        <v>0</v>
      </c>
      <c r="D707" t="s">
        <v>24</v>
      </c>
      <c r="E707">
        <f>_xlfn.XLOOKUP(F707,Z$3:Z$19,AA$3:AA$19)</f>
        <v>2</v>
      </c>
      <c r="F707" t="s">
        <v>29</v>
      </c>
      <c r="G707" s="14">
        <v>44603</v>
      </c>
      <c r="H707" s="15">
        <v>0.38472222222222219</v>
      </c>
      <c r="I707" s="15">
        <v>0.44027777777777777</v>
      </c>
      <c r="J707">
        <v>1000166</v>
      </c>
      <c r="K707">
        <v>832</v>
      </c>
      <c r="L707">
        <f>ROUND(M707*86400,0)/60</f>
        <v>80</v>
      </c>
      <c r="M707">
        <v>5.555555555555558E-2</v>
      </c>
      <c r="N707">
        <f>_xlfn.XLOOKUP(O707,Z$22:Z$24,AA$22:AA$24)</f>
        <v>0</v>
      </c>
      <c r="O707" t="s">
        <v>26</v>
      </c>
      <c r="P707" cm="1">
        <f t="array" aca="1" ref="P707" ca="1">(_xlfn.IFS(Q707="couché",0,Q707="debout à 80%",1,Q707="?",1))*(IF(RAND()&lt;0.8,1,0))</f>
        <v>1</v>
      </c>
      <c r="Q707" t="s">
        <v>27</v>
      </c>
      <c r="R707">
        <v>45</v>
      </c>
      <c r="S707">
        <f>SUMIFS(N:N,F:F,F707,G:G,G707,T:T,T707-1)*IF(C707=1,0,1)</f>
        <v>0</v>
      </c>
      <c r="T707">
        <f>COUNTIFS(F:F,F707,G:G,G707,H:H,_xlfn.CONCAT("&lt;=",H707))</f>
        <v>2</v>
      </c>
      <c r="U707" s="15">
        <f ca="1">H707+(RAND()/100000)</f>
        <v>0.38473019724818719</v>
      </c>
      <c r="V707">
        <f t="shared" ref="V707:V770" ca="1" si="11">COUNTIFS(G:G,G707,U:U,_xlfn.CONCAT("&lt;=",U707))</f>
        <v>20</v>
      </c>
      <c r="W707" t="s">
        <v>28</v>
      </c>
      <c r="X707" t="str">
        <f ca="1">_xlfn.CONCAT("(",A707,",",C707,",",P707,",",E707,",",L707,",",S707,",",T707,",",V707,")++1`")</f>
        <v>(246021,0,1,2,80,0,2,20)++1`</v>
      </c>
      <c r="Y707" t="str">
        <f>_xlfn.CONCAT("(",A707,",",R707,")++1`")</f>
        <v>(246021,45)++1`</v>
      </c>
    </row>
    <row r="708" spans="1:25">
      <c r="A708">
        <v>246022</v>
      </c>
      <c r="B708">
        <v>1965</v>
      </c>
      <c r="C708">
        <f>IF(D708="oui", 1, IF(D708="non", 0, " "))</f>
        <v>0</v>
      </c>
      <c r="D708" t="s">
        <v>24</v>
      </c>
      <c r="E708">
        <f>_xlfn.XLOOKUP(F708,Z$3:Z$19,AA$3:AA$19)</f>
        <v>14</v>
      </c>
      <c r="F708" t="s">
        <v>33</v>
      </c>
      <c r="G708" s="14">
        <v>44606</v>
      </c>
      <c r="H708" s="15">
        <v>0.33263888888888887</v>
      </c>
      <c r="I708" s="15">
        <v>0.36388888888888887</v>
      </c>
      <c r="J708">
        <v>1000162</v>
      </c>
      <c r="K708">
        <v>81</v>
      </c>
      <c r="L708">
        <f>ROUND(M708*86400,0)/60</f>
        <v>45</v>
      </c>
      <c r="M708">
        <v>3.125E-2</v>
      </c>
      <c r="N708">
        <f>_xlfn.XLOOKUP(O708,Z$22:Z$24,AA$22:AA$24)</f>
        <v>1</v>
      </c>
      <c r="O708" t="s">
        <v>32</v>
      </c>
      <c r="P708" cm="1">
        <f t="array" aca="1" ref="P708" ca="1">(_xlfn.IFS(Q708="couché",0,Q708="debout à 80%",1,Q708="?",1))*(IF(RAND()&lt;0.8,1,0))</f>
        <v>0</v>
      </c>
      <c r="Q708" t="s">
        <v>27</v>
      </c>
      <c r="R708">
        <v>45</v>
      </c>
      <c r="S708">
        <f>SUMIFS(N:N,F:F,F708,G:G,G708,T:T,T708-1)*IF(C708=1,0,1)</f>
        <v>0</v>
      </c>
      <c r="T708">
        <f>COUNTIFS(F:F,F708,G:G,G708,H:H,_xlfn.CONCAT("&lt;=",H708))</f>
        <v>1</v>
      </c>
      <c r="U708" s="15">
        <f ca="1">H708+(RAND()/100000)</f>
        <v>0.33264480774879535</v>
      </c>
      <c r="V708">
        <f t="shared" ca="1" si="11"/>
        <v>4</v>
      </c>
      <c r="W708" t="s">
        <v>28</v>
      </c>
      <c r="X708" t="str">
        <f ca="1">_xlfn.CONCAT("(",A708,",",C708,",",P708,",",E708,",",L708,",",S708,",",T708,",",V708,")++1`")</f>
        <v>(246022,0,0,14,45,0,1,4)++1`</v>
      </c>
      <c r="Y708" t="str">
        <f>_xlfn.CONCAT("(",A708,",",R708,")++1`")</f>
        <v>(246022,45)++1`</v>
      </c>
    </row>
    <row r="709" spans="1:25">
      <c r="A709">
        <v>246026</v>
      </c>
      <c r="B709">
        <v>1926</v>
      </c>
      <c r="C709">
        <f>IF(D709="oui", 1, IF(D709="non", 0, " "))</f>
        <v>0</v>
      </c>
      <c r="D709" t="s">
        <v>24</v>
      </c>
      <c r="E709">
        <f>_xlfn.XLOOKUP(F709,Z$3:Z$19,AA$3:AA$19)</f>
        <v>7</v>
      </c>
      <c r="F709" t="s">
        <v>38</v>
      </c>
      <c r="G709" s="14">
        <v>44609</v>
      </c>
      <c r="H709" s="15">
        <v>0.54027777777777775</v>
      </c>
      <c r="I709" s="15">
        <v>0.61805555555555558</v>
      </c>
      <c r="J709">
        <v>1003761</v>
      </c>
      <c r="K709">
        <v>9471</v>
      </c>
      <c r="L709">
        <f>ROUND(M709*86400,0)/60</f>
        <v>112</v>
      </c>
      <c r="M709">
        <v>7.7777777777777835E-2</v>
      </c>
      <c r="N709">
        <f>_xlfn.XLOOKUP(O709,Z$22:Z$24,AA$22:AA$24)</f>
        <v>0</v>
      </c>
      <c r="O709" t="s">
        <v>26</v>
      </c>
      <c r="P709" cm="1">
        <f t="array" aca="1" ref="P709" ca="1">(_xlfn.IFS(Q709="couché",0,Q709="debout à 80%",1,Q709="?",1))*(IF(RAND()&lt;0.8,1,0))</f>
        <v>1</v>
      </c>
      <c r="Q709" t="s">
        <v>27</v>
      </c>
      <c r="R709">
        <v>0</v>
      </c>
      <c r="S709">
        <f>SUMIFS(N:N,F:F,F709,G:G,G709,T:T,T709-1)*IF(C709=1,0,1)</f>
        <v>0</v>
      </c>
      <c r="T709">
        <f>COUNTIFS(F:F,F709,G:G,G709,H:H,_xlfn.CONCAT("&lt;=",H709))</f>
        <v>5</v>
      </c>
      <c r="U709" s="15">
        <f ca="1">H709+(RAND()/100000)</f>
        <v>0.54027953887171298</v>
      </c>
      <c r="V709">
        <f t="shared" ca="1" si="11"/>
        <v>58</v>
      </c>
      <c r="W709" t="s">
        <v>28</v>
      </c>
      <c r="X709" t="str">
        <f ca="1">_xlfn.CONCAT("(",A709,",",C709,",",P709,",",E709,",",L709,",",S709,",",T709,",",V709,")++1`")</f>
        <v>(246026,0,1,7,112,0,5,58)++1`</v>
      </c>
      <c r="Y709" t="str">
        <f>_xlfn.CONCAT("(",A709,",",R709,")++1`")</f>
        <v>(246026,0)++1`</v>
      </c>
    </row>
    <row r="710" spans="1:25">
      <c r="A710">
        <v>246029</v>
      </c>
      <c r="B710">
        <v>1976</v>
      </c>
      <c r="C710">
        <f>IF(D710="oui", 1, IF(D710="non", 0, " "))</f>
        <v>0</v>
      </c>
      <c r="D710" t="s">
        <v>24</v>
      </c>
      <c r="E710">
        <f>_xlfn.XLOOKUP(F710,Z$3:Z$19,AA$3:AA$19)</f>
        <v>9</v>
      </c>
      <c r="F710" t="s">
        <v>40</v>
      </c>
      <c r="G710" s="14">
        <v>44593</v>
      </c>
      <c r="H710" s="15">
        <v>0.58750000000000002</v>
      </c>
      <c r="I710" s="15">
        <v>0.65972222222222221</v>
      </c>
      <c r="J710">
        <v>1000171</v>
      </c>
      <c r="K710">
        <v>2794</v>
      </c>
      <c r="L710">
        <f>ROUND(M710*86400,0)/60</f>
        <v>104</v>
      </c>
      <c r="M710">
        <v>7.2222222222222188E-2</v>
      </c>
      <c r="N710">
        <f>_xlfn.XLOOKUP(O710,Z$22:Z$24,AA$22:AA$24)</f>
        <v>0</v>
      </c>
      <c r="O710" t="s">
        <v>26</v>
      </c>
      <c r="P710" cm="1">
        <f t="array" aca="1" ref="P710" ca="1">(_xlfn.IFS(Q710="couché",0,Q710="debout à 80%",1,Q710="?",1))*(IF(RAND()&lt;0.8,1,0))</f>
        <v>0</v>
      </c>
      <c r="Q710" t="s">
        <v>48</v>
      </c>
      <c r="R710">
        <v>45</v>
      </c>
      <c r="S710">
        <f>SUMIFS(N:N,F:F,F710,G:G,G710,T:T,T710-1)*IF(C710=1,0,1)</f>
        <v>0</v>
      </c>
      <c r="T710">
        <f>COUNTIFS(F:F,F710,G:G,G710,H:H,_xlfn.CONCAT("&lt;=",H710))</f>
        <v>7</v>
      </c>
      <c r="U710" s="15">
        <f ca="1">H710+(RAND()/100000)</f>
        <v>0.58750133321355713</v>
      </c>
      <c r="V710">
        <f t="shared" ca="1" si="11"/>
        <v>62</v>
      </c>
      <c r="W710" t="s">
        <v>28</v>
      </c>
      <c r="X710" t="str">
        <f ca="1">_xlfn.CONCAT("(",A710,",",C710,",",P710,",",E710,",",L710,",",S710,",",T710,",",V710,")++1`")</f>
        <v>(246029,0,0,9,104,0,7,62)++1`</v>
      </c>
      <c r="Y710" t="str">
        <f>_xlfn.CONCAT("(",A710,",",R710,")++1`")</f>
        <v>(246029,45)++1`</v>
      </c>
    </row>
    <row r="711" spans="1:25">
      <c r="A711">
        <v>246033</v>
      </c>
      <c r="B711">
        <v>1954</v>
      </c>
      <c r="C711">
        <f>IF(D711="oui", 1, IF(D711="non", 0, " "))</f>
        <v>0</v>
      </c>
      <c r="D711" t="s">
        <v>24</v>
      </c>
      <c r="E711">
        <f>_xlfn.XLOOKUP(F711,Z$3:Z$19,AA$3:AA$19)</f>
        <v>7</v>
      </c>
      <c r="F711" t="s">
        <v>38</v>
      </c>
      <c r="G711" s="14">
        <v>44609</v>
      </c>
      <c r="H711" s="15">
        <v>0.6333333333333333</v>
      </c>
      <c r="I711" s="15">
        <v>0.6777777777777777</v>
      </c>
      <c r="J711">
        <v>1003761</v>
      </c>
      <c r="K711">
        <v>9471</v>
      </c>
      <c r="L711">
        <f>ROUND(M711*86400,0)/60</f>
        <v>64</v>
      </c>
      <c r="M711">
        <v>4.4444444444444398E-2</v>
      </c>
      <c r="N711">
        <f>_xlfn.XLOOKUP(O711,Z$22:Z$24,AA$22:AA$24)</f>
        <v>0</v>
      </c>
      <c r="O711" t="s">
        <v>26</v>
      </c>
      <c r="P711" cm="1">
        <f t="array" aca="1" ref="P711" ca="1">(_xlfn.IFS(Q711="couché",0,Q711="debout à 80%",1,Q711="?",1))*(IF(RAND()&lt;0.8,1,0))</f>
        <v>1</v>
      </c>
      <c r="Q711" t="s">
        <v>27</v>
      </c>
      <c r="R711">
        <v>0</v>
      </c>
      <c r="S711">
        <f>SUMIFS(N:N,F:F,F711,G:G,G711,T:T,T711-1)*IF(C711=1,0,1)</f>
        <v>0</v>
      </c>
      <c r="T711">
        <f>COUNTIFS(F:F,F711,G:G,G711,H:H,_xlfn.CONCAT("&lt;=",H711))</f>
        <v>6</v>
      </c>
      <c r="U711" s="15">
        <f ca="1">H711+(RAND()/100000)</f>
        <v>0.63333927772754539</v>
      </c>
      <c r="V711">
        <f t="shared" ca="1" si="11"/>
        <v>71</v>
      </c>
      <c r="W711" t="s">
        <v>28</v>
      </c>
      <c r="X711" t="str">
        <f ca="1">_xlfn.CONCAT("(",A711,",",C711,",",P711,",",E711,",",L711,",",S711,",",T711,",",V711,")++1`")</f>
        <v>(246033,0,1,7,64,0,6,71)++1`</v>
      </c>
      <c r="Y711" t="str">
        <f>_xlfn.CONCAT("(",A711,",",R711,")++1`")</f>
        <v>(246033,0)++1`</v>
      </c>
    </row>
    <row r="712" spans="1:25">
      <c r="A712">
        <v>246036</v>
      </c>
      <c r="B712">
        <v>1944</v>
      </c>
      <c r="C712">
        <f>IF(D712="oui", 1, IF(D712="non", 0, " "))</f>
        <v>0</v>
      </c>
      <c r="D712" t="s">
        <v>24</v>
      </c>
      <c r="E712">
        <f>_xlfn.XLOOKUP(F712,Z$3:Z$19,AA$3:AA$19)</f>
        <v>3</v>
      </c>
      <c r="F712" t="s">
        <v>34</v>
      </c>
      <c r="G712" s="14">
        <v>44599</v>
      </c>
      <c r="H712" s="15">
        <v>0.43611111111111112</v>
      </c>
      <c r="I712" s="15">
        <v>0.44513888888888886</v>
      </c>
      <c r="J712">
        <v>1000169</v>
      </c>
      <c r="K712">
        <v>2172</v>
      </c>
      <c r="L712">
        <f>ROUND(M712*86400,0)/60</f>
        <v>13</v>
      </c>
      <c r="M712">
        <v>9.0277777777777457E-3</v>
      </c>
      <c r="N712">
        <f>_xlfn.XLOOKUP(O712,Z$22:Z$24,AA$22:AA$24)</f>
        <v>1</v>
      </c>
      <c r="O712" t="s">
        <v>32</v>
      </c>
      <c r="P712" cm="1">
        <f t="array" aca="1" ref="P712" ca="1">(_xlfn.IFS(Q712="couché",0,Q712="debout à 80%",1,Q712="?",1))*(IF(RAND()&lt;0.8,1,0))</f>
        <v>1</v>
      </c>
      <c r="Q712" t="s">
        <v>27</v>
      </c>
      <c r="R712">
        <v>10</v>
      </c>
      <c r="S712">
        <f>SUMIFS(N:N,F:F,F712,G:G,G712,T:T,T712-1)*IF(C712=1,0,1)</f>
        <v>1</v>
      </c>
      <c r="T712">
        <f>COUNTIFS(F:F,F712,G:G,G712,H:H,_xlfn.CONCAT("&lt;=",H712))</f>
        <v>7</v>
      </c>
      <c r="U712" s="15">
        <f ca="1">H712+(RAND()/100000)</f>
        <v>0.43612049728272922</v>
      </c>
      <c r="V712">
        <f t="shared" ca="1" si="11"/>
        <v>29</v>
      </c>
      <c r="W712" t="s">
        <v>28</v>
      </c>
      <c r="X712" t="str">
        <f ca="1">_xlfn.CONCAT("(",A712,",",C712,",",P712,",",E712,",",L712,",",S712,",",T712,",",V712,")++1`")</f>
        <v>(246036,0,1,3,13,1,7,29)++1`</v>
      </c>
      <c r="Y712" t="str">
        <f>_xlfn.CONCAT("(",A712,",",R712,")++1`")</f>
        <v>(246036,10)++1`</v>
      </c>
    </row>
    <row r="713" spans="1:25">
      <c r="A713">
        <v>246037</v>
      </c>
      <c r="B713">
        <v>1944</v>
      </c>
      <c r="C713">
        <f>IF(D713="oui", 1, IF(D713="non", 0, " "))</f>
        <v>0</v>
      </c>
      <c r="D713" t="s">
        <v>24</v>
      </c>
      <c r="E713">
        <f>_xlfn.XLOOKUP(F713,Z$3:Z$19,AA$3:AA$19)</f>
        <v>3</v>
      </c>
      <c r="F713" t="s">
        <v>34</v>
      </c>
      <c r="G713" s="14">
        <v>44606</v>
      </c>
      <c r="H713" s="15">
        <v>0.4548611111111111</v>
      </c>
      <c r="I713" s="15">
        <v>0.46736111111111112</v>
      </c>
      <c r="J713">
        <v>1000169</v>
      </c>
      <c r="K713">
        <v>2172</v>
      </c>
      <c r="L713">
        <f>ROUND(M713*86400,0)/60</f>
        <v>18</v>
      </c>
      <c r="M713">
        <v>1.2500000000000011E-2</v>
      </c>
      <c r="N713">
        <f>_xlfn.XLOOKUP(O713,Z$22:Z$24,AA$22:AA$24)</f>
        <v>1</v>
      </c>
      <c r="O713" t="s">
        <v>32</v>
      </c>
      <c r="P713" cm="1">
        <f t="array" aca="1" ref="P713" ca="1">(_xlfn.IFS(Q713="couché",0,Q713="debout à 80%",1,Q713="?",1))*(IF(RAND()&lt;0.8,1,0))</f>
        <v>0</v>
      </c>
      <c r="Q713" t="s">
        <v>27</v>
      </c>
      <c r="R713">
        <v>10</v>
      </c>
      <c r="S713">
        <f>SUMIFS(N:N,F:F,F713,G:G,G713,T:T,T713-1)*IF(C713=1,0,1)</f>
        <v>1</v>
      </c>
      <c r="T713">
        <f>COUNTIFS(F:F,F713,G:G,G713,H:H,_xlfn.CONCAT("&lt;=",H713))</f>
        <v>10</v>
      </c>
      <c r="U713" s="15">
        <f ca="1">H713+(RAND()/100000)</f>
        <v>0.45486484814501527</v>
      </c>
      <c r="V713">
        <f t="shared" ca="1" si="11"/>
        <v>38</v>
      </c>
      <c r="W713" t="s">
        <v>28</v>
      </c>
      <c r="X713" t="str">
        <f ca="1">_xlfn.CONCAT("(",A713,",",C713,",",P713,",",E713,",",L713,",",S713,",",T713,",",V713,")++1`")</f>
        <v>(246037,0,0,3,18,1,10,38)++1`</v>
      </c>
      <c r="Y713" t="str">
        <f>_xlfn.CONCAT("(",A713,",",R713,")++1`")</f>
        <v>(246037,10)++1`</v>
      </c>
    </row>
    <row r="714" spans="1:25">
      <c r="A714">
        <v>246039</v>
      </c>
      <c r="B714">
        <v>1962</v>
      </c>
      <c r="C714">
        <f>IF(D714="oui", 1, IF(D714="non", 0, " "))</f>
        <v>0</v>
      </c>
      <c r="D714" t="s">
        <v>24</v>
      </c>
      <c r="E714">
        <f>_xlfn.XLOOKUP(F714,Z$3:Z$19,AA$3:AA$19)</f>
        <v>6</v>
      </c>
      <c r="F714" t="s">
        <v>37</v>
      </c>
      <c r="G714" s="14">
        <v>44599</v>
      </c>
      <c r="H714" s="15">
        <v>0.33680555555555552</v>
      </c>
      <c r="I714" s="15">
        <v>0.39791666666666664</v>
      </c>
      <c r="J714">
        <v>1000166</v>
      </c>
      <c r="K714">
        <v>586</v>
      </c>
      <c r="L714">
        <f>ROUND(M714*86400,0)/60</f>
        <v>88</v>
      </c>
      <c r="M714">
        <v>6.1111111111111116E-2</v>
      </c>
      <c r="N714">
        <f>_xlfn.XLOOKUP(O714,Z$22:Z$24,AA$22:AA$24)</f>
        <v>0</v>
      </c>
      <c r="O714" t="s">
        <v>26</v>
      </c>
      <c r="P714" cm="1">
        <f t="array" aca="1" ref="P714" ca="1">(_xlfn.IFS(Q714="couché",0,Q714="debout à 80%",1,Q714="?",1))*(IF(RAND()&lt;0.8,1,0))</f>
        <v>1</v>
      </c>
      <c r="Q714" t="s">
        <v>27</v>
      </c>
      <c r="R714">
        <v>45</v>
      </c>
      <c r="S714">
        <f>SUMIFS(N:N,F:F,F714,G:G,G714,T:T,T714-1)*IF(C714=1,0,1)</f>
        <v>0</v>
      </c>
      <c r="T714">
        <f>COUNTIFS(F:F,F714,G:G,G714,H:H,_xlfn.CONCAT("&lt;=",H714))</f>
        <v>1</v>
      </c>
      <c r="U714" s="15">
        <f ca="1">H714+(RAND()/100000)</f>
        <v>0.33681497624961054</v>
      </c>
      <c r="V714">
        <f t="shared" ca="1" si="11"/>
        <v>6</v>
      </c>
      <c r="W714" t="s">
        <v>28</v>
      </c>
      <c r="X714" t="str">
        <f ca="1">_xlfn.CONCAT("(",A714,",",C714,",",P714,",",E714,",",L714,",",S714,",",T714,",",V714,")++1`")</f>
        <v>(246039,0,1,6,88,0,1,6)++1`</v>
      </c>
      <c r="Y714" t="str">
        <f>_xlfn.CONCAT("(",A714,",",R714,")++1`")</f>
        <v>(246039,45)++1`</v>
      </c>
    </row>
    <row r="715" spans="1:25">
      <c r="A715">
        <v>246041</v>
      </c>
      <c r="B715">
        <v>1966</v>
      </c>
      <c r="C715">
        <f>IF(D715="oui", 1, IF(D715="non", 0, " "))</f>
        <v>0</v>
      </c>
      <c r="D715" t="s">
        <v>24</v>
      </c>
      <c r="E715">
        <f>_xlfn.XLOOKUP(F715,Z$3:Z$19,AA$3:AA$19)</f>
        <v>4</v>
      </c>
      <c r="F715" t="s">
        <v>31</v>
      </c>
      <c r="G715" s="14">
        <v>44593</v>
      </c>
      <c r="H715" s="15">
        <v>0.44999999999999996</v>
      </c>
      <c r="I715" s="15">
        <v>0.48472222222222222</v>
      </c>
      <c r="J715">
        <v>1000170</v>
      </c>
      <c r="K715">
        <v>2713</v>
      </c>
      <c r="L715">
        <f>ROUND(M715*86400,0)/60</f>
        <v>50</v>
      </c>
      <c r="M715">
        <v>3.4722222222222265E-2</v>
      </c>
      <c r="N715">
        <f>_xlfn.XLOOKUP(O715,Z$22:Z$24,AA$22:AA$24)</f>
        <v>1</v>
      </c>
      <c r="O715" t="s">
        <v>32</v>
      </c>
      <c r="P715" cm="1">
        <f t="array" aca="1" ref="P715" ca="1">(_xlfn.IFS(Q715="couché",0,Q715="debout à 80%",1,Q715="?",1))*(IF(RAND()&lt;0.8,1,0))</f>
        <v>1</v>
      </c>
      <c r="Q715" t="s">
        <v>27</v>
      </c>
      <c r="R715">
        <v>20</v>
      </c>
      <c r="S715">
        <f>SUMIFS(N:N,F:F,F715,G:G,G715,T:T,T715-1)*IF(C715=1,0,1)</f>
        <v>1</v>
      </c>
      <c r="T715">
        <f>COUNTIFS(F:F,F715,G:G,G715,H:H,_xlfn.CONCAT("&lt;=",H715))</f>
        <v>3</v>
      </c>
      <c r="U715" s="15">
        <f ca="1">H715+(RAND()/100000)</f>
        <v>0.45000147045927552</v>
      </c>
      <c r="V715">
        <f t="shared" ca="1" si="11"/>
        <v>41</v>
      </c>
      <c r="W715" t="s">
        <v>28</v>
      </c>
      <c r="X715" t="str">
        <f ca="1">_xlfn.CONCAT("(",A715,",",C715,",",P715,",",E715,",",L715,",",S715,",",T715,",",V715,")++1`")</f>
        <v>(246041,0,1,4,50,1,3,41)++1`</v>
      </c>
      <c r="Y715" t="str">
        <f>_xlfn.CONCAT("(",A715,",",R715,")++1`")</f>
        <v>(246041,20)++1`</v>
      </c>
    </row>
    <row r="716" spans="1:25">
      <c r="A716">
        <v>246042</v>
      </c>
      <c r="B716">
        <v>1968</v>
      </c>
      <c r="C716">
        <f>IF(D716="oui", 1, IF(D716="non", 0, " "))</f>
        <v>0</v>
      </c>
      <c r="D716" t="s">
        <v>24</v>
      </c>
      <c r="E716">
        <f>_xlfn.XLOOKUP(F716,Z$3:Z$19,AA$3:AA$19)</f>
        <v>3</v>
      </c>
      <c r="F716" t="s">
        <v>34</v>
      </c>
      <c r="G716" s="14">
        <v>44606</v>
      </c>
      <c r="H716" s="15">
        <v>0.40625</v>
      </c>
      <c r="I716" s="15">
        <v>0.41805555555555551</v>
      </c>
      <c r="J716">
        <v>1000169</v>
      </c>
      <c r="K716">
        <v>2172</v>
      </c>
      <c r="L716">
        <f>ROUND(M716*86400,0)/60</f>
        <v>17</v>
      </c>
      <c r="M716">
        <v>1.1805555555555514E-2</v>
      </c>
      <c r="N716">
        <f>_xlfn.XLOOKUP(O716,Z$22:Z$24,AA$22:AA$24)</f>
        <v>1</v>
      </c>
      <c r="O716" t="s">
        <v>32</v>
      </c>
      <c r="P716" cm="1">
        <f t="array" aca="1" ref="P716" ca="1">(_xlfn.IFS(Q716="couché",0,Q716="debout à 80%",1,Q716="?",1))*(IF(RAND()&lt;0.8,1,0))</f>
        <v>1</v>
      </c>
      <c r="Q716" t="s">
        <v>27</v>
      </c>
      <c r="R716">
        <v>10</v>
      </c>
      <c r="S716">
        <f>SUMIFS(N:N,F:F,F716,G:G,G716,T:T,T716-1)*IF(C716=1,0,1)</f>
        <v>1</v>
      </c>
      <c r="T716">
        <f>COUNTIFS(F:F,F716,G:G,G716,H:H,_xlfn.CONCAT("&lt;=",H716))</f>
        <v>7</v>
      </c>
      <c r="U716" s="15">
        <f ca="1">H716+(RAND()/100000)</f>
        <v>0.40625444776946928</v>
      </c>
      <c r="V716">
        <f t="shared" ca="1" si="11"/>
        <v>26</v>
      </c>
      <c r="W716" t="s">
        <v>28</v>
      </c>
      <c r="X716" t="str">
        <f ca="1">_xlfn.CONCAT("(",A716,",",C716,",",P716,",",E716,",",L716,",",S716,",",T716,",",V716,")++1`")</f>
        <v>(246042,0,1,3,17,1,7,26)++1`</v>
      </c>
      <c r="Y716" t="str">
        <f>_xlfn.CONCAT("(",A716,",",R716,")++1`")</f>
        <v>(246042,10)++1`</v>
      </c>
    </row>
    <row r="717" spans="1:25">
      <c r="A717">
        <v>246050</v>
      </c>
      <c r="B717">
        <v>1953</v>
      </c>
      <c r="C717">
        <f>IF(D717="oui", 1, IF(D717="non", 0, " "))</f>
        <v>0</v>
      </c>
      <c r="D717" t="s">
        <v>24</v>
      </c>
      <c r="E717">
        <f>_xlfn.XLOOKUP(F717,Z$3:Z$19,AA$3:AA$19)</f>
        <v>7</v>
      </c>
      <c r="F717" t="s">
        <v>38</v>
      </c>
      <c r="G717" s="14">
        <v>44623</v>
      </c>
      <c r="H717" s="15">
        <v>0.53888888888888886</v>
      </c>
      <c r="I717" s="15">
        <v>0.59444444444444444</v>
      </c>
      <c r="J717">
        <v>1003761</v>
      </c>
      <c r="K717">
        <v>9471</v>
      </c>
      <c r="L717">
        <f>ROUND(M717*86400,0)/60</f>
        <v>80</v>
      </c>
      <c r="M717">
        <v>5.555555555555558E-2</v>
      </c>
      <c r="N717">
        <f>_xlfn.XLOOKUP(O717,Z$22:Z$24,AA$22:AA$24)</f>
        <v>0</v>
      </c>
      <c r="O717" t="s">
        <v>26</v>
      </c>
      <c r="P717" cm="1">
        <f t="array" aca="1" ref="P717" ca="1">(_xlfn.IFS(Q717="couché",0,Q717="debout à 80%",1,Q717="?",1))*(IF(RAND()&lt;0.8,1,0))</f>
        <v>1</v>
      </c>
      <c r="Q717" t="s">
        <v>27</v>
      </c>
      <c r="R717">
        <v>0</v>
      </c>
      <c r="S717">
        <f>SUMIFS(N:N,F:F,F717,G:G,G717,T:T,T717-1)*IF(C717=1,0,1)</f>
        <v>0</v>
      </c>
      <c r="T717">
        <f>COUNTIFS(F:F,F717,G:G,G717,H:H,_xlfn.CONCAT("&lt;=",H717))</f>
        <v>4</v>
      </c>
      <c r="U717" s="15">
        <f ca="1">H717+(RAND()/100000)</f>
        <v>0.53889154025009711</v>
      </c>
      <c r="V717">
        <f t="shared" ca="1" si="11"/>
        <v>44</v>
      </c>
      <c r="W717" t="s">
        <v>28</v>
      </c>
      <c r="X717" t="str">
        <f ca="1">_xlfn.CONCAT("(",A717,",",C717,",",P717,",",E717,",",L717,",",S717,",",T717,",",V717,")++1`")</f>
        <v>(246050,0,1,7,80,0,4,44)++1`</v>
      </c>
      <c r="Y717" t="str">
        <f>_xlfn.CONCAT("(",A717,",",R717,")++1`")</f>
        <v>(246050,0)++1`</v>
      </c>
    </row>
    <row r="718" spans="1:25">
      <c r="A718">
        <v>246062</v>
      </c>
      <c r="B718">
        <v>1945</v>
      </c>
      <c r="C718">
        <f>IF(D718="oui", 1, IF(D718="non", 0, " "))</f>
        <v>0</v>
      </c>
      <c r="D718" t="s">
        <v>24</v>
      </c>
      <c r="E718">
        <f>_xlfn.XLOOKUP(F718,Z$3:Z$19,AA$3:AA$19)</f>
        <v>3</v>
      </c>
      <c r="F718" t="s">
        <v>34</v>
      </c>
      <c r="G718" s="14">
        <v>44607</v>
      </c>
      <c r="H718" s="15">
        <v>0.39861111111111108</v>
      </c>
      <c r="I718" s="15">
        <v>0.41736111111111107</v>
      </c>
      <c r="J718">
        <v>1000169</v>
      </c>
      <c r="K718">
        <v>2172</v>
      </c>
      <c r="L718">
        <f>ROUND(M718*86400,0)/60</f>
        <v>27</v>
      </c>
      <c r="M718">
        <v>1.8749999999999989E-2</v>
      </c>
      <c r="N718">
        <f>_xlfn.XLOOKUP(O718,Z$22:Z$24,AA$22:AA$24)</f>
        <v>1</v>
      </c>
      <c r="O718" t="s">
        <v>32</v>
      </c>
      <c r="P718" cm="1">
        <f t="array" aca="1" ref="P718" ca="1">(_xlfn.IFS(Q718="couché",0,Q718="debout à 80%",1,Q718="?",1))*(IF(RAND()&lt;0.8,1,0))</f>
        <v>0</v>
      </c>
      <c r="Q718" t="s">
        <v>27</v>
      </c>
      <c r="R718">
        <v>10</v>
      </c>
      <c r="S718">
        <f>SUMIFS(N:N,F:F,F718,G:G,G718,T:T,T718-1)*IF(C718=1,0,1)</f>
        <v>1</v>
      </c>
      <c r="T718">
        <f>COUNTIFS(F:F,F718,G:G,G718,H:H,_xlfn.CONCAT("&lt;=",H718))</f>
        <v>5</v>
      </c>
      <c r="U718" s="15">
        <f ca="1">H718+(RAND()/100000)</f>
        <v>0.39861649294185536</v>
      </c>
      <c r="V718">
        <f t="shared" ca="1" si="11"/>
        <v>22</v>
      </c>
      <c r="W718" t="s">
        <v>28</v>
      </c>
      <c r="X718" t="str">
        <f ca="1">_xlfn.CONCAT("(",A718,",",C718,",",P718,",",E718,",",L718,",",S718,",",T718,",",V718,")++1`")</f>
        <v>(246062,0,0,3,27,1,5,22)++1`</v>
      </c>
      <c r="Y718" t="str">
        <f>_xlfn.CONCAT("(",A718,",",R718,")++1`")</f>
        <v>(246062,10)++1`</v>
      </c>
    </row>
    <row r="719" spans="1:25">
      <c r="A719">
        <v>246064</v>
      </c>
      <c r="B719">
        <v>1955</v>
      </c>
      <c r="C719">
        <f>IF(D719="oui", 1, IF(D719="non", 0, " "))</f>
        <v>0</v>
      </c>
      <c r="D719" t="s">
        <v>24</v>
      </c>
      <c r="E719">
        <f>_xlfn.XLOOKUP(F719,Z$3:Z$19,AA$3:AA$19)</f>
        <v>9</v>
      </c>
      <c r="F719" t="s">
        <v>40</v>
      </c>
      <c r="G719" s="14">
        <v>44613</v>
      </c>
      <c r="H719" s="15">
        <v>0.78749999999999998</v>
      </c>
      <c r="I719" s="15">
        <v>0.83194444444444438</v>
      </c>
      <c r="J719">
        <v>1000163</v>
      </c>
      <c r="K719">
        <v>239</v>
      </c>
      <c r="L719">
        <f>ROUND(M719*86400,0)/60</f>
        <v>64</v>
      </c>
      <c r="M719">
        <v>4.4444444444444398E-2</v>
      </c>
      <c r="N719">
        <f>_xlfn.XLOOKUP(O719,Z$22:Z$24,AA$22:AA$24)</f>
        <v>0</v>
      </c>
      <c r="O719" t="s">
        <v>26</v>
      </c>
      <c r="P719" cm="1">
        <f t="array" aca="1" ref="P719" ca="1">(_xlfn.IFS(Q719="couché",0,Q719="debout à 80%",1,Q719="?",1))*(IF(RAND()&lt;0.8,1,0))</f>
        <v>0</v>
      </c>
      <c r="Q719" t="s">
        <v>27</v>
      </c>
      <c r="R719">
        <v>45</v>
      </c>
      <c r="S719">
        <f>SUMIFS(N:N,F:F,F719,G:G,G719,T:T,T719-1)*IF(C719=1,0,1)</f>
        <v>0</v>
      </c>
      <c r="T719">
        <f>COUNTIFS(F:F,F719,G:G,G719,H:H,_xlfn.CONCAT("&lt;=",H719))</f>
        <v>7</v>
      </c>
      <c r="U719" s="15">
        <f ca="1">H719+(RAND()/100000)</f>
        <v>0.78750920496621613</v>
      </c>
      <c r="V719">
        <f t="shared" ca="1" si="11"/>
        <v>76</v>
      </c>
      <c r="W719" t="s">
        <v>28</v>
      </c>
      <c r="X719" t="str">
        <f ca="1">_xlfn.CONCAT("(",A719,",",C719,",",P719,",",E719,",",L719,",",S719,",",T719,",",V719,")++1`")</f>
        <v>(246064,0,0,9,64,0,7,76)++1`</v>
      </c>
      <c r="Y719" t="str">
        <f>_xlfn.CONCAT("(",A719,",",R719,")++1`")</f>
        <v>(246064,45)++1`</v>
      </c>
    </row>
    <row r="720" spans="1:25">
      <c r="A720">
        <v>246066</v>
      </c>
      <c r="B720">
        <v>1973</v>
      </c>
      <c r="C720">
        <f>IF(D720="oui", 1, IF(D720="non", 0, " "))</f>
        <v>0</v>
      </c>
      <c r="D720" t="s">
        <v>24</v>
      </c>
      <c r="E720">
        <f>_xlfn.XLOOKUP(F720,Z$3:Z$19,AA$3:AA$19)</f>
        <v>4</v>
      </c>
      <c r="F720" t="s">
        <v>31</v>
      </c>
      <c r="G720" s="14">
        <v>44634</v>
      </c>
      <c r="H720" s="15">
        <v>0.33333333333333331</v>
      </c>
      <c r="I720" s="15">
        <v>0.39444444444444443</v>
      </c>
      <c r="J720">
        <v>1000170</v>
      </c>
      <c r="K720">
        <v>2059</v>
      </c>
      <c r="L720">
        <f>ROUND(M720*86400,0)/60</f>
        <v>88</v>
      </c>
      <c r="M720">
        <v>6.1111111111111116E-2</v>
      </c>
      <c r="N720">
        <f>_xlfn.XLOOKUP(O720,Z$22:Z$24,AA$22:AA$24)</f>
        <v>1</v>
      </c>
      <c r="O720" t="s">
        <v>32</v>
      </c>
      <c r="P720" cm="1">
        <f t="array" aca="1" ref="P720" ca="1">(_xlfn.IFS(Q720="couché",0,Q720="debout à 80%",1,Q720="?",1))*(IF(RAND()&lt;0.8,1,0))</f>
        <v>1</v>
      </c>
      <c r="Q720" t="s">
        <v>27</v>
      </c>
      <c r="R720">
        <v>30</v>
      </c>
      <c r="S720">
        <f>SUMIFS(N:N,F:F,F720,G:G,G720,T:T,T720-1)*IF(C720=1,0,1)</f>
        <v>0</v>
      </c>
      <c r="T720">
        <f>COUNTIFS(F:F,F720,G:G,G720,H:H,_xlfn.CONCAT("&lt;=",H720))</f>
        <v>1</v>
      </c>
      <c r="U720" s="15">
        <f ca="1">H720+(RAND()/100000)</f>
        <v>0.33333765286094141</v>
      </c>
      <c r="V720">
        <f t="shared" ca="1" si="11"/>
        <v>3</v>
      </c>
      <c r="W720" t="s">
        <v>28</v>
      </c>
      <c r="X720" t="str">
        <f ca="1">_xlfn.CONCAT("(",A720,",",C720,",",P720,",",E720,",",L720,",",S720,",",T720,",",V720,")++1`")</f>
        <v>(246066,0,1,4,88,0,1,3)++1`</v>
      </c>
      <c r="Y720" t="str">
        <f>_xlfn.CONCAT("(",A720,",",R720,")++1`")</f>
        <v>(246066,30)++1`</v>
      </c>
    </row>
    <row r="721" spans="1:25">
      <c r="A721">
        <v>246067</v>
      </c>
      <c r="B721">
        <v>1958</v>
      </c>
      <c r="C721">
        <f>IF(D721="oui", 1, IF(D721="non", 0, " "))</f>
        <v>0</v>
      </c>
      <c r="D721" t="s">
        <v>24</v>
      </c>
      <c r="E721">
        <f>_xlfn.XLOOKUP(F721,Z$3:Z$19,AA$3:AA$19)</f>
        <v>10</v>
      </c>
      <c r="F721" t="s">
        <v>39</v>
      </c>
      <c r="G721" s="14">
        <v>44634</v>
      </c>
      <c r="H721" s="15">
        <v>0.39513888888888887</v>
      </c>
      <c r="I721" s="15">
        <v>0.4770833333333333</v>
      </c>
      <c r="J721">
        <v>1000165</v>
      </c>
      <c r="K721">
        <v>502</v>
      </c>
      <c r="L721">
        <f>ROUND(M721*86400,0)/60</f>
        <v>118</v>
      </c>
      <c r="M721">
        <v>8.1944444444444431E-2</v>
      </c>
      <c r="N721">
        <f>_xlfn.XLOOKUP(O721,Z$22:Z$24,AA$22:AA$24)</f>
        <v>0</v>
      </c>
      <c r="O721" t="s">
        <v>26</v>
      </c>
      <c r="P721" cm="1">
        <f t="array" aca="1" ref="P721" ca="1">(_xlfn.IFS(Q721="couché",0,Q721="debout à 80%",1,Q721="?",1))*(IF(RAND()&lt;0.8,1,0))</f>
        <v>1</v>
      </c>
      <c r="Q721" t="s">
        <v>27</v>
      </c>
      <c r="R721">
        <v>30</v>
      </c>
      <c r="S721">
        <f>SUMIFS(N:N,F:F,F721,G:G,G721,T:T,T721-1)*IF(C721=1,0,1)</f>
        <v>1</v>
      </c>
      <c r="T721">
        <f>COUNTIFS(F:F,F721,G:G,G721,H:H,_xlfn.CONCAT("&lt;=",H721))</f>
        <v>2</v>
      </c>
      <c r="U721" s="15">
        <f ca="1">H721+(RAND()/100000)</f>
        <v>0.3951424393937592</v>
      </c>
      <c r="V721">
        <f t="shared" ca="1" si="11"/>
        <v>18</v>
      </c>
      <c r="W721" t="s">
        <v>28</v>
      </c>
      <c r="X721" t="str">
        <f ca="1">_xlfn.CONCAT("(",A721,",",C721,",",P721,",",E721,",",L721,",",S721,",",T721,",",V721,")++1`")</f>
        <v>(246067,0,1,10,118,1,2,18)++1`</v>
      </c>
      <c r="Y721" t="str">
        <f>_xlfn.CONCAT("(",A721,",",R721,")++1`")</f>
        <v>(246067,30)++1`</v>
      </c>
    </row>
    <row r="722" spans="1:25">
      <c r="A722">
        <v>246071</v>
      </c>
      <c r="B722">
        <v>1988</v>
      </c>
      <c r="C722">
        <f>IF(D722="oui", 1, IF(D722="non", 0, " "))</f>
        <v>0</v>
      </c>
      <c r="D722" t="s">
        <v>24</v>
      </c>
      <c r="E722">
        <f>_xlfn.XLOOKUP(F722,Z$3:Z$19,AA$3:AA$19)</f>
        <v>11</v>
      </c>
      <c r="F722" t="s">
        <v>41</v>
      </c>
      <c r="G722" s="14">
        <v>44629</v>
      </c>
      <c r="H722" s="15">
        <v>0.34027777777777779</v>
      </c>
      <c r="I722" s="15">
        <v>0.4145833333333333</v>
      </c>
      <c r="J722">
        <v>1000164</v>
      </c>
      <c r="K722">
        <v>8488</v>
      </c>
      <c r="L722">
        <f>ROUND(M722*86400,0)/60</f>
        <v>107</v>
      </c>
      <c r="M722">
        <v>7.4305555555555514E-2</v>
      </c>
      <c r="N722">
        <f>_xlfn.XLOOKUP(O722,Z$22:Z$24,AA$22:AA$24)</f>
        <v>1</v>
      </c>
      <c r="O722" t="s">
        <v>32</v>
      </c>
      <c r="P722" cm="1">
        <f t="array" aca="1" ref="P722" ca="1">(_xlfn.IFS(Q722="couché",0,Q722="debout à 80%",1,Q722="?",1))*(IF(RAND()&lt;0.8,1,0))</f>
        <v>1</v>
      </c>
      <c r="Q722" t="s">
        <v>27</v>
      </c>
      <c r="R722">
        <v>30</v>
      </c>
      <c r="S722">
        <f>SUMIFS(N:N,F:F,F722,G:G,G722,T:T,T722-1)*IF(C722=1,0,1)</f>
        <v>0</v>
      </c>
      <c r="T722">
        <f>COUNTIFS(F:F,F722,G:G,G722,H:H,_xlfn.CONCAT("&lt;=",H722))</f>
        <v>1</v>
      </c>
      <c r="U722" s="15">
        <f ca="1">H722+(RAND()/100000)</f>
        <v>0.34028552827671282</v>
      </c>
      <c r="V722">
        <f t="shared" ca="1" si="11"/>
        <v>9</v>
      </c>
      <c r="W722" t="s">
        <v>28</v>
      </c>
      <c r="X722" t="str">
        <f ca="1">_xlfn.CONCAT("(",A722,",",C722,",",P722,",",E722,",",L722,",",S722,",",T722,",",V722,")++1`")</f>
        <v>(246071,0,1,11,107,0,1,9)++1`</v>
      </c>
      <c r="Y722" t="str">
        <f>_xlfn.CONCAT("(",A722,",",R722,")++1`")</f>
        <v>(246071,30)++1`</v>
      </c>
    </row>
    <row r="723" spans="1:25">
      <c r="A723">
        <v>246083</v>
      </c>
      <c r="B723">
        <v>1976</v>
      </c>
      <c r="C723">
        <f>IF(D723="oui", 1, IF(D723="non", 0, " "))</f>
        <v>0</v>
      </c>
      <c r="D723" t="s">
        <v>24</v>
      </c>
      <c r="E723">
        <f>_xlfn.XLOOKUP(F723,Z$3:Z$19,AA$3:AA$19)</f>
        <v>9</v>
      </c>
      <c r="F723" t="s">
        <v>40</v>
      </c>
      <c r="G723" s="14">
        <v>44630</v>
      </c>
      <c r="H723" s="15">
        <v>0.3520833333333333</v>
      </c>
      <c r="I723" s="15">
        <v>0.39027777777777778</v>
      </c>
      <c r="J723">
        <v>1000163</v>
      </c>
      <c r="K723">
        <v>258</v>
      </c>
      <c r="L723">
        <f>ROUND(M723*86400,0)/60</f>
        <v>55</v>
      </c>
      <c r="M723">
        <v>3.8194444444444475E-2</v>
      </c>
      <c r="N723">
        <f>_xlfn.XLOOKUP(O723,Z$22:Z$24,AA$22:AA$24)</f>
        <v>0</v>
      </c>
      <c r="O723" t="s">
        <v>26</v>
      </c>
      <c r="P723" cm="1">
        <f t="array" aca="1" ref="P723" ca="1">(_xlfn.IFS(Q723="couché",0,Q723="debout à 80%",1,Q723="?",1))*(IF(RAND()&lt;0.8,1,0))</f>
        <v>1</v>
      </c>
      <c r="Q723" t="s">
        <v>27</v>
      </c>
      <c r="R723">
        <v>45</v>
      </c>
      <c r="S723">
        <f>SUMIFS(N:N,F:F,F723,G:G,G723,T:T,T723-1)*IF(C723=1,0,1)</f>
        <v>0</v>
      </c>
      <c r="T723">
        <f>COUNTIFS(F:F,F723,G:G,G723,H:H,_xlfn.CONCAT("&lt;=",H723))</f>
        <v>1</v>
      </c>
      <c r="U723" s="15">
        <f ca="1">H723+(RAND()/100000)</f>
        <v>0.35209035552878248</v>
      </c>
      <c r="V723">
        <f t="shared" ca="1" si="11"/>
        <v>15</v>
      </c>
      <c r="W723" t="s">
        <v>28</v>
      </c>
      <c r="X723" t="str">
        <f ca="1">_xlfn.CONCAT("(",A723,",",C723,",",P723,",",E723,",",L723,",",S723,",",T723,",",V723,")++1`")</f>
        <v>(246083,0,1,9,55,0,1,15)++1`</v>
      </c>
      <c r="Y723" t="str">
        <f>_xlfn.CONCAT("(",A723,",",R723,")++1`")</f>
        <v>(246083,45)++1`</v>
      </c>
    </row>
    <row r="724" spans="1:25">
      <c r="A724">
        <v>246084</v>
      </c>
      <c r="B724">
        <v>1932</v>
      </c>
      <c r="C724">
        <f>IF(D724="oui", 1, IF(D724="non", 0, " "))</f>
        <v>0</v>
      </c>
      <c r="D724" t="s">
        <v>24</v>
      </c>
      <c r="E724">
        <f>_xlfn.XLOOKUP(F724,Z$3:Z$19,AA$3:AA$19)</f>
        <v>9</v>
      </c>
      <c r="F724" t="s">
        <v>40</v>
      </c>
      <c r="G724" s="14">
        <v>44599</v>
      </c>
      <c r="H724" s="15">
        <v>0.71388888888888891</v>
      </c>
      <c r="I724" s="15">
        <v>0.74583333333333335</v>
      </c>
      <c r="J724">
        <v>1000163</v>
      </c>
      <c r="K724">
        <v>239</v>
      </c>
      <c r="L724">
        <f>ROUND(M724*86400,0)/60</f>
        <v>46</v>
      </c>
      <c r="M724">
        <v>3.1944444444444442E-2</v>
      </c>
      <c r="N724">
        <f>_xlfn.XLOOKUP(O724,Z$22:Z$24,AA$22:AA$24)</f>
        <v>0</v>
      </c>
      <c r="O724" t="s">
        <v>26</v>
      </c>
      <c r="P724" cm="1">
        <f t="array" aca="1" ref="P724" ca="1">(_xlfn.IFS(Q724="couché",0,Q724="debout à 80%",1,Q724="?",1))*(IF(RAND()&lt;0.8,1,0))</f>
        <v>1</v>
      </c>
      <c r="Q724" t="s">
        <v>27</v>
      </c>
      <c r="R724">
        <v>45</v>
      </c>
      <c r="S724">
        <f>SUMIFS(N:N,F:F,F724,G:G,G724,T:T,T724-1)*IF(C724=1,0,1)</f>
        <v>0</v>
      </c>
      <c r="T724">
        <f>COUNTIFS(F:F,F724,G:G,G724,H:H,_xlfn.CONCAT("&lt;=",H724))</f>
        <v>7</v>
      </c>
      <c r="U724" s="15">
        <f ca="1">H724+(RAND()/100000)</f>
        <v>0.71389611388210561</v>
      </c>
      <c r="V724">
        <f t="shared" ca="1" si="11"/>
        <v>69</v>
      </c>
      <c r="W724" t="s">
        <v>28</v>
      </c>
      <c r="X724" t="str">
        <f ca="1">_xlfn.CONCAT("(",A724,",",C724,",",P724,",",E724,",",L724,",",S724,",",T724,",",V724,")++1`")</f>
        <v>(246084,0,1,9,46,0,7,69)++1`</v>
      </c>
      <c r="Y724" t="str">
        <f>_xlfn.CONCAT("(",A724,",",R724,")++1`")</f>
        <v>(246084,45)++1`</v>
      </c>
    </row>
    <row r="725" spans="1:25">
      <c r="A725">
        <v>246088</v>
      </c>
      <c r="B725">
        <v>1954</v>
      </c>
      <c r="C725">
        <f>IF(D725="oui", 1, IF(D725="non", 0, " "))</f>
        <v>0</v>
      </c>
      <c r="D725" t="s">
        <v>24</v>
      </c>
      <c r="E725">
        <f>_xlfn.XLOOKUP(F725,Z$3:Z$19,AA$3:AA$19)</f>
        <v>17</v>
      </c>
      <c r="F725" t="s">
        <v>45</v>
      </c>
      <c r="G725" s="14">
        <v>44595</v>
      </c>
      <c r="H725" s="15">
        <v>0.6875</v>
      </c>
      <c r="I725" s="15">
        <v>0.75972222222222219</v>
      </c>
      <c r="J725">
        <v>1000162</v>
      </c>
      <c r="K725">
        <v>2395</v>
      </c>
      <c r="L725">
        <f>ROUND(M725*86400,0)/60</f>
        <v>104</v>
      </c>
      <c r="M725">
        <v>7.2222222222222188E-2</v>
      </c>
      <c r="N725">
        <f>_xlfn.XLOOKUP(O725,Z$22:Z$24,AA$22:AA$24)</f>
        <v>0</v>
      </c>
      <c r="O725" t="s">
        <v>26</v>
      </c>
      <c r="P725" cm="1">
        <f t="array" aca="1" ref="P725" ca="1">(_xlfn.IFS(Q725="couché",0,Q725="debout à 80%",1,Q725="?",1))*(IF(RAND()&lt;0.8,1,0))</f>
        <v>1</v>
      </c>
      <c r="Q725" t="s">
        <v>27</v>
      </c>
      <c r="R725">
        <v>45</v>
      </c>
      <c r="S725">
        <f>SUMIFS(N:N,F:F,F725,G:G,G725,T:T,T725-1)*IF(C725=1,0,1)</f>
        <v>0</v>
      </c>
      <c r="T725">
        <f>COUNTIFS(F:F,F725,G:G,G725,H:H,_xlfn.CONCAT("&lt;=",H725))</f>
        <v>7</v>
      </c>
      <c r="U725" s="15">
        <f ca="1">H725+(RAND()/100000)</f>
        <v>0.68750883933306228</v>
      </c>
      <c r="V725">
        <f t="shared" ca="1" si="11"/>
        <v>86</v>
      </c>
      <c r="W725" t="s">
        <v>28</v>
      </c>
      <c r="X725" t="str">
        <f ca="1">_xlfn.CONCAT("(",A725,",",C725,",",P725,",",E725,",",L725,",",S725,",",T725,",",V725,")++1`")</f>
        <v>(246088,0,1,17,104,0,7,86)++1`</v>
      </c>
      <c r="Y725" t="str">
        <f>_xlfn.CONCAT("(",A725,",",R725,")++1`")</f>
        <v>(246088,45)++1`</v>
      </c>
    </row>
    <row r="726" spans="1:25">
      <c r="A726">
        <v>246090</v>
      </c>
      <c r="B726">
        <v>1982</v>
      </c>
      <c r="C726">
        <f>IF(D726="oui", 1, IF(D726="non", 0, " "))</f>
        <v>0</v>
      </c>
      <c r="D726" t="s">
        <v>24</v>
      </c>
      <c r="E726">
        <f>_xlfn.XLOOKUP(F726,Z$3:Z$19,AA$3:AA$19)</f>
        <v>16</v>
      </c>
      <c r="F726" t="s">
        <v>44</v>
      </c>
      <c r="G726" s="14">
        <v>44629</v>
      </c>
      <c r="H726" s="15">
        <v>0.44791666666666663</v>
      </c>
      <c r="I726" s="15">
        <v>0.49444444444444441</v>
      </c>
      <c r="J726">
        <v>1000162</v>
      </c>
      <c r="K726">
        <v>4592</v>
      </c>
      <c r="L726">
        <f>ROUND(M726*86400,0)/60</f>
        <v>67</v>
      </c>
      <c r="M726">
        <v>4.6527777777777779E-2</v>
      </c>
      <c r="N726">
        <f>_xlfn.XLOOKUP(O726,Z$22:Z$24,AA$22:AA$24)</f>
        <v>0</v>
      </c>
      <c r="O726" t="s">
        <v>26</v>
      </c>
      <c r="P726" cm="1">
        <f t="array" aca="1" ref="P726" ca="1">(_xlfn.IFS(Q726="couché",0,Q726="debout à 80%",1,Q726="?",1))*(IF(RAND()&lt;0.8,1,0))</f>
        <v>0</v>
      </c>
      <c r="Q726" t="s">
        <v>27</v>
      </c>
      <c r="R726">
        <v>45</v>
      </c>
      <c r="S726">
        <f>SUMIFS(N:N,F:F,F726,G:G,G726,T:T,T726-1)*IF(C726=1,0,1)</f>
        <v>1</v>
      </c>
      <c r="T726">
        <f>COUNTIFS(F:F,F726,G:G,G726,H:H,_xlfn.CONCAT("&lt;=",H726))</f>
        <v>3</v>
      </c>
      <c r="U726" s="15">
        <f ca="1">H726+(RAND()/100000)</f>
        <v>0.44792651415745538</v>
      </c>
      <c r="V726">
        <f t="shared" ca="1" si="11"/>
        <v>33</v>
      </c>
      <c r="W726" t="s">
        <v>28</v>
      </c>
      <c r="X726" t="str">
        <f ca="1">_xlfn.CONCAT("(",A726,",",C726,",",P726,",",E726,",",L726,",",S726,",",T726,",",V726,")++1`")</f>
        <v>(246090,0,0,16,67,1,3,33)++1`</v>
      </c>
      <c r="Y726" t="str">
        <f>_xlfn.CONCAT("(",A726,",",R726,")++1`")</f>
        <v>(246090,45)++1`</v>
      </c>
    </row>
    <row r="727" spans="1:25">
      <c r="A727">
        <v>246095</v>
      </c>
      <c r="B727">
        <v>1983</v>
      </c>
      <c r="C727">
        <f>IF(D727="oui", 1, IF(D727="non", 0, " "))</f>
        <v>0</v>
      </c>
      <c r="D727" t="s">
        <v>24</v>
      </c>
      <c r="E727">
        <f>_xlfn.XLOOKUP(F727,Z$3:Z$19,AA$3:AA$19)</f>
        <v>4</v>
      </c>
      <c r="F727" t="s">
        <v>31</v>
      </c>
      <c r="G727" s="14">
        <v>44599</v>
      </c>
      <c r="H727" s="15">
        <v>0.48541666666666666</v>
      </c>
      <c r="I727" s="15">
        <v>0.52013888888888882</v>
      </c>
      <c r="J727">
        <v>1000170</v>
      </c>
      <c r="K727">
        <v>2066</v>
      </c>
      <c r="L727">
        <f>ROUND(M727*86400,0)/60</f>
        <v>50</v>
      </c>
      <c r="M727">
        <v>3.4722222222222154E-2</v>
      </c>
      <c r="N727">
        <f>_xlfn.XLOOKUP(O727,Z$22:Z$24,AA$22:AA$24)</f>
        <v>1</v>
      </c>
      <c r="O727" t="s">
        <v>32</v>
      </c>
      <c r="P727" cm="1">
        <f t="array" aca="1" ref="P727" ca="1">(_xlfn.IFS(Q727="couché",0,Q727="debout à 80%",1,Q727="?",1))*(IF(RAND()&lt;0.8,1,0))</f>
        <v>1</v>
      </c>
      <c r="Q727" t="s">
        <v>27</v>
      </c>
      <c r="R727">
        <v>20</v>
      </c>
      <c r="S727">
        <f>SUMIFS(N:N,F:F,F727,G:G,G727,T:T,T727-1)*IF(C727=1,0,1)</f>
        <v>1</v>
      </c>
      <c r="T727">
        <f>COUNTIFS(F:F,F727,G:G,G727,H:H,_xlfn.CONCAT("&lt;=",H727))</f>
        <v>4</v>
      </c>
      <c r="U727" s="15">
        <f ca="1">H727+(RAND()/100000)</f>
        <v>0.48542331159249835</v>
      </c>
      <c r="V727">
        <f t="shared" ca="1" si="11"/>
        <v>41</v>
      </c>
      <c r="W727" t="s">
        <v>28</v>
      </c>
      <c r="X727" t="str">
        <f ca="1">_xlfn.CONCAT("(",A727,",",C727,",",P727,",",E727,",",L727,",",S727,",",T727,",",V727,")++1`")</f>
        <v>(246095,0,1,4,50,1,4,41)++1`</v>
      </c>
      <c r="Y727" t="str">
        <f>_xlfn.CONCAT("(",A727,",",R727,")++1`")</f>
        <v>(246095,20)++1`</v>
      </c>
    </row>
    <row r="728" spans="1:25">
      <c r="A728">
        <v>246097</v>
      </c>
      <c r="B728">
        <v>1957</v>
      </c>
      <c r="C728">
        <f>IF(D728="oui", 1, IF(D728="non", 0, " "))</f>
        <v>0</v>
      </c>
      <c r="D728" t="s">
        <v>24</v>
      </c>
      <c r="E728">
        <f>_xlfn.XLOOKUP(F728,Z$3:Z$19,AA$3:AA$19)</f>
        <v>5</v>
      </c>
      <c r="F728" t="s">
        <v>36</v>
      </c>
      <c r="G728" s="14">
        <v>44595</v>
      </c>
      <c r="H728" s="15">
        <v>0.65347222222222223</v>
      </c>
      <c r="I728" s="15">
        <v>0.68541666666666667</v>
      </c>
      <c r="J728">
        <v>1000162</v>
      </c>
      <c r="K728">
        <v>6752</v>
      </c>
      <c r="L728">
        <f>ROUND(M728*86400,0)/60</f>
        <v>46</v>
      </c>
      <c r="M728">
        <v>3.1944444444444442E-2</v>
      </c>
      <c r="N728">
        <f>_xlfn.XLOOKUP(O728,Z$22:Z$24,AA$22:AA$24)</f>
        <v>1</v>
      </c>
      <c r="O728" t="s">
        <v>32</v>
      </c>
      <c r="P728" cm="1">
        <f t="array" aca="1" ref="P728" ca="1">(_xlfn.IFS(Q728="couché",0,Q728="debout à 80%",1,Q728="?",1))*(IF(RAND()&lt;0.8,1,0))</f>
        <v>1</v>
      </c>
      <c r="Q728" t="s">
        <v>27</v>
      </c>
      <c r="R728">
        <v>45</v>
      </c>
      <c r="S728">
        <f>SUMIFS(N:N,F:F,F728,G:G,G728,T:T,T728-1)*IF(C728=1,0,1)</f>
        <v>0</v>
      </c>
      <c r="T728">
        <f>COUNTIFS(F:F,F728,G:G,G728,H:H,_xlfn.CONCAT("&lt;=",H728))</f>
        <v>5</v>
      </c>
      <c r="U728" s="15">
        <f ca="1">H728+(RAND()/100000)</f>
        <v>0.65347713958387399</v>
      </c>
      <c r="V728">
        <f t="shared" ca="1" si="11"/>
        <v>82</v>
      </c>
      <c r="W728" t="s">
        <v>28</v>
      </c>
      <c r="X728" t="str">
        <f ca="1">_xlfn.CONCAT("(",A728,",",C728,",",P728,",",E728,",",L728,",",S728,",",T728,",",V728,")++1`")</f>
        <v>(246097,0,1,5,46,0,5,82)++1`</v>
      </c>
      <c r="Y728" t="str">
        <f>_xlfn.CONCAT("(",A728,",",R728,")++1`")</f>
        <v>(246097,45)++1`</v>
      </c>
    </row>
    <row r="729" spans="1:25">
      <c r="A729">
        <v>246109</v>
      </c>
      <c r="B729">
        <v>2019</v>
      </c>
      <c r="C729">
        <f>IF(D729="oui", 1, IF(D729="non", 0, " "))</f>
        <v>1</v>
      </c>
      <c r="D729" t="s">
        <v>28</v>
      </c>
      <c r="E729">
        <f>_xlfn.XLOOKUP(F729,Z$3:Z$19,AA$3:AA$19)</f>
        <v>12</v>
      </c>
      <c r="F729" t="s">
        <v>42</v>
      </c>
      <c r="G729" s="14">
        <v>44593</v>
      </c>
      <c r="H729" s="15">
        <v>0.36666666666666664</v>
      </c>
      <c r="I729" s="15">
        <v>0.37638888888888888</v>
      </c>
      <c r="J729">
        <v>1000164</v>
      </c>
      <c r="K729">
        <v>3334</v>
      </c>
      <c r="L729">
        <f>ROUND(M729*86400,0)/60</f>
        <v>14</v>
      </c>
      <c r="M729">
        <v>9.7222222222222432E-3</v>
      </c>
      <c r="N729">
        <f>_xlfn.XLOOKUP(O729,Z$22:Z$24,AA$22:AA$24)</f>
        <v>0</v>
      </c>
      <c r="O729" t="s">
        <v>46</v>
      </c>
      <c r="P729" cm="1">
        <f t="array" aca="1" ref="P729" ca="1">(_xlfn.IFS(Q729="couché",0,Q729="debout à 80%",1,Q729="?",1))*(IF(RAND()&lt;0.8,1,0))</f>
        <v>0</v>
      </c>
      <c r="Q729" t="s">
        <v>48</v>
      </c>
      <c r="R729">
        <v>30</v>
      </c>
      <c r="S729">
        <f>SUMIFS(N:N,F:F,F729,G:G,G729,T:T,T729-1)*IF(C729=1,0,1)</f>
        <v>0</v>
      </c>
      <c r="T729">
        <f>COUNTIFS(F:F,F729,G:G,G729,H:H,_xlfn.CONCAT("&lt;=",H729))</f>
        <v>2</v>
      </c>
      <c r="U729" s="15">
        <f ca="1">H729+(RAND()/100000)</f>
        <v>0.36666741529950864</v>
      </c>
      <c r="V729">
        <f t="shared" ca="1" si="11"/>
        <v>18</v>
      </c>
      <c r="W729" t="s">
        <v>28</v>
      </c>
      <c r="X729" t="str">
        <f ca="1">_xlfn.CONCAT("(",A729,",",C729,",",P729,",",E729,",",L729,",",S729,",",T729,",",V729,")++1`")</f>
        <v>(246109,1,0,12,14,0,2,18)++1`</v>
      </c>
      <c r="Y729" t="str">
        <f>_xlfn.CONCAT("(",A729,",",R729,")++1`")</f>
        <v>(246109,30)++1`</v>
      </c>
    </row>
    <row r="730" spans="1:25">
      <c r="A730">
        <v>246117</v>
      </c>
      <c r="B730">
        <v>1948</v>
      </c>
      <c r="C730">
        <f>IF(D730="oui", 1, IF(D730="non", 0, " "))</f>
        <v>0</v>
      </c>
      <c r="D730" t="s">
        <v>24</v>
      </c>
      <c r="E730">
        <f>_xlfn.XLOOKUP(F730,Z$3:Z$19,AA$3:AA$19)</f>
        <v>3</v>
      </c>
      <c r="F730" t="s">
        <v>34</v>
      </c>
      <c r="G730" s="14">
        <v>44623</v>
      </c>
      <c r="H730" s="15">
        <v>0.42777777777777776</v>
      </c>
      <c r="I730" s="15">
        <v>0.43680555555555556</v>
      </c>
      <c r="J730">
        <v>1000169</v>
      </c>
      <c r="K730">
        <v>2172</v>
      </c>
      <c r="L730">
        <f>ROUND(M730*86400,0)/60</f>
        <v>13</v>
      </c>
      <c r="M730">
        <v>9.0277777777778012E-3</v>
      </c>
      <c r="N730">
        <f>_xlfn.XLOOKUP(O730,Z$22:Z$24,AA$22:AA$24)</f>
        <v>1</v>
      </c>
      <c r="O730" t="s">
        <v>32</v>
      </c>
      <c r="P730" cm="1">
        <f t="array" aca="1" ref="P730" ca="1">(_xlfn.IFS(Q730="couché",0,Q730="debout à 80%",1,Q730="?",1))*(IF(RAND()&lt;0.8,1,0))</f>
        <v>0</v>
      </c>
      <c r="Q730" t="s">
        <v>27</v>
      </c>
      <c r="R730">
        <v>10</v>
      </c>
      <c r="S730">
        <f>SUMIFS(N:N,F:F,F730,G:G,G730,T:T,T730-1)*IF(C730=1,0,1)</f>
        <v>1</v>
      </c>
      <c r="T730">
        <f>COUNTIFS(F:F,F730,G:G,G730,H:H,_xlfn.CONCAT("&lt;=",H730))</f>
        <v>8</v>
      </c>
      <c r="U730" s="15">
        <f ca="1">H730+(RAND()/100000)</f>
        <v>0.42778294258561872</v>
      </c>
      <c r="V730">
        <f t="shared" ca="1" si="11"/>
        <v>28</v>
      </c>
      <c r="W730" t="s">
        <v>28</v>
      </c>
      <c r="X730" t="str">
        <f ca="1">_xlfn.CONCAT("(",A730,",",C730,",",P730,",",E730,",",L730,",",S730,",",T730,",",V730,")++1`")</f>
        <v>(246117,0,0,3,13,1,8,28)++1`</v>
      </c>
      <c r="Y730" t="str">
        <f>_xlfn.CONCAT("(",A730,",",R730,")++1`")</f>
        <v>(246117,10)++1`</v>
      </c>
    </row>
    <row r="731" spans="1:25">
      <c r="A731">
        <v>246118</v>
      </c>
      <c r="B731">
        <v>1948</v>
      </c>
      <c r="C731">
        <f>IF(D731="oui", 1, IF(D731="non", 0, " "))</f>
        <v>0</v>
      </c>
      <c r="D731" t="s">
        <v>24</v>
      </c>
      <c r="E731">
        <f>_xlfn.XLOOKUP(F731,Z$3:Z$19,AA$3:AA$19)</f>
        <v>3</v>
      </c>
      <c r="F731" t="s">
        <v>34</v>
      </c>
      <c r="G731" s="14">
        <v>44630</v>
      </c>
      <c r="H731" s="15">
        <v>0.34930555555555554</v>
      </c>
      <c r="I731" s="15">
        <v>0.3611111111111111</v>
      </c>
      <c r="J731">
        <v>1000169</v>
      </c>
      <c r="K731">
        <v>2172</v>
      </c>
      <c r="L731">
        <f>ROUND(M731*86400,0)/60</f>
        <v>17</v>
      </c>
      <c r="M731">
        <v>1.1805555555555569E-2</v>
      </c>
      <c r="N731">
        <f>_xlfn.XLOOKUP(O731,Z$22:Z$24,AA$22:AA$24)</f>
        <v>1</v>
      </c>
      <c r="O731" t="s">
        <v>32</v>
      </c>
      <c r="P731" cm="1">
        <f t="array" aca="1" ref="P731" ca="1">(_xlfn.IFS(Q731="couché",0,Q731="debout à 80%",1,Q731="?",1))*(IF(RAND()&lt;0.8,1,0))</f>
        <v>0</v>
      </c>
      <c r="Q731" t="s">
        <v>27</v>
      </c>
      <c r="R731">
        <v>10</v>
      </c>
      <c r="S731">
        <f>SUMIFS(N:N,F:F,F731,G:G,G731,T:T,T731-1)*IF(C731=1,0,1)</f>
        <v>1</v>
      </c>
      <c r="T731">
        <f>COUNTIFS(F:F,F731,G:G,G731,H:H,_xlfn.CONCAT("&lt;=",H731))</f>
        <v>2</v>
      </c>
      <c r="U731" s="15">
        <f ca="1">H731+(RAND()/100000)</f>
        <v>0.34930923665382391</v>
      </c>
      <c r="V731">
        <f t="shared" ca="1" si="11"/>
        <v>14</v>
      </c>
      <c r="W731" t="s">
        <v>28</v>
      </c>
      <c r="X731" t="str">
        <f ca="1">_xlfn.CONCAT("(",A731,",",C731,",",P731,",",E731,",",L731,",",S731,",",T731,",",V731,")++1`")</f>
        <v>(246118,0,0,3,17,1,2,14)++1`</v>
      </c>
      <c r="Y731" t="str">
        <f>_xlfn.CONCAT("(",A731,",",R731,")++1`")</f>
        <v>(246118,10)++1`</v>
      </c>
    </row>
    <row r="732" spans="1:25">
      <c r="A732">
        <v>246124</v>
      </c>
      <c r="B732">
        <v>1980</v>
      </c>
      <c r="C732">
        <f>IF(D732="oui", 1, IF(D732="non", 0, " "))</f>
        <v>0</v>
      </c>
      <c r="D732" t="s">
        <v>24</v>
      </c>
      <c r="E732">
        <f>_xlfn.XLOOKUP(F732,Z$3:Z$19,AA$3:AA$19)</f>
        <v>4</v>
      </c>
      <c r="F732" t="s">
        <v>31</v>
      </c>
      <c r="G732" s="14">
        <v>44602</v>
      </c>
      <c r="H732" s="15">
        <v>0.42222222222222222</v>
      </c>
      <c r="I732" s="15">
        <v>0.46041666666666664</v>
      </c>
      <c r="J732">
        <v>1000170</v>
      </c>
      <c r="K732">
        <v>5635</v>
      </c>
      <c r="L732">
        <f>ROUND(M732*86400,0)/60</f>
        <v>55</v>
      </c>
      <c r="M732">
        <v>3.819444444444442E-2</v>
      </c>
      <c r="N732">
        <f>_xlfn.XLOOKUP(O732,Z$22:Z$24,AA$22:AA$24)</f>
        <v>1</v>
      </c>
      <c r="O732" t="s">
        <v>32</v>
      </c>
      <c r="P732" cm="1">
        <f t="array" aca="1" ref="P732" ca="1">(_xlfn.IFS(Q732="couché",0,Q732="debout à 80%",1,Q732="?",1))*(IF(RAND()&lt;0.8,1,0))</f>
        <v>1</v>
      </c>
      <c r="Q732" t="s">
        <v>27</v>
      </c>
      <c r="R732">
        <v>30</v>
      </c>
      <c r="S732">
        <f>SUMIFS(N:N,F:F,F732,G:G,G732,T:T,T732-1)*IF(C732=1,0,1)</f>
        <v>1</v>
      </c>
      <c r="T732">
        <f>COUNTIFS(F:F,F732,G:G,G732,H:H,_xlfn.CONCAT("&lt;=",H732))</f>
        <v>3</v>
      </c>
      <c r="U732" s="15">
        <f ca="1">H732+(RAND()/100000)</f>
        <v>0.422225123697414</v>
      </c>
      <c r="V732">
        <f t="shared" ca="1" si="11"/>
        <v>34</v>
      </c>
      <c r="W732" t="s">
        <v>28</v>
      </c>
      <c r="X732" t="str">
        <f ca="1">_xlfn.CONCAT("(",A732,",",C732,",",P732,",",E732,",",L732,",",S732,",",T732,",",V732,")++1`")</f>
        <v>(246124,0,1,4,55,1,3,34)++1`</v>
      </c>
      <c r="Y732" t="str">
        <f>_xlfn.CONCAT("(",A732,",",R732,")++1`")</f>
        <v>(246124,30)++1`</v>
      </c>
    </row>
    <row r="733" spans="1:25">
      <c r="A733">
        <v>246125</v>
      </c>
      <c r="B733">
        <v>1963</v>
      </c>
      <c r="C733">
        <f>IF(D733="oui", 1, IF(D733="non", 0, " "))</f>
        <v>0</v>
      </c>
      <c r="D733" t="s">
        <v>24</v>
      </c>
      <c r="E733">
        <f>_xlfn.XLOOKUP(F733,Z$3:Z$19,AA$3:AA$19)</f>
        <v>17</v>
      </c>
      <c r="F733" t="s">
        <v>45</v>
      </c>
      <c r="G733" s="14">
        <v>44623</v>
      </c>
      <c r="H733" s="15">
        <v>0.33333333333333331</v>
      </c>
      <c r="I733" s="15">
        <v>0.38750000000000001</v>
      </c>
      <c r="J733">
        <v>1000162</v>
      </c>
      <c r="K733">
        <v>9329</v>
      </c>
      <c r="L733">
        <f>ROUND(M733*86400,0)/60</f>
        <v>78</v>
      </c>
      <c r="M733">
        <v>5.4166666666666696E-2</v>
      </c>
      <c r="N733">
        <f>_xlfn.XLOOKUP(O733,Z$22:Z$24,AA$22:AA$24)</f>
        <v>1</v>
      </c>
      <c r="O733" t="s">
        <v>32</v>
      </c>
      <c r="P733" cm="1">
        <f t="array" aca="1" ref="P733" ca="1">(_xlfn.IFS(Q733="couché",0,Q733="debout à 80%",1,Q733="?",1))*(IF(RAND()&lt;0.8,1,0))</f>
        <v>0</v>
      </c>
      <c r="Q733" t="s">
        <v>27</v>
      </c>
      <c r="R733">
        <v>45</v>
      </c>
      <c r="S733">
        <f>SUMIFS(N:N,F:F,F733,G:G,G733,T:T,T733-1)*IF(C733=1,0,1)</f>
        <v>0</v>
      </c>
      <c r="T733">
        <f>COUNTIFS(F:F,F733,G:G,G733,H:H,_xlfn.CONCAT("&lt;=",H733))</f>
        <v>1</v>
      </c>
      <c r="U733" s="15">
        <f ca="1">H733+(RAND()/100000)</f>
        <v>0.33334164443584108</v>
      </c>
      <c r="V733">
        <f t="shared" ca="1" si="11"/>
        <v>3</v>
      </c>
      <c r="W733" t="s">
        <v>28</v>
      </c>
      <c r="X733" t="str">
        <f ca="1">_xlfn.CONCAT("(",A733,",",C733,",",P733,",",E733,",",L733,",",S733,",",T733,",",V733,")++1`")</f>
        <v>(246125,0,0,17,78,0,1,3)++1`</v>
      </c>
      <c r="Y733" t="str">
        <f>_xlfn.CONCAT("(",A733,",",R733,")++1`")</f>
        <v>(246125,45)++1`</v>
      </c>
    </row>
    <row r="734" spans="1:25">
      <c r="A734">
        <v>246126</v>
      </c>
      <c r="B734">
        <v>1973</v>
      </c>
      <c r="C734">
        <f>IF(D734="oui", 1, IF(D734="non", 0, " "))</f>
        <v>0</v>
      </c>
      <c r="D734" t="s">
        <v>24</v>
      </c>
      <c r="E734">
        <f>_xlfn.XLOOKUP(F734,Z$3:Z$19,AA$3:AA$19)</f>
        <v>4</v>
      </c>
      <c r="F734" t="s">
        <v>31</v>
      </c>
      <c r="G734" s="14">
        <v>44602</v>
      </c>
      <c r="H734" s="15">
        <v>0.38124999999999998</v>
      </c>
      <c r="I734" s="15">
        <v>0.40208333333333329</v>
      </c>
      <c r="J734">
        <v>1000170</v>
      </c>
      <c r="K734">
        <v>2055</v>
      </c>
      <c r="L734">
        <f>ROUND(M734*86400,0)/60</f>
        <v>30</v>
      </c>
      <c r="M734">
        <v>2.0833333333333315E-2</v>
      </c>
      <c r="N734">
        <f>_xlfn.XLOOKUP(O734,Z$22:Z$24,AA$22:AA$24)</f>
        <v>1</v>
      </c>
      <c r="O734" t="s">
        <v>32</v>
      </c>
      <c r="P734" cm="1">
        <f t="array" aca="1" ref="P734" ca="1">(_xlfn.IFS(Q734="couché",0,Q734="debout à 80%",1,Q734="?",1))*(IF(RAND()&lt;0.8,1,0))</f>
        <v>0</v>
      </c>
      <c r="Q734" t="s">
        <v>27</v>
      </c>
      <c r="R734">
        <v>30</v>
      </c>
      <c r="S734">
        <f>SUMIFS(N:N,F:F,F734,G:G,G734,T:T,T734-1)*IF(C734=1,0,1)</f>
        <v>1</v>
      </c>
      <c r="T734">
        <f>COUNTIFS(F:F,F734,G:G,G734,H:H,_xlfn.CONCAT("&lt;=",H734))</f>
        <v>2</v>
      </c>
      <c r="U734" s="15">
        <f ca="1">H734+(RAND()/100000)</f>
        <v>0.38125589496810297</v>
      </c>
      <c r="V734">
        <f t="shared" ca="1" si="11"/>
        <v>22</v>
      </c>
      <c r="W734" t="s">
        <v>28</v>
      </c>
      <c r="X734" t="str">
        <f ca="1">_xlfn.CONCAT("(",A734,",",C734,",",P734,",",E734,",",L734,",",S734,",",T734,",",V734,")++1`")</f>
        <v>(246126,0,0,4,30,1,2,22)++1`</v>
      </c>
      <c r="Y734" t="str">
        <f>_xlfn.CONCAT("(",A734,",",R734,")++1`")</f>
        <v>(246126,30)++1`</v>
      </c>
    </row>
    <row r="735" spans="1:25">
      <c r="A735">
        <v>246129</v>
      </c>
      <c r="B735">
        <v>1936</v>
      </c>
      <c r="C735">
        <f>IF(D735="oui", 1, IF(D735="non", 0, " "))</f>
        <v>0</v>
      </c>
      <c r="D735" t="s">
        <v>24</v>
      </c>
      <c r="E735">
        <f>_xlfn.XLOOKUP(F735,Z$3:Z$19,AA$3:AA$19)</f>
        <v>3</v>
      </c>
      <c r="F735" t="s">
        <v>34</v>
      </c>
      <c r="G735" s="14">
        <v>44630</v>
      </c>
      <c r="H735" s="15">
        <v>0.33402777777777776</v>
      </c>
      <c r="I735" s="15">
        <v>0.34722222222222221</v>
      </c>
      <c r="J735">
        <v>1000169</v>
      </c>
      <c r="K735">
        <v>2172</v>
      </c>
      <c r="L735">
        <f>ROUND(M735*86400,0)/60</f>
        <v>19</v>
      </c>
      <c r="M735">
        <v>1.3194444444444453E-2</v>
      </c>
      <c r="N735">
        <f>_xlfn.XLOOKUP(O735,Z$22:Z$24,AA$22:AA$24)</f>
        <v>1</v>
      </c>
      <c r="O735" t="s">
        <v>32</v>
      </c>
      <c r="P735" cm="1">
        <f t="array" aca="1" ref="P735" ca="1">(_xlfn.IFS(Q735="couché",0,Q735="debout à 80%",1,Q735="?",1))*(IF(RAND()&lt;0.8,1,0))</f>
        <v>1</v>
      </c>
      <c r="Q735" t="s">
        <v>27</v>
      </c>
      <c r="R735">
        <v>10</v>
      </c>
      <c r="S735">
        <f>SUMIFS(N:N,F:F,F735,G:G,G735,T:T,T735-1)*IF(C735=1,0,1)</f>
        <v>0</v>
      </c>
      <c r="T735">
        <f>COUNTIFS(F:F,F735,G:G,G735,H:H,_xlfn.CONCAT("&lt;=",H735))</f>
        <v>1</v>
      </c>
      <c r="U735" s="15">
        <f ca="1">H735+(RAND()/100000)</f>
        <v>0.33403548315328779</v>
      </c>
      <c r="V735">
        <f t="shared" ca="1" si="11"/>
        <v>3</v>
      </c>
      <c r="W735" t="s">
        <v>28</v>
      </c>
      <c r="X735" t="str">
        <f ca="1">_xlfn.CONCAT("(",A735,",",C735,",",P735,",",E735,",",L735,",",S735,",",T735,",",V735,")++1`")</f>
        <v>(246129,0,1,3,19,0,1,3)++1`</v>
      </c>
      <c r="Y735" t="str">
        <f>_xlfn.CONCAT("(",A735,",",R735,")++1`")</f>
        <v>(246129,10)++1`</v>
      </c>
    </row>
    <row r="736" spans="1:25">
      <c r="A736">
        <v>246130</v>
      </c>
      <c r="B736">
        <v>1955</v>
      </c>
      <c r="C736">
        <f>IF(D736="oui", 1, IF(D736="non", 0, " "))</f>
        <v>0</v>
      </c>
      <c r="D736" t="s">
        <v>24</v>
      </c>
      <c r="E736">
        <f>_xlfn.XLOOKUP(F736,Z$3:Z$19,AA$3:AA$19)</f>
        <v>14</v>
      </c>
      <c r="F736" t="s">
        <v>33</v>
      </c>
      <c r="G736" s="14">
        <v>44628</v>
      </c>
      <c r="H736" s="15">
        <v>0.70138888888888884</v>
      </c>
      <c r="I736" s="15">
        <v>0.76458333333333328</v>
      </c>
      <c r="J736">
        <v>1000162</v>
      </c>
      <c r="K736">
        <v>3239</v>
      </c>
      <c r="L736">
        <f>ROUND(M736*86400,0)/60</f>
        <v>91</v>
      </c>
      <c r="M736">
        <v>6.3194444444444442E-2</v>
      </c>
      <c r="N736">
        <f>_xlfn.XLOOKUP(O736,Z$22:Z$24,AA$22:AA$24)</f>
        <v>0</v>
      </c>
      <c r="O736" t="s">
        <v>26</v>
      </c>
      <c r="P736" cm="1">
        <f t="array" aca="1" ref="P736" ca="1">(_xlfn.IFS(Q736="couché",0,Q736="debout à 80%",1,Q736="?",1))*(IF(RAND()&lt;0.8,1,0))</f>
        <v>1</v>
      </c>
      <c r="Q736" t="s">
        <v>27</v>
      </c>
      <c r="R736">
        <v>45</v>
      </c>
      <c r="S736">
        <f>SUMIFS(N:N,F:F,F736,G:G,G736,T:T,T736-1)*IF(C736=1,0,1)</f>
        <v>1</v>
      </c>
      <c r="T736">
        <f>COUNTIFS(F:F,F736,G:G,G736,H:H,_xlfn.CONCAT("&lt;=",H736))</f>
        <v>7</v>
      </c>
      <c r="U736" s="15">
        <f ca="1">H736+(RAND()/100000)</f>
        <v>0.70139341651230436</v>
      </c>
      <c r="V736">
        <f t="shared" ca="1" si="11"/>
        <v>85</v>
      </c>
      <c r="W736" t="s">
        <v>28</v>
      </c>
      <c r="X736" t="str">
        <f ca="1">_xlfn.CONCAT("(",A736,",",C736,",",P736,",",E736,",",L736,",",S736,",",T736,",",V736,")++1`")</f>
        <v>(246130,0,1,14,91,1,7,85)++1`</v>
      </c>
      <c r="Y736" t="str">
        <f>_xlfn.CONCAT("(",A736,",",R736,")++1`")</f>
        <v>(246130,45)++1`</v>
      </c>
    </row>
    <row r="737" spans="1:25">
      <c r="A737">
        <v>246132</v>
      </c>
      <c r="B737">
        <v>1954</v>
      </c>
      <c r="C737">
        <f>IF(D737="oui", 1, IF(D737="non", 0, " "))</f>
        <v>0</v>
      </c>
      <c r="D737" t="s">
        <v>24</v>
      </c>
      <c r="E737">
        <f>_xlfn.XLOOKUP(F737,Z$3:Z$19,AA$3:AA$19)</f>
        <v>5</v>
      </c>
      <c r="F737" t="s">
        <v>36</v>
      </c>
      <c r="G737" s="14">
        <v>44596</v>
      </c>
      <c r="H737" s="15">
        <v>0.34166666666666667</v>
      </c>
      <c r="I737" s="15">
        <v>0.37569444444444444</v>
      </c>
      <c r="J737">
        <v>1000162</v>
      </c>
      <c r="K737">
        <v>4592</v>
      </c>
      <c r="L737">
        <f>ROUND(M737*86400,0)/60</f>
        <v>49</v>
      </c>
      <c r="M737">
        <v>3.4027777777777768E-2</v>
      </c>
      <c r="N737">
        <f>_xlfn.XLOOKUP(O737,Z$22:Z$24,AA$22:AA$24)</f>
        <v>0</v>
      </c>
      <c r="O737" t="s">
        <v>26</v>
      </c>
      <c r="P737" cm="1">
        <f t="array" aca="1" ref="P737" ca="1">(_xlfn.IFS(Q737="couché",0,Q737="debout à 80%",1,Q737="?",1))*(IF(RAND()&lt;0.8,1,0))</f>
        <v>0</v>
      </c>
      <c r="Q737" t="s">
        <v>27</v>
      </c>
      <c r="R737">
        <v>45</v>
      </c>
      <c r="S737">
        <f>SUMIFS(N:N,F:F,F737,G:G,G737,T:T,T737-1)*IF(C737=1,0,1)</f>
        <v>0</v>
      </c>
      <c r="T737">
        <f>COUNTIFS(F:F,F737,G:G,G737,H:H,_xlfn.CONCAT("&lt;=",H737))</f>
        <v>1</v>
      </c>
      <c r="U737" s="15">
        <f ca="1">H737+(RAND()/100000)</f>
        <v>0.34167390888100041</v>
      </c>
      <c r="V737">
        <f t="shared" ca="1" si="11"/>
        <v>8</v>
      </c>
      <c r="W737" t="s">
        <v>28</v>
      </c>
      <c r="X737" t="str">
        <f ca="1">_xlfn.CONCAT("(",A737,",",C737,",",P737,",",E737,",",L737,",",S737,",",T737,",",V737,")++1`")</f>
        <v>(246132,0,0,5,49,0,1,8)++1`</v>
      </c>
      <c r="Y737" t="str">
        <f>_xlfn.CONCAT("(",A737,",",R737,")++1`")</f>
        <v>(246132,45)++1`</v>
      </c>
    </row>
    <row r="738" spans="1:25">
      <c r="A738">
        <v>246133</v>
      </c>
      <c r="B738">
        <v>1971</v>
      </c>
      <c r="C738">
        <f>IF(D738="oui", 1, IF(D738="non", 0, " "))</f>
        <v>0</v>
      </c>
      <c r="D738" t="s">
        <v>24</v>
      </c>
      <c r="E738">
        <f>_xlfn.XLOOKUP(F738,Z$3:Z$19,AA$3:AA$19)</f>
        <v>4</v>
      </c>
      <c r="F738" t="s">
        <v>31</v>
      </c>
      <c r="G738" s="14">
        <v>44609</v>
      </c>
      <c r="H738" s="15">
        <v>0.51874999999999993</v>
      </c>
      <c r="I738" s="15">
        <v>0.55555555555555558</v>
      </c>
      <c r="J738">
        <v>1000170</v>
      </c>
      <c r="K738">
        <v>2055</v>
      </c>
      <c r="L738">
        <f>ROUND(M738*86400,0)/60</f>
        <v>53</v>
      </c>
      <c r="M738">
        <v>3.6805555555555647E-2</v>
      </c>
      <c r="N738">
        <f>_xlfn.XLOOKUP(O738,Z$22:Z$24,AA$22:AA$24)</f>
        <v>1</v>
      </c>
      <c r="O738" t="s">
        <v>32</v>
      </c>
      <c r="P738" cm="1">
        <f t="array" aca="1" ref="P738" ca="1">(_xlfn.IFS(Q738="couché",0,Q738="debout à 80%",1,Q738="?",1))*(IF(RAND()&lt;0.8,1,0))</f>
        <v>1</v>
      </c>
      <c r="Q738" t="s">
        <v>27</v>
      </c>
      <c r="R738">
        <v>30</v>
      </c>
      <c r="S738">
        <f>SUMIFS(N:N,F:F,F738,G:G,G738,T:T,T738-1)*IF(C738=1,0,1)</f>
        <v>1</v>
      </c>
      <c r="T738">
        <f>COUNTIFS(F:F,F738,G:G,G738,H:H,_xlfn.CONCAT("&lt;=",H738))</f>
        <v>5</v>
      </c>
      <c r="U738" s="15">
        <f ca="1">H738+(RAND()/100000)</f>
        <v>0.5187539136125805</v>
      </c>
      <c r="V738">
        <f t="shared" ca="1" si="11"/>
        <v>56</v>
      </c>
      <c r="W738" t="s">
        <v>28</v>
      </c>
      <c r="X738" t="str">
        <f ca="1">_xlfn.CONCAT("(",A738,",",C738,",",P738,",",E738,",",L738,",",S738,",",T738,",",V738,")++1`")</f>
        <v>(246133,0,1,4,53,1,5,56)++1`</v>
      </c>
      <c r="Y738" t="str">
        <f>_xlfn.CONCAT("(",A738,",",R738,")++1`")</f>
        <v>(246133,30)++1`</v>
      </c>
    </row>
    <row r="739" spans="1:25">
      <c r="A739">
        <v>246138</v>
      </c>
      <c r="B739">
        <v>1950</v>
      </c>
      <c r="C739">
        <f>IF(D739="oui", 1, IF(D739="non", 0, " "))</f>
        <v>0</v>
      </c>
      <c r="D739" t="s">
        <v>24</v>
      </c>
      <c r="E739">
        <f>_xlfn.XLOOKUP(F739,Z$3:Z$19,AA$3:AA$19)</f>
        <v>13</v>
      </c>
      <c r="F739" t="s">
        <v>43</v>
      </c>
      <c r="G739" s="14">
        <v>44602</v>
      </c>
      <c r="H739" s="15">
        <v>0.6166666666666667</v>
      </c>
      <c r="I739" s="15">
        <v>0.67847222222222214</v>
      </c>
      <c r="J739">
        <v>1000167</v>
      </c>
      <c r="K739">
        <v>5579</v>
      </c>
      <c r="L739">
        <f>ROUND(M739*86400,0)/60</f>
        <v>89</v>
      </c>
      <c r="M739">
        <v>6.1805555555555447E-2</v>
      </c>
      <c r="N739">
        <f>_xlfn.XLOOKUP(O739,Z$22:Z$24,AA$22:AA$24)</f>
        <v>0</v>
      </c>
      <c r="O739" t="s">
        <v>26</v>
      </c>
      <c r="P739" cm="1">
        <f t="array" aca="1" ref="P739" ca="1">(_xlfn.IFS(Q739="couché",0,Q739="debout à 80%",1,Q739="?",1))*(IF(RAND()&lt;0.8,1,0))</f>
        <v>1</v>
      </c>
      <c r="Q739" t="s">
        <v>27</v>
      </c>
      <c r="R739">
        <v>0</v>
      </c>
      <c r="S739">
        <f>SUMIFS(N:N,F:F,F739,G:G,G739,T:T,T739-1)*IF(C739=1,0,1)</f>
        <v>0</v>
      </c>
      <c r="T739">
        <f>COUNTIFS(F:F,F739,G:G,G739,H:H,_xlfn.CONCAT("&lt;=",H739))</f>
        <v>2</v>
      </c>
      <c r="U739" s="15">
        <f ca="1">H739+(RAND()/100000)</f>
        <v>0.61666861772042647</v>
      </c>
      <c r="V739">
        <f t="shared" ca="1" si="11"/>
        <v>68</v>
      </c>
      <c r="W739" t="s">
        <v>28</v>
      </c>
      <c r="X739" t="str">
        <f ca="1">_xlfn.CONCAT("(",A739,",",C739,",",P739,",",E739,",",L739,",",S739,",",T739,",",V739,")++1`")</f>
        <v>(246138,0,1,13,89,0,2,68)++1`</v>
      </c>
      <c r="Y739" t="str">
        <f>_xlfn.CONCAT("(",A739,",",R739,")++1`")</f>
        <v>(246138,0)++1`</v>
      </c>
    </row>
    <row r="740" spans="1:25">
      <c r="A740">
        <v>246139</v>
      </c>
      <c r="B740">
        <v>1951</v>
      </c>
      <c r="C740">
        <f>IF(D740="oui", 1, IF(D740="non", 0, " "))</f>
        <v>0</v>
      </c>
      <c r="D740" t="s">
        <v>24</v>
      </c>
      <c r="E740">
        <f>_xlfn.XLOOKUP(F740,Z$3:Z$19,AA$3:AA$19)</f>
        <v>5</v>
      </c>
      <c r="F740" t="s">
        <v>36</v>
      </c>
      <c r="G740" s="14">
        <v>44607</v>
      </c>
      <c r="H740" s="15">
        <v>0.44444444444444442</v>
      </c>
      <c r="I740" s="15">
        <v>0.56527777777777777</v>
      </c>
      <c r="J740">
        <v>1000162</v>
      </c>
      <c r="K740">
        <v>486</v>
      </c>
      <c r="L740">
        <f>ROUND(M740*86400,0)/60</f>
        <v>174</v>
      </c>
      <c r="M740">
        <v>0.12083333333333335</v>
      </c>
      <c r="N740">
        <f>_xlfn.XLOOKUP(O740,Z$22:Z$24,AA$22:AA$24)</f>
        <v>0</v>
      </c>
      <c r="O740" t="s">
        <v>26</v>
      </c>
      <c r="P740" cm="1">
        <f t="array" aca="1" ref="P740" ca="1">(_xlfn.IFS(Q740="couché",0,Q740="debout à 80%",1,Q740="?",1))*(IF(RAND()&lt;0.8,1,0))</f>
        <v>0</v>
      </c>
      <c r="Q740" t="s">
        <v>48</v>
      </c>
      <c r="R740">
        <v>45</v>
      </c>
      <c r="S740">
        <f>SUMIFS(N:N,F:F,F740,G:G,G740,T:T,T740-1)*IF(C740=1,0,1)</f>
        <v>0</v>
      </c>
      <c r="T740">
        <f>COUNTIFS(F:F,F740,G:G,G740,H:H,_xlfn.CONCAT("&lt;=",H740))</f>
        <v>3</v>
      </c>
      <c r="U740" s="15">
        <f ca="1">H740+(RAND()/100000)</f>
        <v>0.44444573341286386</v>
      </c>
      <c r="V740">
        <f t="shared" ca="1" si="11"/>
        <v>34</v>
      </c>
      <c r="W740" t="s">
        <v>28</v>
      </c>
      <c r="X740" t="str">
        <f ca="1">_xlfn.CONCAT("(",A740,",",C740,",",P740,",",E740,",",L740,",",S740,",",T740,",",V740,")++1`")</f>
        <v>(246139,0,0,5,174,0,3,34)++1`</v>
      </c>
      <c r="Y740" t="str">
        <f>_xlfn.CONCAT("(",A740,",",R740,")++1`")</f>
        <v>(246139,45)++1`</v>
      </c>
    </row>
    <row r="741" spans="1:25">
      <c r="A741">
        <v>246147</v>
      </c>
      <c r="B741">
        <v>1967</v>
      </c>
      <c r="C741">
        <f>IF(D741="oui", 1, IF(D741="non", 0, " "))</f>
        <v>0</v>
      </c>
      <c r="D741" t="s">
        <v>24</v>
      </c>
      <c r="E741">
        <f>_xlfn.XLOOKUP(F741,Z$3:Z$19,AA$3:AA$19)</f>
        <v>13</v>
      </c>
      <c r="F741" t="s">
        <v>43</v>
      </c>
      <c r="G741" s="14">
        <v>44607</v>
      </c>
      <c r="H741" s="15">
        <v>0.50555555555555554</v>
      </c>
      <c r="I741" s="15">
        <v>0.63194444444444442</v>
      </c>
      <c r="J741">
        <v>1000167</v>
      </c>
      <c r="K741">
        <v>6473</v>
      </c>
      <c r="L741">
        <f>ROUND(M741*86400,0)/60</f>
        <v>182</v>
      </c>
      <c r="M741">
        <v>0.12638888888888888</v>
      </c>
      <c r="N741">
        <f>_xlfn.XLOOKUP(O741,Z$22:Z$24,AA$22:AA$24)</f>
        <v>0</v>
      </c>
      <c r="O741" t="s">
        <v>26</v>
      </c>
      <c r="P741" cm="1">
        <f t="array" aca="1" ref="P741" ca="1">(_xlfn.IFS(Q741="couché",0,Q741="debout à 80%",1,Q741="?",1))*(IF(RAND()&lt;0.8,1,0))</f>
        <v>0</v>
      </c>
      <c r="Q741" t="s">
        <v>48</v>
      </c>
      <c r="R741">
        <v>45</v>
      </c>
      <c r="S741">
        <f>SUMIFS(N:N,F:F,F741,G:G,G741,T:T,T741-1)*IF(C741=1,0,1)</f>
        <v>0</v>
      </c>
      <c r="T741">
        <f>COUNTIFS(F:F,F741,G:G,G741,H:H,_xlfn.CONCAT("&lt;=",H741))</f>
        <v>2</v>
      </c>
      <c r="U741" s="15">
        <f ca="1">H741+(RAND()/100000)</f>
        <v>0.50556208479471199</v>
      </c>
      <c r="V741">
        <f t="shared" ca="1" si="11"/>
        <v>45</v>
      </c>
      <c r="W741" t="s">
        <v>28</v>
      </c>
      <c r="X741" t="str">
        <f ca="1">_xlfn.CONCAT("(",A741,",",C741,",",P741,",",E741,",",L741,",",S741,",",T741,",",V741,")++1`")</f>
        <v>(246147,0,0,13,182,0,2,45)++1`</v>
      </c>
      <c r="Y741" t="str">
        <f>_xlfn.CONCAT("(",A741,",",R741,")++1`")</f>
        <v>(246147,45)++1`</v>
      </c>
    </row>
    <row r="742" spans="1:25">
      <c r="A742">
        <v>246148</v>
      </c>
      <c r="B742">
        <v>1967</v>
      </c>
      <c r="C742">
        <f>IF(D742="oui", 1, IF(D742="non", 0, " "))</f>
        <v>0</v>
      </c>
      <c r="D742" t="s">
        <v>24</v>
      </c>
      <c r="E742">
        <f>_xlfn.XLOOKUP(F742,Z$3:Z$19,AA$3:AA$19)</f>
        <v>13</v>
      </c>
      <c r="F742" t="s">
        <v>43</v>
      </c>
      <c r="G742" s="14">
        <v>44609</v>
      </c>
      <c r="H742" s="15">
        <v>0.34236111111111112</v>
      </c>
      <c r="I742" s="15">
        <v>0.60069444444444442</v>
      </c>
      <c r="J742">
        <v>1000167</v>
      </c>
      <c r="K742">
        <v>6475</v>
      </c>
      <c r="L742">
        <f>ROUND(M742*86400,0)/60</f>
        <v>372</v>
      </c>
      <c r="M742">
        <v>0.2583333333333333</v>
      </c>
      <c r="N742">
        <f>_xlfn.XLOOKUP(O742,Z$22:Z$24,AA$22:AA$24)</f>
        <v>0</v>
      </c>
      <c r="O742" t="s">
        <v>26</v>
      </c>
      <c r="P742" cm="1">
        <f t="array" aca="1" ref="P742" ca="1">(_xlfn.IFS(Q742="couché",0,Q742="debout à 80%",1,Q742="?",1))*(IF(RAND()&lt;0.8,1,0))</f>
        <v>0</v>
      </c>
      <c r="Q742" t="s">
        <v>48</v>
      </c>
      <c r="R742">
        <v>0</v>
      </c>
      <c r="S742">
        <f>SUMIFS(N:N,F:F,F742,G:G,G742,T:T,T742-1)*IF(C742=1,0,1)</f>
        <v>0</v>
      </c>
      <c r="T742">
        <f>COUNTIFS(F:F,F742,G:G,G742,H:H,_xlfn.CONCAT("&lt;=",H742))</f>
        <v>1</v>
      </c>
      <c r="U742" s="15">
        <f ca="1">H742+(RAND()/100000)</f>
        <v>0.34236955081419457</v>
      </c>
      <c r="V742">
        <f t="shared" ca="1" si="11"/>
        <v>7</v>
      </c>
      <c r="W742" t="s">
        <v>28</v>
      </c>
      <c r="X742" t="str">
        <f ca="1">_xlfn.CONCAT("(",A742,",",C742,",",P742,",",E742,",",L742,",",S742,",",T742,",",V742,")++1`")</f>
        <v>(246148,0,0,13,372,0,1,7)++1`</v>
      </c>
      <c r="Y742" t="str">
        <f>_xlfn.CONCAT("(",A742,",",R742,")++1`")</f>
        <v>(246148,0)++1`</v>
      </c>
    </row>
    <row r="743" spans="1:25">
      <c r="A743">
        <v>246158</v>
      </c>
      <c r="B743">
        <v>1946</v>
      </c>
      <c r="C743">
        <f>IF(D743="oui", 1, IF(D743="non", 0, " "))</f>
        <v>0</v>
      </c>
      <c r="D743" t="s">
        <v>24</v>
      </c>
      <c r="E743">
        <f>_xlfn.XLOOKUP(F743,Z$3:Z$19,AA$3:AA$19)</f>
        <v>3</v>
      </c>
      <c r="F743" t="s">
        <v>34</v>
      </c>
      <c r="G743" s="14">
        <v>44608</v>
      </c>
      <c r="H743" s="15">
        <v>0.3576388888888889</v>
      </c>
      <c r="I743" s="15">
        <v>0.37361111111111112</v>
      </c>
      <c r="J743">
        <v>1000169</v>
      </c>
      <c r="K743">
        <v>2172</v>
      </c>
      <c r="L743">
        <f>ROUND(M743*86400,0)/60</f>
        <v>23</v>
      </c>
      <c r="M743">
        <v>1.5972222222222221E-2</v>
      </c>
      <c r="N743">
        <f>_xlfn.XLOOKUP(O743,Z$22:Z$24,AA$22:AA$24)</f>
        <v>1</v>
      </c>
      <c r="O743" t="s">
        <v>32</v>
      </c>
      <c r="P743" cm="1">
        <f t="array" aca="1" ref="P743" ca="1">(_xlfn.IFS(Q743="couché",0,Q743="debout à 80%",1,Q743="?",1))*(IF(RAND()&lt;0.8,1,0))</f>
        <v>1</v>
      </c>
      <c r="Q743" t="s">
        <v>27</v>
      </c>
      <c r="R743">
        <v>10</v>
      </c>
      <c r="S743">
        <f>SUMIFS(N:N,F:F,F743,G:G,G743,T:T,T743-1)*IF(C743=1,0,1)</f>
        <v>1</v>
      </c>
      <c r="T743">
        <f>COUNTIFS(F:F,F743,G:G,G743,H:H,_xlfn.CONCAT("&lt;=",H743))</f>
        <v>2</v>
      </c>
      <c r="U743" s="15">
        <f ca="1">H743+(RAND()/100000)</f>
        <v>0.35764827020795059</v>
      </c>
      <c r="V743">
        <f t="shared" ca="1" si="11"/>
        <v>14</v>
      </c>
      <c r="W743" t="s">
        <v>28</v>
      </c>
      <c r="X743" t="str">
        <f ca="1">_xlfn.CONCAT("(",A743,",",C743,",",P743,",",E743,",",L743,",",S743,",",T743,",",V743,")++1`")</f>
        <v>(246158,0,1,3,23,1,2,14)++1`</v>
      </c>
      <c r="Y743" t="str">
        <f>_xlfn.CONCAT("(",A743,",",R743,")++1`")</f>
        <v>(246158,10)++1`</v>
      </c>
    </row>
    <row r="744" spans="1:25">
      <c r="A744">
        <v>246162</v>
      </c>
      <c r="B744">
        <v>1966</v>
      </c>
      <c r="C744">
        <f>IF(D744="oui", 1, IF(D744="non", 0, " "))</f>
        <v>0</v>
      </c>
      <c r="D744" t="s">
        <v>24</v>
      </c>
      <c r="E744">
        <f>_xlfn.XLOOKUP(F744,Z$3:Z$19,AA$3:AA$19)</f>
        <v>9</v>
      </c>
      <c r="F744" t="s">
        <v>40</v>
      </c>
      <c r="G744" s="14">
        <v>44602</v>
      </c>
      <c r="H744" s="15">
        <v>0.48541666666666666</v>
      </c>
      <c r="I744" s="15">
        <v>0.68611111111111112</v>
      </c>
      <c r="J744">
        <v>1000163</v>
      </c>
      <c r="K744">
        <v>241</v>
      </c>
      <c r="L744">
        <f>ROUND(M744*86400,0)/60</f>
        <v>289</v>
      </c>
      <c r="M744">
        <v>0.20069444444444445</v>
      </c>
      <c r="N744">
        <f>_xlfn.XLOOKUP(O744,Z$22:Z$24,AA$22:AA$24)</f>
        <v>0</v>
      </c>
      <c r="O744" t="s">
        <v>26</v>
      </c>
      <c r="P744" cm="1">
        <f t="array" aca="1" ref="P744" ca="1">(_xlfn.IFS(Q744="couché",0,Q744="debout à 80%",1,Q744="?",1))*(IF(RAND()&lt;0.8,1,0))</f>
        <v>1</v>
      </c>
      <c r="Q744" t="s">
        <v>27</v>
      </c>
      <c r="R744">
        <v>45</v>
      </c>
      <c r="S744">
        <f>SUMIFS(N:N,F:F,F744,G:G,G744,T:T,T744-1)*IF(C744=1,0,1)</f>
        <v>0</v>
      </c>
      <c r="T744">
        <f>COUNTIFS(F:F,F744,G:G,G744,H:H,_xlfn.CONCAT("&lt;=",H744))</f>
        <v>4</v>
      </c>
      <c r="U744" s="15">
        <f ca="1">H744+(RAND()/100000)</f>
        <v>0.48542402517310712</v>
      </c>
      <c r="V744">
        <f t="shared" ca="1" si="11"/>
        <v>55</v>
      </c>
      <c r="W744" t="s">
        <v>28</v>
      </c>
      <c r="X744" t="str">
        <f ca="1">_xlfn.CONCAT("(",A744,",",C744,",",P744,",",E744,",",L744,",",S744,",",T744,",",V744,")++1`")</f>
        <v>(246162,0,1,9,289,0,4,55)++1`</v>
      </c>
      <c r="Y744" t="str">
        <f>_xlfn.CONCAT("(",A744,",",R744,")++1`")</f>
        <v>(246162,45)++1`</v>
      </c>
    </row>
    <row r="745" spans="1:25">
      <c r="A745">
        <v>246164</v>
      </c>
      <c r="B745">
        <v>1968</v>
      </c>
      <c r="C745">
        <f>IF(D745="oui", 1, IF(D745="non", 0, " "))</f>
        <v>0</v>
      </c>
      <c r="D745" t="s">
        <v>24</v>
      </c>
      <c r="E745">
        <f>_xlfn.XLOOKUP(F745,Z$3:Z$19,AA$3:AA$19)</f>
        <v>13</v>
      </c>
      <c r="F745" t="s">
        <v>43</v>
      </c>
      <c r="G745" s="14">
        <v>44617</v>
      </c>
      <c r="H745" s="15">
        <v>0.52013888888888882</v>
      </c>
      <c r="I745" s="15">
        <v>0.73333333333333328</v>
      </c>
      <c r="J745">
        <v>1000167</v>
      </c>
      <c r="K745">
        <v>1873</v>
      </c>
      <c r="L745">
        <f>ROUND(M745*86400,0)/60</f>
        <v>307</v>
      </c>
      <c r="M745">
        <v>0.21319444444444446</v>
      </c>
      <c r="N745">
        <f>_xlfn.XLOOKUP(O745,Z$22:Z$24,AA$22:AA$24)</f>
        <v>0</v>
      </c>
      <c r="O745" t="s">
        <v>26</v>
      </c>
      <c r="P745" cm="1">
        <f t="array" aca="1" ref="P745" ca="1">(_xlfn.IFS(Q745="couché",0,Q745="debout à 80%",1,Q745="?",1))*(IF(RAND()&lt;0.8,1,0))</f>
        <v>1</v>
      </c>
      <c r="Q745" t="s">
        <v>27</v>
      </c>
      <c r="R745">
        <v>45</v>
      </c>
      <c r="S745">
        <f>SUMIFS(N:N,F:F,F745,G:G,G745,T:T,T745-1)*IF(C745=1,0,1)</f>
        <v>0</v>
      </c>
      <c r="T745">
        <f>COUNTIFS(F:F,F745,G:G,G745,H:H,_xlfn.CONCAT("&lt;=",H745))</f>
        <v>2</v>
      </c>
      <c r="U745" s="15">
        <f ca="1">H745+(RAND()/100000)</f>
        <v>0.52014038796654782</v>
      </c>
      <c r="V745">
        <f t="shared" ca="1" si="11"/>
        <v>49</v>
      </c>
      <c r="W745" t="s">
        <v>28</v>
      </c>
      <c r="X745" t="str">
        <f ca="1">_xlfn.CONCAT("(",A745,",",C745,",",P745,",",E745,",",L745,",",S745,",",T745,",",V745,")++1`")</f>
        <v>(246164,0,1,13,307,0,2,49)++1`</v>
      </c>
      <c r="Y745" t="str">
        <f>_xlfn.CONCAT("(",A745,",",R745,")++1`")</f>
        <v>(246164,45)++1`</v>
      </c>
    </row>
    <row r="746" spans="1:25">
      <c r="A746">
        <v>246167</v>
      </c>
      <c r="B746">
        <v>1981</v>
      </c>
      <c r="C746">
        <f>IF(D746="oui", 1, IF(D746="non", 0, " "))</f>
        <v>0</v>
      </c>
      <c r="D746" t="s">
        <v>24</v>
      </c>
      <c r="E746">
        <f>_xlfn.XLOOKUP(F746,Z$3:Z$19,AA$3:AA$19)</f>
        <v>8</v>
      </c>
      <c r="F746" t="s">
        <v>25</v>
      </c>
      <c r="G746" s="14">
        <v>44617</v>
      </c>
      <c r="H746" s="15">
        <v>0.62291666666666667</v>
      </c>
      <c r="I746" s="15">
        <v>0.6777777777777777</v>
      </c>
      <c r="J746">
        <v>1000171</v>
      </c>
      <c r="K746">
        <v>3118</v>
      </c>
      <c r="L746">
        <f>ROUND(M746*86400,0)/60</f>
        <v>79</v>
      </c>
      <c r="M746">
        <v>5.4861111111111027E-2</v>
      </c>
      <c r="N746">
        <f>_xlfn.XLOOKUP(O746,Z$22:Z$24,AA$22:AA$24)</f>
        <v>0</v>
      </c>
      <c r="O746" t="s">
        <v>26</v>
      </c>
      <c r="P746" cm="1">
        <f t="array" aca="1" ref="P746" ca="1">(_xlfn.IFS(Q746="couché",0,Q746="debout à 80%",1,Q746="?",1))*(IF(RAND()&lt;0.8,1,0))</f>
        <v>1</v>
      </c>
      <c r="Q746" t="s">
        <v>27</v>
      </c>
      <c r="R746">
        <v>45</v>
      </c>
      <c r="S746">
        <f>SUMIFS(N:N,F:F,F746,G:G,G746,T:T,T746-1)*IF(C746=1,0,1)</f>
        <v>0</v>
      </c>
      <c r="T746">
        <f>COUNTIFS(F:F,F746,G:G,G746,H:H,_xlfn.CONCAT("&lt;=",H746))</f>
        <v>4</v>
      </c>
      <c r="U746" s="15">
        <f ca="1">H746+(RAND()/100000)</f>
        <v>0.62291716442552492</v>
      </c>
      <c r="V746">
        <f t="shared" ca="1" si="11"/>
        <v>64</v>
      </c>
      <c r="W746" t="s">
        <v>28</v>
      </c>
      <c r="X746" t="str">
        <f ca="1">_xlfn.CONCAT("(",A746,",",C746,",",P746,",",E746,",",L746,",",S746,",",T746,",",V746,")++1`")</f>
        <v>(246167,0,1,8,79,0,4,64)++1`</v>
      </c>
      <c r="Y746" t="str">
        <f>_xlfn.CONCAT("(",A746,",",R746,")++1`")</f>
        <v>(246167,45)++1`</v>
      </c>
    </row>
    <row r="747" spans="1:25">
      <c r="A747">
        <v>246169</v>
      </c>
      <c r="B747">
        <v>2004</v>
      </c>
      <c r="C747">
        <f>IF(D747="oui", 1, IF(D747="non", 0, " "))</f>
        <v>0</v>
      </c>
      <c r="D747" t="s">
        <v>24</v>
      </c>
      <c r="E747">
        <f>_xlfn.XLOOKUP(F747,Z$3:Z$19,AA$3:AA$19)</f>
        <v>10</v>
      </c>
      <c r="F747" t="s">
        <v>39</v>
      </c>
      <c r="G747" s="14">
        <v>44606</v>
      </c>
      <c r="H747" s="15">
        <v>0.34166666666666667</v>
      </c>
      <c r="I747" s="15">
        <v>0.38680555555555551</v>
      </c>
      <c r="J747">
        <v>1000165</v>
      </c>
      <c r="K747">
        <v>493</v>
      </c>
      <c r="L747">
        <f>ROUND(M747*86400,0)/60</f>
        <v>65</v>
      </c>
      <c r="M747">
        <v>4.513888888888884E-2</v>
      </c>
      <c r="N747">
        <f>_xlfn.XLOOKUP(O747,Z$22:Z$24,AA$22:AA$24)</f>
        <v>1</v>
      </c>
      <c r="O747" t="s">
        <v>32</v>
      </c>
      <c r="P747" cm="1">
        <f t="array" aca="1" ref="P747" ca="1">(_xlfn.IFS(Q747="couché",0,Q747="debout à 80%",1,Q747="?",1))*(IF(RAND()&lt;0.8,1,0))</f>
        <v>0</v>
      </c>
      <c r="Q747" t="s">
        <v>27</v>
      </c>
      <c r="R747">
        <v>30</v>
      </c>
      <c r="S747">
        <f>SUMIFS(N:N,F:F,F747,G:G,G747,T:T,T747-1)*IF(C747=1,0,1)</f>
        <v>0</v>
      </c>
      <c r="T747">
        <f>COUNTIFS(F:F,F747,G:G,G747,H:H,_xlfn.CONCAT("&lt;=",H747))</f>
        <v>1</v>
      </c>
      <c r="U747" s="15">
        <f ca="1">H747+(RAND()/100000)</f>
        <v>0.34167533068202816</v>
      </c>
      <c r="V747">
        <f t="shared" ca="1" si="11"/>
        <v>10</v>
      </c>
      <c r="W747" t="s">
        <v>28</v>
      </c>
      <c r="X747" t="str">
        <f ca="1">_xlfn.CONCAT("(",A747,",",C747,",",P747,",",E747,",",L747,",",S747,",",T747,",",V747,")++1`")</f>
        <v>(246169,0,0,10,65,0,1,10)++1`</v>
      </c>
      <c r="Y747" t="str">
        <f>_xlfn.CONCAT("(",A747,",",R747,")++1`")</f>
        <v>(246169,30)++1`</v>
      </c>
    </row>
    <row r="748" spans="1:25">
      <c r="A748">
        <v>246170</v>
      </c>
      <c r="B748">
        <v>1944</v>
      </c>
      <c r="C748">
        <f>IF(D748="oui", 1, IF(D748="non", 0, " "))</f>
        <v>0</v>
      </c>
      <c r="D748" t="s">
        <v>24</v>
      </c>
      <c r="E748">
        <f>_xlfn.XLOOKUP(F748,Z$3:Z$19,AA$3:AA$19)</f>
        <v>15</v>
      </c>
      <c r="F748" t="s">
        <v>35</v>
      </c>
      <c r="G748" s="14">
        <v>44609</v>
      </c>
      <c r="H748" s="15">
        <v>0.70694444444444438</v>
      </c>
      <c r="I748" s="15">
        <v>0.81458333333333333</v>
      </c>
      <c r="J748">
        <v>1000171</v>
      </c>
      <c r="K748">
        <v>3200</v>
      </c>
      <c r="L748">
        <f>ROUND(M748*86400,0)/60</f>
        <v>155</v>
      </c>
      <c r="M748">
        <v>0.10763888888888895</v>
      </c>
      <c r="N748">
        <f>_xlfn.XLOOKUP(O748,Z$22:Z$24,AA$22:AA$24)</f>
        <v>0</v>
      </c>
      <c r="O748" t="s">
        <v>26</v>
      </c>
      <c r="P748" cm="1">
        <f t="array" aca="1" ref="P748" ca="1">(_xlfn.IFS(Q748="couché",0,Q748="debout à 80%",1,Q748="?",1))*(IF(RAND()&lt;0.8,1,0))</f>
        <v>1</v>
      </c>
      <c r="Q748" t="s">
        <v>27</v>
      </c>
      <c r="R748">
        <v>45</v>
      </c>
      <c r="S748">
        <f>SUMIFS(N:N,F:F,F748,G:G,G748,T:T,T748-1)*IF(C748=1,0,1)</f>
        <v>0</v>
      </c>
      <c r="T748">
        <f>COUNTIFS(F:F,F748,G:G,G748,H:H,_xlfn.CONCAT("&lt;=",H748))</f>
        <v>3</v>
      </c>
      <c r="U748" s="15">
        <f ca="1">H748+(RAND()/100000)</f>
        <v>0.70694481769320028</v>
      </c>
      <c r="V748">
        <f t="shared" ca="1" si="11"/>
        <v>75</v>
      </c>
      <c r="W748" t="s">
        <v>28</v>
      </c>
      <c r="X748" t="str">
        <f ca="1">_xlfn.CONCAT("(",A748,",",C748,",",P748,",",E748,",",L748,",",S748,",",T748,",",V748,")++1`")</f>
        <v>(246170,0,1,15,155,0,3,75)++1`</v>
      </c>
      <c r="Y748" t="str">
        <f>_xlfn.CONCAT("(",A748,",",R748,")++1`")</f>
        <v>(246170,45)++1`</v>
      </c>
    </row>
    <row r="749" spans="1:25">
      <c r="A749">
        <v>246172</v>
      </c>
      <c r="B749">
        <v>2008</v>
      </c>
      <c r="C749">
        <f>IF(D749="oui", 1, IF(D749="non", 0, " "))</f>
        <v>1</v>
      </c>
      <c r="D749" t="s">
        <v>28</v>
      </c>
      <c r="E749">
        <f>_xlfn.XLOOKUP(F749,Z$3:Z$19,AA$3:AA$19)</f>
        <v>16</v>
      </c>
      <c r="F749" t="s">
        <v>44</v>
      </c>
      <c r="G749" s="14">
        <v>44614</v>
      </c>
      <c r="H749" s="15">
        <v>0.38750000000000001</v>
      </c>
      <c r="I749" s="15">
        <v>0.43125000000000002</v>
      </c>
      <c r="J749">
        <v>1000162</v>
      </c>
      <c r="K749">
        <v>9331</v>
      </c>
      <c r="L749">
        <f>ROUND(M749*86400,0)/60</f>
        <v>63</v>
      </c>
      <c r="M749">
        <v>4.3750000000000011E-2</v>
      </c>
      <c r="N749">
        <f>_xlfn.XLOOKUP(O749,Z$22:Z$24,AA$22:AA$24)</f>
        <v>0</v>
      </c>
      <c r="O749" t="s">
        <v>46</v>
      </c>
      <c r="P749" cm="1">
        <f t="array" aca="1" ref="P749" ca="1">(_xlfn.IFS(Q749="couché",0,Q749="debout à 80%",1,Q749="?",1))*(IF(RAND()&lt;0.8,1,0))</f>
        <v>0</v>
      </c>
      <c r="Q749" t="s">
        <v>48</v>
      </c>
      <c r="R749">
        <v>45</v>
      </c>
      <c r="S749">
        <f>SUMIFS(N:N,F:F,F749,G:G,G749,T:T,T749-1)*IF(C749=1,0,1)</f>
        <v>0</v>
      </c>
      <c r="T749">
        <f>COUNTIFS(F:F,F749,G:G,G749,H:H,_xlfn.CONCAT("&lt;=",H749))</f>
        <v>2</v>
      </c>
      <c r="U749" s="15">
        <f ca="1">H749+(RAND()/100000)</f>
        <v>0.38750104925435436</v>
      </c>
      <c r="V749">
        <f t="shared" ca="1" si="11"/>
        <v>27</v>
      </c>
      <c r="W749" t="s">
        <v>28</v>
      </c>
      <c r="X749" t="str">
        <f ca="1">_xlfn.CONCAT("(",A749,",",C749,",",P749,",",E749,",",L749,",",S749,",",T749,",",V749,")++1`")</f>
        <v>(246172,1,0,16,63,0,2,27)++1`</v>
      </c>
      <c r="Y749" t="str">
        <f>_xlfn.CONCAT("(",A749,",",R749,")++1`")</f>
        <v>(246172,45)++1`</v>
      </c>
    </row>
    <row r="750" spans="1:25">
      <c r="A750">
        <v>246173</v>
      </c>
      <c r="B750">
        <v>1975</v>
      </c>
      <c r="C750">
        <f>IF(D750="oui", 1, IF(D750="non", 0, " "))</f>
        <v>0</v>
      </c>
      <c r="D750" t="s">
        <v>24</v>
      </c>
      <c r="E750">
        <f>_xlfn.XLOOKUP(F750,Z$3:Z$19,AA$3:AA$19)</f>
        <v>4</v>
      </c>
      <c r="F750" t="s">
        <v>31</v>
      </c>
      <c r="G750" s="14">
        <v>44630</v>
      </c>
      <c r="H750" s="15">
        <v>0.5756944444444444</v>
      </c>
      <c r="I750" s="15">
        <v>0.67152777777777772</v>
      </c>
      <c r="J750">
        <v>1000170</v>
      </c>
      <c r="K750">
        <v>5652</v>
      </c>
      <c r="L750">
        <f>ROUND(M750*86400,0)/60</f>
        <v>138</v>
      </c>
      <c r="M750">
        <v>9.5833333333333326E-2</v>
      </c>
      <c r="N750">
        <f>_xlfn.XLOOKUP(O750,Z$22:Z$24,AA$22:AA$24)</f>
        <v>0</v>
      </c>
      <c r="O750" t="s">
        <v>26</v>
      </c>
      <c r="P750" cm="1">
        <f t="array" aca="1" ref="P750" ca="1">(_xlfn.IFS(Q750="couché",0,Q750="debout à 80%",1,Q750="?",1))*(IF(RAND()&lt;0.8,1,0))</f>
        <v>1</v>
      </c>
      <c r="Q750" t="s">
        <v>27</v>
      </c>
      <c r="R750">
        <v>20</v>
      </c>
      <c r="S750">
        <f>SUMIFS(N:N,F:F,F750,G:G,G750,T:T,T750-1)*IF(C750=1,0,1)</f>
        <v>0</v>
      </c>
      <c r="T750">
        <f>COUNTIFS(F:F,F750,G:G,G750,H:H,_xlfn.CONCAT("&lt;=",H750))</f>
        <v>6</v>
      </c>
      <c r="U750" s="15">
        <f ca="1">H750+(RAND()/100000)</f>
        <v>0.57569707863807207</v>
      </c>
      <c r="V750">
        <f t="shared" ca="1" si="11"/>
        <v>74</v>
      </c>
      <c r="W750" t="s">
        <v>28</v>
      </c>
      <c r="X750" t="str">
        <f ca="1">_xlfn.CONCAT("(",A750,",",C750,",",P750,",",E750,",",L750,",",S750,",",T750,",",V750,")++1`")</f>
        <v>(246173,0,1,4,138,0,6,74)++1`</v>
      </c>
      <c r="Y750" t="str">
        <f>_xlfn.CONCAT("(",A750,",",R750,")++1`")</f>
        <v>(246173,20)++1`</v>
      </c>
    </row>
    <row r="751" spans="1:25">
      <c r="A751">
        <v>246174</v>
      </c>
      <c r="B751">
        <v>1996</v>
      </c>
      <c r="C751">
        <f>IF(D751="oui", 1, IF(D751="non", 0, " "))</f>
        <v>0</v>
      </c>
      <c r="D751" t="s">
        <v>24</v>
      </c>
      <c r="E751">
        <f>_xlfn.XLOOKUP(F751,Z$3:Z$19,AA$3:AA$19)</f>
        <v>16</v>
      </c>
      <c r="F751" t="s">
        <v>44</v>
      </c>
      <c r="G751" s="14">
        <v>44609</v>
      </c>
      <c r="H751" s="15">
        <v>0.33402777777777776</v>
      </c>
      <c r="I751" s="15">
        <v>0.38055555555555554</v>
      </c>
      <c r="J751">
        <v>1000162</v>
      </c>
      <c r="K751">
        <v>4698</v>
      </c>
      <c r="L751">
        <f>ROUND(M751*86400,0)/60</f>
        <v>67</v>
      </c>
      <c r="M751">
        <v>4.6527777777777779E-2</v>
      </c>
      <c r="N751">
        <f>_xlfn.XLOOKUP(O751,Z$22:Z$24,AA$22:AA$24)</f>
        <v>0</v>
      </c>
      <c r="O751" t="s">
        <v>26</v>
      </c>
      <c r="P751" cm="1">
        <f t="array" aca="1" ref="P751" ca="1">(_xlfn.IFS(Q751="couché",0,Q751="debout à 80%",1,Q751="?",1))*(IF(RAND()&lt;0.8,1,0))</f>
        <v>1</v>
      </c>
      <c r="Q751" t="s">
        <v>27</v>
      </c>
      <c r="R751">
        <v>45</v>
      </c>
      <c r="S751">
        <f>SUMIFS(N:N,F:F,F751,G:G,G751,T:T,T751-1)*IF(C751=1,0,1)</f>
        <v>0</v>
      </c>
      <c r="T751">
        <f>COUNTIFS(F:F,F751,G:G,G751,H:H,_xlfn.CONCAT("&lt;=",H751))</f>
        <v>1</v>
      </c>
      <c r="U751" s="15">
        <f ca="1">H751+(RAND()/100000)</f>
        <v>0.33403010404042227</v>
      </c>
      <c r="V751">
        <f t="shared" ca="1" si="11"/>
        <v>2</v>
      </c>
      <c r="W751" t="s">
        <v>28</v>
      </c>
      <c r="X751" t="str">
        <f ca="1">_xlfn.CONCAT("(",A751,",",C751,",",P751,",",E751,",",L751,",",S751,",",T751,",",V751,")++1`")</f>
        <v>(246174,0,1,16,67,0,1,2)++1`</v>
      </c>
      <c r="Y751" t="str">
        <f>_xlfn.CONCAT("(",A751,",",R751,")++1`")</f>
        <v>(246174,45)++1`</v>
      </c>
    </row>
    <row r="752" spans="1:25">
      <c r="A752">
        <v>246175</v>
      </c>
      <c r="B752">
        <v>2000</v>
      </c>
      <c r="C752">
        <f>IF(D752="oui", 1, IF(D752="non", 0, " "))</f>
        <v>0</v>
      </c>
      <c r="D752" t="s">
        <v>24</v>
      </c>
      <c r="E752">
        <f>_xlfn.XLOOKUP(F752,Z$3:Z$19,AA$3:AA$19)</f>
        <v>11</v>
      </c>
      <c r="F752" t="s">
        <v>41</v>
      </c>
      <c r="G752" s="14">
        <v>44623</v>
      </c>
      <c r="H752" s="15">
        <v>0.51249999999999996</v>
      </c>
      <c r="I752" s="15">
        <v>0.63472222222222219</v>
      </c>
      <c r="J752">
        <v>1000165</v>
      </c>
      <c r="K752">
        <v>9173</v>
      </c>
      <c r="L752">
        <f>ROUND(M752*86400,0)/60</f>
        <v>176</v>
      </c>
      <c r="M752">
        <v>0.12222222222222223</v>
      </c>
      <c r="N752">
        <f>_xlfn.XLOOKUP(O752,Z$22:Z$24,AA$22:AA$24)</f>
        <v>0</v>
      </c>
      <c r="O752" t="s">
        <v>26</v>
      </c>
      <c r="P752" cm="1">
        <f t="array" aca="1" ref="P752" ca="1">(_xlfn.IFS(Q752="couché",0,Q752="debout à 80%",1,Q752="?",1))*(IF(RAND()&lt;0.8,1,0))</f>
        <v>0</v>
      </c>
      <c r="Q752" t="s">
        <v>27</v>
      </c>
      <c r="R752">
        <v>30</v>
      </c>
      <c r="S752">
        <f>SUMIFS(N:N,F:F,F752,G:G,G752,T:T,T752-1)*IF(C752=1,0,1)</f>
        <v>1</v>
      </c>
      <c r="T752">
        <f>COUNTIFS(F:F,F752,G:G,G752,H:H,_xlfn.CONCAT("&lt;=",H752))</f>
        <v>2</v>
      </c>
      <c r="U752" s="15">
        <f ca="1">H752+(RAND()/100000)</f>
        <v>0.51250176133774183</v>
      </c>
      <c r="V752">
        <f t="shared" ca="1" si="11"/>
        <v>40</v>
      </c>
      <c r="W752" t="s">
        <v>28</v>
      </c>
      <c r="X752" t="str">
        <f ca="1">_xlfn.CONCAT("(",A752,",",C752,",",P752,",",E752,",",L752,",",S752,",",T752,",",V752,")++1`")</f>
        <v>(246175,0,0,11,176,1,2,40)++1`</v>
      </c>
      <c r="Y752" t="str">
        <f>_xlfn.CONCAT("(",A752,",",R752,")++1`")</f>
        <v>(246175,30)++1`</v>
      </c>
    </row>
    <row r="753" spans="1:25">
      <c r="A753">
        <v>246176</v>
      </c>
      <c r="B753">
        <v>1942</v>
      </c>
      <c r="C753">
        <f>IF(D753="oui", 1, IF(D753="non", 0, " "))</f>
        <v>0</v>
      </c>
      <c r="D753" t="s">
        <v>24</v>
      </c>
      <c r="E753">
        <f>_xlfn.XLOOKUP(F753,Z$3:Z$19,AA$3:AA$19)</f>
        <v>9</v>
      </c>
      <c r="F753" t="s">
        <v>40</v>
      </c>
      <c r="G753" s="14">
        <v>44609</v>
      </c>
      <c r="H753" s="15">
        <v>0.44791666666666663</v>
      </c>
      <c r="I753" s="15">
        <v>0.625</v>
      </c>
      <c r="J753">
        <v>1000163</v>
      </c>
      <c r="K753">
        <v>250</v>
      </c>
      <c r="L753">
        <f>ROUND(M753*86400,0)/60</f>
        <v>255</v>
      </c>
      <c r="M753">
        <v>0.17708333333333337</v>
      </c>
      <c r="N753">
        <f>_xlfn.XLOOKUP(O753,Z$22:Z$24,AA$22:AA$24)</f>
        <v>0</v>
      </c>
      <c r="O753" t="s">
        <v>26</v>
      </c>
      <c r="P753" cm="1">
        <f t="array" aca="1" ref="P753" ca="1">(_xlfn.IFS(Q753="couché",0,Q753="debout à 80%",1,Q753="?",1))*(IF(RAND()&lt;0.8,1,0))</f>
        <v>1</v>
      </c>
      <c r="Q753" t="s">
        <v>27</v>
      </c>
      <c r="R753">
        <v>45</v>
      </c>
      <c r="S753">
        <f>SUMIFS(N:N,F:F,F753,G:G,G753,T:T,T753-1)*IF(C753=1,0,1)</f>
        <v>0</v>
      </c>
      <c r="T753">
        <f>COUNTIFS(F:F,F753,G:G,G753,H:H,_xlfn.CONCAT("&lt;=",H753))</f>
        <v>3</v>
      </c>
      <c r="U753" s="15">
        <f ca="1">H753+(RAND()/100000)</f>
        <v>0.44792474264310428</v>
      </c>
      <c r="V753">
        <f t="shared" ca="1" si="11"/>
        <v>41</v>
      </c>
      <c r="W753" t="s">
        <v>28</v>
      </c>
      <c r="X753" t="str">
        <f ca="1">_xlfn.CONCAT("(",A753,",",C753,",",P753,",",E753,",",L753,",",S753,",",T753,",",V753,")++1`")</f>
        <v>(246176,0,1,9,255,0,3,41)++1`</v>
      </c>
      <c r="Y753" t="str">
        <f>_xlfn.CONCAT("(",A753,",",R753,")++1`")</f>
        <v>(246176,45)++1`</v>
      </c>
    </row>
    <row r="754" spans="1:25">
      <c r="A754">
        <v>246178</v>
      </c>
      <c r="B754">
        <v>1980</v>
      </c>
      <c r="C754">
        <f>IF(D754="oui", 1, IF(D754="non", 0, " "))</f>
        <v>0</v>
      </c>
      <c r="D754" t="s">
        <v>24</v>
      </c>
      <c r="E754">
        <f>_xlfn.XLOOKUP(F754,Z$3:Z$19,AA$3:AA$19)</f>
        <v>4</v>
      </c>
      <c r="F754" t="s">
        <v>31</v>
      </c>
      <c r="G754" s="14">
        <v>44602</v>
      </c>
      <c r="H754" s="15">
        <v>0.46805555555555556</v>
      </c>
      <c r="I754" s="15">
        <v>0.50347222222222221</v>
      </c>
      <c r="J754">
        <v>1000170</v>
      </c>
      <c r="K754">
        <v>5635</v>
      </c>
      <c r="L754">
        <f>ROUND(M754*86400,0)/60</f>
        <v>51</v>
      </c>
      <c r="M754">
        <v>3.5416666666666652E-2</v>
      </c>
      <c r="N754">
        <f>_xlfn.XLOOKUP(O754,Z$22:Z$24,AA$22:AA$24)</f>
        <v>1</v>
      </c>
      <c r="O754" t="s">
        <v>32</v>
      </c>
      <c r="P754" cm="1">
        <f t="array" aca="1" ref="P754" ca="1">(_xlfn.IFS(Q754="couché",0,Q754="debout à 80%",1,Q754="?",1))*(IF(RAND()&lt;0.8,1,0))</f>
        <v>1</v>
      </c>
      <c r="Q754" t="s">
        <v>27</v>
      </c>
      <c r="R754">
        <v>30</v>
      </c>
      <c r="S754">
        <f>SUMIFS(N:N,F:F,F754,G:G,G754,T:T,T754-1)*IF(C754=1,0,1)</f>
        <v>1</v>
      </c>
      <c r="T754">
        <f>COUNTIFS(F:F,F754,G:G,G754,H:H,_xlfn.CONCAT("&lt;=",H754))</f>
        <v>4</v>
      </c>
      <c r="U754" s="15">
        <f ca="1">H754+(RAND()/100000)</f>
        <v>0.46806512035069892</v>
      </c>
      <c r="V754">
        <f t="shared" ca="1" si="11"/>
        <v>50</v>
      </c>
      <c r="W754" t="s">
        <v>28</v>
      </c>
      <c r="X754" t="str">
        <f ca="1">_xlfn.CONCAT("(",A754,",",C754,",",P754,",",E754,",",L754,",",S754,",",T754,",",V754,")++1`")</f>
        <v>(246178,0,1,4,51,1,4,50)++1`</v>
      </c>
      <c r="Y754" t="str">
        <f>_xlfn.CONCAT("(",A754,",",R754,")++1`")</f>
        <v>(246178,30)++1`</v>
      </c>
    </row>
    <row r="755" spans="1:25">
      <c r="A755">
        <v>246180</v>
      </c>
      <c r="B755">
        <v>2017</v>
      </c>
      <c r="C755">
        <f>IF(D755="oui", 1, IF(D755="non", 0, " "))</f>
        <v>1</v>
      </c>
      <c r="D755" t="s">
        <v>28</v>
      </c>
      <c r="E755">
        <f>_xlfn.XLOOKUP(F755,Z$3:Z$19,AA$3:AA$19)</f>
        <v>12</v>
      </c>
      <c r="F755" t="s">
        <v>42</v>
      </c>
      <c r="G755" s="14">
        <v>44600</v>
      </c>
      <c r="H755" s="15">
        <v>0.42430555555555555</v>
      </c>
      <c r="I755" s="15">
        <v>0.44166666666666665</v>
      </c>
      <c r="J755">
        <v>1000164</v>
      </c>
      <c r="K755">
        <v>3693</v>
      </c>
      <c r="L755">
        <f>ROUND(M755*86400,0)/60</f>
        <v>25</v>
      </c>
      <c r="M755">
        <v>1.7361111111111105E-2</v>
      </c>
      <c r="N755">
        <f>_xlfn.XLOOKUP(O755,Z$22:Z$24,AA$22:AA$24)</f>
        <v>0</v>
      </c>
      <c r="O755" t="s">
        <v>46</v>
      </c>
      <c r="P755" cm="1">
        <f t="array" aca="1" ref="P755" ca="1">(_xlfn.IFS(Q755="couché",0,Q755="debout à 80%",1,Q755="?",1))*(IF(RAND()&lt;0.8,1,0))</f>
        <v>0</v>
      </c>
      <c r="Q755" t="s">
        <v>48</v>
      </c>
      <c r="R755">
        <v>30</v>
      </c>
      <c r="S755">
        <f>SUMIFS(N:N,F:F,F755,G:G,G755,T:T,T755-1)*IF(C755=1,0,1)</f>
        <v>0</v>
      </c>
      <c r="T755">
        <f>COUNTIFS(F:F,F755,G:G,G755,H:H,_xlfn.CONCAT("&lt;=",H755))</f>
        <v>4</v>
      </c>
      <c r="U755" s="15">
        <f ca="1">H755+(RAND()/100000)</f>
        <v>0.4243073901476771</v>
      </c>
      <c r="V755">
        <f t="shared" ca="1" si="11"/>
        <v>34</v>
      </c>
      <c r="W755" t="s">
        <v>28</v>
      </c>
      <c r="X755" t="str">
        <f ca="1">_xlfn.CONCAT("(",A755,",",C755,",",P755,",",E755,",",L755,",",S755,",",T755,",",V755,")++1`")</f>
        <v>(246180,1,0,12,25,0,4,34)++1`</v>
      </c>
      <c r="Y755" t="str">
        <f>_xlfn.CONCAT("(",A755,",",R755,")++1`")</f>
        <v>(246180,30)++1`</v>
      </c>
    </row>
    <row r="756" spans="1:25">
      <c r="A756">
        <v>246183</v>
      </c>
      <c r="B756">
        <v>2018</v>
      </c>
      <c r="C756">
        <f>IF(D756="oui", 1, IF(D756="non", 0, " "))</f>
        <v>1</v>
      </c>
      <c r="D756" t="s">
        <v>28</v>
      </c>
      <c r="E756">
        <f>_xlfn.XLOOKUP(F756,Z$3:Z$19,AA$3:AA$19)</f>
        <v>11</v>
      </c>
      <c r="F756" t="s">
        <v>41</v>
      </c>
      <c r="G756" s="14">
        <v>44616</v>
      </c>
      <c r="H756" s="15">
        <v>0.33611111111111108</v>
      </c>
      <c r="I756" s="15">
        <v>0.37291666666666667</v>
      </c>
      <c r="J756">
        <v>1000164</v>
      </c>
      <c r="K756">
        <v>7588</v>
      </c>
      <c r="L756">
        <f>ROUND(M756*86400,0)/60</f>
        <v>53</v>
      </c>
      <c r="M756">
        <v>3.6805555555555591E-2</v>
      </c>
      <c r="N756">
        <f>_xlfn.XLOOKUP(O756,Z$22:Z$24,AA$22:AA$24)</f>
        <v>0</v>
      </c>
      <c r="O756" t="s">
        <v>46</v>
      </c>
      <c r="P756" cm="1">
        <f t="array" aca="1" ref="P756" ca="1">(_xlfn.IFS(Q756="couché",0,Q756="debout à 80%",1,Q756="?",1))*(IF(RAND()&lt;0.8,1,0))</f>
        <v>0</v>
      </c>
      <c r="Q756" t="s">
        <v>48</v>
      </c>
      <c r="R756">
        <v>30</v>
      </c>
      <c r="S756">
        <f>SUMIFS(N:N,F:F,F756,G:G,G756,T:T,T756-1)*IF(C756=1,0,1)</f>
        <v>0</v>
      </c>
      <c r="T756">
        <f>COUNTIFS(F:F,F756,G:G,G756,H:H,_xlfn.CONCAT("&lt;=",H756))</f>
        <v>1</v>
      </c>
      <c r="U756" s="15">
        <f ca="1">H756+(RAND()/100000)</f>
        <v>0.33611124915763652</v>
      </c>
      <c r="V756">
        <f t="shared" ca="1" si="11"/>
        <v>2</v>
      </c>
      <c r="W756" t="s">
        <v>28</v>
      </c>
      <c r="X756" t="str">
        <f ca="1">_xlfn.CONCAT("(",A756,",",C756,",",P756,",",E756,",",L756,",",S756,",",T756,",",V756,")++1`")</f>
        <v>(246183,1,0,11,53,0,1,2)++1`</v>
      </c>
      <c r="Y756" t="str">
        <f>_xlfn.CONCAT("(",A756,",",R756,")++1`")</f>
        <v>(246183,30)++1`</v>
      </c>
    </row>
    <row r="757" spans="1:25">
      <c r="A757">
        <v>246184</v>
      </c>
      <c r="B757">
        <v>2017</v>
      </c>
      <c r="C757">
        <f>IF(D757="oui", 1, IF(D757="non", 0, " "))</f>
        <v>1</v>
      </c>
      <c r="D757" t="s">
        <v>28</v>
      </c>
      <c r="E757">
        <f>_xlfn.XLOOKUP(F757,Z$3:Z$19,AA$3:AA$19)</f>
        <v>12</v>
      </c>
      <c r="F757" t="s">
        <v>42</v>
      </c>
      <c r="G757" s="14">
        <v>44593</v>
      </c>
      <c r="H757" s="15">
        <v>0.3972222222222222</v>
      </c>
      <c r="I757" s="15">
        <v>0.41041666666666665</v>
      </c>
      <c r="J757">
        <v>1000164</v>
      </c>
      <c r="K757">
        <v>3693</v>
      </c>
      <c r="L757">
        <f>ROUND(M757*86400,0)/60</f>
        <v>19</v>
      </c>
      <c r="M757">
        <v>1.3194444444444453E-2</v>
      </c>
      <c r="N757">
        <f>_xlfn.XLOOKUP(O757,Z$22:Z$24,AA$22:AA$24)</f>
        <v>0</v>
      </c>
      <c r="O757" t="s">
        <v>46</v>
      </c>
      <c r="P757" cm="1">
        <f t="array" aca="1" ref="P757" ca="1">(_xlfn.IFS(Q757="couché",0,Q757="debout à 80%",1,Q757="?",1))*(IF(RAND()&lt;0.8,1,0))</f>
        <v>0</v>
      </c>
      <c r="Q757" t="s">
        <v>48</v>
      </c>
      <c r="R757">
        <v>30</v>
      </c>
      <c r="S757">
        <f>SUMIFS(N:N,F:F,F757,G:G,G757,T:T,T757-1)*IF(C757=1,0,1)</f>
        <v>0</v>
      </c>
      <c r="T757">
        <f>COUNTIFS(F:F,F757,G:G,G757,H:H,_xlfn.CONCAT("&lt;=",H757))</f>
        <v>4</v>
      </c>
      <c r="U757" s="15">
        <f ca="1">H757+(RAND()/100000)</f>
        <v>0.39723145200788423</v>
      </c>
      <c r="V757">
        <f t="shared" ca="1" si="11"/>
        <v>26</v>
      </c>
      <c r="W757" t="s">
        <v>28</v>
      </c>
      <c r="X757" t="str">
        <f ca="1">_xlfn.CONCAT("(",A757,",",C757,",",P757,",",E757,",",L757,",",S757,",",T757,",",V757,")++1`")</f>
        <v>(246184,1,0,12,19,0,4,26)++1`</v>
      </c>
      <c r="Y757" t="str">
        <f>_xlfn.CONCAT("(",A757,",",R757,")++1`")</f>
        <v>(246184,30)++1`</v>
      </c>
    </row>
    <row r="758" spans="1:25">
      <c r="A758">
        <v>246185</v>
      </c>
      <c r="B758">
        <v>2020</v>
      </c>
      <c r="C758">
        <f>IF(D758="oui", 1, IF(D758="non", 0, " "))</f>
        <v>1</v>
      </c>
      <c r="D758" t="s">
        <v>28</v>
      </c>
      <c r="E758">
        <f>_xlfn.XLOOKUP(F758,Z$3:Z$19,AA$3:AA$19)</f>
        <v>9</v>
      </c>
      <c r="F758" t="s">
        <v>40</v>
      </c>
      <c r="G758" s="14">
        <v>44609</v>
      </c>
      <c r="H758" s="15">
        <v>0.35069444444444442</v>
      </c>
      <c r="I758" s="15">
        <v>0.37916666666666665</v>
      </c>
      <c r="J758">
        <v>1000163</v>
      </c>
      <c r="K758">
        <v>7052</v>
      </c>
      <c r="L758">
        <f>ROUND(M758*86400,0)/60</f>
        <v>41</v>
      </c>
      <c r="M758">
        <v>2.8472222222222232E-2</v>
      </c>
      <c r="N758">
        <f>_xlfn.XLOOKUP(O758,Z$22:Z$24,AA$22:AA$24)</f>
        <v>0</v>
      </c>
      <c r="O758" t="s">
        <v>46</v>
      </c>
      <c r="P758" cm="1">
        <f t="array" aca="1" ref="P758" ca="1">(_xlfn.IFS(Q758="couché",0,Q758="debout à 80%",1,Q758="?",1))*(IF(RAND()&lt;0.8,1,0))</f>
        <v>0</v>
      </c>
      <c r="Q758" t="s">
        <v>48</v>
      </c>
      <c r="R758">
        <v>45</v>
      </c>
      <c r="S758">
        <f>SUMIFS(N:N,F:F,F758,G:G,G758,T:T,T758-1)*IF(C758=1,0,1)</f>
        <v>0</v>
      </c>
      <c r="T758">
        <f>COUNTIFS(F:F,F758,G:G,G758,H:H,_xlfn.CONCAT("&lt;=",H758))</f>
        <v>1</v>
      </c>
      <c r="U758" s="15">
        <f ca="1">H758+(RAND()/100000)</f>
        <v>0.3506966803467107</v>
      </c>
      <c r="V758">
        <f t="shared" ca="1" si="11"/>
        <v>14</v>
      </c>
      <c r="W758" t="s">
        <v>28</v>
      </c>
      <c r="X758" t="str">
        <f ca="1">_xlfn.CONCAT("(",A758,",",C758,",",P758,",",E758,",",L758,",",S758,",",T758,",",V758,")++1`")</f>
        <v>(246185,1,0,9,41,0,1,14)++1`</v>
      </c>
      <c r="Y758" t="str">
        <f>_xlfn.CONCAT("(",A758,",",R758,")++1`")</f>
        <v>(246185,45)++1`</v>
      </c>
    </row>
    <row r="759" spans="1:25">
      <c r="A759">
        <v>246186</v>
      </c>
      <c r="B759">
        <v>1964</v>
      </c>
      <c r="C759">
        <f>IF(D759="oui", 1, IF(D759="non", 0, " "))</f>
        <v>0</v>
      </c>
      <c r="D759" t="s">
        <v>24</v>
      </c>
      <c r="E759">
        <f>_xlfn.XLOOKUP(F759,Z$3:Z$19,AA$3:AA$19)</f>
        <v>9</v>
      </c>
      <c r="F759" t="s">
        <v>40</v>
      </c>
      <c r="G759" s="14">
        <v>44593</v>
      </c>
      <c r="H759" s="15">
        <v>0.40972222222222221</v>
      </c>
      <c r="I759" s="15">
        <v>0.43402777777777773</v>
      </c>
      <c r="J759">
        <v>1000163</v>
      </c>
      <c r="K759">
        <v>229</v>
      </c>
      <c r="L759">
        <f>ROUND(M759*86400,0)/60</f>
        <v>35</v>
      </c>
      <c r="M759">
        <v>2.4305555555555525E-2</v>
      </c>
      <c r="N759">
        <f>_xlfn.XLOOKUP(O759,Z$22:Z$24,AA$22:AA$24)</f>
        <v>0</v>
      </c>
      <c r="O759" t="s">
        <v>26</v>
      </c>
      <c r="P759" cm="1">
        <f t="array" aca="1" ref="P759" ca="1">(_xlfn.IFS(Q759="couché",0,Q759="debout à 80%",1,Q759="?",1))*(IF(RAND()&lt;0.8,1,0))</f>
        <v>1</v>
      </c>
      <c r="Q759" t="s">
        <v>27</v>
      </c>
      <c r="R759">
        <v>45</v>
      </c>
      <c r="S759">
        <f>SUMIFS(N:N,F:F,F759,G:G,G759,T:T,T759-1)*IF(C759=1,0,1)</f>
        <v>0</v>
      </c>
      <c r="T759">
        <f>COUNTIFS(F:F,F759,G:G,G759,H:H,_xlfn.CONCAT("&lt;=",H759))</f>
        <v>3</v>
      </c>
      <c r="U759" s="15">
        <f ca="1">H759+(RAND()/100000)</f>
        <v>0.40972443541400311</v>
      </c>
      <c r="V759">
        <f t="shared" ca="1" si="11"/>
        <v>29</v>
      </c>
      <c r="W759" t="s">
        <v>28</v>
      </c>
      <c r="X759" t="str">
        <f ca="1">_xlfn.CONCAT("(",A759,",",C759,",",P759,",",E759,",",L759,",",S759,",",T759,",",V759,")++1`")</f>
        <v>(246186,0,1,9,35,0,3,29)++1`</v>
      </c>
      <c r="Y759" t="str">
        <f>_xlfn.CONCAT("(",A759,",",R759,")++1`")</f>
        <v>(246186,45)++1`</v>
      </c>
    </row>
    <row r="760" spans="1:25">
      <c r="A760">
        <v>246187</v>
      </c>
      <c r="B760">
        <v>2020</v>
      </c>
      <c r="C760">
        <f>IF(D760="oui", 1, IF(D760="non", 0, " "))</f>
        <v>1</v>
      </c>
      <c r="D760" t="s">
        <v>28</v>
      </c>
      <c r="E760">
        <f>_xlfn.XLOOKUP(F760,Z$3:Z$19,AA$3:AA$19)</f>
        <v>11</v>
      </c>
      <c r="F760" t="s">
        <v>41</v>
      </c>
      <c r="G760" s="14">
        <v>44609</v>
      </c>
      <c r="H760" s="15">
        <v>0.37569444444444444</v>
      </c>
      <c r="I760" s="15">
        <v>0.39791666666666664</v>
      </c>
      <c r="J760">
        <v>1000164</v>
      </c>
      <c r="K760">
        <v>4533</v>
      </c>
      <c r="L760">
        <f>ROUND(M760*86400,0)/60</f>
        <v>32</v>
      </c>
      <c r="M760">
        <v>2.2222222222222199E-2</v>
      </c>
      <c r="N760">
        <f>_xlfn.XLOOKUP(O760,Z$22:Z$24,AA$22:AA$24)</f>
        <v>0</v>
      </c>
      <c r="O760" t="s">
        <v>46</v>
      </c>
      <c r="P760" cm="1">
        <f t="array" aca="1" ref="P760" ca="1">(_xlfn.IFS(Q760="couché",0,Q760="debout à 80%",1,Q760="?",1))*(IF(RAND()&lt;0.8,1,0))</f>
        <v>0</v>
      </c>
      <c r="Q760" t="s">
        <v>48</v>
      </c>
      <c r="R760">
        <v>30</v>
      </c>
      <c r="S760">
        <f>SUMIFS(N:N,F:F,F760,G:G,G760,T:T,T760-1)*IF(C760=1,0,1)</f>
        <v>0</v>
      </c>
      <c r="T760">
        <f>COUNTIFS(F:F,F760,G:G,G760,H:H,_xlfn.CONCAT("&lt;=",H760))</f>
        <v>3</v>
      </c>
      <c r="U760" s="15">
        <f ca="1">H760+(RAND()/100000)</f>
        <v>0.37569885977876499</v>
      </c>
      <c r="V760">
        <f t="shared" ca="1" si="11"/>
        <v>19</v>
      </c>
      <c r="W760" t="s">
        <v>28</v>
      </c>
      <c r="X760" t="str">
        <f ca="1">_xlfn.CONCAT("(",A760,",",C760,",",P760,",",E760,",",L760,",",S760,",",T760,",",V760,")++1`")</f>
        <v>(246187,1,0,11,32,0,3,19)++1`</v>
      </c>
      <c r="Y760" t="str">
        <f>_xlfn.CONCAT("(",A760,",",R760,")++1`")</f>
        <v>(246187,30)++1`</v>
      </c>
    </row>
    <row r="761" spans="1:25">
      <c r="A761">
        <v>246190</v>
      </c>
      <c r="B761">
        <v>1953</v>
      </c>
      <c r="C761">
        <f>IF(D761="oui", 1, IF(D761="non", 0, " "))</f>
        <v>0</v>
      </c>
      <c r="D761" t="s">
        <v>24</v>
      </c>
      <c r="E761">
        <f>_xlfn.XLOOKUP(F761,Z$3:Z$19,AA$3:AA$19)</f>
        <v>5</v>
      </c>
      <c r="F761" t="s">
        <v>36</v>
      </c>
      <c r="G761" s="14">
        <v>44599</v>
      </c>
      <c r="H761" s="15">
        <v>0.38472222222222219</v>
      </c>
      <c r="I761" s="15">
        <v>0.47152777777777777</v>
      </c>
      <c r="J761">
        <v>1000162</v>
      </c>
      <c r="K761">
        <v>3233</v>
      </c>
      <c r="L761">
        <f>ROUND(M761*86400,0)/60</f>
        <v>125</v>
      </c>
      <c r="M761">
        <v>8.680555555555558E-2</v>
      </c>
      <c r="N761">
        <f>_xlfn.XLOOKUP(O761,Z$22:Z$24,AA$22:AA$24)</f>
        <v>0</v>
      </c>
      <c r="O761" t="s">
        <v>26</v>
      </c>
      <c r="P761" cm="1">
        <f t="array" aca="1" ref="P761" ca="1">(_xlfn.IFS(Q761="couché",0,Q761="debout à 80%",1,Q761="?",1))*(IF(RAND()&lt;0.8,1,0))</f>
        <v>1</v>
      </c>
      <c r="Q761" t="s">
        <v>27</v>
      </c>
      <c r="R761">
        <v>45</v>
      </c>
      <c r="S761">
        <f>SUMIFS(N:N,F:F,F761,G:G,G761,T:T,T761-1)*IF(C761=1,0,1)</f>
        <v>1</v>
      </c>
      <c r="T761">
        <f>COUNTIFS(F:F,F761,G:G,G761,H:H,_xlfn.CONCAT("&lt;=",H761))</f>
        <v>2</v>
      </c>
      <c r="U761" s="15">
        <f ca="1">H761+(RAND()/100000)</f>
        <v>0.38472762011923045</v>
      </c>
      <c r="V761">
        <f t="shared" ca="1" si="11"/>
        <v>18</v>
      </c>
      <c r="W761" t="s">
        <v>28</v>
      </c>
      <c r="X761" t="str">
        <f ca="1">_xlfn.CONCAT("(",A761,",",C761,",",P761,",",E761,",",L761,",",S761,",",T761,",",V761,")++1`")</f>
        <v>(246190,0,1,5,125,1,2,18)++1`</v>
      </c>
      <c r="Y761" t="str">
        <f>_xlfn.CONCAT("(",A761,",",R761,")++1`")</f>
        <v>(246190,45)++1`</v>
      </c>
    </row>
    <row r="762" spans="1:25">
      <c r="A762">
        <v>246192</v>
      </c>
      <c r="B762">
        <v>1968</v>
      </c>
      <c r="C762">
        <f>IF(D762="oui", 1, IF(D762="non", 0, " "))</f>
        <v>0</v>
      </c>
      <c r="D762" t="s">
        <v>24</v>
      </c>
      <c r="E762">
        <f>_xlfn.XLOOKUP(F762,Z$3:Z$19,AA$3:AA$19)</f>
        <v>4</v>
      </c>
      <c r="F762" t="s">
        <v>31</v>
      </c>
      <c r="G762" s="14">
        <v>44601</v>
      </c>
      <c r="H762" s="15">
        <v>0.34027777777777779</v>
      </c>
      <c r="I762" s="15">
        <v>0.39930555555555552</v>
      </c>
      <c r="J762">
        <v>1000170</v>
      </c>
      <c r="K762">
        <v>2059</v>
      </c>
      <c r="L762">
        <f>ROUND(M762*86400,0)/60</f>
        <v>85</v>
      </c>
      <c r="M762">
        <v>5.9027777777777735E-2</v>
      </c>
      <c r="N762">
        <f>_xlfn.XLOOKUP(O762,Z$22:Z$24,AA$22:AA$24)</f>
        <v>1</v>
      </c>
      <c r="O762" t="s">
        <v>32</v>
      </c>
      <c r="P762" cm="1">
        <f t="array" aca="1" ref="P762" ca="1">(_xlfn.IFS(Q762="couché",0,Q762="debout à 80%",1,Q762="?",1))*(IF(RAND()&lt;0.8,1,0))</f>
        <v>1</v>
      </c>
      <c r="Q762" t="s">
        <v>27</v>
      </c>
      <c r="R762">
        <v>30</v>
      </c>
      <c r="S762">
        <f>SUMIFS(N:N,F:F,F762,G:G,G762,T:T,T762-1)*IF(C762=1,0,1)</f>
        <v>0</v>
      </c>
      <c r="T762">
        <f>COUNTIFS(F:F,F762,G:G,G762,H:H,_xlfn.CONCAT("&lt;=",H762))</f>
        <v>1</v>
      </c>
      <c r="U762" s="15">
        <f ca="1">H762+(RAND()/100000)</f>
        <v>0.34028106968885569</v>
      </c>
      <c r="V762">
        <f t="shared" ca="1" si="11"/>
        <v>8</v>
      </c>
      <c r="W762" t="s">
        <v>28</v>
      </c>
      <c r="X762" t="str">
        <f ca="1">_xlfn.CONCAT("(",A762,",",C762,",",P762,",",E762,",",L762,",",S762,",",T762,",",V762,")++1`")</f>
        <v>(246192,0,1,4,85,0,1,8)++1`</v>
      </c>
      <c r="Y762" t="str">
        <f>_xlfn.CONCAT("(",A762,",",R762,")++1`")</f>
        <v>(246192,30)++1`</v>
      </c>
    </row>
    <row r="763" spans="1:25">
      <c r="A763">
        <v>246194</v>
      </c>
      <c r="B763">
        <v>1978</v>
      </c>
      <c r="C763">
        <f>IF(D763="oui", 1, IF(D763="non", 0, " "))</f>
        <v>0</v>
      </c>
      <c r="D763" t="s">
        <v>24</v>
      </c>
      <c r="E763">
        <f>_xlfn.XLOOKUP(F763,Z$3:Z$19,AA$3:AA$19)</f>
        <v>4</v>
      </c>
      <c r="F763" t="s">
        <v>31</v>
      </c>
      <c r="G763" s="14">
        <v>44594</v>
      </c>
      <c r="H763" s="15">
        <v>0.44861111111111107</v>
      </c>
      <c r="I763" s="15">
        <v>0.47222222222222221</v>
      </c>
      <c r="J763">
        <v>1000170</v>
      </c>
      <c r="K763">
        <v>2058</v>
      </c>
      <c r="L763">
        <f>ROUND(M763*86400,0)/60</f>
        <v>34</v>
      </c>
      <c r="M763">
        <v>2.3611111111111138E-2</v>
      </c>
      <c r="N763">
        <f>_xlfn.XLOOKUP(O763,Z$22:Z$24,AA$22:AA$24)</f>
        <v>1</v>
      </c>
      <c r="O763" t="s">
        <v>32</v>
      </c>
      <c r="P763" cm="1">
        <f t="array" aca="1" ref="P763" ca="1">(_xlfn.IFS(Q763="couché",0,Q763="debout à 80%",1,Q763="?",1))*(IF(RAND()&lt;0.8,1,0))</f>
        <v>0</v>
      </c>
      <c r="Q763" t="s">
        <v>27</v>
      </c>
      <c r="R763">
        <v>30</v>
      </c>
      <c r="S763">
        <f>SUMIFS(N:N,F:F,F763,G:G,G763,T:T,T763-1)*IF(C763=1,0,1)</f>
        <v>1</v>
      </c>
      <c r="T763">
        <f>COUNTIFS(F:F,F763,G:G,G763,H:H,_xlfn.CONCAT("&lt;=",H763))</f>
        <v>3</v>
      </c>
      <c r="U763" s="15">
        <f ca="1">H763+(RAND()/100000)</f>
        <v>0.44861515679689234</v>
      </c>
      <c r="V763">
        <f t="shared" ca="1" si="11"/>
        <v>31</v>
      </c>
      <c r="W763" t="s">
        <v>28</v>
      </c>
      <c r="X763" t="str">
        <f ca="1">_xlfn.CONCAT("(",A763,",",C763,",",P763,",",E763,",",L763,",",S763,",",T763,",",V763,")++1`")</f>
        <v>(246194,0,0,4,34,1,3,31)++1`</v>
      </c>
      <c r="Y763" t="str">
        <f>_xlfn.CONCAT("(",A763,",",R763,")++1`")</f>
        <v>(246194,30)++1`</v>
      </c>
    </row>
    <row r="764" spans="1:25">
      <c r="A764">
        <v>246206</v>
      </c>
      <c r="B764">
        <v>1985</v>
      </c>
      <c r="C764">
        <f>IF(D764="oui", 1, IF(D764="non", 0, " "))</f>
        <v>0</v>
      </c>
      <c r="D764" t="s">
        <v>24</v>
      </c>
      <c r="E764">
        <f>_xlfn.XLOOKUP(F764,Z$3:Z$19,AA$3:AA$19)</f>
        <v>13</v>
      </c>
      <c r="F764" t="s">
        <v>43</v>
      </c>
      <c r="G764" s="14">
        <v>44617</v>
      </c>
      <c r="H764" s="15">
        <v>0.73958333333333326</v>
      </c>
      <c r="I764" s="15">
        <v>0.84027777777777779</v>
      </c>
      <c r="J764">
        <v>1000167</v>
      </c>
      <c r="K764">
        <v>2232</v>
      </c>
      <c r="L764">
        <f>ROUND(M764*86400,0)/60</f>
        <v>145</v>
      </c>
      <c r="M764">
        <v>0.10069444444444453</v>
      </c>
      <c r="N764">
        <f>_xlfn.XLOOKUP(O764,Z$22:Z$24,AA$22:AA$24)</f>
        <v>0</v>
      </c>
      <c r="O764" t="s">
        <v>26</v>
      </c>
      <c r="P764" cm="1">
        <f t="array" aca="1" ref="P764" ca="1">(_xlfn.IFS(Q764="couché",0,Q764="debout à 80%",1,Q764="?",1))*(IF(RAND()&lt;0.8,1,0))</f>
        <v>1</v>
      </c>
      <c r="Q764" t="s">
        <v>27</v>
      </c>
      <c r="R764">
        <v>45</v>
      </c>
      <c r="S764">
        <f>SUMIFS(N:N,F:F,F764,G:G,G764,T:T,T764-1)*IF(C764=1,0,1)</f>
        <v>0</v>
      </c>
      <c r="T764">
        <f>COUNTIFS(F:F,F764,G:G,G764,H:H,_xlfn.CONCAT("&lt;=",H764))</f>
        <v>3</v>
      </c>
      <c r="U764" s="15">
        <f ca="1">H764+(RAND()/100000)</f>
        <v>0.73958585108472785</v>
      </c>
      <c r="V764">
        <f t="shared" ca="1" si="11"/>
        <v>69</v>
      </c>
      <c r="W764" t="s">
        <v>28</v>
      </c>
      <c r="X764" t="str">
        <f ca="1">_xlfn.CONCAT("(",A764,",",C764,",",P764,",",E764,",",L764,",",S764,",",T764,",",V764,")++1`")</f>
        <v>(246206,0,1,13,145,0,3,69)++1`</v>
      </c>
      <c r="Y764" t="str">
        <f>_xlfn.CONCAT("(",A764,",",R764,")++1`")</f>
        <v>(246206,45)++1`</v>
      </c>
    </row>
    <row r="765" spans="1:25">
      <c r="A765">
        <v>246208</v>
      </c>
      <c r="B765">
        <v>1974</v>
      </c>
      <c r="C765">
        <f>IF(D765="oui", 1, IF(D765="non", 0, " "))</f>
        <v>0</v>
      </c>
      <c r="D765" t="s">
        <v>24</v>
      </c>
      <c r="E765">
        <f>_xlfn.XLOOKUP(F765,Z$3:Z$19,AA$3:AA$19)</f>
        <v>11</v>
      </c>
      <c r="F765" t="s">
        <v>41</v>
      </c>
      <c r="G765" s="14">
        <v>44608</v>
      </c>
      <c r="H765" s="15">
        <v>0.33958333333333329</v>
      </c>
      <c r="I765" s="15">
        <v>0.37916666666666665</v>
      </c>
      <c r="J765">
        <v>1000164</v>
      </c>
      <c r="K765">
        <v>348</v>
      </c>
      <c r="L765">
        <f>ROUND(M765*86400,0)/60</f>
        <v>57</v>
      </c>
      <c r="M765">
        <v>3.9583333333333359E-2</v>
      </c>
      <c r="N765">
        <f>_xlfn.XLOOKUP(O765,Z$22:Z$24,AA$22:AA$24)</f>
        <v>1</v>
      </c>
      <c r="O765" t="s">
        <v>32</v>
      </c>
      <c r="P765" cm="1">
        <f t="array" aca="1" ref="P765" ca="1">(_xlfn.IFS(Q765="couché",0,Q765="debout à 80%",1,Q765="?",1))*(IF(RAND()&lt;0.8,1,0))</f>
        <v>0</v>
      </c>
      <c r="Q765" t="s">
        <v>27</v>
      </c>
      <c r="R765">
        <v>30</v>
      </c>
      <c r="S765">
        <f>SUMIFS(N:N,F:F,F765,G:G,G765,T:T,T765-1)*IF(C765=1,0,1)</f>
        <v>0</v>
      </c>
      <c r="T765">
        <f>COUNTIFS(F:F,F765,G:G,G765,H:H,_xlfn.CONCAT("&lt;=",H765))</f>
        <v>1</v>
      </c>
      <c r="U765" s="15">
        <f ca="1">H765+(RAND()/100000)</f>
        <v>0.33958825448634072</v>
      </c>
      <c r="V765">
        <f t="shared" ca="1" si="11"/>
        <v>7</v>
      </c>
      <c r="W765" t="s">
        <v>28</v>
      </c>
      <c r="X765" t="str">
        <f ca="1">_xlfn.CONCAT("(",A765,",",C765,",",P765,",",E765,",",L765,",",S765,",",T765,",",V765,")++1`")</f>
        <v>(246208,0,0,11,57,0,1,7)++1`</v>
      </c>
      <c r="Y765" t="str">
        <f>_xlfn.CONCAT("(",A765,",",R765,")++1`")</f>
        <v>(246208,30)++1`</v>
      </c>
    </row>
    <row r="766" spans="1:25">
      <c r="A766">
        <v>246209</v>
      </c>
      <c r="B766">
        <v>1953</v>
      </c>
      <c r="C766">
        <f>IF(D766="oui", 1, IF(D766="non", 0, " "))</f>
        <v>0</v>
      </c>
      <c r="D766" t="s">
        <v>24</v>
      </c>
      <c r="E766">
        <f>_xlfn.XLOOKUP(F766,Z$3:Z$19,AA$3:AA$19)</f>
        <v>3</v>
      </c>
      <c r="F766" t="s">
        <v>34</v>
      </c>
      <c r="G766" s="14">
        <v>44603</v>
      </c>
      <c r="H766" s="15">
        <v>0.37083333333333329</v>
      </c>
      <c r="I766" s="15">
        <v>0.38263888888888886</v>
      </c>
      <c r="J766">
        <v>1000169</v>
      </c>
      <c r="K766">
        <v>2172</v>
      </c>
      <c r="L766">
        <f>ROUND(M766*86400,0)/60</f>
        <v>17</v>
      </c>
      <c r="M766">
        <v>1.1805555555555569E-2</v>
      </c>
      <c r="N766">
        <f>_xlfn.XLOOKUP(O766,Z$22:Z$24,AA$22:AA$24)</f>
        <v>1</v>
      </c>
      <c r="O766" t="s">
        <v>32</v>
      </c>
      <c r="P766" cm="1">
        <f t="array" aca="1" ref="P766" ca="1">(_xlfn.IFS(Q766="couché",0,Q766="debout à 80%",1,Q766="?",1))*(IF(RAND()&lt;0.8,1,0))</f>
        <v>1</v>
      </c>
      <c r="Q766" t="s">
        <v>27</v>
      </c>
      <c r="R766">
        <v>10</v>
      </c>
      <c r="S766">
        <f>SUMIFS(N:N,F:F,F766,G:G,G766,T:T,T766-1)*IF(C766=1,0,1)</f>
        <v>1</v>
      </c>
      <c r="T766">
        <f>COUNTIFS(F:F,F766,G:G,G766,H:H,_xlfn.CONCAT("&lt;=",H766))</f>
        <v>4</v>
      </c>
      <c r="U766" s="15">
        <f ca="1">H766+(RAND()/100000)</f>
        <v>0.37083845927039455</v>
      </c>
      <c r="V766">
        <f t="shared" ca="1" si="11"/>
        <v>15</v>
      </c>
      <c r="W766" t="s">
        <v>28</v>
      </c>
      <c r="X766" t="str">
        <f ca="1">_xlfn.CONCAT("(",A766,",",C766,",",P766,",",E766,",",L766,",",S766,",",T766,",",V766,")++1`")</f>
        <v>(246209,0,1,3,17,1,4,15)++1`</v>
      </c>
      <c r="Y766" t="str">
        <f>_xlfn.CONCAT("(",A766,",",R766,")++1`")</f>
        <v>(246209,10)++1`</v>
      </c>
    </row>
    <row r="767" spans="1:25">
      <c r="A767">
        <v>246210</v>
      </c>
      <c r="B767">
        <v>1942</v>
      </c>
      <c r="C767">
        <f>IF(D767="oui", 1, IF(D767="non", 0, " "))</f>
        <v>0</v>
      </c>
      <c r="D767" t="s">
        <v>24</v>
      </c>
      <c r="E767">
        <f>_xlfn.XLOOKUP(F767,Z$3:Z$19,AA$3:AA$19)</f>
        <v>3</v>
      </c>
      <c r="F767" t="s">
        <v>34</v>
      </c>
      <c r="G767" s="14">
        <v>44603</v>
      </c>
      <c r="H767" s="15">
        <v>0.38541666666666663</v>
      </c>
      <c r="I767" s="15">
        <v>0.39861111111111108</v>
      </c>
      <c r="J767">
        <v>1000169</v>
      </c>
      <c r="K767">
        <v>2172</v>
      </c>
      <c r="L767">
        <f>ROUND(M767*86400,0)/60</f>
        <v>19</v>
      </c>
      <c r="M767">
        <v>1.3194444444444453E-2</v>
      </c>
      <c r="N767">
        <f>_xlfn.XLOOKUP(O767,Z$22:Z$24,AA$22:AA$24)</f>
        <v>1</v>
      </c>
      <c r="O767" t="s">
        <v>32</v>
      </c>
      <c r="P767" cm="1">
        <f t="array" aca="1" ref="P767" ca="1">(_xlfn.IFS(Q767="couché",0,Q767="debout à 80%",1,Q767="?",1))*(IF(RAND()&lt;0.8,1,0))</f>
        <v>1</v>
      </c>
      <c r="Q767" t="s">
        <v>27</v>
      </c>
      <c r="R767">
        <v>10</v>
      </c>
      <c r="S767">
        <f>SUMIFS(N:N,F:F,F767,G:G,G767,T:T,T767-1)*IF(C767=1,0,1)</f>
        <v>1</v>
      </c>
      <c r="T767">
        <f>COUNTIFS(F:F,F767,G:G,G767,H:H,_xlfn.CONCAT("&lt;=",H767))</f>
        <v>5</v>
      </c>
      <c r="U767" s="15">
        <f ca="1">H767+(RAND()/100000)</f>
        <v>0.38542466804558556</v>
      </c>
      <c r="V767">
        <f t="shared" ca="1" si="11"/>
        <v>21</v>
      </c>
      <c r="W767" t="s">
        <v>28</v>
      </c>
      <c r="X767" t="str">
        <f ca="1">_xlfn.CONCAT("(",A767,",",C767,",",P767,",",E767,",",L767,",",S767,",",T767,",",V767,")++1`")</f>
        <v>(246210,0,1,3,19,1,5,21)++1`</v>
      </c>
      <c r="Y767" t="str">
        <f>_xlfn.CONCAT("(",A767,",",R767,")++1`")</f>
        <v>(246210,10)++1`</v>
      </c>
    </row>
    <row r="768" spans="1:25">
      <c r="A768">
        <v>246211</v>
      </c>
      <c r="B768">
        <v>1942</v>
      </c>
      <c r="C768">
        <f>IF(D768="oui", 1, IF(D768="non", 0, " "))</f>
        <v>0</v>
      </c>
      <c r="D768" t="s">
        <v>24</v>
      </c>
      <c r="E768">
        <f>_xlfn.XLOOKUP(F768,Z$3:Z$19,AA$3:AA$19)</f>
        <v>3</v>
      </c>
      <c r="F768" t="s">
        <v>34</v>
      </c>
      <c r="G768" s="14">
        <v>44610</v>
      </c>
      <c r="H768" s="15">
        <v>0.40555555555555556</v>
      </c>
      <c r="I768" s="15">
        <v>0.41805555555555551</v>
      </c>
      <c r="J768">
        <v>1000169</v>
      </c>
      <c r="K768">
        <v>2172</v>
      </c>
      <c r="L768">
        <f>ROUND(M768*86400,0)/60</f>
        <v>18</v>
      </c>
      <c r="M768">
        <v>1.2499999999999956E-2</v>
      </c>
      <c r="N768">
        <f>_xlfn.XLOOKUP(O768,Z$22:Z$24,AA$22:AA$24)</f>
        <v>1</v>
      </c>
      <c r="O768" t="s">
        <v>32</v>
      </c>
      <c r="P768" cm="1">
        <f t="array" aca="1" ref="P768" ca="1">(_xlfn.IFS(Q768="couché",0,Q768="debout à 80%",1,Q768="?",1))*(IF(RAND()&lt;0.8,1,0))</f>
        <v>0</v>
      </c>
      <c r="Q768" t="s">
        <v>27</v>
      </c>
      <c r="R768">
        <v>10</v>
      </c>
      <c r="S768">
        <f>SUMIFS(N:N,F:F,F768,G:G,G768,T:T,T768-1)*IF(C768=1,0,1)</f>
        <v>1</v>
      </c>
      <c r="T768">
        <f>COUNTIFS(F:F,F768,G:G,G768,H:H,_xlfn.CONCAT("&lt;=",H768))</f>
        <v>6</v>
      </c>
      <c r="U768" s="15">
        <f ca="1">H768+(RAND()/100000)</f>
        <v>0.40556515189976439</v>
      </c>
      <c r="V768">
        <f t="shared" ca="1" si="11"/>
        <v>23</v>
      </c>
      <c r="W768" t="s">
        <v>28</v>
      </c>
      <c r="X768" t="str">
        <f ca="1">_xlfn.CONCAT("(",A768,",",C768,",",P768,",",E768,",",L768,",",S768,",",T768,",",V768,")++1`")</f>
        <v>(246211,0,0,3,18,1,6,23)++1`</v>
      </c>
      <c r="Y768" t="str">
        <f>_xlfn.CONCAT("(",A768,",",R768,")++1`")</f>
        <v>(246211,10)++1`</v>
      </c>
    </row>
    <row r="769" spans="1:25">
      <c r="A769">
        <v>246212</v>
      </c>
      <c r="B769">
        <v>1947</v>
      </c>
      <c r="C769">
        <f>IF(D769="oui", 1, IF(D769="non", 0, " "))</f>
        <v>0</v>
      </c>
      <c r="D769" t="s">
        <v>24</v>
      </c>
      <c r="E769">
        <f>_xlfn.XLOOKUP(F769,Z$3:Z$19,AA$3:AA$19)</f>
        <v>3</v>
      </c>
      <c r="F769" t="s">
        <v>34</v>
      </c>
      <c r="G769" s="14">
        <v>44610</v>
      </c>
      <c r="H769" s="15">
        <v>0.3833333333333333</v>
      </c>
      <c r="I769" s="15">
        <v>0.3923611111111111</v>
      </c>
      <c r="J769">
        <v>1000169</v>
      </c>
      <c r="K769">
        <v>2172</v>
      </c>
      <c r="L769">
        <f>ROUND(M769*86400,0)/60</f>
        <v>13</v>
      </c>
      <c r="M769">
        <v>9.0277777777778012E-3</v>
      </c>
      <c r="N769">
        <f>_xlfn.XLOOKUP(O769,Z$22:Z$24,AA$22:AA$24)</f>
        <v>1</v>
      </c>
      <c r="O769" t="s">
        <v>32</v>
      </c>
      <c r="P769" cm="1">
        <f t="array" aca="1" ref="P769" ca="1">(_xlfn.IFS(Q769="couché",0,Q769="debout à 80%",1,Q769="?",1))*(IF(RAND()&lt;0.8,1,0))</f>
        <v>1</v>
      </c>
      <c r="Q769" t="s">
        <v>27</v>
      </c>
      <c r="R769">
        <v>10</v>
      </c>
      <c r="S769">
        <f>SUMIFS(N:N,F:F,F769,G:G,G769,T:T,T769-1)*IF(C769=1,0,1)</f>
        <v>1</v>
      </c>
      <c r="T769">
        <f>COUNTIFS(F:F,F769,G:G,G769,H:H,_xlfn.CONCAT("&lt;=",H769))</f>
        <v>4</v>
      </c>
      <c r="U769" s="15">
        <f ca="1">H769+(RAND()/100000)</f>
        <v>0.383341569035755</v>
      </c>
      <c r="V769">
        <f t="shared" ca="1" si="11"/>
        <v>19</v>
      </c>
      <c r="W769" t="s">
        <v>28</v>
      </c>
      <c r="X769" t="str">
        <f ca="1">_xlfn.CONCAT("(",A769,",",C769,",",P769,",",E769,",",L769,",",S769,",",T769,",",V769,")++1`")</f>
        <v>(246212,0,1,3,13,1,4,19)++1`</v>
      </c>
      <c r="Y769" t="str">
        <f>_xlfn.CONCAT("(",A769,",",R769,")++1`")</f>
        <v>(246212,10)++1`</v>
      </c>
    </row>
    <row r="770" spans="1:25">
      <c r="A770">
        <v>246213</v>
      </c>
      <c r="B770">
        <v>1947</v>
      </c>
      <c r="C770">
        <f>IF(D770="oui", 1, IF(D770="non", 0, " "))</f>
        <v>0</v>
      </c>
      <c r="D770" t="s">
        <v>24</v>
      </c>
      <c r="E770">
        <f>_xlfn.XLOOKUP(F770,Z$3:Z$19,AA$3:AA$19)</f>
        <v>3</v>
      </c>
      <c r="F770" t="s">
        <v>34</v>
      </c>
      <c r="G770" s="14">
        <v>44603</v>
      </c>
      <c r="H770" s="15">
        <v>0.44513888888888886</v>
      </c>
      <c r="I770" s="15">
        <v>0.45277777777777778</v>
      </c>
      <c r="J770">
        <v>1000169</v>
      </c>
      <c r="K770">
        <v>2172</v>
      </c>
      <c r="L770">
        <f>ROUND(M770*86400,0)/60</f>
        <v>11</v>
      </c>
      <c r="M770">
        <v>7.6388888888889173E-3</v>
      </c>
      <c r="N770">
        <f>_xlfn.XLOOKUP(O770,Z$22:Z$24,AA$22:AA$24)</f>
        <v>1</v>
      </c>
      <c r="O770" t="s">
        <v>32</v>
      </c>
      <c r="P770" cm="1">
        <f t="array" aca="1" ref="P770" ca="1">(_xlfn.IFS(Q770="couché",0,Q770="debout à 80%",1,Q770="?",1))*(IF(RAND()&lt;0.8,1,0))</f>
        <v>1</v>
      </c>
      <c r="Q770" t="s">
        <v>27</v>
      </c>
      <c r="R770">
        <v>10</v>
      </c>
      <c r="S770">
        <f>SUMIFS(N:N,F:F,F770,G:G,G770,T:T,T770-1)*IF(C770=1,0,1)</f>
        <v>1</v>
      </c>
      <c r="T770">
        <f>COUNTIFS(F:F,F770,G:G,G770,H:H,_xlfn.CONCAT("&lt;=",H770))</f>
        <v>10</v>
      </c>
      <c r="U770" s="15">
        <f ca="1">H770+(RAND()/100000)</f>
        <v>0.44514719140443371</v>
      </c>
      <c r="V770">
        <f t="shared" ca="1" si="11"/>
        <v>36</v>
      </c>
      <c r="W770" t="s">
        <v>28</v>
      </c>
      <c r="X770" t="str">
        <f ca="1">_xlfn.CONCAT("(",A770,",",C770,",",P770,",",E770,",",L770,",",S770,",",T770,",",V770,")++1`")</f>
        <v>(246213,0,1,3,11,1,10,36)++1`</v>
      </c>
      <c r="Y770" t="str">
        <f>_xlfn.CONCAT("(",A770,",",R770,")++1`")</f>
        <v>(246213,10)++1`</v>
      </c>
    </row>
    <row r="771" spans="1:25">
      <c r="A771">
        <v>246214</v>
      </c>
      <c r="B771">
        <v>1959</v>
      </c>
      <c r="C771">
        <f>IF(D771="oui", 1, IF(D771="non", 0, " "))</f>
        <v>0</v>
      </c>
      <c r="D771" t="s">
        <v>24</v>
      </c>
      <c r="E771">
        <f>_xlfn.XLOOKUP(F771,Z$3:Z$19,AA$3:AA$19)</f>
        <v>3</v>
      </c>
      <c r="F771" t="s">
        <v>34</v>
      </c>
      <c r="G771" s="14">
        <v>44603</v>
      </c>
      <c r="H771" s="15">
        <v>0.36041666666666666</v>
      </c>
      <c r="I771" s="15">
        <v>0.36944444444444441</v>
      </c>
      <c r="J771">
        <v>1000169</v>
      </c>
      <c r="K771">
        <v>2172</v>
      </c>
      <c r="L771">
        <f>ROUND(M771*86400,0)/60</f>
        <v>13</v>
      </c>
      <c r="M771">
        <v>9.0277777777777457E-3</v>
      </c>
      <c r="N771">
        <f>_xlfn.XLOOKUP(O771,Z$22:Z$24,AA$22:AA$24)</f>
        <v>1</v>
      </c>
      <c r="O771" t="s">
        <v>32</v>
      </c>
      <c r="P771" cm="1">
        <f t="array" aca="1" ref="P771" ca="1">(_xlfn.IFS(Q771="couché",0,Q771="debout à 80%",1,Q771="?",1))*(IF(RAND()&lt;0.8,1,0))</f>
        <v>1</v>
      </c>
      <c r="Q771" t="s">
        <v>27</v>
      </c>
      <c r="R771">
        <v>10</v>
      </c>
      <c r="S771">
        <f>SUMIFS(N:N,F:F,F771,G:G,G771,T:T,T771-1)*IF(C771=1,0,1)</f>
        <v>1</v>
      </c>
      <c r="T771">
        <f>COUNTIFS(F:F,F771,G:G,G771,H:H,_xlfn.CONCAT("&lt;=",H771))</f>
        <v>3</v>
      </c>
      <c r="U771" s="15">
        <f ca="1">H771+(RAND()/100000)</f>
        <v>0.36041838046831581</v>
      </c>
      <c r="V771">
        <f t="shared" ref="V771:V834" ca="1" si="12">COUNTIFS(G:G,G771,U:U,_xlfn.CONCAT("&lt;=",U771))</f>
        <v>13</v>
      </c>
      <c r="W771" t="s">
        <v>28</v>
      </c>
      <c r="X771" t="str">
        <f ca="1">_xlfn.CONCAT("(",A771,",",C771,",",P771,",",E771,",",L771,",",S771,",",T771,",",V771,")++1`")</f>
        <v>(246214,0,1,3,13,1,3,13)++1`</v>
      </c>
      <c r="Y771" t="str">
        <f>_xlfn.CONCAT("(",A771,",",R771,")++1`")</f>
        <v>(246214,10)++1`</v>
      </c>
    </row>
    <row r="772" spans="1:25">
      <c r="A772">
        <v>246215</v>
      </c>
      <c r="B772">
        <v>1946</v>
      </c>
      <c r="C772">
        <f>IF(D772="oui", 1, IF(D772="non", 0, " "))</f>
        <v>0</v>
      </c>
      <c r="D772" t="s">
        <v>24</v>
      </c>
      <c r="E772">
        <f>_xlfn.XLOOKUP(F772,Z$3:Z$19,AA$3:AA$19)</f>
        <v>3</v>
      </c>
      <c r="F772" t="s">
        <v>34</v>
      </c>
      <c r="G772" s="14">
        <v>44610</v>
      </c>
      <c r="H772" s="15">
        <v>0.49027777777777776</v>
      </c>
      <c r="I772" s="15">
        <v>0.5</v>
      </c>
      <c r="J772">
        <v>1000169</v>
      </c>
      <c r="K772">
        <v>2172</v>
      </c>
      <c r="L772">
        <f>ROUND(M772*86400,0)/60</f>
        <v>14</v>
      </c>
      <c r="M772">
        <v>9.7222222222222432E-3</v>
      </c>
      <c r="N772">
        <f>_xlfn.XLOOKUP(O772,Z$22:Z$24,AA$22:AA$24)</f>
        <v>1</v>
      </c>
      <c r="O772" t="s">
        <v>32</v>
      </c>
      <c r="P772" cm="1">
        <f t="array" aca="1" ref="P772" ca="1">(_xlfn.IFS(Q772="couché",0,Q772="debout à 80%",1,Q772="?",1))*(IF(RAND()&lt;0.8,1,0))</f>
        <v>1</v>
      </c>
      <c r="Q772" t="s">
        <v>27</v>
      </c>
      <c r="R772">
        <v>10</v>
      </c>
      <c r="S772">
        <f>SUMIFS(N:N,F:F,F772,G:G,G772,T:T,T772-1)*IF(C772=1,0,1)</f>
        <v>1</v>
      </c>
      <c r="T772">
        <f>COUNTIFS(F:F,F772,G:G,G772,H:H,_xlfn.CONCAT("&lt;=",H772))</f>
        <v>12</v>
      </c>
      <c r="U772" s="15">
        <f ca="1">H772+(RAND()/100000)</f>
        <v>0.49028071145601354</v>
      </c>
      <c r="V772">
        <f t="shared" ca="1" si="12"/>
        <v>46</v>
      </c>
      <c r="W772" t="s">
        <v>28</v>
      </c>
      <c r="X772" t="str">
        <f ca="1">_xlfn.CONCAT("(",A772,",",C772,",",P772,",",E772,",",L772,",",S772,",",T772,",",V772,")++1`")</f>
        <v>(246215,0,1,3,14,1,12,46)++1`</v>
      </c>
      <c r="Y772" t="str">
        <f>_xlfn.CONCAT("(",A772,",",R772,")++1`")</f>
        <v>(246215,10)++1`</v>
      </c>
    </row>
    <row r="773" spans="1:25">
      <c r="A773">
        <v>246216</v>
      </c>
      <c r="B773">
        <v>1946</v>
      </c>
      <c r="C773">
        <f>IF(D773="oui", 1, IF(D773="non", 0, " "))</f>
        <v>0</v>
      </c>
      <c r="D773" t="s">
        <v>24</v>
      </c>
      <c r="E773">
        <f>_xlfn.XLOOKUP(F773,Z$3:Z$19,AA$3:AA$19)</f>
        <v>3</v>
      </c>
      <c r="F773" t="s">
        <v>34</v>
      </c>
      <c r="G773" s="14">
        <v>44603</v>
      </c>
      <c r="H773" s="15">
        <v>0.45416666666666666</v>
      </c>
      <c r="I773" s="15">
        <v>0.46527777777777773</v>
      </c>
      <c r="J773">
        <v>1000169</v>
      </c>
      <c r="K773">
        <v>2172</v>
      </c>
      <c r="L773">
        <f>ROUND(M773*86400,0)/60</f>
        <v>16</v>
      </c>
      <c r="M773">
        <v>1.1111111111111072E-2</v>
      </c>
      <c r="N773">
        <f>_xlfn.XLOOKUP(O773,Z$22:Z$24,AA$22:AA$24)</f>
        <v>1</v>
      </c>
      <c r="O773" t="s">
        <v>32</v>
      </c>
      <c r="P773" cm="1">
        <f t="array" aca="1" ref="P773" ca="1">(_xlfn.IFS(Q773="couché",0,Q773="debout à 80%",1,Q773="?",1))*(IF(RAND()&lt;0.8,1,0))</f>
        <v>1</v>
      </c>
      <c r="Q773" t="s">
        <v>27</v>
      </c>
      <c r="R773">
        <v>10</v>
      </c>
      <c r="S773">
        <f>SUMIFS(N:N,F:F,F773,G:G,G773,T:T,T773-1)*IF(C773=1,0,1)</f>
        <v>1</v>
      </c>
      <c r="T773">
        <f>COUNTIFS(F:F,F773,G:G,G773,H:H,_xlfn.CONCAT("&lt;=",H773))</f>
        <v>11</v>
      </c>
      <c r="U773" s="15">
        <f ca="1">H773+(RAND()/100000)</f>
        <v>0.45417107157993403</v>
      </c>
      <c r="V773">
        <f t="shared" ca="1" si="12"/>
        <v>38</v>
      </c>
      <c r="W773" t="s">
        <v>28</v>
      </c>
      <c r="X773" t="str">
        <f ca="1">_xlfn.CONCAT("(",A773,",",C773,",",P773,",",E773,",",L773,",",S773,",",T773,",",V773,")++1`")</f>
        <v>(246216,0,1,3,16,1,11,38)++1`</v>
      </c>
      <c r="Y773" t="str">
        <f>_xlfn.CONCAT("(",A773,",",R773,")++1`")</f>
        <v>(246216,10)++1`</v>
      </c>
    </row>
    <row r="774" spans="1:25">
      <c r="A774">
        <v>246217</v>
      </c>
      <c r="B774">
        <v>1961</v>
      </c>
      <c r="C774">
        <f>IF(D774="oui", 1, IF(D774="non", 0, " "))</f>
        <v>0</v>
      </c>
      <c r="D774" t="s">
        <v>24</v>
      </c>
      <c r="E774">
        <f>_xlfn.XLOOKUP(F774,Z$3:Z$19,AA$3:AA$19)</f>
        <v>4</v>
      </c>
      <c r="F774" t="s">
        <v>31</v>
      </c>
      <c r="G774" s="14">
        <v>44600</v>
      </c>
      <c r="H774" s="15">
        <v>0.34097222222222223</v>
      </c>
      <c r="I774" s="15">
        <v>0.36388888888888887</v>
      </c>
      <c r="J774">
        <v>1000170</v>
      </c>
      <c r="K774">
        <v>2055</v>
      </c>
      <c r="L774">
        <f>ROUND(M774*86400,0)/60</f>
        <v>33</v>
      </c>
      <c r="M774">
        <v>2.2916666666666641E-2</v>
      </c>
      <c r="N774">
        <f>_xlfn.XLOOKUP(O774,Z$22:Z$24,AA$22:AA$24)</f>
        <v>1</v>
      </c>
      <c r="O774" t="s">
        <v>32</v>
      </c>
      <c r="P774" cm="1">
        <f t="array" aca="1" ref="P774" ca="1">(_xlfn.IFS(Q774="couché",0,Q774="debout à 80%",1,Q774="?",1))*(IF(RAND()&lt;0.8,1,0))</f>
        <v>0</v>
      </c>
      <c r="Q774" t="s">
        <v>27</v>
      </c>
      <c r="R774">
        <v>30</v>
      </c>
      <c r="S774">
        <f>SUMIFS(N:N,F:F,F774,G:G,G774,T:T,T774-1)*IF(C774=1,0,1)</f>
        <v>0</v>
      </c>
      <c r="T774">
        <f>COUNTIFS(F:F,F774,G:G,G774,H:H,_xlfn.CONCAT("&lt;=",H774))</f>
        <v>1</v>
      </c>
      <c r="U774" s="15">
        <f ca="1">H774+(RAND()/100000)</f>
        <v>0.34097380280554646</v>
      </c>
      <c r="V774">
        <f t="shared" ca="1" si="12"/>
        <v>6</v>
      </c>
      <c r="W774" t="s">
        <v>28</v>
      </c>
      <c r="X774" t="str">
        <f ca="1">_xlfn.CONCAT("(",A774,",",C774,",",P774,",",E774,",",L774,",",S774,",",T774,",",V774,")++1`")</f>
        <v>(246217,0,0,4,33,0,1,6)++1`</v>
      </c>
      <c r="Y774" t="str">
        <f>_xlfn.CONCAT("(",A774,",",R774,")++1`")</f>
        <v>(246217,30)++1`</v>
      </c>
    </row>
    <row r="775" spans="1:25">
      <c r="A775">
        <v>246218</v>
      </c>
      <c r="B775">
        <v>1939</v>
      </c>
      <c r="C775">
        <f>IF(D775="oui", 1, IF(D775="non", 0, " "))</f>
        <v>0</v>
      </c>
      <c r="D775" t="s">
        <v>24</v>
      </c>
      <c r="E775">
        <f>_xlfn.XLOOKUP(F775,Z$3:Z$19,AA$3:AA$19)</f>
        <v>11</v>
      </c>
      <c r="F775" t="s">
        <v>41</v>
      </c>
      <c r="G775" s="14">
        <v>44601</v>
      </c>
      <c r="H775" s="15">
        <v>0.33819444444444441</v>
      </c>
      <c r="I775" s="15">
        <v>0.47083333333333333</v>
      </c>
      <c r="J775">
        <v>1000164</v>
      </c>
      <c r="K775">
        <v>338</v>
      </c>
      <c r="L775">
        <f>ROUND(M775*86400,0)/60</f>
        <v>191</v>
      </c>
      <c r="M775">
        <v>0.13263888888888892</v>
      </c>
      <c r="N775">
        <f>_xlfn.XLOOKUP(O775,Z$22:Z$24,AA$22:AA$24)</f>
        <v>0</v>
      </c>
      <c r="O775" t="s">
        <v>26</v>
      </c>
      <c r="P775" cm="1">
        <f t="array" aca="1" ref="P775" ca="1">(_xlfn.IFS(Q775="couché",0,Q775="debout à 80%",1,Q775="?",1))*(IF(RAND()&lt;0.8,1,0))</f>
        <v>0</v>
      </c>
      <c r="Q775" t="s">
        <v>27</v>
      </c>
      <c r="R775">
        <v>30</v>
      </c>
      <c r="S775">
        <f>SUMIFS(N:N,F:F,F775,G:G,G775,T:T,T775-1)*IF(C775=1,0,1)</f>
        <v>0</v>
      </c>
      <c r="T775">
        <f>COUNTIFS(F:F,F775,G:G,G775,H:H,_xlfn.CONCAT("&lt;=",H775))</f>
        <v>1</v>
      </c>
      <c r="U775" s="15">
        <f ca="1">H775+(RAND()/100000)</f>
        <v>0.33819697133979143</v>
      </c>
      <c r="V775">
        <f t="shared" ca="1" si="12"/>
        <v>6</v>
      </c>
      <c r="W775" t="s">
        <v>28</v>
      </c>
      <c r="X775" t="str">
        <f ca="1">_xlfn.CONCAT("(",A775,",",C775,",",P775,",",E775,",",L775,",",S775,",",T775,",",V775,")++1`")</f>
        <v>(246218,0,0,11,191,0,1,6)++1`</v>
      </c>
      <c r="Y775" t="str">
        <f>_xlfn.CONCAT("(",A775,",",R775,")++1`")</f>
        <v>(246218,30)++1`</v>
      </c>
    </row>
    <row r="776" spans="1:25">
      <c r="A776">
        <v>246219</v>
      </c>
      <c r="B776">
        <v>1973</v>
      </c>
      <c r="C776">
        <f>IF(D776="oui", 1, IF(D776="non", 0, " "))</f>
        <v>0</v>
      </c>
      <c r="D776" t="s">
        <v>24</v>
      </c>
      <c r="E776">
        <f>_xlfn.XLOOKUP(F776,Z$3:Z$19,AA$3:AA$19)</f>
        <v>4</v>
      </c>
      <c r="F776" t="s">
        <v>31</v>
      </c>
      <c r="G776" s="14">
        <v>44600</v>
      </c>
      <c r="H776" s="15">
        <v>0.37361111111111112</v>
      </c>
      <c r="I776" s="15">
        <v>0.40208333333333329</v>
      </c>
      <c r="J776">
        <v>1000170</v>
      </c>
      <c r="K776">
        <v>2055</v>
      </c>
      <c r="L776">
        <f>ROUND(M776*86400,0)/60</f>
        <v>41</v>
      </c>
      <c r="M776">
        <v>2.8472222222222177E-2</v>
      </c>
      <c r="N776">
        <f>_xlfn.XLOOKUP(O776,Z$22:Z$24,AA$22:AA$24)</f>
        <v>1</v>
      </c>
      <c r="O776" t="s">
        <v>32</v>
      </c>
      <c r="P776" cm="1">
        <f t="array" aca="1" ref="P776" ca="1">(_xlfn.IFS(Q776="couché",0,Q776="debout à 80%",1,Q776="?",1))*(IF(RAND()&lt;0.8,1,0))</f>
        <v>1</v>
      </c>
      <c r="Q776" t="s">
        <v>27</v>
      </c>
      <c r="R776">
        <v>30</v>
      </c>
      <c r="S776">
        <f>SUMIFS(N:N,F:F,F776,G:G,G776,T:T,T776-1)*IF(C776=1,0,1)</f>
        <v>1</v>
      </c>
      <c r="T776">
        <f>COUNTIFS(F:F,F776,G:G,G776,H:H,_xlfn.CONCAT("&lt;=",H776))</f>
        <v>2</v>
      </c>
      <c r="U776" s="15">
        <f ca="1">H776+(RAND()/100000)</f>
        <v>0.37362060115821516</v>
      </c>
      <c r="V776">
        <f t="shared" ca="1" si="12"/>
        <v>19</v>
      </c>
      <c r="W776" t="s">
        <v>28</v>
      </c>
      <c r="X776" t="str">
        <f ca="1">_xlfn.CONCAT("(",A776,",",C776,",",P776,",",E776,",",L776,",",S776,",",T776,",",V776,")++1`")</f>
        <v>(246219,0,1,4,41,1,2,19)++1`</v>
      </c>
      <c r="Y776" t="str">
        <f>_xlfn.CONCAT("(",A776,",",R776,")++1`")</f>
        <v>(246219,30)++1`</v>
      </c>
    </row>
    <row r="777" spans="1:25">
      <c r="A777">
        <v>246226</v>
      </c>
      <c r="B777">
        <v>1951</v>
      </c>
      <c r="C777">
        <f>IF(D777="oui", 1, IF(D777="non", 0, " "))</f>
        <v>0</v>
      </c>
      <c r="D777" t="s">
        <v>24</v>
      </c>
      <c r="E777">
        <f>_xlfn.XLOOKUP(F777,Z$3:Z$19,AA$3:AA$19)</f>
        <v>4</v>
      </c>
      <c r="F777" t="s">
        <v>31</v>
      </c>
      <c r="G777" s="14">
        <v>44607</v>
      </c>
      <c r="H777" s="15">
        <v>0.39374999999999999</v>
      </c>
      <c r="I777" s="15">
        <v>0.42777777777777776</v>
      </c>
      <c r="J777">
        <v>1000170</v>
      </c>
      <c r="K777">
        <v>2055</v>
      </c>
      <c r="L777">
        <f>ROUND(M777*86400,0)/60</f>
        <v>49</v>
      </c>
      <c r="M777">
        <v>3.4027777777777768E-2</v>
      </c>
      <c r="N777">
        <f>_xlfn.XLOOKUP(O777,Z$22:Z$24,AA$22:AA$24)</f>
        <v>1</v>
      </c>
      <c r="O777" t="s">
        <v>32</v>
      </c>
      <c r="P777" cm="1">
        <f t="array" aca="1" ref="P777" ca="1">(_xlfn.IFS(Q777="couché",0,Q777="debout à 80%",1,Q777="?",1))*(IF(RAND()&lt;0.8,1,0))</f>
        <v>1</v>
      </c>
      <c r="Q777" t="s">
        <v>27</v>
      </c>
      <c r="R777">
        <v>30</v>
      </c>
      <c r="S777">
        <f>SUMIFS(N:N,F:F,F777,G:G,G777,T:T,T777-1)*IF(C777=1,0,1)</f>
        <v>1</v>
      </c>
      <c r="T777">
        <f>COUNTIFS(F:F,F777,G:G,G777,H:H,_xlfn.CONCAT("&lt;=",H777))</f>
        <v>2</v>
      </c>
      <c r="U777" s="15">
        <f ca="1">H777+(RAND()/100000)</f>
        <v>0.39375536253014276</v>
      </c>
      <c r="V777">
        <f t="shared" ca="1" si="12"/>
        <v>21</v>
      </c>
      <c r="W777" t="s">
        <v>28</v>
      </c>
      <c r="X777" t="str">
        <f ca="1">_xlfn.CONCAT("(",A777,",",C777,",",P777,",",E777,",",L777,",",S777,",",T777,",",V777,")++1`")</f>
        <v>(246226,0,1,4,49,1,2,21)++1`</v>
      </c>
      <c r="Y777" t="str">
        <f>_xlfn.CONCAT("(",A777,",",R777,")++1`")</f>
        <v>(246226,30)++1`</v>
      </c>
    </row>
    <row r="778" spans="1:25">
      <c r="A778">
        <v>246228</v>
      </c>
      <c r="B778">
        <v>1972</v>
      </c>
      <c r="C778">
        <f>IF(D778="oui", 1, IF(D778="non", 0, " "))</f>
        <v>0</v>
      </c>
      <c r="D778" t="s">
        <v>24</v>
      </c>
      <c r="E778">
        <f>_xlfn.XLOOKUP(F778,Z$3:Z$19,AA$3:AA$19)</f>
        <v>16</v>
      </c>
      <c r="F778" t="s">
        <v>44</v>
      </c>
      <c r="G778" s="14">
        <v>44613</v>
      </c>
      <c r="H778" s="15">
        <v>0.70555555555555549</v>
      </c>
      <c r="I778" s="15">
        <v>0.77847222222222223</v>
      </c>
      <c r="J778">
        <v>1000162</v>
      </c>
      <c r="K778">
        <v>73</v>
      </c>
      <c r="L778">
        <f>ROUND(M778*86400,0)/60</f>
        <v>105</v>
      </c>
      <c r="M778">
        <v>7.2916666666666741E-2</v>
      </c>
      <c r="N778">
        <f>_xlfn.XLOOKUP(O778,Z$22:Z$24,AA$22:AA$24)</f>
        <v>0</v>
      </c>
      <c r="O778" t="s">
        <v>26</v>
      </c>
      <c r="P778" cm="1">
        <f t="array" aca="1" ref="P778" ca="1">(_xlfn.IFS(Q778="couché",0,Q778="debout à 80%",1,Q778="?",1))*(IF(RAND()&lt;0.8,1,0))</f>
        <v>1</v>
      </c>
      <c r="Q778" t="s">
        <v>27</v>
      </c>
      <c r="R778">
        <v>45</v>
      </c>
      <c r="S778">
        <f>SUMIFS(N:N,F:F,F778,G:G,G778,T:T,T778-1)*IF(C778=1,0,1)</f>
        <v>0</v>
      </c>
      <c r="T778">
        <f>COUNTIFS(F:F,F778,G:G,G778,H:H,_xlfn.CONCAT("&lt;=",H778))</f>
        <v>4</v>
      </c>
      <c r="U778" s="15">
        <f ca="1">H778+(RAND()/100000)</f>
        <v>0.7055560378160709</v>
      </c>
      <c r="V778">
        <f t="shared" ca="1" si="12"/>
        <v>71</v>
      </c>
      <c r="W778" t="s">
        <v>28</v>
      </c>
      <c r="X778" t="str">
        <f ca="1">_xlfn.CONCAT("(",A778,",",C778,",",P778,",",E778,",",L778,",",S778,",",T778,",",V778,")++1`")</f>
        <v>(246228,0,1,16,105,0,4,71)++1`</v>
      </c>
      <c r="Y778" t="str">
        <f>_xlfn.CONCAT("(",A778,",",R778,")++1`")</f>
        <v>(246228,45)++1`</v>
      </c>
    </row>
    <row r="779" spans="1:25">
      <c r="A779">
        <v>246229</v>
      </c>
      <c r="B779">
        <v>1962</v>
      </c>
      <c r="C779">
        <f>IF(D779="oui", 1, IF(D779="non", 0, " "))</f>
        <v>0</v>
      </c>
      <c r="D779" t="s">
        <v>24</v>
      </c>
      <c r="E779">
        <f>_xlfn.XLOOKUP(F779,Z$3:Z$19,AA$3:AA$19)</f>
        <v>3</v>
      </c>
      <c r="F779" t="s">
        <v>34</v>
      </c>
      <c r="G779" s="14">
        <v>44606</v>
      </c>
      <c r="H779" s="15">
        <v>0.41874999999999996</v>
      </c>
      <c r="I779" s="15">
        <v>0.43611111111111112</v>
      </c>
      <c r="J779">
        <v>1000169</v>
      </c>
      <c r="K779">
        <v>2172</v>
      </c>
      <c r="L779">
        <f>ROUND(M779*86400,0)/60</f>
        <v>25</v>
      </c>
      <c r="M779">
        <v>1.736111111111116E-2</v>
      </c>
      <c r="N779">
        <f>_xlfn.XLOOKUP(O779,Z$22:Z$24,AA$22:AA$24)</f>
        <v>1</v>
      </c>
      <c r="O779" t="s">
        <v>32</v>
      </c>
      <c r="P779" cm="1">
        <f t="array" aca="1" ref="P779" ca="1">(_xlfn.IFS(Q779="couché",0,Q779="debout à 80%",1,Q779="?",1))*(IF(RAND()&lt;0.8,1,0))</f>
        <v>1</v>
      </c>
      <c r="Q779" t="s">
        <v>27</v>
      </c>
      <c r="R779">
        <v>10</v>
      </c>
      <c r="S779">
        <f>SUMIFS(N:N,F:F,F779,G:G,G779,T:T,T779-1)*IF(C779=1,0,1)</f>
        <v>1</v>
      </c>
      <c r="T779">
        <f>COUNTIFS(F:F,F779,G:G,G779,H:H,_xlfn.CONCAT("&lt;=",H779))</f>
        <v>8</v>
      </c>
      <c r="U779" s="15">
        <f ca="1">H779+(RAND()/100000)</f>
        <v>0.4187506832057592</v>
      </c>
      <c r="V779">
        <f t="shared" ca="1" si="12"/>
        <v>30</v>
      </c>
      <c r="W779" t="s">
        <v>28</v>
      </c>
      <c r="X779" t="str">
        <f ca="1">_xlfn.CONCAT("(",A779,",",C779,",",P779,",",E779,",",L779,",",S779,",",T779,",",V779,")++1`")</f>
        <v>(246229,0,1,3,25,1,8,30)++1`</v>
      </c>
      <c r="Y779" t="str">
        <f>_xlfn.CONCAT("(",A779,",",R779,")++1`")</f>
        <v>(246229,10)++1`</v>
      </c>
    </row>
    <row r="780" spans="1:25">
      <c r="A780">
        <v>246230</v>
      </c>
      <c r="B780">
        <v>1989</v>
      </c>
      <c r="C780">
        <f>IF(D780="oui", 1, IF(D780="non", 0, " "))</f>
        <v>0</v>
      </c>
      <c r="D780" t="s">
        <v>24</v>
      </c>
      <c r="E780">
        <f>_xlfn.XLOOKUP(F780,Z$3:Z$19,AA$3:AA$19)</f>
        <v>12</v>
      </c>
      <c r="F780" t="s">
        <v>42</v>
      </c>
      <c r="G780" s="14">
        <v>44610</v>
      </c>
      <c r="H780" s="15">
        <v>0.37847222222222221</v>
      </c>
      <c r="I780" s="15">
        <v>0.49375000000000002</v>
      </c>
      <c r="J780">
        <v>1000164</v>
      </c>
      <c r="K780">
        <v>7169</v>
      </c>
      <c r="L780">
        <f>ROUND(M780*86400,0)/60</f>
        <v>166</v>
      </c>
      <c r="M780">
        <v>0.11527777777777781</v>
      </c>
      <c r="N780">
        <f>_xlfn.XLOOKUP(O780,Z$22:Z$24,AA$22:AA$24)</f>
        <v>0</v>
      </c>
      <c r="O780" t="s">
        <v>26</v>
      </c>
      <c r="P780" cm="1">
        <f t="array" aca="1" ref="P780" ca="1">(_xlfn.IFS(Q780="couché",0,Q780="debout à 80%",1,Q780="?",1))*(IF(RAND()&lt;0.8,1,0))</f>
        <v>0</v>
      </c>
      <c r="Q780" t="s">
        <v>27</v>
      </c>
      <c r="R780">
        <v>30</v>
      </c>
      <c r="S780">
        <f>SUMIFS(N:N,F:F,F780,G:G,G780,T:T,T780-1)*IF(C780=1,0,1)</f>
        <v>0</v>
      </c>
      <c r="T780">
        <f>COUNTIFS(F:F,F780,G:G,G780,H:H,_xlfn.CONCAT("&lt;=",H780))</f>
        <v>2</v>
      </c>
      <c r="U780" s="15">
        <f ca="1">H780+(RAND()/100000)</f>
        <v>0.37847629486757128</v>
      </c>
      <c r="V780">
        <f t="shared" ca="1" si="12"/>
        <v>17</v>
      </c>
      <c r="W780" t="s">
        <v>28</v>
      </c>
      <c r="X780" t="str">
        <f ca="1">_xlfn.CONCAT("(",A780,",",C780,",",P780,",",E780,",",L780,",",S780,",",T780,",",V780,")++1`")</f>
        <v>(246230,0,0,12,166,0,2,17)++1`</v>
      </c>
      <c r="Y780" t="str">
        <f>_xlfn.CONCAT("(",A780,",",R780,")++1`")</f>
        <v>(246230,30)++1`</v>
      </c>
    </row>
    <row r="781" spans="1:25">
      <c r="A781">
        <v>246232</v>
      </c>
      <c r="B781">
        <v>2020</v>
      </c>
      <c r="C781">
        <f>IF(D781="oui", 1, IF(D781="non", 0, " "))</f>
        <v>1</v>
      </c>
      <c r="D781" t="s">
        <v>28</v>
      </c>
      <c r="E781">
        <f>_xlfn.XLOOKUP(F781,Z$3:Z$19,AA$3:AA$19)</f>
        <v>9</v>
      </c>
      <c r="F781" t="s">
        <v>40</v>
      </c>
      <c r="G781" s="14">
        <v>44599</v>
      </c>
      <c r="H781" s="15">
        <v>0.34583333333333333</v>
      </c>
      <c r="I781" s="15">
        <v>0.3888888888888889</v>
      </c>
      <c r="J781">
        <v>1000163</v>
      </c>
      <c r="K781">
        <v>7052</v>
      </c>
      <c r="L781">
        <f>ROUND(M781*86400,0)/60</f>
        <v>62</v>
      </c>
      <c r="M781">
        <v>4.3055555555555569E-2</v>
      </c>
      <c r="N781">
        <f>_xlfn.XLOOKUP(O781,Z$22:Z$24,AA$22:AA$24)</f>
        <v>0</v>
      </c>
      <c r="O781" t="s">
        <v>46</v>
      </c>
      <c r="P781" cm="1">
        <f t="array" aca="1" ref="P781" ca="1">(_xlfn.IFS(Q781="couché",0,Q781="debout à 80%",1,Q781="?",1))*(IF(RAND()&lt;0.8,1,0))</f>
        <v>0</v>
      </c>
      <c r="Q781" t="s">
        <v>48</v>
      </c>
      <c r="R781">
        <v>45</v>
      </c>
      <c r="S781">
        <f>SUMIFS(N:N,F:F,F781,G:G,G781,T:T,T781-1)*IF(C781=1,0,1)</f>
        <v>0</v>
      </c>
      <c r="T781">
        <f>COUNTIFS(F:F,F781,G:G,G781,H:H,_xlfn.CONCAT("&lt;=",H781))</f>
        <v>1</v>
      </c>
      <c r="U781" s="15">
        <f ca="1">H781+(RAND()/100000)</f>
        <v>0.34584239700985603</v>
      </c>
      <c r="V781">
        <f t="shared" ca="1" si="12"/>
        <v>11</v>
      </c>
      <c r="W781" t="s">
        <v>28</v>
      </c>
      <c r="X781" t="str">
        <f ca="1">_xlfn.CONCAT("(",A781,",",C781,",",P781,",",E781,",",L781,",",S781,",",T781,",",V781,")++1`")</f>
        <v>(246232,1,0,9,62,0,1,11)++1`</v>
      </c>
      <c r="Y781" t="str">
        <f>_xlfn.CONCAT("(",A781,",",R781,")++1`")</f>
        <v>(246232,45)++1`</v>
      </c>
    </row>
    <row r="782" spans="1:25">
      <c r="A782">
        <v>246233</v>
      </c>
      <c r="B782">
        <v>1997</v>
      </c>
      <c r="C782">
        <f>IF(D782="oui", 1, IF(D782="non", 0, " "))</f>
        <v>0</v>
      </c>
      <c r="D782" t="s">
        <v>24</v>
      </c>
      <c r="E782">
        <f>_xlfn.XLOOKUP(F782,Z$3:Z$19,AA$3:AA$19)</f>
        <v>5</v>
      </c>
      <c r="F782" t="s">
        <v>36</v>
      </c>
      <c r="G782" s="14">
        <v>44594</v>
      </c>
      <c r="H782" s="15">
        <v>0.55694444444444446</v>
      </c>
      <c r="I782" s="15">
        <v>0.62013888888888891</v>
      </c>
      <c r="J782">
        <v>1000162</v>
      </c>
      <c r="K782">
        <v>90</v>
      </c>
      <c r="L782">
        <f>ROUND(M782*86400,0)/60</f>
        <v>91</v>
      </c>
      <c r="M782">
        <v>6.3194444444444442E-2</v>
      </c>
      <c r="N782">
        <f>_xlfn.XLOOKUP(O782,Z$22:Z$24,AA$22:AA$24)</f>
        <v>0</v>
      </c>
      <c r="O782" t="s">
        <v>26</v>
      </c>
      <c r="P782" cm="1">
        <f t="array" aca="1" ref="P782" ca="1">(_xlfn.IFS(Q782="couché",0,Q782="debout à 80%",1,Q782="?",1))*(IF(RAND()&lt;0.8,1,0))</f>
        <v>0</v>
      </c>
      <c r="Q782" t="s">
        <v>27</v>
      </c>
      <c r="R782">
        <v>45</v>
      </c>
      <c r="S782">
        <f>SUMIFS(N:N,F:F,F782,G:G,G782,T:T,T782-1)*IF(C782=1,0,1)</f>
        <v>0</v>
      </c>
      <c r="T782">
        <f>COUNTIFS(F:F,F782,G:G,G782,H:H,_xlfn.CONCAT("&lt;=",H782))</f>
        <v>4</v>
      </c>
      <c r="U782" s="15">
        <f ca="1">H782+(RAND()/100000)</f>
        <v>0.55694564425103188</v>
      </c>
      <c r="V782">
        <f t="shared" ca="1" si="12"/>
        <v>50</v>
      </c>
      <c r="W782" t="s">
        <v>28</v>
      </c>
      <c r="X782" t="str">
        <f ca="1">_xlfn.CONCAT("(",A782,",",C782,",",P782,",",E782,",",L782,",",S782,",",T782,",",V782,")++1`")</f>
        <v>(246233,0,0,5,91,0,4,50)++1`</v>
      </c>
      <c r="Y782" t="str">
        <f>_xlfn.CONCAT("(",A782,",",R782,")++1`")</f>
        <v>(246233,45)++1`</v>
      </c>
    </row>
    <row r="783" spans="1:25">
      <c r="A783">
        <v>246236</v>
      </c>
      <c r="B783">
        <v>1954</v>
      </c>
      <c r="C783">
        <f>IF(D783="oui", 1, IF(D783="non", 0, " "))</f>
        <v>0</v>
      </c>
      <c r="D783" t="s">
        <v>24</v>
      </c>
      <c r="E783">
        <f>_xlfn.XLOOKUP(F783,Z$3:Z$19,AA$3:AA$19)</f>
        <v>7</v>
      </c>
      <c r="F783" t="s">
        <v>38</v>
      </c>
      <c r="G783" s="14">
        <v>44601</v>
      </c>
      <c r="H783" s="15">
        <v>0.47777777777777775</v>
      </c>
      <c r="I783" s="15">
        <v>0.55486111111111114</v>
      </c>
      <c r="J783">
        <v>1000162</v>
      </c>
      <c r="K783">
        <v>4952</v>
      </c>
      <c r="L783">
        <f>ROUND(M783*86400,0)/60</f>
        <v>111</v>
      </c>
      <c r="M783">
        <v>7.7083333333333393E-2</v>
      </c>
      <c r="N783">
        <f>_xlfn.XLOOKUP(O783,Z$22:Z$24,AA$22:AA$24)</f>
        <v>0</v>
      </c>
      <c r="O783" t="s">
        <v>26</v>
      </c>
      <c r="P783" cm="1">
        <f t="array" aca="1" ref="P783" ca="1">(_xlfn.IFS(Q783="couché",0,Q783="debout à 80%",1,Q783="?",1))*(IF(RAND()&lt;0.8,1,0))</f>
        <v>1</v>
      </c>
      <c r="Q783" t="s">
        <v>27</v>
      </c>
      <c r="R783">
        <v>45</v>
      </c>
      <c r="S783">
        <f>SUMIFS(N:N,F:F,F783,G:G,G783,T:T,T783-1)*IF(C783=1,0,1)</f>
        <v>0</v>
      </c>
      <c r="T783">
        <f>COUNTIFS(F:F,F783,G:G,G783,H:H,_xlfn.CONCAT("&lt;=",H783))</f>
        <v>1</v>
      </c>
      <c r="U783" s="15">
        <f ca="1">H783+(RAND()/100000)</f>
        <v>0.47777858088499925</v>
      </c>
      <c r="V783">
        <f t="shared" ca="1" si="12"/>
        <v>32</v>
      </c>
      <c r="W783" t="s">
        <v>28</v>
      </c>
      <c r="X783" t="str">
        <f ca="1">_xlfn.CONCAT("(",A783,",",C783,",",P783,",",E783,",",L783,",",S783,",",T783,",",V783,")++1`")</f>
        <v>(246236,0,1,7,111,0,1,32)++1`</v>
      </c>
      <c r="Y783" t="str">
        <f>_xlfn.CONCAT("(",A783,",",R783,")++1`")</f>
        <v>(246236,45)++1`</v>
      </c>
    </row>
    <row r="784" spans="1:25">
      <c r="A784">
        <v>246238</v>
      </c>
      <c r="B784">
        <v>1960</v>
      </c>
      <c r="C784">
        <f>IF(D784="oui", 1, IF(D784="non", 0, " "))</f>
        <v>0</v>
      </c>
      <c r="D784" t="s">
        <v>24</v>
      </c>
      <c r="E784">
        <f>_xlfn.XLOOKUP(F784,Z$3:Z$19,AA$3:AA$19)</f>
        <v>14</v>
      </c>
      <c r="F784" t="s">
        <v>33</v>
      </c>
      <c r="G784" s="14">
        <v>44599</v>
      </c>
      <c r="H784" s="15">
        <v>0.61319444444444438</v>
      </c>
      <c r="I784" s="15">
        <v>0.72916666666666663</v>
      </c>
      <c r="J784">
        <v>1000162</v>
      </c>
      <c r="K784">
        <v>485</v>
      </c>
      <c r="L784">
        <f>ROUND(M784*86400,0)/60</f>
        <v>167</v>
      </c>
      <c r="M784">
        <v>0.11597222222222225</v>
      </c>
      <c r="N784">
        <f>_xlfn.XLOOKUP(O784,Z$22:Z$24,AA$22:AA$24)</f>
        <v>0</v>
      </c>
      <c r="O784" t="s">
        <v>26</v>
      </c>
      <c r="P784" cm="1">
        <f t="array" aca="1" ref="P784" ca="1">(_xlfn.IFS(Q784="couché",0,Q784="debout à 80%",1,Q784="?",1))*(IF(RAND()&lt;0.8,1,0))</f>
        <v>1</v>
      </c>
      <c r="Q784" t="s">
        <v>27</v>
      </c>
      <c r="R784">
        <v>45</v>
      </c>
      <c r="S784">
        <f>SUMIFS(N:N,F:F,F784,G:G,G784,T:T,T784-1)*IF(C784=1,0,1)</f>
        <v>0</v>
      </c>
      <c r="T784">
        <f>COUNTIFS(F:F,F784,G:G,G784,H:H,_xlfn.CONCAT("&lt;=",H784))</f>
        <v>5</v>
      </c>
      <c r="U784" s="15">
        <f ca="1">H784+(RAND()/100000)</f>
        <v>0.61320428077851741</v>
      </c>
      <c r="V784">
        <f t="shared" ca="1" si="12"/>
        <v>63</v>
      </c>
      <c r="W784" t="s">
        <v>28</v>
      </c>
      <c r="X784" t="str">
        <f ca="1">_xlfn.CONCAT("(",A784,",",C784,",",P784,",",E784,",",L784,",",S784,",",T784,",",V784,")++1`")</f>
        <v>(246238,0,1,14,167,0,5,63)++1`</v>
      </c>
      <c r="Y784" t="str">
        <f>_xlfn.CONCAT("(",A784,",",R784,")++1`")</f>
        <v>(246238,45)++1`</v>
      </c>
    </row>
    <row r="785" spans="1:25">
      <c r="A785">
        <v>246241</v>
      </c>
      <c r="B785">
        <v>1989</v>
      </c>
      <c r="C785">
        <f>IF(D785="oui", 1, IF(D785="non", 0, " "))</f>
        <v>0</v>
      </c>
      <c r="D785" t="s">
        <v>24</v>
      </c>
      <c r="E785">
        <f>_xlfn.XLOOKUP(F785,Z$3:Z$19,AA$3:AA$19)</f>
        <v>9</v>
      </c>
      <c r="F785" t="s">
        <v>40</v>
      </c>
      <c r="G785" s="14">
        <v>44599</v>
      </c>
      <c r="H785" s="15">
        <v>0.3923611111111111</v>
      </c>
      <c r="I785" s="15">
        <v>0.44999999999999996</v>
      </c>
      <c r="J785">
        <v>1000163</v>
      </c>
      <c r="K785">
        <v>233</v>
      </c>
      <c r="L785">
        <f>ROUND(M785*86400,0)/60</f>
        <v>83</v>
      </c>
      <c r="M785">
        <v>5.7638888888888851E-2</v>
      </c>
      <c r="N785">
        <f>_xlfn.XLOOKUP(O785,Z$22:Z$24,AA$22:AA$24)</f>
        <v>0</v>
      </c>
      <c r="O785" t="s">
        <v>26</v>
      </c>
      <c r="P785" cm="1">
        <f t="array" aca="1" ref="P785" ca="1">(_xlfn.IFS(Q785="couché",0,Q785="debout à 80%",1,Q785="?",1))*(IF(RAND()&lt;0.8,1,0))</f>
        <v>1</v>
      </c>
      <c r="Q785" t="s">
        <v>27</v>
      </c>
      <c r="R785">
        <v>45</v>
      </c>
      <c r="S785">
        <f>SUMIFS(N:N,F:F,F785,G:G,G785,T:T,T785-1)*IF(C785=1,0,1)</f>
        <v>0</v>
      </c>
      <c r="T785">
        <f>COUNTIFS(F:F,F785,G:G,G785,H:H,_xlfn.CONCAT("&lt;=",H785))</f>
        <v>2</v>
      </c>
      <c r="U785" s="15">
        <f ca="1">H785+(RAND()/100000)</f>
        <v>0.39236726104798664</v>
      </c>
      <c r="V785">
        <f t="shared" ca="1" si="12"/>
        <v>20</v>
      </c>
      <c r="W785" t="s">
        <v>28</v>
      </c>
      <c r="X785" t="str">
        <f ca="1">_xlfn.CONCAT("(",A785,",",C785,",",P785,",",E785,",",L785,",",S785,",",T785,",",V785,")++1`")</f>
        <v>(246241,0,1,9,83,0,2,20)++1`</v>
      </c>
      <c r="Y785" t="str">
        <f>_xlfn.CONCAT("(",A785,",",R785,")++1`")</f>
        <v>(246241,45)++1`</v>
      </c>
    </row>
    <row r="786" spans="1:25">
      <c r="A786">
        <v>246244</v>
      </c>
      <c r="B786">
        <v>2020</v>
      </c>
      <c r="C786">
        <f>IF(D786="oui", 1, IF(D786="non", 0, " "))</f>
        <v>1</v>
      </c>
      <c r="D786" t="s">
        <v>28</v>
      </c>
      <c r="E786">
        <f>_xlfn.XLOOKUP(F786,Z$3:Z$19,AA$3:AA$19)</f>
        <v>12</v>
      </c>
      <c r="F786" t="s">
        <v>42</v>
      </c>
      <c r="G786" s="14">
        <v>44603</v>
      </c>
      <c r="H786" s="15">
        <v>0.34652777777777777</v>
      </c>
      <c r="I786" s="15">
        <v>0.36875000000000002</v>
      </c>
      <c r="J786">
        <v>1000164</v>
      </c>
      <c r="K786">
        <v>7588</v>
      </c>
      <c r="L786">
        <f>ROUND(M786*86400,0)/60</f>
        <v>32</v>
      </c>
      <c r="M786">
        <v>2.2222222222222254E-2</v>
      </c>
      <c r="N786">
        <f>_xlfn.XLOOKUP(O786,Z$22:Z$24,AA$22:AA$24)</f>
        <v>0</v>
      </c>
      <c r="O786" t="s">
        <v>46</v>
      </c>
      <c r="P786" cm="1">
        <f t="array" aca="1" ref="P786" ca="1">(_xlfn.IFS(Q786="couché",0,Q786="debout à 80%",1,Q786="?",1))*(IF(RAND()&lt;0.8,1,0))</f>
        <v>0</v>
      </c>
      <c r="Q786" t="s">
        <v>48</v>
      </c>
      <c r="R786">
        <v>30</v>
      </c>
      <c r="S786">
        <f>SUMIFS(N:N,F:F,F786,G:G,G786,T:T,T786-1)*IF(C786=1,0,1)</f>
        <v>0</v>
      </c>
      <c r="T786">
        <f>COUNTIFS(F:F,F786,G:G,G786,H:H,_xlfn.CONCAT("&lt;=",H786))</f>
        <v>1</v>
      </c>
      <c r="U786" s="15">
        <f ca="1">H786+(RAND()/100000)</f>
        <v>0.34653547968365228</v>
      </c>
      <c r="V786">
        <f t="shared" ca="1" si="12"/>
        <v>10</v>
      </c>
      <c r="W786" t="s">
        <v>28</v>
      </c>
      <c r="X786" t="str">
        <f ca="1">_xlfn.CONCAT("(",A786,",",C786,",",P786,",",E786,",",L786,",",S786,",",T786,",",V786,")++1`")</f>
        <v>(246244,1,0,12,32,0,1,10)++1`</v>
      </c>
      <c r="Y786" t="str">
        <f>_xlfn.CONCAT("(",A786,",",R786,")++1`")</f>
        <v>(246244,30)++1`</v>
      </c>
    </row>
    <row r="787" spans="1:25">
      <c r="A787">
        <v>246245</v>
      </c>
      <c r="B787">
        <v>1939</v>
      </c>
      <c r="C787">
        <f>IF(D787="oui", 1, IF(D787="non", 0, " "))</f>
        <v>0</v>
      </c>
      <c r="D787" t="s">
        <v>24</v>
      </c>
      <c r="E787">
        <f>_xlfn.XLOOKUP(F787,Z$3:Z$19,AA$3:AA$19)</f>
        <v>3</v>
      </c>
      <c r="F787" t="s">
        <v>34</v>
      </c>
      <c r="G787" s="14">
        <v>44621</v>
      </c>
      <c r="H787" s="15">
        <v>0.39027777777777778</v>
      </c>
      <c r="I787" s="15">
        <v>0.40486111111111112</v>
      </c>
      <c r="J787">
        <v>1000169</v>
      </c>
      <c r="K787">
        <v>2172</v>
      </c>
      <c r="L787">
        <f>ROUND(M787*86400,0)/60</f>
        <v>21</v>
      </c>
      <c r="M787">
        <v>1.4583333333333337E-2</v>
      </c>
      <c r="N787">
        <f>_xlfn.XLOOKUP(O787,Z$22:Z$24,AA$22:AA$24)</f>
        <v>1</v>
      </c>
      <c r="O787" t="s">
        <v>32</v>
      </c>
      <c r="P787" cm="1">
        <f t="array" aca="1" ref="P787" ca="1">(_xlfn.IFS(Q787="couché",0,Q787="debout à 80%",1,Q787="?",1))*(IF(RAND()&lt;0.8,1,0))</f>
        <v>1</v>
      </c>
      <c r="Q787" t="s">
        <v>27</v>
      </c>
      <c r="R787">
        <v>10</v>
      </c>
      <c r="S787">
        <f>SUMIFS(N:N,F:F,F787,G:G,G787,T:T,T787-1)*IF(C787=1,0,1)</f>
        <v>1</v>
      </c>
      <c r="T787">
        <f>COUNTIFS(F:F,F787,G:G,G787,H:H,_xlfn.CONCAT("&lt;=",H787))</f>
        <v>5</v>
      </c>
      <c r="U787" s="15">
        <f ca="1">H787+(RAND()/100000)</f>
        <v>0.390281794080724</v>
      </c>
      <c r="V787">
        <f t="shared" ca="1" si="12"/>
        <v>16</v>
      </c>
      <c r="W787" t="s">
        <v>28</v>
      </c>
      <c r="X787" t="str">
        <f ca="1">_xlfn.CONCAT("(",A787,",",C787,",",P787,",",E787,",",L787,",",S787,",",T787,",",V787,")++1`")</f>
        <v>(246245,0,1,3,21,1,5,16)++1`</v>
      </c>
      <c r="Y787" t="str">
        <f>_xlfn.CONCAT("(",A787,",",R787,")++1`")</f>
        <v>(246245,10)++1`</v>
      </c>
    </row>
    <row r="788" spans="1:25">
      <c r="A788">
        <v>246249</v>
      </c>
      <c r="B788">
        <v>1974</v>
      </c>
      <c r="C788">
        <f>IF(D788="oui", 1, IF(D788="non", 0, " "))</f>
        <v>0</v>
      </c>
      <c r="D788" t="s">
        <v>24</v>
      </c>
      <c r="E788">
        <f>_xlfn.XLOOKUP(F788,Z$3:Z$19,AA$3:AA$19)</f>
        <v>17</v>
      </c>
      <c r="F788" t="s">
        <v>45</v>
      </c>
      <c r="G788" s="14">
        <v>44600</v>
      </c>
      <c r="H788" s="15">
        <v>0.33680555555555552</v>
      </c>
      <c r="I788" s="15">
        <v>0.39791666666666664</v>
      </c>
      <c r="J788">
        <v>1000162</v>
      </c>
      <c r="K788">
        <v>2436</v>
      </c>
      <c r="L788">
        <f>ROUND(M788*86400,0)/60</f>
        <v>88</v>
      </c>
      <c r="M788">
        <v>6.1111111111111116E-2</v>
      </c>
      <c r="N788">
        <f>_xlfn.XLOOKUP(O788,Z$22:Z$24,AA$22:AA$24)</f>
        <v>0</v>
      </c>
      <c r="O788" t="s">
        <v>26</v>
      </c>
      <c r="P788" cm="1">
        <f t="array" aca="1" ref="P788" ca="1">(_xlfn.IFS(Q788="couché",0,Q788="debout à 80%",1,Q788="?",1))*(IF(RAND()&lt;0.8,1,0))</f>
        <v>1</v>
      </c>
      <c r="Q788" t="s">
        <v>27</v>
      </c>
      <c r="R788">
        <v>45</v>
      </c>
      <c r="S788">
        <f>SUMIFS(N:N,F:F,F788,G:G,G788,T:T,T788-1)*IF(C788=1,0,1)</f>
        <v>0</v>
      </c>
      <c r="T788">
        <f>COUNTIFS(F:F,F788,G:G,G788,H:H,_xlfn.CONCAT("&lt;=",H788))</f>
        <v>1</v>
      </c>
      <c r="U788" s="15">
        <f ca="1">H788+(RAND()/100000)</f>
        <v>0.33681462658163935</v>
      </c>
      <c r="V788">
        <f t="shared" ca="1" si="12"/>
        <v>2</v>
      </c>
      <c r="W788" t="s">
        <v>28</v>
      </c>
      <c r="X788" t="str">
        <f ca="1">_xlfn.CONCAT("(",A788,",",C788,",",P788,",",E788,",",L788,",",S788,",",T788,",",V788,")++1`")</f>
        <v>(246249,0,1,17,88,0,1,2)++1`</v>
      </c>
      <c r="Y788" t="str">
        <f>_xlfn.CONCAT("(",A788,",",R788,")++1`")</f>
        <v>(246249,45)++1`</v>
      </c>
    </row>
    <row r="789" spans="1:25">
      <c r="A789">
        <v>246254</v>
      </c>
      <c r="B789">
        <v>1944</v>
      </c>
      <c r="C789">
        <f>IF(D789="oui", 1, IF(D789="non", 0, " "))</f>
        <v>0</v>
      </c>
      <c r="D789" t="s">
        <v>24</v>
      </c>
      <c r="E789">
        <f>_xlfn.XLOOKUP(F789,Z$3:Z$19,AA$3:AA$19)</f>
        <v>14</v>
      </c>
      <c r="F789" t="s">
        <v>33</v>
      </c>
      <c r="G789" s="14">
        <v>44607</v>
      </c>
      <c r="H789" s="15">
        <v>0.34930555555555554</v>
      </c>
      <c r="I789" s="15">
        <v>0.41874999999999996</v>
      </c>
      <c r="J789">
        <v>1000162</v>
      </c>
      <c r="K789">
        <v>3538</v>
      </c>
      <c r="L789">
        <f>ROUND(M789*86400,0)/60</f>
        <v>100</v>
      </c>
      <c r="M789">
        <v>6.944444444444442E-2</v>
      </c>
      <c r="N789">
        <f>_xlfn.XLOOKUP(O789,Z$22:Z$24,AA$22:AA$24)</f>
        <v>1</v>
      </c>
      <c r="O789" t="s">
        <v>32</v>
      </c>
      <c r="P789" cm="1">
        <f t="array" aca="1" ref="P789" ca="1">(_xlfn.IFS(Q789="couché",0,Q789="debout à 80%",1,Q789="?",1))*(IF(RAND()&lt;0.8,1,0))</f>
        <v>1</v>
      </c>
      <c r="Q789" t="s">
        <v>27</v>
      </c>
      <c r="R789">
        <v>45</v>
      </c>
      <c r="S789">
        <f>SUMIFS(N:N,F:F,F789,G:G,G789,T:T,T789-1)*IF(C789=1,0,1)</f>
        <v>0</v>
      </c>
      <c r="T789">
        <f>COUNTIFS(F:F,F789,G:G,G789,H:H,_xlfn.CONCAT("&lt;=",H789))</f>
        <v>1</v>
      </c>
      <c r="U789" s="15">
        <f ca="1">H789+(RAND()/100000)</f>
        <v>0.34931375679711918</v>
      </c>
      <c r="V789">
        <f t="shared" ca="1" si="12"/>
        <v>13</v>
      </c>
      <c r="W789" t="s">
        <v>28</v>
      </c>
      <c r="X789" t="str">
        <f ca="1">_xlfn.CONCAT("(",A789,",",C789,",",P789,",",E789,",",L789,",",S789,",",T789,",",V789,")++1`")</f>
        <v>(246254,0,1,14,100,0,1,13)++1`</v>
      </c>
      <c r="Y789" t="str">
        <f>_xlfn.CONCAT("(",A789,",",R789,")++1`")</f>
        <v>(246254,45)++1`</v>
      </c>
    </row>
    <row r="790" spans="1:25">
      <c r="A790">
        <v>246255</v>
      </c>
      <c r="B790">
        <v>2010</v>
      </c>
      <c r="C790">
        <f>IF(D790="oui", 1, IF(D790="non", 0, " "))</f>
        <v>1</v>
      </c>
      <c r="D790" t="s">
        <v>28</v>
      </c>
      <c r="E790">
        <f>_xlfn.XLOOKUP(F790,Z$3:Z$19,AA$3:AA$19)</f>
        <v>12</v>
      </c>
      <c r="F790" t="s">
        <v>42</v>
      </c>
      <c r="G790" s="14">
        <v>44622</v>
      </c>
      <c r="H790" s="15">
        <v>0.4548611111111111</v>
      </c>
      <c r="I790" s="15">
        <v>0.50069444444444444</v>
      </c>
      <c r="J790">
        <v>1000165</v>
      </c>
      <c r="K790">
        <v>3617</v>
      </c>
      <c r="L790">
        <f>ROUND(M790*86400,0)/60</f>
        <v>66</v>
      </c>
      <c r="M790">
        <v>4.5833333333333337E-2</v>
      </c>
      <c r="N790">
        <f>_xlfn.XLOOKUP(O790,Z$22:Z$24,AA$22:AA$24)</f>
        <v>0</v>
      </c>
      <c r="O790" t="s">
        <v>46</v>
      </c>
      <c r="P790" cm="1">
        <f t="array" aca="1" ref="P790" ca="1">(_xlfn.IFS(Q790="couché",0,Q790="debout à 80%",1,Q790="?",1))*(IF(RAND()&lt;0.8,1,0))</f>
        <v>0</v>
      </c>
      <c r="Q790" t="s">
        <v>48</v>
      </c>
      <c r="R790">
        <v>30</v>
      </c>
      <c r="S790">
        <f>SUMIFS(N:N,F:F,F790,G:G,G790,T:T,T790-1)*IF(C790=1,0,1)</f>
        <v>0</v>
      </c>
      <c r="T790">
        <f>COUNTIFS(F:F,F790,G:G,G790,H:H,_xlfn.CONCAT("&lt;=",H790))</f>
        <v>4</v>
      </c>
      <c r="U790" s="15">
        <f ca="1">H790+(RAND()/100000)</f>
        <v>0.45486785036690253</v>
      </c>
      <c r="V790">
        <f t="shared" ca="1" si="12"/>
        <v>32</v>
      </c>
      <c r="W790" t="s">
        <v>28</v>
      </c>
      <c r="X790" t="str">
        <f ca="1">_xlfn.CONCAT("(",A790,",",C790,",",P790,",",E790,",",L790,",",S790,",",T790,",",V790,")++1`")</f>
        <v>(246255,1,0,12,66,0,4,32)++1`</v>
      </c>
      <c r="Y790" t="str">
        <f>_xlfn.CONCAT("(",A790,",",R790,")++1`")</f>
        <v>(246255,30)++1`</v>
      </c>
    </row>
    <row r="791" spans="1:25">
      <c r="A791">
        <v>246258</v>
      </c>
      <c r="B791">
        <v>1986</v>
      </c>
      <c r="C791">
        <f>IF(D791="oui", 1, IF(D791="non", 0, " "))</f>
        <v>0</v>
      </c>
      <c r="D791" t="s">
        <v>24</v>
      </c>
      <c r="E791">
        <f>_xlfn.XLOOKUP(F791,Z$3:Z$19,AA$3:AA$19)</f>
        <v>9</v>
      </c>
      <c r="F791" t="s">
        <v>40</v>
      </c>
      <c r="G791" s="14">
        <v>44635</v>
      </c>
      <c r="H791" s="15">
        <v>0.5</v>
      </c>
      <c r="I791" s="15">
        <v>0.57708333333333328</v>
      </c>
      <c r="J791">
        <v>1000163</v>
      </c>
      <c r="K791">
        <v>246</v>
      </c>
      <c r="L791">
        <f>ROUND(M791*86400,0)/60</f>
        <v>111</v>
      </c>
      <c r="M791">
        <v>7.7083333333333282E-2</v>
      </c>
      <c r="N791">
        <f>_xlfn.XLOOKUP(O791,Z$22:Z$24,AA$22:AA$24)</f>
        <v>0</v>
      </c>
      <c r="O791" t="s">
        <v>26</v>
      </c>
      <c r="P791" cm="1">
        <f t="array" aca="1" ref="P791" ca="1">(_xlfn.IFS(Q791="couché",0,Q791="debout à 80%",1,Q791="?",1))*(IF(RAND()&lt;0.8,1,0))</f>
        <v>1</v>
      </c>
      <c r="Q791" t="s">
        <v>27</v>
      </c>
      <c r="R791">
        <v>45</v>
      </c>
      <c r="S791">
        <f>SUMIFS(N:N,F:F,F791,G:G,G791,T:T,T791-1)*IF(C791=1,0,1)</f>
        <v>0</v>
      </c>
      <c r="T791">
        <f>COUNTIFS(F:F,F791,G:G,G791,H:H,_xlfn.CONCAT("&lt;=",H791))</f>
        <v>5</v>
      </c>
      <c r="U791" s="15">
        <f ca="1">H791+(RAND()/100000)</f>
        <v>0.50000519486016748</v>
      </c>
      <c r="V791">
        <f t="shared" ca="1" si="12"/>
        <v>49</v>
      </c>
      <c r="W791" t="s">
        <v>28</v>
      </c>
      <c r="X791" t="str">
        <f ca="1">_xlfn.CONCAT("(",A791,",",C791,",",P791,",",E791,",",L791,",",S791,",",T791,",",V791,")++1`")</f>
        <v>(246258,0,1,9,111,0,5,49)++1`</v>
      </c>
      <c r="Y791" t="str">
        <f>_xlfn.CONCAT("(",A791,",",R791,")++1`")</f>
        <v>(246258,45)++1`</v>
      </c>
    </row>
    <row r="792" spans="1:25">
      <c r="A792">
        <v>246261</v>
      </c>
      <c r="B792">
        <v>1991</v>
      </c>
      <c r="C792">
        <f>IF(D792="oui", 1, IF(D792="non", 0, " "))</f>
        <v>0</v>
      </c>
      <c r="D792" t="s">
        <v>24</v>
      </c>
      <c r="E792">
        <f>_xlfn.XLOOKUP(F792,Z$3:Z$19,AA$3:AA$19)</f>
        <v>4</v>
      </c>
      <c r="F792" t="s">
        <v>31</v>
      </c>
      <c r="G792" s="14">
        <v>44638</v>
      </c>
      <c r="H792" s="15">
        <v>0.59305555555555556</v>
      </c>
      <c r="I792" s="15">
        <v>0.69027777777777777</v>
      </c>
      <c r="J792">
        <v>1000162</v>
      </c>
      <c r="K792">
        <v>9330</v>
      </c>
      <c r="L792">
        <f>ROUND(M792*86400,0)/60</f>
        <v>140</v>
      </c>
      <c r="M792">
        <v>9.722222222222221E-2</v>
      </c>
      <c r="N792">
        <f>_xlfn.XLOOKUP(O792,Z$22:Z$24,AA$22:AA$24)</f>
        <v>1</v>
      </c>
      <c r="O792" t="s">
        <v>32</v>
      </c>
      <c r="P792" cm="1">
        <f t="array" aca="1" ref="P792" ca="1">(_xlfn.IFS(Q792="couché",0,Q792="debout à 80%",1,Q792="?",1))*(IF(RAND()&lt;0.8,1,0))</f>
        <v>1</v>
      </c>
      <c r="Q792" t="s">
        <v>27</v>
      </c>
      <c r="R792">
        <v>45</v>
      </c>
      <c r="S792">
        <f>SUMIFS(N:N,F:F,F792,G:G,G792,T:T,T792-1)*IF(C792=1,0,1)</f>
        <v>1</v>
      </c>
      <c r="T792">
        <f>COUNTIFS(F:F,F792,G:G,G792,H:H,_xlfn.CONCAT("&lt;=",H792))</f>
        <v>5</v>
      </c>
      <c r="U792" s="15">
        <f ca="1">H792+(RAND()/100000)</f>
        <v>0.59305655010847924</v>
      </c>
      <c r="V792">
        <f t="shared" ca="1" si="12"/>
        <v>58</v>
      </c>
      <c r="W792" t="s">
        <v>28</v>
      </c>
      <c r="X792" t="str">
        <f ca="1">_xlfn.CONCAT("(",A792,",",C792,",",P792,",",E792,",",L792,",",S792,",",T792,",",V792,")++1`")</f>
        <v>(246261,0,1,4,140,1,5,58)++1`</v>
      </c>
      <c r="Y792" t="str">
        <f>_xlfn.CONCAT("(",A792,",",R792,")++1`")</f>
        <v>(246261,45)++1`</v>
      </c>
    </row>
    <row r="793" spans="1:25">
      <c r="A793">
        <v>246262</v>
      </c>
      <c r="B793">
        <v>1954</v>
      </c>
      <c r="C793">
        <f>IF(D793="oui", 1, IF(D793="non", 0, " "))</f>
        <v>0</v>
      </c>
      <c r="D793" t="s">
        <v>24</v>
      </c>
      <c r="E793">
        <f>_xlfn.XLOOKUP(F793,Z$3:Z$19,AA$3:AA$19)</f>
        <v>10</v>
      </c>
      <c r="F793" t="s">
        <v>39</v>
      </c>
      <c r="G793" s="14">
        <v>44645</v>
      </c>
      <c r="H793" s="15">
        <v>0.62152777777777779</v>
      </c>
      <c r="I793" s="15">
        <v>0.67291666666666661</v>
      </c>
      <c r="J793">
        <v>1000165</v>
      </c>
      <c r="K793">
        <v>774</v>
      </c>
      <c r="L793">
        <f>ROUND(M793*86400,0)/60</f>
        <v>74</v>
      </c>
      <c r="M793">
        <v>5.1388888888888817E-2</v>
      </c>
      <c r="N793">
        <f>_xlfn.XLOOKUP(O793,Z$22:Z$24,AA$22:AA$24)</f>
        <v>1</v>
      </c>
      <c r="O793" t="s">
        <v>32</v>
      </c>
      <c r="P793" cm="1">
        <f t="array" aca="1" ref="P793" ca="1">(_xlfn.IFS(Q793="couché",0,Q793="debout à 80%",1,Q793="?",1))*(IF(RAND()&lt;0.8,1,0))</f>
        <v>1</v>
      </c>
      <c r="Q793" t="s">
        <v>27</v>
      </c>
      <c r="R793">
        <v>30</v>
      </c>
      <c r="S793">
        <f>SUMIFS(N:N,F:F,F793,G:G,G793,T:T,T793-1)*IF(C793=1,0,1)</f>
        <v>1</v>
      </c>
      <c r="T793">
        <f>COUNTIFS(F:F,F793,G:G,G793,H:H,_xlfn.CONCAT("&lt;=",H793))</f>
        <v>6</v>
      </c>
      <c r="U793" s="15">
        <f ca="1">H793+(RAND()/100000)</f>
        <v>0.62153340539279744</v>
      </c>
      <c r="V793">
        <f t="shared" ca="1" si="12"/>
        <v>62</v>
      </c>
      <c r="W793" t="s">
        <v>28</v>
      </c>
      <c r="X793" t="str">
        <f ca="1">_xlfn.CONCAT("(",A793,",",C793,",",P793,",",E793,",",L793,",",S793,",",T793,",",V793,")++1`")</f>
        <v>(246262,0,1,10,74,1,6,62)++1`</v>
      </c>
      <c r="Y793" t="str">
        <f>_xlfn.CONCAT("(",A793,",",R793,")++1`")</f>
        <v>(246262,30)++1`</v>
      </c>
    </row>
    <row r="794" spans="1:25">
      <c r="A794">
        <v>246263</v>
      </c>
      <c r="B794">
        <v>2001</v>
      </c>
      <c r="C794">
        <f>IF(D794="oui", 1, IF(D794="non", 0, " "))</f>
        <v>0</v>
      </c>
      <c r="D794" t="s">
        <v>24</v>
      </c>
      <c r="E794">
        <f>_xlfn.XLOOKUP(F794,Z$3:Z$19,AA$3:AA$19)</f>
        <v>17</v>
      </c>
      <c r="F794" t="s">
        <v>45</v>
      </c>
      <c r="G794" s="14">
        <v>44600</v>
      </c>
      <c r="H794" s="15">
        <v>0.40416666666666667</v>
      </c>
      <c r="I794" s="15">
        <v>0.47222222222222221</v>
      </c>
      <c r="J794">
        <v>1000162</v>
      </c>
      <c r="K794">
        <v>90</v>
      </c>
      <c r="L794">
        <f>ROUND(M794*86400,0)/60</f>
        <v>98</v>
      </c>
      <c r="M794">
        <v>6.8055555555555536E-2</v>
      </c>
      <c r="N794">
        <f>_xlfn.XLOOKUP(O794,Z$22:Z$24,AA$22:AA$24)</f>
        <v>0</v>
      </c>
      <c r="O794" t="s">
        <v>26</v>
      </c>
      <c r="P794" cm="1">
        <f t="array" aca="1" ref="P794" ca="1">(_xlfn.IFS(Q794="couché",0,Q794="debout à 80%",1,Q794="?",1))*(IF(RAND()&lt;0.8,1,0))</f>
        <v>0</v>
      </c>
      <c r="Q794" t="s">
        <v>27</v>
      </c>
      <c r="R794">
        <v>45</v>
      </c>
      <c r="S794">
        <f>SUMIFS(N:N,F:F,F794,G:G,G794,T:T,T794-1)*IF(C794=1,0,1)</f>
        <v>0</v>
      </c>
      <c r="T794">
        <f>COUNTIFS(F:F,F794,G:G,G794,H:H,_xlfn.CONCAT("&lt;=",H794))</f>
        <v>2</v>
      </c>
      <c r="U794" s="15">
        <f ca="1">H794+(RAND()/100000)</f>
        <v>0.40417495066531267</v>
      </c>
      <c r="V794">
        <f t="shared" ca="1" si="12"/>
        <v>30</v>
      </c>
      <c r="W794" t="s">
        <v>28</v>
      </c>
      <c r="X794" t="str">
        <f ca="1">_xlfn.CONCAT("(",A794,",",C794,",",P794,",",E794,",",L794,",",S794,",",T794,",",V794,")++1`")</f>
        <v>(246263,0,0,17,98,0,2,30)++1`</v>
      </c>
      <c r="Y794" t="str">
        <f>_xlfn.CONCAT("(",A794,",",R794,")++1`")</f>
        <v>(246263,45)++1`</v>
      </c>
    </row>
    <row r="795" spans="1:25">
      <c r="A795">
        <v>246265</v>
      </c>
      <c r="B795">
        <v>2020</v>
      </c>
      <c r="C795">
        <f>IF(D795="oui", 1, IF(D795="non", 0, " "))</f>
        <v>1</v>
      </c>
      <c r="D795" t="s">
        <v>28</v>
      </c>
      <c r="E795">
        <f>_xlfn.XLOOKUP(F795,Z$3:Z$19,AA$3:AA$19)</f>
        <v>9</v>
      </c>
      <c r="F795" t="s">
        <v>40</v>
      </c>
      <c r="G795" s="14">
        <v>44593</v>
      </c>
      <c r="H795" s="15">
        <v>0.34027777777777779</v>
      </c>
      <c r="I795" s="15">
        <v>0.37638888888888888</v>
      </c>
      <c r="J795">
        <v>1000163</v>
      </c>
      <c r="K795">
        <v>7052</v>
      </c>
      <c r="L795">
        <f>ROUND(M795*86400,0)/60</f>
        <v>52</v>
      </c>
      <c r="M795">
        <v>3.6111111111111094E-2</v>
      </c>
      <c r="N795">
        <f>_xlfn.XLOOKUP(O795,Z$22:Z$24,AA$22:AA$24)</f>
        <v>0</v>
      </c>
      <c r="O795" t="s">
        <v>46</v>
      </c>
      <c r="P795" cm="1">
        <f t="array" aca="1" ref="P795" ca="1">(_xlfn.IFS(Q795="couché",0,Q795="debout à 80%",1,Q795="?",1))*(IF(RAND()&lt;0.8,1,0))</f>
        <v>0</v>
      </c>
      <c r="Q795" t="s">
        <v>48</v>
      </c>
      <c r="R795">
        <v>45</v>
      </c>
      <c r="S795">
        <f>SUMIFS(N:N,F:F,F795,G:G,G795,T:T,T795-1)*IF(C795=1,0,1)</f>
        <v>0</v>
      </c>
      <c r="T795">
        <f>COUNTIFS(F:F,F795,G:G,G795,H:H,_xlfn.CONCAT("&lt;=",H795))</f>
        <v>1</v>
      </c>
      <c r="U795" s="15">
        <f ca="1">H795+(RAND()/100000)</f>
        <v>0.34028503324457121</v>
      </c>
      <c r="V795">
        <f t="shared" ca="1" si="12"/>
        <v>6</v>
      </c>
      <c r="W795" t="s">
        <v>28</v>
      </c>
      <c r="X795" t="str">
        <f ca="1">_xlfn.CONCAT("(",A795,",",C795,",",P795,",",E795,",",L795,",",S795,",",T795,",",V795,")++1`")</f>
        <v>(246265,1,0,9,52,0,1,6)++1`</v>
      </c>
      <c r="Y795" t="str">
        <f>_xlfn.CONCAT("(",A795,",",R795,")++1`")</f>
        <v>(246265,45)++1`</v>
      </c>
    </row>
    <row r="796" spans="1:25">
      <c r="A796">
        <v>246267</v>
      </c>
      <c r="B796">
        <v>1981</v>
      </c>
      <c r="C796">
        <f>IF(D796="oui", 1, IF(D796="non", 0, " "))</f>
        <v>0</v>
      </c>
      <c r="D796" t="s">
        <v>24</v>
      </c>
      <c r="E796">
        <f>_xlfn.XLOOKUP(F796,Z$3:Z$19,AA$3:AA$19)</f>
        <v>2</v>
      </c>
      <c r="F796" t="s">
        <v>29</v>
      </c>
      <c r="G796" s="14">
        <v>44603</v>
      </c>
      <c r="H796" s="15">
        <v>0.49652777777777773</v>
      </c>
      <c r="I796" s="15">
        <v>0.54861111111111105</v>
      </c>
      <c r="J796">
        <v>1000166</v>
      </c>
      <c r="K796">
        <v>8108</v>
      </c>
      <c r="L796">
        <f>ROUND(M796*86400,0)/60</f>
        <v>75</v>
      </c>
      <c r="M796">
        <v>5.2083333333333315E-2</v>
      </c>
      <c r="N796">
        <f>_xlfn.XLOOKUP(O796,Z$22:Z$24,AA$22:AA$24)</f>
        <v>0</v>
      </c>
      <c r="O796" t="s">
        <v>26</v>
      </c>
      <c r="P796" cm="1">
        <f t="array" aca="1" ref="P796" ca="1">(_xlfn.IFS(Q796="couché",0,Q796="debout à 80%",1,Q796="?",1))*(IF(RAND()&lt;0.8,1,0))</f>
        <v>1</v>
      </c>
      <c r="Q796" t="s">
        <v>27</v>
      </c>
      <c r="R796">
        <v>45</v>
      </c>
      <c r="S796">
        <f>SUMIFS(N:N,F:F,F796,G:G,G796,T:T,T796-1)*IF(C796=1,0,1)</f>
        <v>0</v>
      </c>
      <c r="T796">
        <f>COUNTIFS(F:F,F796,G:G,G796,H:H,_xlfn.CONCAT("&lt;=",H796))</f>
        <v>4</v>
      </c>
      <c r="U796" s="15">
        <f ca="1">H796+(RAND()/100000)</f>
        <v>0.49653393459228046</v>
      </c>
      <c r="V796">
        <f t="shared" ca="1" si="12"/>
        <v>47</v>
      </c>
      <c r="W796" t="s">
        <v>28</v>
      </c>
      <c r="X796" t="str">
        <f ca="1">_xlfn.CONCAT("(",A796,",",C796,",",P796,",",E796,",",L796,",",S796,",",T796,",",V796,")++1`")</f>
        <v>(246267,0,1,2,75,0,4,47)++1`</v>
      </c>
      <c r="Y796" t="str">
        <f>_xlfn.CONCAT("(",A796,",",R796,")++1`")</f>
        <v>(246267,45)++1`</v>
      </c>
    </row>
    <row r="797" spans="1:25">
      <c r="A797">
        <v>246272</v>
      </c>
      <c r="B797">
        <v>1977</v>
      </c>
      <c r="C797">
        <f>IF(D797="oui", 1, IF(D797="non", 0, " "))</f>
        <v>0</v>
      </c>
      <c r="D797" t="s">
        <v>24</v>
      </c>
      <c r="E797">
        <f>_xlfn.XLOOKUP(F797,Z$3:Z$19,AA$3:AA$19)</f>
        <v>15</v>
      </c>
      <c r="F797" t="s">
        <v>35</v>
      </c>
      <c r="G797" s="14">
        <v>44617</v>
      </c>
      <c r="H797" s="15">
        <v>0.42499999999999999</v>
      </c>
      <c r="I797" s="15">
        <v>0.56944444444444442</v>
      </c>
      <c r="J797">
        <v>1000171</v>
      </c>
      <c r="K797">
        <v>2239</v>
      </c>
      <c r="L797">
        <f>ROUND(M797*86400,0)/60</f>
        <v>208</v>
      </c>
      <c r="M797">
        <v>0.14444444444444443</v>
      </c>
      <c r="N797">
        <f>_xlfn.XLOOKUP(O797,Z$22:Z$24,AA$22:AA$24)</f>
        <v>0</v>
      </c>
      <c r="O797" t="s">
        <v>26</v>
      </c>
      <c r="P797" cm="1">
        <f t="array" aca="1" ref="P797" ca="1">(_xlfn.IFS(Q797="couché",0,Q797="debout à 80%",1,Q797="?",1))*(IF(RAND()&lt;0.8,1,0))</f>
        <v>0</v>
      </c>
      <c r="Q797" t="s">
        <v>27</v>
      </c>
      <c r="R797">
        <v>45</v>
      </c>
      <c r="S797">
        <f>SUMIFS(N:N,F:F,F797,G:G,G797,T:T,T797-1)*IF(C797=1,0,1)</f>
        <v>0</v>
      </c>
      <c r="T797">
        <f>COUNTIFS(F:F,F797,G:G,G797,H:H,_xlfn.CONCAT("&lt;=",H797))</f>
        <v>2</v>
      </c>
      <c r="U797" s="15">
        <f ca="1">H797+(RAND()/100000)</f>
        <v>0.42500338792538067</v>
      </c>
      <c r="V797">
        <f t="shared" ca="1" si="12"/>
        <v>29</v>
      </c>
      <c r="W797" t="s">
        <v>28</v>
      </c>
      <c r="X797" t="str">
        <f ca="1">_xlfn.CONCAT("(",A797,",",C797,",",P797,",",E797,",",L797,",",S797,",",T797,",",V797,")++1`")</f>
        <v>(246272,0,0,15,208,0,2,29)++1`</v>
      </c>
      <c r="Y797" t="str">
        <f>_xlfn.CONCAT("(",A797,",",R797,")++1`")</f>
        <v>(246272,45)++1`</v>
      </c>
    </row>
    <row r="798" spans="1:25">
      <c r="A798">
        <v>246274</v>
      </c>
      <c r="B798">
        <v>2006</v>
      </c>
      <c r="C798">
        <f>IF(D798="oui", 1, IF(D798="non", 0, " "))</f>
        <v>0</v>
      </c>
      <c r="D798" t="s">
        <v>24</v>
      </c>
      <c r="E798">
        <f>_xlfn.XLOOKUP(F798,Z$3:Z$19,AA$3:AA$19)</f>
        <v>2</v>
      </c>
      <c r="F798" t="s">
        <v>29</v>
      </c>
      <c r="G798" s="14">
        <v>44624</v>
      </c>
      <c r="H798" s="15">
        <v>0.33819444444444441</v>
      </c>
      <c r="I798" s="15">
        <v>0.37222222222222223</v>
      </c>
      <c r="J798">
        <v>1000166</v>
      </c>
      <c r="K798">
        <v>8108</v>
      </c>
      <c r="L798">
        <f>ROUND(M798*86400,0)/60</f>
        <v>49</v>
      </c>
      <c r="M798">
        <v>3.4027777777777823E-2</v>
      </c>
      <c r="N798">
        <f>_xlfn.XLOOKUP(O798,Z$22:Z$24,AA$22:AA$24)</f>
        <v>0</v>
      </c>
      <c r="O798" t="s">
        <v>26</v>
      </c>
      <c r="P798" cm="1">
        <f t="array" aca="1" ref="P798" ca="1">(_xlfn.IFS(Q798="couché",0,Q798="debout à 80%",1,Q798="?",1))*(IF(RAND()&lt;0.8,1,0))</f>
        <v>1</v>
      </c>
      <c r="Q798" t="s">
        <v>27</v>
      </c>
      <c r="R798">
        <v>45</v>
      </c>
      <c r="S798">
        <f>SUMIFS(N:N,F:F,F798,G:G,G798,T:T,T798-1)*IF(C798=1,0,1)</f>
        <v>0</v>
      </c>
      <c r="T798">
        <f>COUNTIFS(F:F,F798,G:G,G798,H:H,_xlfn.CONCAT("&lt;=",H798))</f>
        <v>1</v>
      </c>
      <c r="U798" s="15">
        <f ca="1">H798+(RAND()/100000)</f>
        <v>0.33819589556833207</v>
      </c>
      <c r="V798">
        <f t="shared" ca="1" si="12"/>
        <v>4</v>
      </c>
      <c r="W798" t="s">
        <v>28</v>
      </c>
      <c r="X798" t="str">
        <f ca="1">_xlfn.CONCAT("(",A798,",",C798,",",P798,",",E798,",",L798,",",S798,",",T798,",",V798,")++1`")</f>
        <v>(246274,0,1,2,49,0,1,4)++1`</v>
      </c>
      <c r="Y798" t="str">
        <f>_xlfn.CONCAT("(",A798,",",R798,")++1`")</f>
        <v>(246274,45)++1`</v>
      </c>
    </row>
    <row r="799" spans="1:25">
      <c r="A799">
        <v>246279</v>
      </c>
      <c r="B799">
        <v>2016</v>
      </c>
      <c r="C799">
        <f>IF(D799="oui", 1, IF(D799="non", 0, " "))</f>
        <v>1</v>
      </c>
      <c r="D799" t="s">
        <v>28</v>
      </c>
      <c r="E799">
        <f>_xlfn.XLOOKUP(F799,Z$3:Z$19,AA$3:AA$19)</f>
        <v>12</v>
      </c>
      <c r="F799" t="s">
        <v>42</v>
      </c>
      <c r="G799" s="14">
        <v>44617</v>
      </c>
      <c r="H799" s="15">
        <v>0.41041666666666665</v>
      </c>
      <c r="I799" s="15">
        <v>0.44097222222222221</v>
      </c>
      <c r="J799">
        <v>1000164</v>
      </c>
      <c r="K799">
        <v>3334</v>
      </c>
      <c r="L799">
        <f>ROUND(M799*86400,0)/60</f>
        <v>44</v>
      </c>
      <c r="M799">
        <v>3.0555555555555558E-2</v>
      </c>
      <c r="N799">
        <f>_xlfn.XLOOKUP(O799,Z$22:Z$24,AA$22:AA$24)</f>
        <v>0</v>
      </c>
      <c r="O799" t="s">
        <v>46</v>
      </c>
      <c r="P799" cm="1">
        <f t="array" aca="1" ref="P799" ca="1">(_xlfn.IFS(Q799="couché",0,Q799="debout à 80%",1,Q799="?",1))*(IF(RAND()&lt;0.8,1,0))</f>
        <v>0</v>
      </c>
      <c r="Q799" t="s">
        <v>48</v>
      </c>
      <c r="R799">
        <v>30</v>
      </c>
      <c r="S799">
        <f>SUMIFS(N:N,F:F,F799,G:G,G799,T:T,T799-1)*IF(C799=1,0,1)</f>
        <v>0</v>
      </c>
      <c r="T799">
        <f>COUNTIFS(F:F,F799,G:G,G799,H:H,_xlfn.CONCAT("&lt;=",H799))</f>
        <v>3</v>
      </c>
      <c r="U799" s="15">
        <f ca="1">H799+(RAND()/100000)</f>
        <v>0.41042165021336097</v>
      </c>
      <c r="V799">
        <f t="shared" ca="1" si="12"/>
        <v>26</v>
      </c>
      <c r="W799" t="s">
        <v>28</v>
      </c>
      <c r="X799" t="str">
        <f ca="1">_xlfn.CONCAT("(",A799,",",C799,",",P799,",",E799,",",L799,",",S799,",",T799,",",V799,")++1`")</f>
        <v>(246279,1,0,12,44,0,3,26)++1`</v>
      </c>
      <c r="Y799" t="str">
        <f>_xlfn.CONCAT("(",A799,",",R799,")++1`")</f>
        <v>(246279,30)++1`</v>
      </c>
    </row>
    <row r="800" spans="1:25">
      <c r="A800">
        <v>246280</v>
      </c>
      <c r="B800">
        <v>1947</v>
      </c>
      <c r="C800">
        <f>IF(D800="oui", 1, IF(D800="non", 0, " "))</f>
        <v>0</v>
      </c>
      <c r="D800" t="s">
        <v>24</v>
      </c>
      <c r="E800">
        <f>_xlfn.XLOOKUP(F800,Z$3:Z$19,AA$3:AA$19)</f>
        <v>14</v>
      </c>
      <c r="F800" t="s">
        <v>33</v>
      </c>
      <c r="G800" s="14">
        <v>44615</v>
      </c>
      <c r="H800" s="15">
        <v>0.33541666666666664</v>
      </c>
      <c r="I800" s="15">
        <v>0.42569444444444443</v>
      </c>
      <c r="J800">
        <v>1000162</v>
      </c>
      <c r="K800">
        <v>489</v>
      </c>
      <c r="L800">
        <f>ROUND(M800*86400,0)/60</f>
        <v>130</v>
      </c>
      <c r="M800">
        <v>9.027777777777779E-2</v>
      </c>
      <c r="N800">
        <f>_xlfn.XLOOKUP(O800,Z$22:Z$24,AA$22:AA$24)</f>
        <v>0</v>
      </c>
      <c r="O800" t="s">
        <v>26</v>
      </c>
      <c r="P800" cm="1">
        <f t="array" aca="1" ref="P800" ca="1">(_xlfn.IFS(Q800="couché",0,Q800="debout à 80%",1,Q800="?",1))*(IF(RAND()&lt;0.8,1,0))</f>
        <v>1</v>
      </c>
      <c r="Q800" t="s">
        <v>27</v>
      </c>
      <c r="R800">
        <v>45</v>
      </c>
      <c r="S800">
        <f>SUMIFS(N:N,F:F,F800,G:G,G800,T:T,T800-1)*IF(C800=1,0,1)</f>
        <v>0</v>
      </c>
      <c r="T800">
        <f>COUNTIFS(F:F,F800,G:G,G800,H:H,_xlfn.CONCAT("&lt;=",H800))</f>
        <v>1</v>
      </c>
      <c r="U800" s="15">
        <f ca="1">H800+(RAND()/100000)</f>
        <v>0.33541977487650887</v>
      </c>
      <c r="V800">
        <f t="shared" ca="1" si="12"/>
        <v>3</v>
      </c>
      <c r="W800" t="s">
        <v>28</v>
      </c>
      <c r="X800" t="str">
        <f ca="1">_xlfn.CONCAT("(",A800,",",C800,",",P800,",",E800,",",L800,",",S800,",",T800,",",V800,")++1`")</f>
        <v>(246280,0,1,14,130,0,1,3)++1`</v>
      </c>
      <c r="Y800" t="str">
        <f>_xlfn.CONCAT("(",A800,",",R800,")++1`")</f>
        <v>(246280,45)++1`</v>
      </c>
    </row>
    <row r="801" spans="1:25">
      <c r="A801">
        <v>246281</v>
      </c>
      <c r="B801">
        <v>1956</v>
      </c>
      <c r="C801">
        <f>IF(D801="oui", 1, IF(D801="non", 0, " "))</f>
        <v>0</v>
      </c>
      <c r="D801" t="s">
        <v>24</v>
      </c>
      <c r="E801">
        <f>_xlfn.XLOOKUP(F801,Z$3:Z$19,AA$3:AA$19)</f>
        <v>14</v>
      </c>
      <c r="F801" t="s">
        <v>33</v>
      </c>
      <c r="G801" s="14">
        <v>44615</v>
      </c>
      <c r="H801" s="15">
        <v>0.43402777777777773</v>
      </c>
      <c r="I801" s="15">
        <v>0.52361111111111114</v>
      </c>
      <c r="J801">
        <v>1000162</v>
      </c>
      <c r="K801">
        <v>489</v>
      </c>
      <c r="L801">
        <f>ROUND(M801*86400,0)/60</f>
        <v>129</v>
      </c>
      <c r="M801">
        <v>8.9583333333333404E-2</v>
      </c>
      <c r="N801">
        <f>_xlfn.XLOOKUP(O801,Z$22:Z$24,AA$22:AA$24)</f>
        <v>0</v>
      </c>
      <c r="O801" t="s">
        <v>26</v>
      </c>
      <c r="P801" cm="1">
        <f t="array" aca="1" ref="P801" ca="1">(_xlfn.IFS(Q801="couché",0,Q801="debout à 80%",1,Q801="?",1))*(IF(RAND()&lt;0.8,1,0))</f>
        <v>1</v>
      </c>
      <c r="Q801" t="s">
        <v>27</v>
      </c>
      <c r="R801">
        <v>45</v>
      </c>
      <c r="S801">
        <f>SUMIFS(N:N,F:F,F801,G:G,G801,T:T,T801-1)*IF(C801=1,0,1)</f>
        <v>0</v>
      </c>
      <c r="T801">
        <f>COUNTIFS(F:F,F801,G:G,G801,H:H,_xlfn.CONCAT("&lt;=",H801))</f>
        <v>2</v>
      </c>
      <c r="U801" s="15">
        <f ca="1">H801+(RAND()/100000)</f>
        <v>0.43403283505920731</v>
      </c>
      <c r="V801">
        <f t="shared" ca="1" si="12"/>
        <v>27</v>
      </c>
      <c r="W801" t="s">
        <v>28</v>
      </c>
      <c r="X801" t="str">
        <f ca="1">_xlfn.CONCAT("(",A801,",",C801,",",P801,",",E801,",",L801,",",S801,",",T801,",",V801,")++1`")</f>
        <v>(246281,0,1,14,129,0,2,27)++1`</v>
      </c>
      <c r="Y801" t="str">
        <f>_xlfn.CONCAT("(",A801,",",R801,")++1`")</f>
        <v>(246281,45)++1`</v>
      </c>
    </row>
    <row r="802" spans="1:25">
      <c r="A802">
        <v>246282</v>
      </c>
      <c r="B802">
        <v>1953</v>
      </c>
      <c r="C802">
        <f>IF(D802="oui", 1, IF(D802="non", 0, " "))</f>
        <v>0</v>
      </c>
      <c r="D802" t="s">
        <v>24</v>
      </c>
      <c r="E802">
        <f>_xlfn.XLOOKUP(F802,Z$3:Z$19,AA$3:AA$19)</f>
        <v>13</v>
      </c>
      <c r="F802" t="s">
        <v>43</v>
      </c>
      <c r="G802" s="14">
        <v>44644</v>
      </c>
      <c r="H802" s="15">
        <v>0.33750000000000002</v>
      </c>
      <c r="I802" s="15">
        <v>0.42986111111111108</v>
      </c>
      <c r="J802">
        <v>1000167</v>
      </c>
      <c r="K802">
        <v>192</v>
      </c>
      <c r="L802">
        <f>ROUND(M802*86400,0)/60</f>
        <v>133</v>
      </c>
      <c r="M802">
        <v>9.2361111111111061E-2</v>
      </c>
      <c r="N802">
        <f>_xlfn.XLOOKUP(O802,Z$22:Z$24,AA$22:AA$24)</f>
        <v>0</v>
      </c>
      <c r="O802" t="s">
        <v>26</v>
      </c>
      <c r="P802" cm="1">
        <f t="array" aca="1" ref="P802" ca="1">(_xlfn.IFS(Q802="couché",0,Q802="debout à 80%",1,Q802="?",1))*(IF(RAND()&lt;0.8,1,0))</f>
        <v>1</v>
      </c>
      <c r="Q802" t="s">
        <v>27</v>
      </c>
      <c r="R802">
        <v>45</v>
      </c>
      <c r="S802">
        <f>SUMIFS(N:N,F:F,F802,G:G,G802,T:T,T802-1)*IF(C802=1,0,1)</f>
        <v>0</v>
      </c>
      <c r="T802">
        <f>COUNTIFS(F:F,F802,G:G,G802,H:H,_xlfn.CONCAT("&lt;=",H802))</f>
        <v>1</v>
      </c>
      <c r="U802" s="15">
        <f ca="1">H802+(RAND()/100000)</f>
        <v>0.33750313603113574</v>
      </c>
      <c r="V802">
        <f t="shared" ca="1" si="12"/>
        <v>8</v>
      </c>
      <c r="W802" t="s">
        <v>28</v>
      </c>
      <c r="X802" t="str">
        <f ca="1">_xlfn.CONCAT("(",A802,",",C802,",",P802,",",E802,",",L802,",",S802,",",T802,",",V802,")++1`")</f>
        <v>(246282,0,1,13,133,0,1,8)++1`</v>
      </c>
      <c r="Y802" t="str">
        <f>_xlfn.CONCAT("(",A802,",",R802,")++1`")</f>
        <v>(246282,45)++1`</v>
      </c>
    </row>
    <row r="803" spans="1:25">
      <c r="A803">
        <v>246294</v>
      </c>
      <c r="B803">
        <v>2001</v>
      </c>
      <c r="C803">
        <f>IF(D803="oui", 1, IF(D803="non", 0, " "))</f>
        <v>0</v>
      </c>
      <c r="D803" t="s">
        <v>24</v>
      </c>
      <c r="E803">
        <f>_xlfn.XLOOKUP(F803,Z$3:Z$19,AA$3:AA$19)</f>
        <v>10</v>
      </c>
      <c r="F803" t="s">
        <v>39</v>
      </c>
      <c r="G803" s="14">
        <v>44593</v>
      </c>
      <c r="H803" s="15">
        <v>0.4597222222222222</v>
      </c>
      <c r="I803" s="15">
        <v>0.48333333333333334</v>
      </c>
      <c r="J803">
        <v>1000165</v>
      </c>
      <c r="K803">
        <v>493</v>
      </c>
      <c r="L803">
        <f>ROUND(M803*86400,0)/60</f>
        <v>34</v>
      </c>
      <c r="M803">
        <v>2.3611111111111138E-2</v>
      </c>
      <c r="N803">
        <f>_xlfn.XLOOKUP(O803,Z$22:Z$24,AA$22:AA$24)</f>
        <v>1</v>
      </c>
      <c r="O803" t="s">
        <v>32</v>
      </c>
      <c r="P803" cm="1">
        <f t="array" aca="1" ref="P803" ca="1">(_xlfn.IFS(Q803="couché",0,Q803="debout à 80%",1,Q803="?",1))*(IF(RAND()&lt;0.8,1,0))</f>
        <v>1</v>
      </c>
      <c r="Q803" t="s">
        <v>27</v>
      </c>
      <c r="R803">
        <v>30</v>
      </c>
      <c r="S803">
        <f>SUMIFS(N:N,F:F,F803,G:G,G803,T:T,T803-1)*IF(C803=1,0,1)</f>
        <v>1</v>
      </c>
      <c r="T803">
        <f>COUNTIFS(F:F,F803,G:G,G803,H:H,_xlfn.CONCAT("&lt;=",H803))</f>
        <v>5</v>
      </c>
      <c r="U803" s="15">
        <f ca="1">H803+(RAND()/100000)</f>
        <v>0.4597274215607034</v>
      </c>
      <c r="V803">
        <f t="shared" ca="1" si="12"/>
        <v>44</v>
      </c>
      <c r="W803" t="s">
        <v>28</v>
      </c>
      <c r="X803" t="str">
        <f ca="1">_xlfn.CONCAT("(",A803,",",C803,",",P803,",",E803,",",L803,",",S803,",",T803,",",V803,")++1`")</f>
        <v>(246294,0,1,10,34,1,5,44)++1`</v>
      </c>
      <c r="Y803" t="str">
        <f>_xlfn.CONCAT("(",A803,",",R803,")++1`")</f>
        <v>(246294,30)++1`</v>
      </c>
    </row>
    <row r="804" spans="1:25">
      <c r="A804">
        <v>246296</v>
      </c>
      <c r="B804">
        <v>1949</v>
      </c>
      <c r="C804">
        <f>IF(D804="oui", 1, IF(D804="non", 0, " "))</f>
        <v>0</v>
      </c>
      <c r="D804" t="s">
        <v>24</v>
      </c>
      <c r="E804">
        <f>_xlfn.XLOOKUP(F804,Z$3:Z$19,AA$3:AA$19)</f>
        <v>6</v>
      </c>
      <c r="F804" t="s">
        <v>37</v>
      </c>
      <c r="G804" s="14">
        <v>44602</v>
      </c>
      <c r="H804" s="15">
        <v>0.51388888888888884</v>
      </c>
      <c r="I804" s="15">
        <v>0.72430555555555554</v>
      </c>
      <c r="J804">
        <v>1000166</v>
      </c>
      <c r="K804">
        <v>28</v>
      </c>
      <c r="L804">
        <f>ROUND(M804*86400,0)/60</f>
        <v>303</v>
      </c>
      <c r="M804">
        <v>0.2104166666666667</v>
      </c>
      <c r="N804">
        <f>_xlfn.XLOOKUP(O804,Z$22:Z$24,AA$22:AA$24)</f>
        <v>0</v>
      </c>
      <c r="O804" t="s">
        <v>26</v>
      </c>
      <c r="P804" cm="1">
        <f t="array" aca="1" ref="P804" ca="1">(_xlfn.IFS(Q804="couché",0,Q804="debout à 80%",1,Q804="?",1))*(IF(RAND()&lt;0.8,1,0))</f>
        <v>0</v>
      </c>
      <c r="Q804" t="s">
        <v>48</v>
      </c>
      <c r="R804">
        <v>45</v>
      </c>
      <c r="S804">
        <f>SUMIFS(N:N,F:F,F804,G:G,G804,T:T,T804-1)*IF(C804=1,0,1)</f>
        <v>0</v>
      </c>
      <c r="T804">
        <f>COUNTIFS(F:F,F804,G:G,G804,H:H,_xlfn.CONCAT("&lt;=",H804))</f>
        <v>3</v>
      </c>
      <c r="U804" s="15">
        <f ca="1">H804+(RAND()/100000)</f>
        <v>0.51389776237855411</v>
      </c>
      <c r="V804">
        <f t="shared" ca="1" si="12"/>
        <v>62</v>
      </c>
      <c r="W804" t="s">
        <v>28</v>
      </c>
      <c r="X804" t="str">
        <f ca="1">_xlfn.CONCAT("(",A804,",",C804,",",P804,",",E804,",",L804,",",S804,",",T804,",",V804,")++1`")</f>
        <v>(246296,0,0,6,303,0,3,62)++1`</v>
      </c>
      <c r="Y804" t="str">
        <f>_xlfn.CONCAT("(",A804,",",R804,")++1`")</f>
        <v>(246296,45)++1`</v>
      </c>
    </row>
    <row r="805" spans="1:25">
      <c r="A805">
        <v>246298</v>
      </c>
      <c r="B805">
        <v>2004</v>
      </c>
      <c r="C805">
        <f>IF(D805="oui", 1, IF(D805="non", 0, " "))</f>
        <v>0</v>
      </c>
      <c r="D805" t="s">
        <v>24</v>
      </c>
      <c r="E805">
        <f>_xlfn.XLOOKUP(F805,Z$3:Z$19,AA$3:AA$19)</f>
        <v>16</v>
      </c>
      <c r="F805" t="s">
        <v>44</v>
      </c>
      <c r="G805" s="14">
        <v>44602</v>
      </c>
      <c r="H805" s="15">
        <v>0.35416666666666663</v>
      </c>
      <c r="I805" s="15">
        <v>0.38750000000000001</v>
      </c>
      <c r="J805">
        <v>1000162</v>
      </c>
      <c r="K805">
        <v>4592</v>
      </c>
      <c r="L805">
        <f>ROUND(M805*86400,0)/60</f>
        <v>48</v>
      </c>
      <c r="M805">
        <v>3.3333333333333381E-2</v>
      </c>
      <c r="N805">
        <f>_xlfn.XLOOKUP(O805,Z$22:Z$24,AA$22:AA$24)</f>
        <v>0</v>
      </c>
      <c r="O805" t="s">
        <v>26</v>
      </c>
      <c r="P805" cm="1">
        <f t="array" aca="1" ref="P805" ca="1">(_xlfn.IFS(Q805="couché",0,Q805="debout à 80%",1,Q805="?",1))*(IF(RAND()&lt;0.8,1,0))</f>
        <v>1</v>
      </c>
      <c r="Q805" t="s">
        <v>27</v>
      </c>
      <c r="R805">
        <v>45</v>
      </c>
      <c r="S805">
        <f>SUMIFS(N:N,F:F,F805,G:G,G805,T:T,T805-1)*IF(C805=1,0,1)</f>
        <v>0</v>
      </c>
      <c r="T805">
        <f>COUNTIFS(F:F,F805,G:G,G805,H:H,_xlfn.CONCAT("&lt;=",H805))</f>
        <v>1</v>
      </c>
      <c r="U805" s="15">
        <f ca="1">H805+(RAND()/100000)</f>
        <v>0.35417520528231783</v>
      </c>
      <c r="V805">
        <f t="shared" ca="1" si="12"/>
        <v>14</v>
      </c>
      <c r="W805" t="s">
        <v>28</v>
      </c>
      <c r="X805" t="str">
        <f ca="1">_xlfn.CONCAT("(",A805,",",C805,",",P805,",",E805,",",L805,",",S805,",",T805,",",V805,")++1`")</f>
        <v>(246298,0,1,16,48,0,1,14)++1`</v>
      </c>
      <c r="Y805" t="str">
        <f>_xlfn.CONCAT("(",A805,",",R805,")++1`")</f>
        <v>(246298,45)++1`</v>
      </c>
    </row>
    <row r="806" spans="1:25">
      <c r="A806">
        <v>246299</v>
      </c>
      <c r="B806">
        <v>1970</v>
      </c>
      <c r="C806">
        <f>IF(D806="oui", 1, IF(D806="non", 0, " "))</f>
        <v>0</v>
      </c>
      <c r="D806" t="s">
        <v>24</v>
      </c>
      <c r="E806">
        <f>_xlfn.XLOOKUP(F806,Z$3:Z$19,AA$3:AA$19)</f>
        <v>8</v>
      </c>
      <c r="F806" t="s">
        <v>25</v>
      </c>
      <c r="G806" s="14">
        <v>44635</v>
      </c>
      <c r="H806" s="15">
        <v>0.33958333333333329</v>
      </c>
      <c r="I806" s="15">
        <v>0.38402777777777775</v>
      </c>
      <c r="J806">
        <v>1000168</v>
      </c>
      <c r="K806">
        <v>2557</v>
      </c>
      <c r="L806">
        <f>ROUND(M806*86400,0)/60</f>
        <v>64</v>
      </c>
      <c r="M806">
        <v>4.4444444444444453E-2</v>
      </c>
      <c r="N806">
        <f>_xlfn.XLOOKUP(O806,Z$22:Z$24,AA$22:AA$24)</f>
        <v>0</v>
      </c>
      <c r="O806" t="s">
        <v>26</v>
      </c>
      <c r="P806" cm="1">
        <f t="array" aca="1" ref="P806" ca="1">(_xlfn.IFS(Q806="couché",0,Q806="debout à 80%",1,Q806="?",1))*(IF(RAND()&lt;0.8,1,0))</f>
        <v>1</v>
      </c>
      <c r="Q806" t="s">
        <v>27</v>
      </c>
      <c r="R806">
        <v>30</v>
      </c>
      <c r="S806">
        <f>SUMIFS(N:N,F:F,F806,G:G,G806,T:T,T806-1)*IF(C806=1,0,1)</f>
        <v>0</v>
      </c>
      <c r="T806">
        <f>COUNTIFS(F:F,F806,G:G,G806,H:H,_xlfn.CONCAT("&lt;=",H806))</f>
        <v>1</v>
      </c>
      <c r="U806" s="15">
        <f ca="1">H806+(RAND()/100000)</f>
        <v>0.33958412316608416</v>
      </c>
      <c r="V806">
        <f t="shared" ca="1" si="12"/>
        <v>7</v>
      </c>
      <c r="W806" t="s">
        <v>28</v>
      </c>
      <c r="X806" t="str">
        <f ca="1">_xlfn.CONCAT("(",A806,",",C806,",",P806,",",E806,",",L806,",",S806,",",T806,",",V806,")++1`")</f>
        <v>(246299,0,1,8,64,0,1,7)++1`</v>
      </c>
      <c r="Y806" t="str">
        <f>_xlfn.CONCAT("(",A806,",",R806,")++1`")</f>
        <v>(246299,30)++1`</v>
      </c>
    </row>
    <row r="807" spans="1:25">
      <c r="A807">
        <v>246302</v>
      </c>
      <c r="B807">
        <v>1944</v>
      </c>
      <c r="C807">
        <f>IF(D807="oui", 1, IF(D807="non", 0, " "))</f>
        <v>0</v>
      </c>
      <c r="D807" t="s">
        <v>24</v>
      </c>
      <c r="E807">
        <f>_xlfn.XLOOKUP(F807,Z$3:Z$19,AA$3:AA$19)</f>
        <v>16</v>
      </c>
      <c r="F807" t="s">
        <v>44</v>
      </c>
      <c r="G807" s="14">
        <v>44620</v>
      </c>
      <c r="H807" s="15">
        <v>0.51458333333333328</v>
      </c>
      <c r="I807" s="15">
        <v>0.62152777777777779</v>
      </c>
      <c r="J807">
        <v>1000162</v>
      </c>
      <c r="K807">
        <v>489</v>
      </c>
      <c r="L807">
        <f>ROUND(M807*86400,0)/60</f>
        <v>154</v>
      </c>
      <c r="M807">
        <v>0.10694444444444451</v>
      </c>
      <c r="N807">
        <f>_xlfn.XLOOKUP(O807,Z$22:Z$24,AA$22:AA$24)</f>
        <v>0</v>
      </c>
      <c r="O807" t="s">
        <v>26</v>
      </c>
      <c r="P807" cm="1">
        <f t="array" aca="1" ref="P807" ca="1">(_xlfn.IFS(Q807="couché",0,Q807="debout à 80%",1,Q807="?",1))*(IF(RAND()&lt;0.8,1,0))</f>
        <v>1</v>
      </c>
      <c r="Q807" t="s">
        <v>27</v>
      </c>
      <c r="R807">
        <v>45</v>
      </c>
      <c r="S807">
        <f>SUMIFS(N:N,F:F,F807,G:G,G807,T:T,T807-1)*IF(C807=1,0,1)</f>
        <v>0</v>
      </c>
      <c r="T807">
        <f>COUNTIFS(F:F,F807,G:G,G807,H:H,_xlfn.CONCAT("&lt;=",H807))</f>
        <v>3</v>
      </c>
      <c r="U807" s="15">
        <f ca="1">H807+(RAND()/100000)</f>
        <v>0.51458376657070071</v>
      </c>
      <c r="V807">
        <f t="shared" ca="1" si="12"/>
        <v>29</v>
      </c>
      <c r="W807" t="s">
        <v>28</v>
      </c>
      <c r="X807" t="str">
        <f ca="1">_xlfn.CONCAT("(",A807,",",C807,",",P807,",",E807,",",L807,",",S807,",",T807,",",V807,")++1`")</f>
        <v>(246302,0,1,16,154,0,3,29)++1`</v>
      </c>
      <c r="Y807" t="str">
        <f>_xlfn.CONCAT("(",A807,",",R807,")++1`")</f>
        <v>(246302,45)++1`</v>
      </c>
    </row>
    <row r="808" spans="1:25">
      <c r="A808">
        <v>246303</v>
      </c>
      <c r="B808">
        <v>1946</v>
      </c>
      <c r="C808">
        <f>IF(D808="oui", 1, IF(D808="non", 0, " "))</f>
        <v>0</v>
      </c>
      <c r="D808" t="s">
        <v>24</v>
      </c>
      <c r="E808">
        <f>_xlfn.XLOOKUP(F808,Z$3:Z$19,AA$3:AA$19)</f>
        <v>6</v>
      </c>
      <c r="F808" t="s">
        <v>37</v>
      </c>
      <c r="G808" s="14">
        <v>44595</v>
      </c>
      <c r="H808" s="15">
        <v>0.33541666666666664</v>
      </c>
      <c r="I808" s="15">
        <v>0.39166666666666666</v>
      </c>
      <c r="J808">
        <v>1000166</v>
      </c>
      <c r="K808">
        <v>4192</v>
      </c>
      <c r="L808">
        <f>ROUND(M808*86400,0)/60</f>
        <v>81</v>
      </c>
      <c r="M808">
        <v>5.6250000000000022E-2</v>
      </c>
      <c r="N808">
        <f>_xlfn.XLOOKUP(O808,Z$22:Z$24,AA$22:AA$24)</f>
        <v>0</v>
      </c>
      <c r="O808" t="s">
        <v>26</v>
      </c>
      <c r="P808" cm="1">
        <f t="array" aca="1" ref="P808" ca="1">(_xlfn.IFS(Q808="couché",0,Q808="debout à 80%",1,Q808="?",1))*(IF(RAND()&lt;0.8,1,0))</f>
        <v>1</v>
      </c>
      <c r="Q808" t="s">
        <v>27</v>
      </c>
      <c r="R808">
        <v>45</v>
      </c>
      <c r="S808">
        <f>SUMIFS(N:N,F:F,F808,G:G,G808,T:T,T808-1)*IF(C808=1,0,1)</f>
        <v>0</v>
      </c>
      <c r="T808">
        <f>COUNTIFS(F:F,F808,G:G,G808,H:H,_xlfn.CONCAT("&lt;=",H808))</f>
        <v>1</v>
      </c>
      <c r="U808" s="15">
        <f ca="1">H808+(RAND()/100000)</f>
        <v>0.33541928451202674</v>
      </c>
      <c r="V808">
        <f t="shared" ca="1" si="12"/>
        <v>6</v>
      </c>
      <c r="W808" t="s">
        <v>28</v>
      </c>
      <c r="X808" t="str">
        <f ca="1">_xlfn.CONCAT("(",A808,",",C808,",",P808,",",E808,",",L808,",",S808,",",T808,",",V808,")++1`")</f>
        <v>(246303,0,1,6,81,0,1,6)++1`</v>
      </c>
      <c r="Y808" t="str">
        <f>_xlfn.CONCAT("(",A808,",",R808,")++1`")</f>
        <v>(246303,45)++1`</v>
      </c>
    </row>
    <row r="809" spans="1:25">
      <c r="A809">
        <v>246304</v>
      </c>
      <c r="B809">
        <v>1946</v>
      </c>
      <c r="C809">
        <f>IF(D809="oui", 1, IF(D809="non", 0, " "))</f>
        <v>0</v>
      </c>
      <c r="D809" t="s">
        <v>24</v>
      </c>
      <c r="E809">
        <f>_xlfn.XLOOKUP(F809,Z$3:Z$19,AA$3:AA$19)</f>
        <v>9</v>
      </c>
      <c r="F809" t="s">
        <v>40</v>
      </c>
      <c r="G809" s="14">
        <v>44599</v>
      </c>
      <c r="H809" s="15">
        <v>0.7583333333333333</v>
      </c>
      <c r="I809" s="15">
        <v>0.81319444444444444</v>
      </c>
      <c r="J809">
        <v>1000163</v>
      </c>
      <c r="K809">
        <v>239</v>
      </c>
      <c r="L809">
        <f>ROUND(M809*86400,0)/60</f>
        <v>79</v>
      </c>
      <c r="M809">
        <v>5.4861111111111138E-2</v>
      </c>
      <c r="N809">
        <f>_xlfn.XLOOKUP(O809,Z$22:Z$24,AA$22:AA$24)</f>
        <v>0</v>
      </c>
      <c r="O809" t="s">
        <v>26</v>
      </c>
      <c r="P809" cm="1">
        <f t="array" aca="1" ref="P809" ca="1">(_xlfn.IFS(Q809="couché",0,Q809="debout à 80%",1,Q809="?",1))*(IF(RAND()&lt;0.8,1,0))</f>
        <v>0</v>
      </c>
      <c r="Q809" t="s">
        <v>48</v>
      </c>
      <c r="R809">
        <v>45</v>
      </c>
      <c r="S809">
        <f>SUMIFS(N:N,F:F,F809,G:G,G809,T:T,T809-1)*IF(C809=1,0,1)</f>
        <v>0</v>
      </c>
      <c r="T809">
        <f>COUNTIFS(F:F,F809,G:G,G809,H:H,_xlfn.CONCAT("&lt;=",H809))</f>
        <v>8</v>
      </c>
      <c r="U809" s="15">
        <f ca="1">H809+(RAND()/100000)</f>
        <v>0.75833334123863927</v>
      </c>
      <c r="V809">
        <f t="shared" ca="1" si="12"/>
        <v>71</v>
      </c>
      <c r="W809" t="s">
        <v>28</v>
      </c>
      <c r="X809" t="str">
        <f ca="1">_xlfn.CONCAT("(",A809,",",C809,",",P809,",",E809,",",L809,",",S809,",",T809,",",V809,")++1`")</f>
        <v>(246304,0,0,9,79,0,8,71)++1`</v>
      </c>
      <c r="Y809" t="str">
        <f>_xlfn.CONCAT("(",A809,",",R809,")++1`")</f>
        <v>(246304,45)++1`</v>
      </c>
    </row>
    <row r="810" spans="1:25">
      <c r="A810">
        <v>246305</v>
      </c>
      <c r="B810">
        <v>1948</v>
      </c>
      <c r="C810">
        <f>IF(D810="oui", 1, IF(D810="non", 0, " "))</f>
        <v>0</v>
      </c>
      <c r="D810" t="s">
        <v>24</v>
      </c>
      <c r="E810">
        <f>_xlfn.XLOOKUP(F810,Z$3:Z$19,AA$3:AA$19)</f>
        <v>5</v>
      </c>
      <c r="F810" t="s">
        <v>36</v>
      </c>
      <c r="G810" s="14">
        <v>44635</v>
      </c>
      <c r="H810" s="15">
        <v>0.51388888888888884</v>
      </c>
      <c r="I810" s="15">
        <v>0.63680555555555551</v>
      </c>
      <c r="J810">
        <v>1000162</v>
      </c>
      <c r="K810">
        <v>486</v>
      </c>
      <c r="L810">
        <f>ROUND(M810*86400,0)/60</f>
        <v>177</v>
      </c>
      <c r="M810">
        <v>0.12291666666666667</v>
      </c>
      <c r="N810">
        <f>_xlfn.XLOOKUP(O810,Z$22:Z$24,AA$22:AA$24)</f>
        <v>0</v>
      </c>
      <c r="O810" t="s">
        <v>26</v>
      </c>
      <c r="P810" cm="1">
        <f t="array" aca="1" ref="P810" ca="1">(_xlfn.IFS(Q810="couché",0,Q810="debout à 80%",1,Q810="?",1))*(IF(RAND()&lt;0.8,1,0))</f>
        <v>0</v>
      </c>
      <c r="Q810" t="s">
        <v>27</v>
      </c>
      <c r="R810">
        <v>45</v>
      </c>
      <c r="S810">
        <f>SUMIFS(N:N,F:F,F810,G:G,G810,T:T,T810-1)*IF(C810=1,0,1)</f>
        <v>0</v>
      </c>
      <c r="T810">
        <f>COUNTIFS(F:F,F810,G:G,G810,H:H,_xlfn.CONCAT("&lt;=",H810))</f>
        <v>3</v>
      </c>
      <c r="U810" s="15">
        <f ca="1">H810+(RAND()/100000)</f>
        <v>0.51389445452508731</v>
      </c>
      <c r="V810">
        <f t="shared" ca="1" si="12"/>
        <v>55</v>
      </c>
      <c r="W810" t="s">
        <v>47</v>
      </c>
      <c r="X810" t="str">
        <f ca="1">_xlfn.CONCAT("(",A810,",",C810,",",P810,",",E810,",",L810,",",S810,",",T810,",",V810,")++1`")</f>
        <v>(246305,0,0,5,177,0,3,55)++1`</v>
      </c>
      <c r="Y810" t="str">
        <f>_xlfn.CONCAT("(",A810,",",R810,")++1`")</f>
        <v>(246305,45)++1`</v>
      </c>
    </row>
    <row r="811" spans="1:25">
      <c r="A811">
        <v>246306</v>
      </c>
      <c r="B811">
        <v>1934</v>
      </c>
      <c r="C811">
        <f>IF(D811="oui", 1, IF(D811="non", 0, " "))</f>
        <v>0</v>
      </c>
      <c r="D811" t="s">
        <v>24</v>
      </c>
      <c r="E811">
        <f>_xlfn.XLOOKUP(F811,Z$3:Z$19,AA$3:AA$19)</f>
        <v>8</v>
      </c>
      <c r="F811" t="s">
        <v>25</v>
      </c>
      <c r="G811" s="14">
        <v>44593</v>
      </c>
      <c r="H811" s="15">
        <v>0.59305555555555556</v>
      </c>
      <c r="I811" s="15">
        <v>0.61041666666666661</v>
      </c>
      <c r="J811">
        <v>1000168</v>
      </c>
      <c r="K811">
        <v>1899</v>
      </c>
      <c r="L811">
        <f>ROUND(M811*86400,0)/60</f>
        <v>25</v>
      </c>
      <c r="M811">
        <v>1.7361111111111049E-2</v>
      </c>
      <c r="N811">
        <f>_xlfn.XLOOKUP(O811,Z$22:Z$24,AA$22:AA$24)</f>
        <v>0</v>
      </c>
      <c r="O811" t="s">
        <v>26</v>
      </c>
      <c r="P811" cm="1">
        <f t="array" aca="1" ref="P811" ca="1">(_xlfn.IFS(Q811="couché",0,Q811="debout à 80%",1,Q811="?",1))*(IF(RAND()&lt;0.8,1,0))</f>
        <v>1</v>
      </c>
      <c r="Q811" t="s">
        <v>27</v>
      </c>
      <c r="R811">
        <v>0</v>
      </c>
      <c r="S811">
        <f>SUMIFS(N:N,F:F,F811,G:G,G811,T:T,T811-1)*IF(C811=1,0,1)</f>
        <v>0</v>
      </c>
      <c r="T811">
        <f>COUNTIFS(F:F,F811,G:G,G811,H:H,_xlfn.CONCAT("&lt;=",H811))</f>
        <v>4</v>
      </c>
      <c r="U811" s="15">
        <f ca="1">H811+(RAND()/100000)</f>
        <v>0.59306176204516337</v>
      </c>
      <c r="V811">
        <f t="shared" ca="1" si="12"/>
        <v>64</v>
      </c>
      <c r="W811" t="s">
        <v>28</v>
      </c>
      <c r="X811" t="str">
        <f ca="1">_xlfn.CONCAT("(",A811,",",C811,",",P811,",",E811,",",L811,",",S811,",",T811,",",V811,")++1`")</f>
        <v>(246306,0,1,8,25,0,4,64)++1`</v>
      </c>
      <c r="Y811" t="str">
        <f>_xlfn.CONCAT("(",A811,",",R811,")++1`")</f>
        <v>(246306,0)++1`</v>
      </c>
    </row>
    <row r="812" spans="1:25">
      <c r="A812">
        <v>246307</v>
      </c>
      <c r="B812">
        <v>1992</v>
      </c>
      <c r="C812">
        <f>IF(D812="oui", 1, IF(D812="non", 0, " "))</f>
        <v>0</v>
      </c>
      <c r="D812" t="s">
        <v>24</v>
      </c>
      <c r="E812">
        <f>_xlfn.XLOOKUP(F812,Z$3:Z$19,AA$3:AA$19)</f>
        <v>2</v>
      </c>
      <c r="F812" t="s">
        <v>29</v>
      </c>
      <c r="G812" s="14">
        <v>44616</v>
      </c>
      <c r="H812" s="15">
        <v>0.33819444444444441</v>
      </c>
      <c r="I812" s="15">
        <v>0.54930555555555549</v>
      </c>
      <c r="J812">
        <v>1000166</v>
      </c>
      <c r="K812">
        <v>8308</v>
      </c>
      <c r="L812">
        <f>ROUND(M812*86400,0)/60</f>
        <v>304</v>
      </c>
      <c r="M812">
        <v>0.21111111111111108</v>
      </c>
      <c r="N812">
        <f>_xlfn.XLOOKUP(O812,Z$22:Z$24,AA$22:AA$24)</f>
        <v>0</v>
      </c>
      <c r="O812" t="s">
        <v>26</v>
      </c>
      <c r="P812" cm="1">
        <f t="array" aca="1" ref="P812" ca="1">(_xlfn.IFS(Q812="couché",0,Q812="debout à 80%",1,Q812="?",1))*(IF(RAND()&lt;0.8,1,0))</f>
        <v>0</v>
      </c>
      <c r="Q812" t="s">
        <v>48</v>
      </c>
      <c r="R812">
        <v>45</v>
      </c>
      <c r="S812">
        <f>SUMIFS(N:N,F:F,F812,G:G,G812,T:T,T812-1)*IF(C812=1,0,1)</f>
        <v>0</v>
      </c>
      <c r="T812">
        <f>COUNTIFS(F:F,F812,G:G,G812,H:H,_xlfn.CONCAT("&lt;=",H812))</f>
        <v>1</v>
      </c>
      <c r="U812" s="15">
        <f ca="1">H812+(RAND()/100000)</f>
        <v>0.33819495021182583</v>
      </c>
      <c r="V812">
        <f t="shared" ca="1" si="12"/>
        <v>7</v>
      </c>
      <c r="W812" t="s">
        <v>28</v>
      </c>
      <c r="X812" t="str">
        <f ca="1">_xlfn.CONCAT("(",A812,",",C812,",",P812,",",E812,",",L812,",",S812,",",T812,",",V812,")++1`")</f>
        <v>(246307,0,0,2,304,0,1,7)++1`</v>
      </c>
      <c r="Y812" t="str">
        <f>_xlfn.CONCAT("(",A812,",",R812,")++1`")</f>
        <v>(246307,45)++1`</v>
      </c>
    </row>
    <row r="813" spans="1:25">
      <c r="A813">
        <v>246308</v>
      </c>
      <c r="B813">
        <v>1947</v>
      </c>
      <c r="C813">
        <f>IF(D813="oui", 1, IF(D813="non", 0, " "))</f>
        <v>0</v>
      </c>
      <c r="D813" t="s">
        <v>24</v>
      </c>
      <c r="E813">
        <f>_xlfn.XLOOKUP(F813,Z$3:Z$19,AA$3:AA$19)</f>
        <v>3</v>
      </c>
      <c r="F813" t="s">
        <v>34</v>
      </c>
      <c r="G813" s="14">
        <v>44630</v>
      </c>
      <c r="H813" s="15">
        <v>0.37638888888888888</v>
      </c>
      <c r="I813" s="15">
        <v>0.38750000000000001</v>
      </c>
      <c r="J813">
        <v>1000169</v>
      </c>
      <c r="K813">
        <v>2172</v>
      </c>
      <c r="L813">
        <f>ROUND(M813*86400,0)/60</f>
        <v>16</v>
      </c>
      <c r="M813">
        <v>1.1111111111111127E-2</v>
      </c>
      <c r="N813">
        <f>_xlfn.XLOOKUP(O813,Z$22:Z$24,AA$22:AA$24)</f>
        <v>1</v>
      </c>
      <c r="O813" t="s">
        <v>32</v>
      </c>
      <c r="P813" cm="1">
        <f t="array" aca="1" ref="P813" ca="1">(_xlfn.IFS(Q813="couché",0,Q813="debout à 80%",1,Q813="?",1))*(IF(RAND()&lt;0.8,1,0))</f>
        <v>1</v>
      </c>
      <c r="Q813" t="s">
        <v>27</v>
      </c>
      <c r="R813">
        <v>10</v>
      </c>
      <c r="S813">
        <f>SUMIFS(N:N,F:F,F813,G:G,G813,T:T,T813-1)*IF(C813=1,0,1)</f>
        <v>1</v>
      </c>
      <c r="T813">
        <f>COUNTIFS(F:F,F813,G:G,G813,H:H,_xlfn.CONCAT("&lt;=",H813))</f>
        <v>4</v>
      </c>
      <c r="U813" s="15">
        <f ca="1">H813+(RAND()/100000)</f>
        <v>0.37639103859696271</v>
      </c>
      <c r="V813">
        <f t="shared" ca="1" si="12"/>
        <v>21</v>
      </c>
      <c r="W813" t="s">
        <v>28</v>
      </c>
      <c r="X813" t="str">
        <f ca="1">_xlfn.CONCAT("(",A813,",",C813,",",P813,",",E813,",",L813,",",S813,",",T813,",",V813,")++1`")</f>
        <v>(246308,0,1,3,16,1,4,21)++1`</v>
      </c>
      <c r="Y813" t="str">
        <f>_xlfn.CONCAT("(",A813,",",R813,")++1`")</f>
        <v>(246308,10)++1`</v>
      </c>
    </row>
    <row r="814" spans="1:25">
      <c r="A814">
        <v>246310</v>
      </c>
      <c r="B814">
        <v>1969</v>
      </c>
      <c r="C814">
        <f>IF(D814="oui", 1, IF(D814="non", 0, " "))</f>
        <v>0</v>
      </c>
      <c r="D814" t="s">
        <v>24</v>
      </c>
      <c r="E814">
        <f>_xlfn.XLOOKUP(F814,Z$3:Z$19,AA$3:AA$19)</f>
        <v>16</v>
      </c>
      <c r="F814" t="s">
        <v>44</v>
      </c>
      <c r="G814" s="14">
        <v>44601</v>
      </c>
      <c r="H814" s="15">
        <v>0.46666666666666667</v>
      </c>
      <c r="I814" s="15">
        <v>0.56041666666666667</v>
      </c>
      <c r="J814">
        <v>1000162</v>
      </c>
      <c r="K814">
        <v>84</v>
      </c>
      <c r="L814">
        <f>ROUND(M814*86400,0)/60</f>
        <v>135</v>
      </c>
      <c r="M814">
        <v>9.375E-2</v>
      </c>
      <c r="N814">
        <f>_xlfn.XLOOKUP(O814,Z$22:Z$24,AA$22:AA$24)</f>
        <v>0</v>
      </c>
      <c r="O814" t="s">
        <v>26</v>
      </c>
      <c r="P814" cm="1">
        <f t="array" aca="1" ref="P814" ca="1">(_xlfn.IFS(Q814="couché",0,Q814="debout à 80%",1,Q814="?",1))*(IF(RAND()&lt;0.8,1,0))</f>
        <v>1</v>
      </c>
      <c r="Q814" t="s">
        <v>27</v>
      </c>
      <c r="R814">
        <v>45</v>
      </c>
      <c r="S814">
        <f>SUMIFS(N:N,F:F,F814,G:G,G814,T:T,T814-1)*IF(C814=1,0,1)</f>
        <v>0</v>
      </c>
      <c r="T814">
        <f>COUNTIFS(F:F,F814,G:G,G814,H:H,_xlfn.CONCAT("&lt;=",H814))</f>
        <v>2</v>
      </c>
      <c r="U814" s="15">
        <f ca="1">H814+(RAND()/100000)</f>
        <v>0.46667275568406513</v>
      </c>
      <c r="V814">
        <f t="shared" ca="1" si="12"/>
        <v>29</v>
      </c>
      <c r="W814" t="s">
        <v>28</v>
      </c>
      <c r="X814" t="str">
        <f ca="1">_xlfn.CONCAT("(",A814,",",C814,",",P814,",",E814,",",L814,",",S814,",",T814,",",V814,")++1`")</f>
        <v>(246310,0,1,16,135,0,2,29)++1`</v>
      </c>
      <c r="Y814" t="str">
        <f>_xlfn.CONCAT("(",A814,",",R814,")++1`")</f>
        <v>(246310,45)++1`</v>
      </c>
    </row>
    <row r="815" spans="1:25">
      <c r="A815">
        <v>246313</v>
      </c>
      <c r="B815">
        <v>1946</v>
      </c>
      <c r="C815">
        <f>IF(D815="oui", 1, IF(D815="non", 0, " "))</f>
        <v>0</v>
      </c>
      <c r="D815" t="s">
        <v>24</v>
      </c>
      <c r="E815">
        <f>_xlfn.XLOOKUP(F815,Z$3:Z$19,AA$3:AA$19)</f>
        <v>6</v>
      </c>
      <c r="F815" t="s">
        <v>37</v>
      </c>
      <c r="G815" s="14">
        <v>44593</v>
      </c>
      <c r="H815" s="15">
        <v>0.57222222222222219</v>
      </c>
      <c r="I815" s="15">
        <v>0.63194444444444442</v>
      </c>
      <c r="J815">
        <v>1000166</v>
      </c>
      <c r="K815">
        <v>562</v>
      </c>
      <c r="L815">
        <f>ROUND(M815*86400,0)/60</f>
        <v>86</v>
      </c>
      <c r="M815">
        <v>5.9722222222222232E-2</v>
      </c>
      <c r="N815">
        <f>_xlfn.XLOOKUP(O815,Z$22:Z$24,AA$22:AA$24)</f>
        <v>0</v>
      </c>
      <c r="O815" t="s">
        <v>26</v>
      </c>
      <c r="P815" cm="1">
        <f t="array" aca="1" ref="P815" ca="1">(_xlfn.IFS(Q815="couché",0,Q815="debout à 80%",1,Q815="?",1))*(IF(RAND()&lt;0.8,1,0))</f>
        <v>0</v>
      </c>
      <c r="Q815" t="s">
        <v>48</v>
      </c>
      <c r="R815">
        <v>45</v>
      </c>
      <c r="S815">
        <f>SUMIFS(N:N,F:F,F815,G:G,G815,T:T,T815-1)*IF(C815=1,0,1)</f>
        <v>0</v>
      </c>
      <c r="T815">
        <f>COUNTIFS(F:F,F815,G:G,G815,H:H,_xlfn.CONCAT("&lt;=",H815))</f>
        <v>3</v>
      </c>
      <c r="U815" s="15">
        <f ca="1">H815+(RAND()/100000)</f>
        <v>0.5722241757385762</v>
      </c>
      <c r="V815">
        <f t="shared" ca="1" si="12"/>
        <v>61</v>
      </c>
      <c r="W815" t="s">
        <v>28</v>
      </c>
      <c r="X815" t="str">
        <f ca="1">_xlfn.CONCAT("(",A815,",",C815,",",P815,",",E815,",",L815,",",S815,",",T815,",",V815,")++1`")</f>
        <v>(246313,0,0,6,86,0,3,61)++1`</v>
      </c>
      <c r="Y815" t="str">
        <f>_xlfn.CONCAT("(",A815,",",R815,")++1`")</f>
        <v>(246313,45)++1`</v>
      </c>
    </row>
    <row r="816" spans="1:25">
      <c r="A816">
        <v>246314</v>
      </c>
      <c r="B816">
        <v>1958</v>
      </c>
      <c r="C816">
        <f>IF(D816="oui", 1, IF(D816="non", 0, " "))</f>
        <v>0</v>
      </c>
      <c r="D816" t="s">
        <v>24</v>
      </c>
      <c r="E816">
        <f>_xlfn.XLOOKUP(F816,Z$3:Z$19,AA$3:AA$19)</f>
        <v>9</v>
      </c>
      <c r="F816" t="s">
        <v>40</v>
      </c>
      <c r="G816" s="14">
        <v>44613</v>
      </c>
      <c r="H816" s="15">
        <v>0.41319444444444442</v>
      </c>
      <c r="I816" s="15">
        <v>0.46388888888888885</v>
      </c>
      <c r="J816">
        <v>1000163</v>
      </c>
      <c r="K816">
        <v>237</v>
      </c>
      <c r="L816">
        <f>ROUND(M816*86400,0)/60</f>
        <v>73</v>
      </c>
      <c r="M816">
        <v>5.0694444444444431E-2</v>
      </c>
      <c r="N816">
        <f>_xlfn.XLOOKUP(O816,Z$22:Z$24,AA$22:AA$24)</f>
        <v>0</v>
      </c>
      <c r="O816" t="s">
        <v>26</v>
      </c>
      <c r="P816" cm="1">
        <f t="array" aca="1" ref="P816" ca="1">(_xlfn.IFS(Q816="couché",0,Q816="debout à 80%",1,Q816="?",1))*(IF(RAND()&lt;0.8,1,0))</f>
        <v>1</v>
      </c>
      <c r="Q816" t="s">
        <v>27</v>
      </c>
      <c r="R816">
        <v>45</v>
      </c>
      <c r="S816">
        <f>SUMIFS(N:N,F:F,F816,G:G,G816,T:T,T816-1)*IF(C816=1,0,1)</f>
        <v>0</v>
      </c>
      <c r="T816">
        <f>COUNTIFS(F:F,F816,G:G,G816,H:H,_xlfn.CONCAT("&lt;=",H816))</f>
        <v>2</v>
      </c>
      <c r="U816" s="15">
        <f ca="1">H816+(RAND()/100000)</f>
        <v>0.4132038898543805</v>
      </c>
      <c r="V816">
        <f t="shared" ca="1" si="12"/>
        <v>22</v>
      </c>
      <c r="W816" t="s">
        <v>28</v>
      </c>
      <c r="X816" t="str">
        <f ca="1">_xlfn.CONCAT("(",A816,",",C816,",",P816,",",E816,",",L816,",",S816,",",T816,",",V816,")++1`")</f>
        <v>(246314,0,1,9,73,0,2,22)++1`</v>
      </c>
      <c r="Y816" t="str">
        <f>_xlfn.CONCAT("(",A816,",",R816,")++1`")</f>
        <v>(246314,45)++1`</v>
      </c>
    </row>
    <row r="817" spans="1:25">
      <c r="A817">
        <v>246317</v>
      </c>
      <c r="B817">
        <v>1957</v>
      </c>
      <c r="C817">
        <f>IF(D817="oui", 1, IF(D817="non", 0, " "))</f>
        <v>0</v>
      </c>
      <c r="D817" t="s">
        <v>24</v>
      </c>
      <c r="E817">
        <f>_xlfn.XLOOKUP(F817,Z$3:Z$19,AA$3:AA$19)</f>
        <v>16</v>
      </c>
      <c r="F817" t="s">
        <v>44</v>
      </c>
      <c r="G817" s="14">
        <v>44609</v>
      </c>
      <c r="H817" s="15">
        <v>0.45277777777777778</v>
      </c>
      <c r="I817" s="15">
        <v>0.59861111111111109</v>
      </c>
      <c r="J817">
        <v>1000162</v>
      </c>
      <c r="K817">
        <v>3272</v>
      </c>
      <c r="L817">
        <f>ROUND(M817*86400,0)/60</f>
        <v>210</v>
      </c>
      <c r="M817">
        <v>0.14583333333333331</v>
      </c>
      <c r="N817">
        <f>_xlfn.XLOOKUP(O817,Z$22:Z$24,AA$22:AA$24)</f>
        <v>0</v>
      </c>
      <c r="O817" t="s">
        <v>26</v>
      </c>
      <c r="P817" cm="1">
        <f t="array" aca="1" ref="P817" ca="1">(_xlfn.IFS(Q817="couché",0,Q817="debout à 80%",1,Q817="?",1))*(IF(RAND()&lt;0.8,1,0))</f>
        <v>0</v>
      </c>
      <c r="Q817" t="s">
        <v>27</v>
      </c>
      <c r="R817">
        <v>45</v>
      </c>
      <c r="S817">
        <f>SUMIFS(N:N,F:F,F817,G:G,G817,T:T,T817-1)*IF(C817=1,0,1)</f>
        <v>0</v>
      </c>
      <c r="T817">
        <f>COUNTIFS(F:F,F817,G:G,G817,H:H,_xlfn.CONCAT("&lt;=",H817))</f>
        <v>3</v>
      </c>
      <c r="U817" s="15">
        <f ca="1">H817+(RAND()/100000)</f>
        <v>0.45278528912705163</v>
      </c>
      <c r="V817">
        <f t="shared" ca="1" si="12"/>
        <v>43</v>
      </c>
      <c r="W817" t="s">
        <v>28</v>
      </c>
      <c r="X817" t="str">
        <f ca="1">_xlfn.CONCAT("(",A817,",",C817,",",P817,",",E817,",",L817,",",S817,",",T817,",",V817,")++1`")</f>
        <v>(246317,0,0,16,210,0,3,43)++1`</v>
      </c>
      <c r="Y817" t="str">
        <f>_xlfn.CONCAT("(",A817,",",R817,")++1`")</f>
        <v>(246317,45)++1`</v>
      </c>
    </row>
    <row r="818" spans="1:25">
      <c r="A818">
        <v>246318</v>
      </c>
      <c r="B818">
        <v>1975</v>
      </c>
      <c r="C818">
        <f>IF(D818="oui", 1, IF(D818="non", 0, " "))</f>
        <v>0</v>
      </c>
      <c r="D818" t="s">
        <v>24</v>
      </c>
      <c r="E818">
        <f>_xlfn.XLOOKUP(F818,Z$3:Z$19,AA$3:AA$19)</f>
        <v>4</v>
      </c>
      <c r="F818" t="s">
        <v>31</v>
      </c>
      <c r="G818" s="14">
        <v>44643</v>
      </c>
      <c r="H818" s="15">
        <v>0.51736111111111105</v>
      </c>
      <c r="I818" s="15">
        <v>0.57986111111111105</v>
      </c>
      <c r="J818">
        <v>1000170</v>
      </c>
      <c r="K818">
        <v>5652</v>
      </c>
      <c r="L818">
        <f>ROUND(M818*86400,0)/60</f>
        <v>90</v>
      </c>
      <c r="M818">
        <v>6.25E-2</v>
      </c>
      <c r="N818">
        <f>_xlfn.XLOOKUP(O818,Z$22:Z$24,AA$22:AA$24)</f>
        <v>0</v>
      </c>
      <c r="O818" t="s">
        <v>26</v>
      </c>
      <c r="P818" cm="1">
        <f t="array" aca="1" ref="P818" ca="1">(_xlfn.IFS(Q818="couché",0,Q818="debout à 80%",1,Q818="?",1))*(IF(RAND()&lt;0.8,1,0))</f>
        <v>1</v>
      </c>
      <c r="Q818" t="s">
        <v>27</v>
      </c>
      <c r="R818">
        <v>20</v>
      </c>
      <c r="S818">
        <f>SUMIFS(N:N,F:F,F818,G:G,G818,T:T,T818-1)*IF(C818=1,0,1)</f>
        <v>0</v>
      </c>
      <c r="T818">
        <f>COUNTIFS(F:F,F818,G:G,G818,H:H,_xlfn.CONCAT("&lt;=",H818))</f>
        <v>3</v>
      </c>
      <c r="U818" s="15">
        <f ca="1">H818+(RAND()/100000)</f>
        <v>0.51736645507468904</v>
      </c>
      <c r="V818">
        <f t="shared" ca="1" si="12"/>
        <v>47</v>
      </c>
      <c r="W818" t="s">
        <v>47</v>
      </c>
      <c r="X818" t="str">
        <f ca="1">_xlfn.CONCAT("(",A818,",",C818,",",P818,",",E818,",",L818,",",S818,",",T818,",",V818,")++1`")</f>
        <v>(246318,0,1,4,90,0,3,47)++1`</v>
      </c>
      <c r="Y818" t="str">
        <f>_xlfn.CONCAT("(",A818,",",R818,")++1`")</f>
        <v>(246318,20)++1`</v>
      </c>
    </row>
    <row r="819" spans="1:25">
      <c r="A819">
        <v>246319</v>
      </c>
      <c r="B819">
        <v>1961</v>
      </c>
      <c r="C819">
        <f>IF(D819="oui", 1, IF(D819="non", 0, " "))</f>
        <v>0</v>
      </c>
      <c r="D819" t="s">
        <v>24</v>
      </c>
      <c r="E819">
        <f>_xlfn.XLOOKUP(F819,Z$3:Z$19,AA$3:AA$19)</f>
        <v>4</v>
      </c>
      <c r="F819" t="s">
        <v>31</v>
      </c>
      <c r="G819" s="14">
        <v>44607</v>
      </c>
      <c r="H819" s="15">
        <v>0.4284722222222222</v>
      </c>
      <c r="I819" s="15">
        <v>0.47777777777777775</v>
      </c>
      <c r="J819">
        <v>1000170</v>
      </c>
      <c r="K819">
        <v>2197</v>
      </c>
      <c r="L819">
        <f>ROUND(M819*86400,0)/60</f>
        <v>71</v>
      </c>
      <c r="M819">
        <v>4.9305555555555547E-2</v>
      </c>
      <c r="N819">
        <f>_xlfn.XLOOKUP(O819,Z$22:Z$24,AA$22:AA$24)</f>
        <v>1</v>
      </c>
      <c r="O819" t="s">
        <v>32</v>
      </c>
      <c r="P819" cm="1">
        <f t="array" aca="1" ref="P819" ca="1">(_xlfn.IFS(Q819="couché",0,Q819="debout à 80%",1,Q819="?",1))*(IF(RAND()&lt;0.8,1,0))</f>
        <v>1</v>
      </c>
      <c r="Q819" t="s">
        <v>27</v>
      </c>
      <c r="R819">
        <v>20</v>
      </c>
      <c r="S819">
        <f>SUMIFS(N:N,F:F,F819,G:G,G819,T:T,T819-1)*IF(C819=1,0,1)</f>
        <v>1</v>
      </c>
      <c r="T819">
        <f>COUNTIFS(F:F,F819,G:G,G819,H:H,_xlfn.CONCAT("&lt;=",H819))</f>
        <v>3</v>
      </c>
      <c r="U819" s="15">
        <f ca="1">H819+(RAND()/100000)</f>
        <v>0.42848079186189825</v>
      </c>
      <c r="V819">
        <f t="shared" ca="1" si="12"/>
        <v>33</v>
      </c>
      <c r="W819" t="s">
        <v>28</v>
      </c>
      <c r="X819" t="str">
        <f ca="1">_xlfn.CONCAT("(",A819,",",C819,",",P819,",",E819,",",L819,",",S819,",",T819,",",V819,")++1`")</f>
        <v>(246319,0,1,4,71,1,3,33)++1`</v>
      </c>
      <c r="Y819" t="str">
        <f>_xlfn.CONCAT("(",A819,",",R819,")++1`")</f>
        <v>(246319,20)++1`</v>
      </c>
    </row>
    <row r="820" spans="1:25">
      <c r="A820">
        <v>246320</v>
      </c>
      <c r="B820">
        <v>1983</v>
      </c>
      <c r="C820">
        <f>IF(D820="oui", 1, IF(D820="non", 0, " "))</f>
        <v>0</v>
      </c>
      <c r="D820" t="s">
        <v>24</v>
      </c>
      <c r="E820">
        <f>_xlfn.XLOOKUP(F820,Z$3:Z$19,AA$3:AA$19)</f>
        <v>8</v>
      </c>
      <c r="F820" t="s">
        <v>25</v>
      </c>
      <c r="G820" s="14">
        <v>44593</v>
      </c>
      <c r="H820" s="15">
        <v>0.61041666666666661</v>
      </c>
      <c r="I820" s="15">
        <v>0.62222222222222223</v>
      </c>
      <c r="J820">
        <v>1000168</v>
      </c>
      <c r="K820">
        <v>1899</v>
      </c>
      <c r="L820">
        <f>ROUND(M820*86400,0)/60</f>
        <v>17</v>
      </c>
      <c r="M820">
        <v>1.1805555555555625E-2</v>
      </c>
      <c r="N820">
        <f>_xlfn.XLOOKUP(O820,Z$22:Z$24,AA$22:AA$24)</f>
        <v>0</v>
      </c>
      <c r="O820" t="s">
        <v>26</v>
      </c>
      <c r="P820" cm="1">
        <f t="array" aca="1" ref="P820" ca="1">(_xlfn.IFS(Q820="couché",0,Q820="debout à 80%",1,Q820="?",1))*(IF(RAND()&lt;0.8,1,0))</f>
        <v>0</v>
      </c>
      <c r="Q820" t="s">
        <v>27</v>
      </c>
      <c r="R820">
        <v>0</v>
      </c>
      <c r="S820">
        <f>SUMIFS(N:N,F:F,F820,G:G,G820,T:T,T820-1)*IF(C820=1,0,1)</f>
        <v>0</v>
      </c>
      <c r="T820">
        <f>COUNTIFS(F:F,F820,G:G,G820,H:H,_xlfn.CONCAT("&lt;=",H820))</f>
        <v>5</v>
      </c>
      <c r="U820" s="15">
        <f ca="1">H820+(RAND()/100000)</f>
        <v>0.61041776080602728</v>
      </c>
      <c r="V820">
        <f t="shared" ca="1" si="12"/>
        <v>68</v>
      </c>
      <c r="W820" t="s">
        <v>28</v>
      </c>
      <c r="X820" t="str">
        <f ca="1">_xlfn.CONCAT("(",A820,",",C820,",",P820,",",E820,",",L820,",",S820,",",T820,",",V820,")++1`")</f>
        <v>(246320,0,0,8,17,0,5,68)++1`</v>
      </c>
      <c r="Y820" t="str">
        <f>_xlfn.CONCAT("(",A820,",",R820,")++1`")</f>
        <v>(246320,0)++1`</v>
      </c>
    </row>
    <row r="821" spans="1:25">
      <c r="A821">
        <v>246321</v>
      </c>
      <c r="B821">
        <v>1969</v>
      </c>
      <c r="C821">
        <f>IF(D821="oui", 1, IF(D821="non", 0, " "))</f>
        <v>0</v>
      </c>
      <c r="D821" t="s">
        <v>24</v>
      </c>
      <c r="E821">
        <f>_xlfn.XLOOKUP(F821,Z$3:Z$19,AA$3:AA$19)</f>
        <v>9</v>
      </c>
      <c r="F821" t="s">
        <v>40</v>
      </c>
      <c r="G821" s="14">
        <v>44606</v>
      </c>
      <c r="H821" s="15">
        <v>0.38472222222222219</v>
      </c>
      <c r="I821" s="15">
        <v>0.41666666666666663</v>
      </c>
      <c r="J821">
        <v>1000163</v>
      </c>
      <c r="K821">
        <v>248</v>
      </c>
      <c r="L821">
        <f>ROUND(M821*86400,0)/60</f>
        <v>46</v>
      </c>
      <c r="M821">
        <v>3.1944444444444442E-2</v>
      </c>
      <c r="N821">
        <f>_xlfn.XLOOKUP(O821,Z$22:Z$24,AA$22:AA$24)</f>
        <v>0</v>
      </c>
      <c r="O821" t="s">
        <v>26</v>
      </c>
      <c r="P821" cm="1">
        <f t="array" aca="1" ref="P821" ca="1">(_xlfn.IFS(Q821="couché",0,Q821="debout à 80%",1,Q821="?",1))*(IF(RAND()&lt;0.8,1,0))</f>
        <v>1</v>
      </c>
      <c r="Q821" t="s">
        <v>27</v>
      </c>
      <c r="R821">
        <v>45</v>
      </c>
      <c r="S821">
        <f>SUMIFS(N:N,F:F,F821,G:G,G821,T:T,T821-1)*IF(C821=1,0,1)</f>
        <v>0</v>
      </c>
      <c r="T821">
        <f>COUNTIFS(F:F,F821,G:G,G821,H:H,_xlfn.CONCAT("&lt;=",H821))</f>
        <v>2</v>
      </c>
      <c r="U821" s="15">
        <f ca="1">H821+(RAND()/100000)</f>
        <v>0.38472418730010199</v>
      </c>
      <c r="V821">
        <f t="shared" ca="1" si="12"/>
        <v>21</v>
      </c>
      <c r="W821" t="s">
        <v>28</v>
      </c>
      <c r="X821" t="str">
        <f ca="1">_xlfn.CONCAT("(",A821,",",C821,",",P821,",",E821,",",L821,",",S821,",",T821,",",V821,")++1`")</f>
        <v>(246321,0,1,9,46,0,2,21)++1`</v>
      </c>
      <c r="Y821" t="str">
        <f>_xlfn.CONCAT("(",A821,",",R821,")++1`")</f>
        <v>(246321,45)++1`</v>
      </c>
    </row>
    <row r="822" spans="1:25">
      <c r="A822">
        <v>246322</v>
      </c>
      <c r="B822">
        <v>1947</v>
      </c>
      <c r="C822">
        <f>IF(D822="oui", 1, IF(D822="non", 0, " "))</f>
        <v>0</v>
      </c>
      <c r="D822" t="s">
        <v>24</v>
      </c>
      <c r="E822">
        <f>_xlfn.XLOOKUP(F822,Z$3:Z$19,AA$3:AA$19)</f>
        <v>8</v>
      </c>
      <c r="F822" t="s">
        <v>25</v>
      </c>
      <c r="G822" s="14">
        <v>44593</v>
      </c>
      <c r="H822" s="15">
        <v>0.67638888888888882</v>
      </c>
      <c r="I822" s="15">
        <v>0.68055555555555558</v>
      </c>
      <c r="J822">
        <v>1000168</v>
      </c>
      <c r="K822">
        <v>1899</v>
      </c>
      <c r="L822">
        <f>ROUND(M822*86400,0)/60</f>
        <v>6</v>
      </c>
      <c r="M822">
        <v>4.1666666666667629E-3</v>
      </c>
      <c r="N822">
        <f>_xlfn.XLOOKUP(O822,Z$22:Z$24,AA$22:AA$24)</f>
        <v>0</v>
      </c>
      <c r="O822" t="s">
        <v>26</v>
      </c>
      <c r="P822" cm="1">
        <f t="array" aca="1" ref="P822" ca="1">(_xlfn.IFS(Q822="couché",0,Q822="debout à 80%",1,Q822="?",1))*(IF(RAND()&lt;0.8,1,0))</f>
        <v>0</v>
      </c>
      <c r="Q822" t="s">
        <v>27</v>
      </c>
      <c r="R822">
        <v>0</v>
      </c>
      <c r="S822">
        <f>SUMIFS(N:N,F:F,F822,G:G,G822,T:T,T822-1)*IF(C822=1,0,1)</f>
        <v>0</v>
      </c>
      <c r="T822">
        <f>COUNTIFS(F:F,F822,G:G,G822,H:H,_xlfn.CONCAT("&lt;=",H822))</f>
        <v>10</v>
      </c>
      <c r="U822" s="15">
        <f ca="1">H822+(RAND()/100000)</f>
        <v>0.67639786307365335</v>
      </c>
      <c r="V822">
        <f t="shared" ca="1" si="12"/>
        <v>76</v>
      </c>
      <c r="W822" t="s">
        <v>28</v>
      </c>
      <c r="X822" t="str">
        <f ca="1">_xlfn.CONCAT("(",A822,",",C822,",",P822,",",E822,",",L822,",",S822,",",T822,",",V822,")++1`")</f>
        <v>(246322,0,0,8,6,0,10,76)++1`</v>
      </c>
      <c r="Y822" t="str">
        <f>_xlfn.CONCAT("(",A822,",",R822,")++1`")</f>
        <v>(246322,0)++1`</v>
      </c>
    </row>
    <row r="823" spans="1:25">
      <c r="A823">
        <v>246323</v>
      </c>
      <c r="B823">
        <v>1963</v>
      </c>
      <c r="C823">
        <f>IF(D823="oui", 1, IF(D823="non", 0, " "))</f>
        <v>0</v>
      </c>
      <c r="D823" t="s">
        <v>24</v>
      </c>
      <c r="E823">
        <f>_xlfn.XLOOKUP(F823,Z$3:Z$19,AA$3:AA$19)</f>
        <v>17</v>
      </c>
      <c r="F823" t="s">
        <v>45</v>
      </c>
      <c r="G823" s="14">
        <v>44642</v>
      </c>
      <c r="H823" s="15">
        <v>0.69791666666666663</v>
      </c>
      <c r="I823" s="15">
        <v>0.76111111111111107</v>
      </c>
      <c r="J823">
        <v>1000162</v>
      </c>
      <c r="K823">
        <v>84</v>
      </c>
      <c r="L823">
        <f>ROUND(M823*86400,0)/60</f>
        <v>91</v>
      </c>
      <c r="M823">
        <v>6.3194444444444442E-2</v>
      </c>
      <c r="N823">
        <f>_xlfn.XLOOKUP(O823,Z$22:Z$24,AA$22:AA$24)</f>
        <v>0</v>
      </c>
      <c r="O823" t="s">
        <v>26</v>
      </c>
      <c r="P823" cm="1">
        <f t="array" aca="1" ref="P823" ca="1">(_xlfn.IFS(Q823="couché",0,Q823="debout à 80%",1,Q823="?",1))*(IF(RAND()&lt;0.8,1,0))</f>
        <v>1</v>
      </c>
      <c r="Q823" t="s">
        <v>27</v>
      </c>
      <c r="R823">
        <v>45</v>
      </c>
      <c r="S823">
        <f>SUMIFS(N:N,F:F,F823,G:G,G823,T:T,T823-1)*IF(C823=1,0,1)</f>
        <v>0</v>
      </c>
      <c r="T823">
        <f>COUNTIFS(F:F,F823,G:G,G823,H:H,_xlfn.CONCAT("&lt;=",H823))</f>
        <v>5</v>
      </c>
      <c r="U823" s="15">
        <f ca="1">H823+(RAND()/100000)</f>
        <v>0.69792609823526752</v>
      </c>
      <c r="V823">
        <f t="shared" ca="1" si="12"/>
        <v>70</v>
      </c>
      <c r="W823" t="s">
        <v>28</v>
      </c>
      <c r="X823" t="str">
        <f ca="1">_xlfn.CONCAT("(",A823,",",C823,",",P823,",",E823,",",L823,",",S823,",",T823,",",V823,")++1`")</f>
        <v>(246323,0,1,17,91,0,5,70)++1`</v>
      </c>
      <c r="Y823" t="str">
        <f>_xlfn.CONCAT("(",A823,",",R823,")++1`")</f>
        <v>(246323,45)++1`</v>
      </c>
    </row>
    <row r="824" spans="1:25">
      <c r="A824">
        <v>246325</v>
      </c>
      <c r="B824">
        <v>1956</v>
      </c>
      <c r="C824">
        <f>IF(D824="oui", 1, IF(D824="non", 0, " "))</f>
        <v>0</v>
      </c>
      <c r="D824" t="s">
        <v>24</v>
      </c>
      <c r="E824">
        <f>_xlfn.XLOOKUP(F824,Z$3:Z$19,AA$3:AA$19)</f>
        <v>9</v>
      </c>
      <c r="F824" t="s">
        <v>40</v>
      </c>
      <c r="G824" s="14">
        <v>44596</v>
      </c>
      <c r="H824" s="15">
        <v>0.35138888888888886</v>
      </c>
      <c r="I824" s="15">
        <v>0.38194444444444442</v>
      </c>
      <c r="J824">
        <v>1000163</v>
      </c>
      <c r="K824">
        <v>239</v>
      </c>
      <c r="L824">
        <f>ROUND(M824*86400,0)/60</f>
        <v>44</v>
      </c>
      <c r="M824">
        <v>3.0555555555555558E-2</v>
      </c>
      <c r="N824">
        <f>_xlfn.XLOOKUP(O824,Z$22:Z$24,AA$22:AA$24)</f>
        <v>0</v>
      </c>
      <c r="O824" t="s">
        <v>26</v>
      </c>
      <c r="P824" cm="1">
        <f t="array" aca="1" ref="P824" ca="1">(_xlfn.IFS(Q824="couché",0,Q824="debout à 80%",1,Q824="?",1))*(IF(RAND()&lt;0.8,1,0))</f>
        <v>0</v>
      </c>
      <c r="Q824" t="s">
        <v>27</v>
      </c>
      <c r="R824">
        <v>45</v>
      </c>
      <c r="S824">
        <f>SUMIFS(N:N,F:F,F824,G:G,G824,T:T,T824-1)*IF(C824=1,0,1)</f>
        <v>0</v>
      </c>
      <c r="T824">
        <f>COUNTIFS(F:F,F824,G:G,G824,H:H,_xlfn.CONCAT("&lt;=",H824))</f>
        <v>1</v>
      </c>
      <c r="U824" s="15">
        <f ca="1">H824+(RAND()/100000)</f>
        <v>0.35139444648794105</v>
      </c>
      <c r="V824">
        <f t="shared" ca="1" si="12"/>
        <v>11</v>
      </c>
      <c r="W824" t="s">
        <v>28</v>
      </c>
      <c r="X824" t="str">
        <f ca="1">_xlfn.CONCAT("(",A824,",",C824,",",P824,",",E824,",",L824,",",S824,",",T824,",",V824,")++1`")</f>
        <v>(246325,0,0,9,44,0,1,11)++1`</v>
      </c>
      <c r="Y824" t="str">
        <f>_xlfn.CONCAT("(",A824,",",R824,")++1`")</f>
        <v>(246325,45)++1`</v>
      </c>
    </row>
    <row r="825" spans="1:25">
      <c r="A825">
        <v>246331</v>
      </c>
      <c r="B825">
        <v>1983</v>
      </c>
      <c r="C825">
        <f>IF(D825="oui", 1, IF(D825="non", 0, " "))</f>
        <v>0</v>
      </c>
      <c r="D825" t="s">
        <v>24</v>
      </c>
      <c r="E825">
        <f>_xlfn.XLOOKUP(F825,Z$3:Z$19,AA$3:AA$19)</f>
        <v>4</v>
      </c>
      <c r="F825" t="s">
        <v>31</v>
      </c>
      <c r="G825" s="14">
        <v>44607</v>
      </c>
      <c r="H825" s="15">
        <v>0.54027777777777775</v>
      </c>
      <c r="I825" s="15">
        <v>0.60902777777777772</v>
      </c>
      <c r="J825">
        <v>1000170</v>
      </c>
      <c r="K825">
        <v>5652</v>
      </c>
      <c r="L825">
        <f>ROUND(M825*86400,0)/60</f>
        <v>99</v>
      </c>
      <c r="M825">
        <v>6.8749999999999978E-2</v>
      </c>
      <c r="N825">
        <f>_xlfn.XLOOKUP(O825,Z$22:Z$24,AA$22:AA$24)</f>
        <v>0</v>
      </c>
      <c r="O825" t="s">
        <v>26</v>
      </c>
      <c r="P825" cm="1">
        <f t="array" aca="1" ref="P825" ca="1">(_xlfn.IFS(Q825="couché",0,Q825="debout à 80%",1,Q825="?",1))*(IF(RAND()&lt;0.8,1,0))</f>
        <v>1</v>
      </c>
      <c r="Q825" t="s">
        <v>27</v>
      </c>
      <c r="R825">
        <v>20</v>
      </c>
      <c r="S825">
        <f>SUMIFS(N:N,F:F,F825,G:G,G825,T:T,T825-1)*IF(C825=1,0,1)</f>
        <v>1</v>
      </c>
      <c r="T825">
        <f>COUNTIFS(F:F,F825,G:G,G825,H:H,_xlfn.CONCAT("&lt;=",H825))</f>
        <v>5</v>
      </c>
      <c r="U825" s="15">
        <f ca="1">H825+(RAND()/100000)</f>
        <v>0.54028617501018272</v>
      </c>
      <c r="V825">
        <f t="shared" ca="1" si="12"/>
        <v>52</v>
      </c>
      <c r="W825" t="s">
        <v>28</v>
      </c>
      <c r="X825" t="str">
        <f ca="1">_xlfn.CONCAT("(",A825,",",C825,",",P825,",",E825,",",L825,",",S825,",",T825,",",V825,")++1`")</f>
        <v>(246331,0,1,4,99,1,5,52)++1`</v>
      </c>
      <c r="Y825" t="str">
        <f>_xlfn.CONCAT("(",A825,",",R825,")++1`")</f>
        <v>(246331,20)++1`</v>
      </c>
    </row>
    <row r="826" spans="1:25">
      <c r="A826">
        <v>246332</v>
      </c>
      <c r="B826">
        <v>2020</v>
      </c>
      <c r="C826">
        <f>IF(D826="oui", 1, IF(D826="non", 0, " "))</f>
        <v>1</v>
      </c>
      <c r="D826" t="s">
        <v>28</v>
      </c>
      <c r="E826">
        <f>_xlfn.XLOOKUP(F826,Z$3:Z$19,AA$3:AA$19)</f>
        <v>12</v>
      </c>
      <c r="F826" t="s">
        <v>42</v>
      </c>
      <c r="G826" s="14">
        <v>44595</v>
      </c>
      <c r="H826" s="15">
        <v>0.34027777777777779</v>
      </c>
      <c r="I826" s="15">
        <v>0.36527777777777776</v>
      </c>
      <c r="J826">
        <v>1000164</v>
      </c>
      <c r="K826">
        <v>4533</v>
      </c>
      <c r="L826">
        <f>ROUND(M826*86400,0)/60</f>
        <v>36</v>
      </c>
      <c r="M826">
        <v>2.4999999999999967E-2</v>
      </c>
      <c r="N826">
        <f>_xlfn.XLOOKUP(O826,Z$22:Z$24,AA$22:AA$24)</f>
        <v>0</v>
      </c>
      <c r="O826" t="s">
        <v>46</v>
      </c>
      <c r="P826" cm="1">
        <f t="array" aca="1" ref="P826" ca="1">(_xlfn.IFS(Q826="couché",0,Q826="debout à 80%",1,Q826="?",1))*(IF(RAND()&lt;0.8,1,0))</f>
        <v>0</v>
      </c>
      <c r="Q826" t="s">
        <v>48</v>
      </c>
      <c r="R826">
        <v>30</v>
      </c>
      <c r="S826">
        <f>SUMIFS(N:N,F:F,F826,G:G,G826,T:T,T826-1)*IF(C826=1,0,1)</f>
        <v>0</v>
      </c>
      <c r="T826">
        <f>COUNTIFS(F:F,F826,G:G,G826,H:H,_xlfn.CONCAT("&lt;=",H826))</f>
        <v>1</v>
      </c>
      <c r="U826" s="15">
        <f ca="1">H826+(RAND()/100000)</f>
        <v>0.34028566582207159</v>
      </c>
      <c r="V826">
        <f t="shared" ca="1" si="12"/>
        <v>11</v>
      </c>
      <c r="W826" t="s">
        <v>28</v>
      </c>
      <c r="X826" t="str">
        <f ca="1">_xlfn.CONCAT("(",A826,",",C826,",",P826,",",E826,",",L826,",",S826,",",T826,",",V826,")++1`")</f>
        <v>(246332,1,0,12,36,0,1,11)++1`</v>
      </c>
      <c r="Y826" t="str">
        <f>_xlfn.CONCAT("(",A826,",",R826,")++1`")</f>
        <v>(246332,30)++1`</v>
      </c>
    </row>
    <row r="827" spans="1:25">
      <c r="A827">
        <v>246333</v>
      </c>
      <c r="B827">
        <v>1985</v>
      </c>
      <c r="C827">
        <f>IF(D827="oui", 1, IF(D827="non", 0, " "))</f>
        <v>0</v>
      </c>
      <c r="D827" t="s">
        <v>24</v>
      </c>
      <c r="E827">
        <f>_xlfn.XLOOKUP(F827,Z$3:Z$19,AA$3:AA$19)</f>
        <v>5</v>
      </c>
      <c r="F827" t="s">
        <v>36</v>
      </c>
      <c r="G827" s="14">
        <v>44594</v>
      </c>
      <c r="H827" s="15">
        <v>0.39791666666666664</v>
      </c>
      <c r="I827" s="15">
        <v>0.41597222222222219</v>
      </c>
      <c r="J827">
        <v>1000162</v>
      </c>
      <c r="K827">
        <v>72</v>
      </c>
      <c r="L827">
        <f>ROUND(M827*86400,0)/60</f>
        <v>26</v>
      </c>
      <c r="M827">
        <v>1.8055555555555547E-2</v>
      </c>
      <c r="N827">
        <f>_xlfn.XLOOKUP(O827,Z$22:Z$24,AA$22:AA$24)</f>
        <v>0</v>
      </c>
      <c r="O827" t="s">
        <v>26</v>
      </c>
      <c r="P827" cm="1">
        <f t="array" aca="1" ref="P827" ca="1">(_xlfn.IFS(Q827="couché",0,Q827="debout à 80%",1,Q827="?",1))*(IF(RAND()&lt;0.8,1,0))</f>
        <v>1</v>
      </c>
      <c r="Q827" t="s">
        <v>27</v>
      </c>
      <c r="R827">
        <v>45</v>
      </c>
      <c r="S827">
        <f>SUMIFS(N:N,F:F,F827,G:G,G827,T:T,T827-1)*IF(C827=1,0,1)</f>
        <v>0</v>
      </c>
      <c r="T827">
        <f>COUNTIFS(F:F,F827,G:G,G827,H:H,_xlfn.CONCAT("&lt;=",H827))</f>
        <v>2</v>
      </c>
      <c r="U827" s="15">
        <f ca="1">H827+(RAND()/100000)</f>
        <v>0.39792425789041685</v>
      </c>
      <c r="V827">
        <f t="shared" ca="1" si="12"/>
        <v>17</v>
      </c>
      <c r="W827" t="s">
        <v>28</v>
      </c>
      <c r="X827" t="str">
        <f ca="1">_xlfn.CONCAT("(",A827,",",C827,",",P827,",",E827,",",L827,",",S827,",",T827,",",V827,")++1`")</f>
        <v>(246333,0,1,5,26,0,2,17)++1`</v>
      </c>
      <c r="Y827" t="str">
        <f>_xlfn.CONCAT("(",A827,",",R827,")++1`")</f>
        <v>(246333,45)++1`</v>
      </c>
    </row>
    <row r="828" spans="1:25">
      <c r="A828">
        <v>246334</v>
      </c>
      <c r="B828">
        <v>1956</v>
      </c>
      <c r="C828">
        <f>IF(D828="oui", 1, IF(D828="non", 0, " "))</f>
        <v>0</v>
      </c>
      <c r="D828" t="s">
        <v>24</v>
      </c>
      <c r="E828">
        <f>_xlfn.XLOOKUP(F828,Z$3:Z$19,AA$3:AA$19)</f>
        <v>9</v>
      </c>
      <c r="F828" t="s">
        <v>40</v>
      </c>
      <c r="G828" s="14">
        <v>44613</v>
      </c>
      <c r="H828" s="15">
        <v>0.50694444444444442</v>
      </c>
      <c r="I828" s="15">
        <v>0.5395833333333333</v>
      </c>
      <c r="J828">
        <v>1000163</v>
      </c>
      <c r="K828">
        <v>245</v>
      </c>
      <c r="L828">
        <f>ROUND(M828*86400,0)/60</f>
        <v>47</v>
      </c>
      <c r="M828">
        <v>3.2638888888888884E-2</v>
      </c>
      <c r="N828">
        <f>_xlfn.XLOOKUP(O828,Z$22:Z$24,AA$22:AA$24)</f>
        <v>0</v>
      </c>
      <c r="O828" t="s">
        <v>26</v>
      </c>
      <c r="P828" cm="1">
        <f t="array" aca="1" ref="P828" ca="1">(_xlfn.IFS(Q828="couché",0,Q828="debout à 80%",1,Q828="?",1))*(IF(RAND()&lt;0.8,1,0))</f>
        <v>1</v>
      </c>
      <c r="Q828" t="s">
        <v>27</v>
      </c>
      <c r="R828">
        <v>45</v>
      </c>
      <c r="S828">
        <f>SUMIFS(N:N,F:F,F828,G:G,G828,T:T,T828-1)*IF(C828=1,0,1)</f>
        <v>0</v>
      </c>
      <c r="T828">
        <f>COUNTIFS(F:F,F828,G:G,G828,H:H,_xlfn.CONCAT("&lt;=",H828))</f>
        <v>4</v>
      </c>
      <c r="U828" s="15">
        <f ca="1">H828+(RAND()/100000)</f>
        <v>0.50695165604470738</v>
      </c>
      <c r="V828">
        <f t="shared" ca="1" si="12"/>
        <v>42</v>
      </c>
      <c r="W828" t="s">
        <v>28</v>
      </c>
      <c r="X828" t="str">
        <f ca="1">_xlfn.CONCAT("(",A828,",",C828,",",P828,",",E828,",",L828,",",S828,",",T828,",",V828,")++1`")</f>
        <v>(246334,0,1,9,47,0,4,42)++1`</v>
      </c>
      <c r="Y828" t="str">
        <f>_xlfn.CONCAT("(",A828,",",R828,")++1`")</f>
        <v>(246334,45)++1`</v>
      </c>
    </row>
    <row r="829" spans="1:25">
      <c r="A829">
        <v>246335</v>
      </c>
      <c r="B829">
        <v>1948</v>
      </c>
      <c r="C829">
        <f>IF(D829="oui", 1, IF(D829="non", 0, " "))</f>
        <v>0</v>
      </c>
      <c r="D829" t="s">
        <v>24</v>
      </c>
      <c r="E829">
        <f>_xlfn.XLOOKUP(F829,Z$3:Z$19,AA$3:AA$19)</f>
        <v>9</v>
      </c>
      <c r="F829" t="s">
        <v>40</v>
      </c>
      <c r="G829" s="14">
        <v>44593</v>
      </c>
      <c r="H829" s="15">
        <v>0.44166666666666665</v>
      </c>
      <c r="I829" s="15">
        <v>0.47361111111111109</v>
      </c>
      <c r="J829">
        <v>1000163</v>
      </c>
      <c r="K829">
        <v>229</v>
      </c>
      <c r="L829">
        <f>ROUND(M829*86400,0)/60</f>
        <v>46</v>
      </c>
      <c r="M829">
        <v>3.1944444444444442E-2</v>
      </c>
      <c r="N829">
        <f>_xlfn.XLOOKUP(O829,Z$22:Z$24,AA$22:AA$24)</f>
        <v>0</v>
      </c>
      <c r="O829" t="s">
        <v>26</v>
      </c>
      <c r="P829" cm="1">
        <f t="array" aca="1" ref="P829" ca="1">(_xlfn.IFS(Q829="couché",0,Q829="debout à 80%",1,Q829="?",1))*(IF(RAND()&lt;0.8,1,0))</f>
        <v>1</v>
      </c>
      <c r="Q829" t="s">
        <v>27</v>
      </c>
      <c r="R829">
        <v>45</v>
      </c>
      <c r="S829">
        <f>SUMIFS(N:N,F:F,F829,G:G,G829,T:T,T829-1)*IF(C829=1,0,1)</f>
        <v>0</v>
      </c>
      <c r="T829">
        <f>COUNTIFS(F:F,F829,G:G,G829,H:H,_xlfn.CONCAT("&lt;=",H829))</f>
        <v>4</v>
      </c>
      <c r="U829" s="15">
        <f ca="1">H829+(RAND()/100000)</f>
        <v>0.4416711810899156</v>
      </c>
      <c r="V829">
        <f t="shared" ca="1" si="12"/>
        <v>39</v>
      </c>
      <c r="W829" t="s">
        <v>28</v>
      </c>
      <c r="X829" t="str">
        <f ca="1">_xlfn.CONCAT("(",A829,",",C829,",",P829,",",E829,",",L829,",",S829,",",T829,",",V829,")++1`")</f>
        <v>(246335,0,1,9,46,0,4,39)++1`</v>
      </c>
      <c r="Y829" t="str">
        <f>_xlfn.CONCAT("(",A829,",",R829,")++1`")</f>
        <v>(246335,45)++1`</v>
      </c>
    </row>
    <row r="830" spans="1:25">
      <c r="A830">
        <v>246336</v>
      </c>
      <c r="B830">
        <v>1949</v>
      </c>
      <c r="C830">
        <f>IF(D830="oui", 1, IF(D830="non", 0, " "))</f>
        <v>0</v>
      </c>
      <c r="D830" t="s">
        <v>24</v>
      </c>
      <c r="E830">
        <f>_xlfn.XLOOKUP(F830,Z$3:Z$19,AA$3:AA$19)</f>
        <v>4</v>
      </c>
      <c r="F830" t="s">
        <v>31</v>
      </c>
      <c r="G830" s="14">
        <v>44594</v>
      </c>
      <c r="H830" s="15">
        <v>0.64236111111111105</v>
      </c>
      <c r="I830" s="15">
        <v>0.69861111111111107</v>
      </c>
      <c r="J830">
        <v>1000170</v>
      </c>
      <c r="K830">
        <v>2070</v>
      </c>
      <c r="L830">
        <f>ROUND(M830*86400,0)/60</f>
        <v>81</v>
      </c>
      <c r="M830">
        <v>5.6250000000000022E-2</v>
      </c>
      <c r="N830">
        <f>_xlfn.XLOOKUP(O830,Z$22:Z$24,AA$22:AA$24)</f>
        <v>1</v>
      </c>
      <c r="O830" t="s">
        <v>32</v>
      </c>
      <c r="P830" cm="1">
        <f t="array" aca="1" ref="P830" ca="1">(_xlfn.IFS(Q830="couché",0,Q830="debout à 80%",1,Q830="?",1))*(IF(RAND()&lt;0.8,1,0))</f>
        <v>1</v>
      </c>
      <c r="Q830" t="s">
        <v>27</v>
      </c>
      <c r="R830">
        <v>30</v>
      </c>
      <c r="S830">
        <f>SUMIFS(N:N,F:F,F830,G:G,G830,T:T,T830-1)*IF(C830=1,0,1)</f>
        <v>1</v>
      </c>
      <c r="T830">
        <f>COUNTIFS(F:F,F830,G:G,G830,H:H,_xlfn.CONCAT("&lt;=",H830))</f>
        <v>7</v>
      </c>
      <c r="U830" s="15">
        <f ca="1">H830+(RAND()/100000)</f>
        <v>0.6423684985009136</v>
      </c>
      <c r="V830">
        <f t="shared" ca="1" si="12"/>
        <v>62</v>
      </c>
      <c r="W830" t="s">
        <v>28</v>
      </c>
      <c r="X830" t="str">
        <f ca="1">_xlfn.CONCAT("(",A830,",",C830,",",P830,",",E830,",",L830,",",S830,",",T830,",",V830,")++1`")</f>
        <v>(246336,0,1,4,81,1,7,62)++1`</v>
      </c>
      <c r="Y830" t="str">
        <f>_xlfn.CONCAT("(",A830,",",R830,")++1`")</f>
        <v>(246336,30)++1`</v>
      </c>
    </row>
    <row r="831" spans="1:25">
      <c r="A831">
        <v>246337</v>
      </c>
      <c r="B831">
        <v>1975</v>
      </c>
      <c r="C831">
        <f>IF(D831="oui", 1, IF(D831="non", 0, " "))</f>
        <v>0</v>
      </c>
      <c r="D831" t="s">
        <v>24</v>
      </c>
      <c r="E831">
        <f>_xlfn.XLOOKUP(F831,Z$3:Z$19,AA$3:AA$19)</f>
        <v>16</v>
      </c>
      <c r="F831" t="s">
        <v>44</v>
      </c>
      <c r="G831" s="14">
        <v>44594</v>
      </c>
      <c r="H831" s="15">
        <v>0.36527777777777776</v>
      </c>
      <c r="I831" s="15">
        <v>0.43402777777777773</v>
      </c>
      <c r="J831">
        <v>1000162</v>
      </c>
      <c r="K831">
        <v>163</v>
      </c>
      <c r="L831">
        <f>ROUND(M831*86400,0)/60</f>
        <v>99</v>
      </c>
      <c r="M831">
        <v>6.8749999999999978E-2</v>
      </c>
      <c r="N831">
        <f>_xlfn.XLOOKUP(O831,Z$22:Z$24,AA$22:AA$24)</f>
        <v>0</v>
      </c>
      <c r="O831" t="s">
        <v>26</v>
      </c>
      <c r="P831" cm="1">
        <f t="array" aca="1" ref="P831" ca="1">(_xlfn.IFS(Q831="couché",0,Q831="debout à 80%",1,Q831="?",1))*(IF(RAND()&lt;0.8,1,0))</f>
        <v>1</v>
      </c>
      <c r="Q831" t="s">
        <v>27</v>
      </c>
      <c r="R831">
        <v>45</v>
      </c>
      <c r="S831">
        <f>SUMIFS(N:N,F:F,F831,G:G,G831,T:T,T831-1)*IF(C831=1,0,1)</f>
        <v>0</v>
      </c>
      <c r="T831">
        <f>COUNTIFS(F:F,F831,G:G,G831,H:H,_xlfn.CONCAT("&lt;=",H831))</f>
        <v>1</v>
      </c>
      <c r="U831" s="15">
        <f ca="1">H831+(RAND()/100000)</f>
        <v>0.36528469880792791</v>
      </c>
      <c r="V831">
        <f t="shared" ca="1" si="12"/>
        <v>13</v>
      </c>
      <c r="W831" t="s">
        <v>28</v>
      </c>
      <c r="X831" t="str">
        <f ca="1">_xlfn.CONCAT("(",A831,",",C831,",",P831,",",E831,",",L831,",",S831,",",T831,",",V831,")++1`")</f>
        <v>(246337,0,1,16,99,0,1,13)++1`</v>
      </c>
      <c r="Y831" t="str">
        <f>_xlfn.CONCAT("(",A831,",",R831,")++1`")</f>
        <v>(246337,45)++1`</v>
      </c>
    </row>
    <row r="832" spans="1:25">
      <c r="A832">
        <v>246338</v>
      </c>
      <c r="B832">
        <v>2019</v>
      </c>
      <c r="C832">
        <f>IF(D832="oui", 1, IF(D832="non", 0, " "))</f>
        <v>1</v>
      </c>
      <c r="D832" t="s">
        <v>28</v>
      </c>
      <c r="E832">
        <f>_xlfn.XLOOKUP(F832,Z$3:Z$19,AA$3:AA$19)</f>
        <v>9</v>
      </c>
      <c r="F832" t="s">
        <v>40</v>
      </c>
      <c r="G832" s="14">
        <v>44627</v>
      </c>
      <c r="H832" s="15">
        <v>0.34791666666666665</v>
      </c>
      <c r="I832" s="15">
        <v>0.39305555555555555</v>
      </c>
      <c r="J832">
        <v>1000163</v>
      </c>
      <c r="K832">
        <v>7052</v>
      </c>
      <c r="L832">
        <f>ROUND(M832*86400,0)/60</f>
        <v>65</v>
      </c>
      <c r="M832">
        <v>4.5138888888888895E-2</v>
      </c>
      <c r="N832">
        <f>_xlfn.XLOOKUP(O832,Z$22:Z$24,AA$22:AA$24)</f>
        <v>0</v>
      </c>
      <c r="O832" t="s">
        <v>46</v>
      </c>
      <c r="P832" cm="1">
        <f t="array" aca="1" ref="P832" ca="1">(_xlfn.IFS(Q832="couché",0,Q832="debout à 80%",1,Q832="?",1))*(IF(RAND()&lt;0.8,1,0))</f>
        <v>0</v>
      </c>
      <c r="Q832" t="s">
        <v>48</v>
      </c>
      <c r="R832">
        <v>45</v>
      </c>
      <c r="S832">
        <f>SUMIFS(N:N,F:F,F832,G:G,G832,T:T,T832-1)*IF(C832=1,0,1)</f>
        <v>0</v>
      </c>
      <c r="T832">
        <f>COUNTIFS(F:F,F832,G:G,G832,H:H,_xlfn.CONCAT("&lt;=",H832))</f>
        <v>1</v>
      </c>
      <c r="U832" s="15">
        <f ca="1">H832+(RAND()/100000)</f>
        <v>0.34792256830425966</v>
      </c>
      <c r="V832">
        <f t="shared" ca="1" si="12"/>
        <v>9</v>
      </c>
      <c r="W832" t="s">
        <v>28</v>
      </c>
      <c r="X832" t="str">
        <f ca="1">_xlfn.CONCAT("(",A832,",",C832,",",P832,",",E832,",",L832,",",S832,",",T832,",",V832,")++1`")</f>
        <v>(246338,1,0,9,65,0,1,9)++1`</v>
      </c>
      <c r="Y832" t="str">
        <f>_xlfn.CONCAT("(",A832,",",R832,")++1`")</f>
        <v>(246338,45)++1`</v>
      </c>
    </row>
    <row r="833" spans="1:25">
      <c r="A833">
        <v>246339</v>
      </c>
      <c r="B833">
        <v>1951</v>
      </c>
      <c r="C833">
        <f>IF(D833="oui", 1, IF(D833="non", 0, " "))</f>
        <v>0</v>
      </c>
      <c r="D833" t="s">
        <v>24</v>
      </c>
      <c r="E833">
        <f>_xlfn.XLOOKUP(F833,Z$3:Z$19,AA$3:AA$19)</f>
        <v>9</v>
      </c>
      <c r="F833" t="s">
        <v>40</v>
      </c>
      <c r="G833" s="14">
        <v>44617</v>
      </c>
      <c r="H833" s="15">
        <v>0.33750000000000002</v>
      </c>
      <c r="I833" s="15">
        <v>0.46944444444444444</v>
      </c>
      <c r="J833">
        <v>1000163</v>
      </c>
      <c r="K833">
        <v>795</v>
      </c>
      <c r="L833">
        <f>ROUND(M833*86400,0)/60</f>
        <v>190</v>
      </c>
      <c r="M833">
        <v>0.13194444444444442</v>
      </c>
      <c r="N833">
        <f>_xlfn.XLOOKUP(O833,Z$22:Z$24,AA$22:AA$24)</f>
        <v>0</v>
      </c>
      <c r="O833" t="s">
        <v>26</v>
      </c>
      <c r="P833" cm="1">
        <f t="array" aca="1" ref="P833" ca="1">(_xlfn.IFS(Q833="couché",0,Q833="debout à 80%",1,Q833="?",1))*(IF(RAND()&lt;0.8,1,0))</f>
        <v>1</v>
      </c>
      <c r="Q833" t="s">
        <v>27</v>
      </c>
      <c r="R833">
        <v>45</v>
      </c>
      <c r="S833">
        <f>SUMIFS(N:N,F:F,F833,G:G,G833,T:T,T833-1)*IF(C833=1,0,1)</f>
        <v>0</v>
      </c>
      <c r="T833">
        <f>COUNTIFS(F:F,F833,G:G,G833,H:H,_xlfn.CONCAT("&lt;=",H833))</f>
        <v>1</v>
      </c>
      <c r="U833" s="15">
        <f ca="1">H833+(RAND()/100000)</f>
        <v>0.33750164075089906</v>
      </c>
      <c r="V833">
        <f t="shared" ca="1" si="12"/>
        <v>5</v>
      </c>
      <c r="W833" t="s">
        <v>28</v>
      </c>
      <c r="X833" t="str">
        <f ca="1">_xlfn.CONCAT("(",A833,",",C833,",",P833,",",E833,",",L833,",",S833,",",T833,",",V833,")++1`")</f>
        <v>(246339,0,1,9,190,0,1,5)++1`</v>
      </c>
      <c r="Y833" t="str">
        <f>_xlfn.CONCAT("(",A833,",",R833,")++1`")</f>
        <v>(246339,45)++1`</v>
      </c>
    </row>
    <row r="834" spans="1:25">
      <c r="A834">
        <v>246340</v>
      </c>
      <c r="B834">
        <v>1968</v>
      </c>
      <c r="C834">
        <f>IF(D834="oui", 1, IF(D834="non", 0, " "))</f>
        <v>0</v>
      </c>
      <c r="D834" t="s">
        <v>24</v>
      </c>
      <c r="E834">
        <f>_xlfn.XLOOKUP(F834,Z$3:Z$19,AA$3:AA$19)</f>
        <v>4</v>
      </c>
      <c r="F834" t="s">
        <v>31</v>
      </c>
      <c r="G834" s="14">
        <v>44594</v>
      </c>
      <c r="H834" s="15">
        <v>0.51874999999999993</v>
      </c>
      <c r="I834" s="15">
        <v>0.59305555555555556</v>
      </c>
      <c r="J834">
        <v>1000170</v>
      </c>
      <c r="K834">
        <v>2062</v>
      </c>
      <c r="L834">
        <f>ROUND(M834*86400,0)/60</f>
        <v>107</v>
      </c>
      <c r="M834">
        <v>7.4305555555555625E-2</v>
      </c>
      <c r="N834">
        <f>_xlfn.XLOOKUP(O834,Z$22:Z$24,AA$22:AA$24)</f>
        <v>0</v>
      </c>
      <c r="O834" t="s">
        <v>26</v>
      </c>
      <c r="P834" cm="1">
        <f t="array" aca="1" ref="P834" ca="1">(_xlfn.IFS(Q834="couché",0,Q834="debout à 80%",1,Q834="?",1))*(IF(RAND()&lt;0.8,1,0))</f>
        <v>1</v>
      </c>
      <c r="Q834" t="s">
        <v>27</v>
      </c>
      <c r="R834">
        <v>20</v>
      </c>
      <c r="S834">
        <f>SUMIFS(N:N,F:F,F834,G:G,G834,T:T,T834-1)*IF(C834=1,0,1)</f>
        <v>1</v>
      </c>
      <c r="T834">
        <f>COUNTIFS(F:F,F834,G:G,G834,H:H,_xlfn.CONCAT("&lt;=",H834))</f>
        <v>5</v>
      </c>
      <c r="U834" s="15">
        <f ca="1">H834+(RAND()/100000)</f>
        <v>0.51875258988279516</v>
      </c>
      <c r="V834">
        <f t="shared" ca="1" si="12"/>
        <v>47</v>
      </c>
      <c r="W834" t="s">
        <v>28</v>
      </c>
      <c r="X834" t="str">
        <f ca="1">_xlfn.CONCAT("(",A834,",",C834,",",P834,",",E834,",",L834,",",S834,",",T834,",",V834,")++1`")</f>
        <v>(246340,0,1,4,107,1,5,47)++1`</v>
      </c>
      <c r="Y834" t="str">
        <f>_xlfn.CONCAT("(",A834,",",R834,")++1`")</f>
        <v>(246340,20)++1`</v>
      </c>
    </row>
    <row r="835" spans="1:25">
      <c r="A835">
        <v>246341</v>
      </c>
      <c r="B835">
        <v>1988</v>
      </c>
      <c r="C835">
        <f>IF(D835="oui", 1, IF(D835="non", 0, " "))</f>
        <v>0</v>
      </c>
      <c r="D835" t="s">
        <v>24</v>
      </c>
      <c r="E835">
        <f>_xlfn.XLOOKUP(F835,Z$3:Z$19,AA$3:AA$19)</f>
        <v>8</v>
      </c>
      <c r="F835" t="s">
        <v>25</v>
      </c>
      <c r="G835" s="14">
        <v>44621</v>
      </c>
      <c r="H835" s="15">
        <v>0.44444444444444442</v>
      </c>
      <c r="I835" s="15">
        <v>0.48402777777777778</v>
      </c>
      <c r="J835">
        <v>1000168</v>
      </c>
      <c r="K835">
        <v>1893</v>
      </c>
      <c r="L835">
        <f>ROUND(M835*86400,0)/60</f>
        <v>57</v>
      </c>
      <c r="M835">
        <v>3.9583333333333359E-2</v>
      </c>
      <c r="N835">
        <f>_xlfn.XLOOKUP(O835,Z$22:Z$24,AA$22:AA$24)</f>
        <v>0</v>
      </c>
      <c r="O835" t="s">
        <v>26</v>
      </c>
      <c r="P835" cm="1">
        <f t="array" aca="1" ref="P835" ca="1">(_xlfn.IFS(Q835="couché",0,Q835="debout à 80%",1,Q835="?",1))*(IF(RAND()&lt;0.8,1,0))</f>
        <v>1</v>
      </c>
      <c r="Q835" t="s">
        <v>27</v>
      </c>
      <c r="R835">
        <v>30</v>
      </c>
      <c r="S835">
        <f>SUMIFS(N:N,F:F,F835,G:G,G835,T:T,T835-1)*IF(C835=1,0,1)</f>
        <v>0</v>
      </c>
      <c r="T835">
        <f>COUNTIFS(F:F,F835,G:G,G835,H:H,_xlfn.CONCAT("&lt;=",H835))</f>
        <v>3</v>
      </c>
      <c r="U835" s="15">
        <f ca="1">H835+(RAND()/100000)</f>
        <v>0.44444593511348246</v>
      </c>
      <c r="V835">
        <f t="shared" ref="V835:V898" ca="1" si="13">COUNTIFS(G:G,G835,U:U,_xlfn.CONCAT("&lt;=",U835))</f>
        <v>22</v>
      </c>
      <c r="W835" t="s">
        <v>28</v>
      </c>
      <c r="X835" t="str">
        <f ca="1">_xlfn.CONCAT("(",A835,",",C835,",",P835,",",E835,",",L835,",",S835,",",T835,",",V835,")++1`")</f>
        <v>(246341,0,1,8,57,0,3,22)++1`</v>
      </c>
      <c r="Y835" t="str">
        <f>_xlfn.CONCAT("(",A835,",",R835,")++1`")</f>
        <v>(246341,30)++1`</v>
      </c>
    </row>
    <row r="836" spans="1:25">
      <c r="A836">
        <v>246346</v>
      </c>
      <c r="B836">
        <v>2004</v>
      </c>
      <c r="C836">
        <f>IF(D836="oui", 1, IF(D836="non", 0, " "))</f>
        <v>0</v>
      </c>
      <c r="D836" t="s">
        <v>24</v>
      </c>
      <c r="E836">
        <f>_xlfn.XLOOKUP(F836,Z$3:Z$19,AA$3:AA$19)</f>
        <v>12</v>
      </c>
      <c r="F836" t="s">
        <v>42</v>
      </c>
      <c r="G836" s="14">
        <v>44595</v>
      </c>
      <c r="H836" s="15">
        <v>0.3923611111111111</v>
      </c>
      <c r="I836" s="15">
        <v>0.42638888888888887</v>
      </c>
      <c r="J836">
        <v>1000164</v>
      </c>
      <c r="K836">
        <v>541</v>
      </c>
      <c r="L836">
        <f>ROUND(M836*86400,0)/60</f>
        <v>49</v>
      </c>
      <c r="M836">
        <v>3.4027777777777768E-2</v>
      </c>
      <c r="N836">
        <f>_xlfn.XLOOKUP(O836,Z$22:Z$24,AA$22:AA$24)</f>
        <v>1</v>
      </c>
      <c r="O836" t="s">
        <v>32</v>
      </c>
      <c r="P836" cm="1">
        <f t="array" aca="1" ref="P836" ca="1">(_xlfn.IFS(Q836="couché",0,Q836="debout à 80%",1,Q836="?",1))*(IF(RAND()&lt;0.8,1,0))</f>
        <v>1</v>
      </c>
      <c r="Q836" t="s">
        <v>27</v>
      </c>
      <c r="R836">
        <v>30</v>
      </c>
      <c r="S836">
        <f>SUMIFS(N:N,F:F,F836,G:G,G836,T:T,T836-1)*IF(C836=1,0,1)</f>
        <v>0</v>
      </c>
      <c r="T836">
        <f>COUNTIFS(F:F,F836,G:G,G836,H:H,_xlfn.CONCAT("&lt;=",H836))</f>
        <v>3</v>
      </c>
      <c r="U836" s="15">
        <f ca="1">H836+(RAND()/100000)</f>
        <v>0.39237014761858041</v>
      </c>
      <c r="V836">
        <f t="shared" ca="1" si="13"/>
        <v>29</v>
      </c>
      <c r="W836" t="s">
        <v>28</v>
      </c>
      <c r="X836" t="str">
        <f ca="1">_xlfn.CONCAT("(",A836,",",C836,",",P836,",",E836,",",L836,",",S836,",",T836,",",V836,")++1`")</f>
        <v>(246346,0,1,12,49,0,3,29)++1`</v>
      </c>
      <c r="Y836" t="str">
        <f>_xlfn.CONCAT("(",A836,",",R836,")++1`")</f>
        <v>(246346,30)++1`</v>
      </c>
    </row>
    <row r="837" spans="1:25">
      <c r="A837">
        <v>246347</v>
      </c>
      <c r="B837">
        <v>1991</v>
      </c>
      <c r="C837">
        <f>IF(D837="oui", 1, IF(D837="non", 0, " "))</f>
        <v>0</v>
      </c>
      <c r="D837" t="s">
        <v>24</v>
      </c>
      <c r="E837">
        <f>_xlfn.XLOOKUP(F837,Z$3:Z$19,AA$3:AA$19)</f>
        <v>5</v>
      </c>
      <c r="F837" t="s">
        <v>36</v>
      </c>
      <c r="G837" s="14">
        <v>44595</v>
      </c>
      <c r="H837" s="15">
        <v>0.47083333333333333</v>
      </c>
      <c r="I837" s="15">
        <v>0.50069444444444444</v>
      </c>
      <c r="J837">
        <v>1000162</v>
      </c>
      <c r="K837">
        <v>72</v>
      </c>
      <c r="L837">
        <f>ROUND(M837*86400,0)/60</f>
        <v>43</v>
      </c>
      <c r="M837">
        <v>2.9861111111111116E-2</v>
      </c>
      <c r="N837">
        <f>_xlfn.XLOOKUP(O837,Z$22:Z$24,AA$22:AA$24)</f>
        <v>0</v>
      </c>
      <c r="O837" t="s">
        <v>26</v>
      </c>
      <c r="P837" cm="1">
        <f t="array" aca="1" ref="P837" ca="1">(_xlfn.IFS(Q837="couché",0,Q837="debout à 80%",1,Q837="?",1))*(IF(RAND()&lt;0.8,1,0))</f>
        <v>1</v>
      </c>
      <c r="Q837" t="s">
        <v>27</v>
      </c>
      <c r="R837">
        <v>45</v>
      </c>
      <c r="S837">
        <f>SUMIFS(N:N,F:F,F837,G:G,G837,T:T,T837-1)*IF(C837=1,0,1)</f>
        <v>0</v>
      </c>
      <c r="T837">
        <f>COUNTIFS(F:F,F837,G:G,G837,H:H,_xlfn.CONCAT("&lt;=",H837))</f>
        <v>2</v>
      </c>
      <c r="U837" s="15">
        <f ca="1">H837+(RAND()/100000)</f>
        <v>0.4708371067518321</v>
      </c>
      <c r="V837">
        <f t="shared" ca="1" si="13"/>
        <v>52</v>
      </c>
      <c r="W837" t="s">
        <v>28</v>
      </c>
      <c r="X837" t="str">
        <f ca="1">_xlfn.CONCAT("(",A837,",",C837,",",P837,",",E837,",",L837,",",S837,",",T837,",",V837,")++1`")</f>
        <v>(246347,0,1,5,43,0,2,52)++1`</v>
      </c>
      <c r="Y837" t="str">
        <f>_xlfn.CONCAT("(",A837,",",R837,")++1`")</f>
        <v>(246347,45)++1`</v>
      </c>
    </row>
    <row r="838" spans="1:25">
      <c r="A838">
        <v>246349</v>
      </c>
      <c r="B838">
        <v>1944</v>
      </c>
      <c r="C838">
        <f>IF(D838="oui", 1, IF(D838="non", 0, " "))</f>
        <v>0</v>
      </c>
      <c r="D838" t="s">
        <v>24</v>
      </c>
      <c r="E838">
        <f>_xlfn.XLOOKUP(F838,Z$3:Z$19,AA$3:AA$19)</f>
        <v>3</v>
      </c>
      <c r="F838" t="s">
        <v>34</v>
      </c>
      <c r="G838" s="14">
        <v>44603</v>
      </c>
      <c r="H838" s="15">
        <v>0.42152777777777778</v>
      </c>
      <c r="I838" s="15">
        <v>0.43125000000000002</v>
      </c>
      <c r="J838">
        <v>1000169</v>
      </c>
      <c r="K838">
        <v>2172</v>
      </c>
      <c r="L838">
        <f>ROUND(M838*86400,0)/60</f>
        <v>14</v>
      </c>
      <c r="M838">
        <v>9.7222222222222432E-3</v>
      </c>
      <c r="N838">
        <f>_xlfn.XLOOKUP(O838,Z$22:Z$24,AA$22:AA$24)</f>
        <v>1</v>
      </c>
      <c r="O838" t="s">
        <v>32</v>
      </c>
      <c r="P838" cm="1">
        <f t="array" aca="1" ref="P838" ca="1">(_xlfn.IFS(Q838="couché",0,Q838="debout à 80%",1,Q838="?",1))*(IF(RAND()&lt;0.8,1,0))</f>
        <v>1</v>
      </c>
      <c r="Q838" t="s">
        <v>27</v>
      </c>
      <c r="R838">
        <v>10</v>
      </c>
      <c r="S838">
        <f>SUMIFS(N:N,F:F,F838,G:G,G838,T:T,T838-1)*IF(C838=1,0,1)</f>
        <v>1</v>
      </c>
      <c r="T838">
        <f>COUNTIFS(F:F,F838,G:G,G838,H:H,_xlfn.CONCAT("&lt;=",H838))</f>
        <v>8</v>
      </c>
      <c r="U838" s="15">
        <f ca="1">H838+(RAND()/100000)</f>
        <v>0.42153731377811038</v>
      </c>
      <c r="V838">
        <f t="shared" ca="1" si="13"/>
        <v>31</v>
      </c>
      <c r="W838" t="s">
        <v>28</v>
      </c>
      <c r="X838" t="str">
        <f ca="1">_xlfn.CONCAT("(",A838,",",C838,",",P838,",",E838,",",L838,",",S838,",",T838,",",V838,")++1`")</f>
        <v>(246349,0,1,3,14,1,8,31)++1`</v>
      </c>
      <c r="Y838" t="str">
        <f>_xlfn.CONCAT("(",A838,",",R838,")++1`")</f>
        <v>(246349,10)++1`</v>
      </c>
    </row>
    <row r="839" spans="1:25">
      <c r="A839">
        <v>246350</v>
      </c>
      <c r="B839">
        <v>1944</v>
      </c>
      <c r="C839">
        <f>IF(D839="oui", 1, IF(D839="non", 0, " "))</f>
        <v>0</v>
      </c>
      <c r="D839" t="s">
        <v>24</v>
      </c>
      <c r="E839">
        <f>_xlfn.XLOOKUP(F839,Z$3:Z$19,AA$3:AA$19)</f>
        <v>3</v>
      </c>
      <c r="F839" t="s">
        <v>34</v>
      </c>
      <c r="G839" s="14">
        <v>44596</v>
      </c>
      <c r="H839" s="15">
        <v>0.36527777777777776</v>
      </c>
      <c r="I839" s="15">
        <v>0.37291666666666667</v>
      </c>
      <c r="J839">
        <v>1000169</v>
      </c>
      <c r="K839">
        <v>2172</v>
      </c>
      <c r="L839">
        <f>ROUND(M839*86400,0)/60</f>
        <v>11</v>
      </c>
      <c r="M839">
        <v>7.6388888888889173E-3</v>
      </c>
      <c r="N839">
        <f>_xlfn.XLOOKUP(O839,Z$22:Z$24,AA$22:AA$24)</f>
        <v>1</v>
      </c>
      <c r="O839" t="s">
        <v>32</v>
      </c>
      <c r="P839" cm="1">
        <f t="array" aca="1" ref="P839" ca="1">(_xlfn.IFS(Q839="couché",0,Q839="debout à 80%",1,Q839="?",1))*(IF(RAND()&lt;0.8,1,0))</f>
        <v>1</v>
      </c>
      <c r="Q839" t="s">
        <v>27</v>
      </c>
      <c r="R839">
        <v>10</v>
      </c>
      <c r="S839">
        <f>SUMIFS(N:N,F:F,F839,G:G,G839,T:T,T839-1)*IF(C839=1,0,1)</f>
        <v>1</v>
      </c>
      <c r="T839">
        <f>COUNTIFS(F:F,F839,G:G,G839,H:H,_xlfn.CONCAT("&lt;=",H839))</f>
        <v>3</v>
      </c>
      <c r="U839" s="15">
        <f ca="1">H839+(RAND()/100000)</f>
        <v>0.36528475649317038</v>
      </c>
      <c r="V839">
        <f t="shared" ca="1" si="13"/>
        <v>15</v>
      </c>
      <c r="W839" t="s">
        <v>28</v>
      </c>
      <c r="X839" t="str">
        <f ca="1">_xlfn.CONCAT("(",A839,",",C839,",",P839,",",E839,",",L839,",",S839,",",T839,",",V839,")++1`")</f>
        <v>(246350,0,1,3,11,1,3,15)++1`</v>
      </c>
      <c r="Y839" t="str">
        <f>_xlfn.CONCAT("(",A839,",",R839,")++1`")</f>
        <v>(246350,10)++1`</v>
      </c>
    </row>
    <row r="840" spans="1:25">
      <c r="A840">
        <v>246358</v>
      </c>
      <c r="B840">
        <v>1971</v>
      </c>
      <c r="C840">
        <f>IF(D840="oui", 1, IF(D840="non", 0, " "))</f>
        <v>0</v>
      </c>
      <c r="D840" t="s">
        <v>24</v>
      </c>
      <c r="E840">
        <f>_xlfn.XLOOKUP(F840,Z$3:Z$19,AA$3:AA$19)</f>
        <v>8</v>
      </c>
      <c r="F840" t="s">
        <v>25</v>
      </c>
      <c r="G840" s="14">
        <v>44621</v>
      </c>
      <c r="H840" s="15">
        <v>0.69444444444444442</v>
      </c>
      <c r="I840" s="15">
        <v>0.73055555555555551</v>
      </c>
      <c r="J840">
        <v>1000168</v>
      </c>
      <c r="K840">
        <v>1895</v>
      </c>
      <c r="L840">
        <f>ROUND(M840*86400,0)/60</f>
        <v>52</v>
      </c>
      <c r="M840">
        <v>3.6111111111111094E-2</v>
      </c>
      <c r="N840">
        <f>_xlfn.XLOOKUP(O840,Z$22:Z$24,AA$22:AA$24)</f>
        <v>0</v>
      </c>
      <c r="O840" t="s">
        <v>26</v>
      </c>
      <c r="P840" cm="1">
        <f t="array" aca="1" ref="P840" ca="1">(_xlfn.IFS(Q840="couché",0,Q840="debout à 80%",1,Q840="?",1))*(IF(RAND()&lt;0.8,1,0))</f>
        <v>1</v>
      </c>
      <c r="Q840" t="s">
        <v>27</v>
      </c>
      <c r="R840">
        <v>30</v>
      </c>
      <c r="S840">
        <f>SUMIFS(N:N,F:F,F840,G:G,G840,T:T,T840-1)*IF(C840=1,0,1)</f>
        <v>0</v>
      </c>
      <c r="T840">
        <f>COUNTIFS(F:F,F840,G:G,G840,H:H,_xlfn.CONCAT("&lt;=",H840))</f>
        <v>7</v>
      </c>
      <c r="U840" s="15">
        <f ca="1">H840+(RAND()/100000)</f>
        <v>0.69445173446437303</v>
      </c>
      <c r="V840">
        <f t="shared" ca="1" si="13"/>
        <v>48</v>
      </c>
      <c r="W840" t="s">
        <v>28</v>
      </c>
      <c r="X840" t="str">
        <f ca="1">_xlfn.CONCAT("(",A840,",",C840,",",P840,",",E840,",",L840,",",S840,",",T840,",",V840,")++1`")</f>
        <v>(246358,0,1,8,52,0,7,48)++1`</v>
      </c>
      <c r="Y840" t="str">
        <f>_xlfn.CONCAT("(",A840,",",R840,")++1`")</f>
        <v>(246358,30)++1`</v>
      </c>
    </row>
    <row r="841" spans="1:25">
      <c r="A841">
        <v>246360</v>
      </c>
      <c r="B841">
        <v>1960</v>
      </c>
      <c r="C841">
        <f>IF(D841="oui", 1, IF(D841="non", 0, " "))</f>
        <v>0</v>
      </c>
      <c r="D841" t="s">
        <v>24</v>
      </c>
      <c r="E841">
        <f>_xlfn.XLOOKUP(F841,Z$3:Z$19,AA$3:AA$19)</f>
        <v>16</v>
      </c>
      <c r="F841" t="s">
        <v>44</v>
      </c>
      <c r="G841" s="14">
        <v>44606</v>
      </c>
      <c r="H841" s="15">
        <v>0.34375</v>
      </c>
      <c r="I841" s="15">
        <v>0.4513888888888889</v>
      </c>
      <c r="J841">
        <v>1000162</v>
      </c>
      <c r="K841">
        <v>84</v>
      </c>
      <c r="L841">
        <f>ROUND(M841*86400,0)/60</f>
        <v>155</v>
      </c>
      <c r="M841">
        <v>0.1076388888888889</v>
      </c>
      <c r="N841">
        <f>_xlfn.XLOOKUP(O841,Z$22:Z$24,AA$22:AA$24)</f>
        <v>0</v>
      </c>
      <c r="O841" t="s">
        <v>26</v>
      </c>
      <c r="P841" cm="1">
        <f t="array" aca="1" ref="P841" ca="1">(_xlfn.IFS(Q841="couché",0,Q841="debout à 80%",1,Q841="?",1))*(IF(RAND()&lt;0.8,1,0))</f>
        <v>1</v>
      </c>
      <c r="Q841" t="s">
        <v>27</v>
      </c>
      <c r="R841">
        <v>45</v>
      </c>
      <c r="S841">
        <f>SUMIFS(N:N,F:F,F841,G:G,G841,T:T,T841-1)*IF(C841=1,0,1)</f>
        <v>0</v>
      </c>
      <c r="T841">
        <f>COUNTIFS(F:F,F841,G:G,G841,H:H,_xlfn.CONCAT("&lt;=",H841))</f>
        <v>1</v>
      </c>
      <c r="U841" s="15">
        <f ca="1">H841+(RAND()/100000)</f>
        <v>0.3437572224518739</v>
      </c>
      <c r="V841">
        <f t="shared" ca="1" si="13"/>
        <v>11</v>
      </c>
      <c r="W841" t="s">
        <v>28</v>
      </c>
      <c r="X841" t="str">
        <f ca="1">_xlfn.CONCAT("(",A841,",",C841,",",P841,",",E841,",",L841,",",S841,",",T841,",",V841,")++1`")</f>
        <v>(246360,0,1,16,155,0,1,11)++1`</v>
      </c>
      <c r="Y841" t="str">
        <f>_xlfn.CONCAT("(",A841,",",R841,")++1`")</f>
        <v>(246360,45)++1`</v>
      </c>
    </row>
    <row r="842" spans="1:25">
      <c r="A842">
        <v>246362</v>
      </c>
      <c r="B842">
        <v>1966</v>
      </c>
      <c r="C842">
        <f>IF(D842="oui", 1, IF(D842="non", 0, " "))</f>
        <v>0</v>
      </c>
      <c r="D842" t="s">
        <v>24</v>
      </c>
      <c r="E842">
        <f>_xlfn.XLOOKUP(F842,Z$3:Z$19,AA$3:AA$19)</f>
        <v>16</v>
      </c>
      <c r="F842" t="s">
        <v>44</v>
      </c>
      <c r="G842" s="14">
        <v>44644</v>
      </c>
      <c r="H842" s="15">
        <v>0.33680555555555552</v>
      </c>
      <c r="I842" s="15">
        <v>0.49166666666666664</v>
      </c>
      <c r="J842">
        <v>1000162</v>
      </c>
      <c r="K842">
        <v>486</v>
      </c>
      <c r="L842">
        <f>ROUND(M842*86400,0)/60</f>
        <v>223</v>
      </c>
      <c r="M842">
        <v>0.15486111111111112</v>
      </c>
      <c r="N842">
        <f>_xlfn.XLOOKUP(O842,Z$22:Z$24,AA$22:AA$24)</f>
        <v>0</v>
      </c>
      <c r="O842" t="s">
        <v>26</v>
      </c>
      <c r="P842" cm="1">
        <f t="array" aca="1" ref="P842" ca="1">(_xlfn.IFS(Q842="couché",0,Q842="debout à 80%",1,Q842="?",1))*(IF(RAND()&lt;0.8,1,0))</f>
        <v>1</v>
      </c>
      <c r="Q842" t="s">
        <v>27</v>
      </c>
      <c r="R842">
        <v>45</v>
      </c>
      <c r="S842">
        <f>SUMIFS(N:N,F:F,F842,G:G,G842,T:T,T842-1)*IF(C842=1,0,1)</f>
        <v>0</v>
      </c>
      <c r="T842">
        <f>COUNTIFS(F:F,F842,G:G,G842,H:H,_xlfn.CONCAT("&lt;=",H842))</f>
        <v>1</v>
      </c>
      <c r="U842" s="15">
        <f ca="1">H842+(RAND()/100000)</f>
        <v>0.33681286152758144</v>
      </c>
      <c r="V842">
        <f t="shared" ca="1" si="13"/>
        <v>7</v>
      </c>
      <c r="W842" t="s">
        <v>28</v>
      </c>
      <c r="X842" t="str">
        <f ca="1">_xlfn.CONCAT("(",A842,",",C842,",",P842,",",E842,",",L842,",",S842,",",T842,",",V842,")++1`")</f>
        <v>(246362,0,1,16,223,0,1,7)++1`</v>
      </c>
      <c r="Y842" t="str">
        <f>_xlfn.CONCAT("(",A842,",",R842,")++1`")</f>
        <v>(246362,45)++1`</v>
      </c>
    </row>
    <row r="843" spans="1:25">
      <c r="A843">
        <v>246366</v>
      </c>
      <c r="B843">
        <v>1968</v>
      </c>
      <c r="C843">
        <f>IF(D843="oui", 1, IF(D843="non", 0, " "))</f>
        <v>0</v>
      </c>
      <c r="D843" t="s">
        <v>24</v>
      </c>
      <c r="E843">
        <f>_xlfn.XLOOKUP(F843,Z$3:Z$19,AA$3:AA$19)</f>
        <v>8</v>
      </c>
      <c r="F843" t="s">
        <v>25</v>
      </c>
      <c r="G843" s="14">
        <v>44621</v>
      </c>
      <c r="H843" s="15">
        <v>0.73749999999999993</v>
      </c>
      <c r="I843" s="15">
        <v>0.75138888888888888</v>
      </c>
      <c r="J843">
        <v>1000168</v>
      </c>
      <c r="K843">
        <v>1899</v>
      </c>
      <c r="L843">
        <f>ROUND(M843*86400,0)/60</f>
        <v>20</v>
      </c>
      <c r="M843">
        <v>1.3888888888888951E-2</v>
      </c>
      <c r="N843">
        <f>_xlfn.XLOOKUP(O843,Z$22:Z$24,AA$22:AA$24)</f>
        <v>0</v>
      </c>
      <c r="O843" t="s">
        <v>26</v>
      </c>
      <c r="P843" cm="1">
        <f t="array" aca="1" ref="P843" ca="1">(_xlfn.IFS(Q843="couché",0,Q843="debout à 80%",1,Q843="?",1))*(IF(RAND()&lt;0.8,1,0))</f>
        <v>1</v>
      </c>
      <c r="Q843" t="s">
        <v>27</v>
      </c>
      <c r="R843">
        <v>0</v>
      </c>
      <c r="S843">
        <f>SUMIFS(N:N,F:F,F843,G:G,G843,T:T,T843-1)*IF(C843=1,0,1)</f>
        <v>0</v>
      </c>
      <c r="T843">
        <f>COUNTIFS(F:F,F843,G:G,G843,H:H,_xlfn.CONCAT("&lt;=",H843))</f>
        <v>8</v>
      </c>
      <c r="U843" s="15">
        <f ca="1">H843+(RAND()/100000)</f>
        <v>0.73750371876854925</v>
      </c>
      <c r="V843">
        <f t="shared" ca="1" si="13"/>
        <v>49</v>
      </c>
      <c r="W843" t="s">
        <v>28</v>
      </c>
      <c r="X843" t="str">
        <f ca="1">_xlfn.CONCAT("(",A843,",",C843,",",P843,",",E843,",",L843,",",S843,",",T843,",",V843,")++1`")</f>
        <v>(246366,0,1,8,20,0,8,49)++1`</v>
      </c>
      <c r="Y843" t="str">
        <f>_xlfn.CONCAT("(",A843,",",R843,")++1`")</f>
        <v>(246366,0)++1`</v>
      </c>
    </row>
    <row r="844" spans="1:25">
      <c r="A844">
        <v>246367</v>
      </c>
      <c r="B844">
        <v>1994</v>
      </c>
      <c r="C844">
        <f>IF(D844="oui", 1, IF(D844="non", 0, " "))</f>
        <v>0</v>
      </c>
      <c r="D844" t="s">
        <v>24</v>
      </c>
      <c r="E844">
        <f>_xlfn.XLOOKUP(F844,Z$3:Z$19,AA$3:AA$19)</f>
        <v>11</v>
      </c>
      <c r="F844" t="s">
        <v>41</v>
      </c>
      <c r="G844" s="14">
        <v>44624</v>
      </c>
      <c r="H844" s="15">
        <v>0.4770833333333333</v>
      </c>
      <c r="I844" s="15">
        <v>0.49722222222222218</v>
      </c>
      <c r="J844">
        <v>1000165</v>
      </c>
      <c r="K844">
        <v>493</v>
      </c>
      <c r="L844">
        <f>ROUND(M844*86400,0)/60</f>
        <v>29</v>
      </c>
      <c r="M844">
        <v>2.0138888888888873E-2</v>
      </c>
      <c r="N844">
        <f>_xlfn.XLOOKUP(O844,Z$22:Z$24,AA$22:AA$24)</f>
        <v>1</v>
      </c>
      <c r="O844" t="s">
        <v>32</v>
      </c>
      <c r="P844" cm="1">
        <f t="array" aca="1" ref="P844" ca="1">(_xlfn.IFS(Q844="couché",0,Q844="debout à 80%",1,Q844="?",1))*(IF(RAND()&lt;0.8,1,0))</f>
        <v>1</v>
      </c>
      <c r="Q844" t="s">
        <v>27</v>
      </c>
      <c r="R844">
        <v>30</v>
      </c>
      <c r="S844">
        <f>SUMIFS(N:N,F:F,F844,G:G,G844,T:T,T844-1)*IF(C844=1,0,1)</f>
        <v>1</v>
      </c>
      <c r="T844">
        <f>COUNTIFS(F:F,F844,G:G,G844,H:H,_xlfn.CONCAT("&lt;=",H844))</f>
        <v>6</v>
      </c>
      <c r="U844" s="15">
        <f ca="1">H844+(RAND()/100000)</f>
        <v>0.47708925581115641</v>
      </c>
      <c r="V844">
        <f t="shared" ca="1" si="13"/>
        <v>31</v>
      </c>
      <c r="W844" t="s">
        <v>28</v>
      </c>
      <c r="X844" t="str">
        <f ca="1">_xlfn.CONCAT("(",A844,",",C844,",",P844,",",E844,",",L844,",",S844,",",T844,",",V844,")++1`")</f>
        <v>(246367,0,1,11,29,1,6,31)++1`</v>
      </c>
      <c r="Y844" t="str">
        <f>_xlfn.CONCAT("(",A844,",",R844,")++1`")</f>
        <v>(246367,30)++1`</v>
      </c>
    </row>
    <row r="845" spans="1:25">
      <c r="A845">
        <v>246369</v>
      </c>
      <c r="B845">
        <v>1979</v>
      </c>
      <c r="C845">
        <f>IF(D845="oui", 1, IF(D845="non", 0, " "))</f>
        <v>0</v>
      </c>
      <c r="D845" t="s">
        <v>24</v>
      </c>
      <c r="E845">
        <f>_xlfn.XLOOKUP(F845,Z$3:Z$19,AA$3:AA$19)</f>
        <v>4</v>
      </c>
      <c r="F845" t="s">
        <v>31</v>
      </c>
      <c r="G845" s="14">
        <v>44609</v>
      </c>
      <c r="H845" s="15">
        <v>0.40138888888888885</v>
      </c>
      <c r="I845" s="15">
        <v>0.4597222222222222</v>
      </c>
      <c r="J845">
        <v>1000170</v>
      </c>
      <c r="K845">
        <v>5635</v>
      </c>
      <c r="L845">
        <f>ROUND(M845*86400,0)/60</f>
        <v>84</v>
      </c>
      <c r="M845">
        <v>5.8333333333333348E-2</v>
      </c>
      <c r="N845">
        <f>_xlfn.XLOOKUP(O845,Z$22:Z$24,AA$22:AA$24)</f>
        <v>1</v>
      </c>
      <c r="O845" t="s">
        <v>32</v>
      </c>
      <c r="P845" cm="1">
        <f t="array" aca="1" ref="P845" ca="1">(_xlfn.IFS(Q845="couché",0,Q845="debout à 80%",1,Q845="?",1))*(IF(RAND()&lt;0.8,1,0))</f>
        <v>0</v>
      </c>
      <c r="Q845" t="s">
        <v>27</v>
      </c>
      <c r="R845">
        <v>30</v>
      </c>
      <c r="S845">
        <f>SUMIFS(N:N,F:F,F845,G:G,G845,T:T,T845-1)*IF(C845=1,0,1)</f>
        <v>1</v>
      </c>
      <c r="T845">
        <f>COUNTIFS(F:F,F845,G:G,G845,H:H,_xlfn.CONCAT("&lt;=",H845))</f>
        <v>3</v>
      </c>
      <c r="U845" s="15">
        <f ca="1">H845+(RAND()/100000)</f>
        <v>0.40139018505075669</v>
      </c>
      <c r="V845">
        <f t="shared" ca="1" si="13"/>
        <v>29</v>
      </c>
      <c r="W845" t="s">
        <v>28</v>
      </c>
      <c r="X845" t="str">
        <f ca="1">_xlfn.CONCAT("(",A845,",",C845,",",P845,",",E845,",",L845,",",S845,",",T845,",",V845,")++1`")</f>
        <v>(246369,0,0,4,84,1,3,29)++1`</v>
      </c>
      <c r="Y845" t="str">
        <f>_xlfn.CONCAT("(",A845,",",R845,")++1`")</f>
        <v>(246369,30)++1`</v>
      </c>
    </row>
    <row r="846" spans="1:25">
      <c r="A846">
        <v>246370</v>
      </c>
      <c r="B846">
        <v>1975</v>
      </c>
      <c r="C846">
        <f>IF(D846="oui", 1, IF(D846="non", 0, " "))</f>
        <v>0</v>
      </c>
      <c r="D846" t="s">
        <v>24</v>
      </c>
      <c r="E846">
        <f>_xlfn.XLOOKUP(F846,Z$3:Z$19,AA$3:AA$19)</f>
        <v>4</v>
      </c>
      <c r="F846" t="s">
        <v>31</v>
      </c>
      <c r="G846" s="14">
        <v>44623</v>
      </c>
      <c r="H846" s="15">
        <v>0.53125</v>
      </c>
      <c r="I846" s="15">
        <v>0.57916666666666661</v>
      </c>
      <c r="J846">
        <v>1000170</v>
      </c>
      <c r="K846">
        <v>5635</v>
      </c>
      <c r="L846">
        <f>ROUND(M846*86400,0)/60</f>
        <v>69</v>
      </c>
      <c r="M846">
        <v>4.7916666666666607E-2</v>
      </c>
      <c r="N846">
        <f>_xlfn.XLOOKUP(O846,Z$22:Z$24,AA$22:AA$24)</f>
        <v>1</v>
      </c>
      <c r="O846" t="s">
        <v>32</v>
      </c>
      <c r="P846" cm="1">
        <f t="array" aca="1" ref="P846" ca="1">(_xlfn.IFS(Q846="couché",0,Q846="debout à 80%",1,Q846="?",1))*(IF(RAND()&lt;0.8,1,0))</f>
        <v>1</v>
      </c>
      <c r="Q846" t="s">
        <v>27</v>
      </c>
      <c r="R846">
        <v>30</v>
      </c>
      <c r="S846">
        <f>SUMIFS(N:N,F:F,F846,G:G,G846,T:T,T846-1)*IF(C846=1,0,1)</f>
        <v>1</v>
      </c>
      <c r="T846">
        <f>COUNTIFS(F:F,F846,G:G,G846,H:H,_xlfn.CONCAT("&lt;=",H846))</f>
        <v>5</v>
      </c>
      <c r="U846" s="15">
        <f ca="1">H846+(RAND()/100000)</f>
        <v>0.53125988397930568</v>
      </c>
      <c r="V846">
        <f t="shared" ca="1" si="13"/>
        <v>43</v>
      </c>
      <c r="W846" t="s">
        <v>28</v>
      </c>
      <c r="X846" t="str">
        <f ca="1">_xlfn.CONCAT("(",A846,",",C846,",",P846,",",E846,",",L846,",",S846,",",T846,",",V846,")++1`")</f>
        <v>(246370,0,1,4,69,1,5,43)++1`</v>
      </c>
      <c r="Y846" t="str">
        <f>_xlfn.CONCAT("(",A846,",",R846,")++1`")</f>
        <v>(246370,30)++1`</v>
      </c>
    </row>
    <row r="847" spans="1:25">
      <c r="A847">
        <v>246371</v>
      </c>
      <c r="B847">
        <v>1947</v>
      </c>
      <c r="C847">
        <f>IF(D847="oui", 1, IF(D847="non", 0, " "))</f>
        <v>0</v>
      </c>
      <c r="D847" t="s">
        <v>24</v>
      </c>
      <c r="E847">
        <f>_xlfn.XLOOKUP(F847,Z$3:Z$19,AA$3:AA$19)</f>
        <v>3</v>
      </c>
      <c r="F847" t="s">
        <v>34</v>
      </c>
      <c r="G847" s="14">
        <v>44595</v>
      </c>
      <c r="H847" s="15">
        <v>0.50555555555555554</v>
      </c>
      <c r="I847" s="15">
        <v>0.51736111111111105</v>
      </c>
      <c r="J847">
        <v>1000169</v>
      </c>
      <c r="K847">
        <v>2172</v>
      </c>
      <c r="L847">
        <f>ROUND(M847*86400,0)/60</f>
        <v>17</v>
      </c>
      <c r="M847">
        <v>1.1805555555555514E-2</v>
      </c>
      <c r="N847">
        <f>_xlfn.XLOOKUP(O847,Z$22:Z$24,AA$22:AA$24)</f>
        <v>1</v>
      </c>
      <c r="O847" t="s">
        <v>32</v>
      </c>
      <c r="P847" cm="1">
        <f t="array" aca="1" ref="P847" ca="1">(_xlfn.IFS(Q847="couché",0,Q847="debout à 80%",1,Q847="?",1))*(IF(RAND()&lt;0.8,1,0))</f>
        <v>1</v>
      </c>
      <c r="Q847" t="s">
        <v>27</v>
      </c>
      <c r="R847">
        <v>10</v>
      </c>
      <c r="S847">
        <f>SUMIFS(N:N,F:F,F847,G:G,G847,T:T,T847-1)*IF(C847=1,0,1)</f>
        <v>1</v>
      </c>
      <c r="T847">
        <f>COUNTIFS(F:F,F847,G:G,G847,H:H,_xlfn.CONCAT("&lt;=",H847))</f>
        <v>13</v>
      </c>
      <c r="U847" s="15">
        <f ca="1">H847+(RAND()/100000)</f>
        <v>0.50556483063748348</v>
      </c>
      <c r="V847">
        <f t="shared" ca="1" si="13"/>
        <v>62</v>
      </c>
      <c r="W847" t="s">
        <v>28</v>
      </c>
      <c r="X847" t="str">
        <f ca="1">_xlfn.CONCAT("(",A847,",",C847,",",P847,",",E847,",",L847,",",S847,",",T847,",",V847,")++1`")</f>
        <v>(246371,0,1,3,17,1,13,62)++1`</v>
      </c>
      <c r="Y847" t="str">
        <f>_xlfn.CONCAT("(",A847,",",R847,")++1`")</f>
        <v>(246371,10)++1`</v>
      </c>
    </row>
    <row r="848" spans="1:25">
      <c r="A848">
        <v>246372</v>
      </c>
      <c r="B848">
        <v>1937</v>
      </c>
      <c r="C848">
        <f>IF(D848="oui", 1, IF(D848="non", 0, " "))</f>
        <v>0</v>
      </c>
      <c r="D848" t="s">
        <v>24</v>
      </c>
      <c r="E848">
        <f>_xlfn.XLOOKUP(F848,Z$3:Z$19,AA$3:AA$19)</f>
        <v>17</v>
      </c>
      <c r="F848" t="s">
        <v>45</v>
      </c>
      <c r="G848" s="14">
        <v>44607</v>
      </c>
      <c r="H848" s="15">
        <v>0.62569444444444444</v>
      </c>
      <c r="I848" s="15">
        <v>0.68472222222222223</v>
      </c>
      <c r="J848">
        <v>1000162</v>
      </c>
      <c r="K848">
        <v>71</v>
      </c>
      <c r="L848">
        <f>ROUND(M848*86400,0)/60</f>
        <v>85</v>
      </c>
      <c r="M848">
        <v>5.902777777777779E-2</v>
      </c>
      <c r="N848">
        <f>_xlfn.XLOOKUP(O848,Z$22:Z$24,AA$22:AA$24)</f>
        <v>0</v>
      </c>
      <c r="O848" t="s">
        <v>26</v>
      </c>
      <c r="P848" cm="1">
        <f t="array" aca="1" ref="P848" ca="1">(_xlfn.IFS(Q848="couché",0,Q848="debout à 80%",1,Q848="?",1))*(IF(RAND()&lt;0.8,1,0))</f>
        <v>0</v>
      </c>
      <c r="Q848" t="s">
        <v>48</v>
      </c>
      <c r="R848">
        <v>45</v>
      </c>
      <c r="S848">
        <f>SUMIFS(N:N,F:F,F848,G:G,G848,T:T,T848-1)*IF(C848=1,0,1)</f>
        <v>0</v>
      </c>
      <c r="T848">
        <f>COUNTIFS(F:F,F848,G:G,G848,H:H,_xlfn.CONCAT("&lt;=",H848))</f>
        <v>4</v>
      </c>
      <c r="U848" s="15">
        <f ca="1">H848+(RAND()/100000)</f>
        <v>0.62569933088370522</v>
      </c>
      <c r="V848">
        <f t="shared" ca="1" si="13"/>
        <v>57</v>
      </c>
      <c r="W848" t="s">
        <v>28</v>
      </c>
      <c r="X848" t="str">
        <f ca="1">_xlfn.CONCAT("(",A848,",",C848,",",P848,",",E848,",",L848,",",S848,",",T848,",",V848,")++1`")</f>
        <v>(246372,0,0,17,85,0,4,57)++1`</v>
      </c>
      <c r="Y848" t="str">
        <f>_xlfn.CONCAT("(",A848,",",R848,")++1`")</f>
        <v>(246372,45)++1`</v>
      </c>
    </row>
    <row r="849" spans="1:25">
      <c r="A849">
        <v>246374</v>
      </c>
      <c r="B849">
        <v>2004</v>
      </c>
      <c r="C849">
        <f>IF(D849="oui", 1, IF(D849="non", 0, " "))</f>
        <v>0</v>
      </c>
      <c r="D849" t="s">
        <v>24</v>
      </c>
      <c r="E849">
        <f>_xlfn.XLOOKUP(F849,Z$3:Z$19,AA$3:AA$19)</f>
        <v>10</v>
      </c>
      <c r="F849" t="s">
        <v>39</v>
      </c>
      <c r="G849" s="14">
        <v>44614</v>
      </c>
      <c r="H849" s="15">
        <v>0.41527777777777775</v>
      </c>
      <c r="I849" s="15">
        <v>0.44791666666666663</v>
      </c>
      <c r="J849">
        <v>1000165</v>
      </c>
      <c r="K849">
        <v>493</v>
      </c>
      <c r="L849">
        <f>ROUND(M849*86400,0)/60</f>
        <v>47</v>
      </c>
      <c r="M849">
        <v>3.2638888888888884E-2</v>
      </c>
      <c r="N849">
        <f>_xlfn.XLOOKUP(O849,Z$22:Z$24,AA$22:AA$24)</f>
        <v>1</v>
      </c>
      <c r="O849" t="s">
        <v>32</v>
      </c>
      <c r="P849" cm="1">
        <f t="array" aca="1" ref="P849" ca="1">(_xlfn.IFS(Q849="couché",0,Q849="debout à 80%",1,Q849="?",1))*(IF(RAND()&lt;0.8,1,0))</f>
        <v>0</v>
      </c>
      <c r="Q849" t="s">
        <v>27</v>
      </c>
      <c r="R849">
        <v>30</v>
      </c>
      <c r="S849">
        <f>SUMIFS(N:N,F:F,F849,G:G,G849,T:T,T849-1)*IF(C849=1,0,1)</f>
        <v>1</v>
      </c>
      <c r="T849">
        <f>COUNTIFS(F:F,F849,G:G,G849,H:H,_xlfn.CONCAT("&lt;=",H849))</f>
        <v>3</v>
      </c>
      <c r="U849" s="15">
        <f ca="1">H849+(RAND()/100000)</f>
        <v>0.41528295953441341</v>
      </c>
      <c r="V849">
        <f t="shared" ca="1" si="13"/>
        <v>37</v>
      </c>
      <c r="W849" t="s">
        <v>28</v>
      </c>
      <c r="X849" t="str">
        <f ca="1">_xlfn.CONCAT("(",A849,",",C849,",",P849,",",E849,",",L849,",",S849,",",T849,",",V849,")++1`")</f>
        <v>(246374,0,0,10,47,1,3,37)++1`</v>
      </c>
      <c r="Y849" t="str">
        <f>_xlfn.CONCAT("(",A849,",",R849,")++1`")</f>
        <v>(246374,30)++1`</v>
      </c>
    </row>
    <row r="850" spans="1:25">
      <c r="A850">
        <v>246376</v>
      </c>
      <c r="B850">
        <v>2004</v>
      </c>
      <c r="C850">
        <f>IF(D850="oui", 1, IF(D850="non", 0, " "))</f>
        <v>0</v>
      </c>
      <c r="D850" t="s">
        <v>24</v>
      </c>
      <c r="E850">
        <f>_xlfn.XLOOKUP(F850,Z$3:Z$19,AA$3:AA$19)</f>
        <v>10</v>
      </c>
      <c r="F850" t="s">
        <v>39</v>
      </c>
      <c r="G850" s="14">
        <v>44593</v>
      </c>
      <c r="H850" s="15">
        <v>0.34375</v>
      </c>
      <c r="I850" s="15">
        <v>0.36666666666666664</v>
      </c>
      <c r="J850">
        <v>1000165</v>
      </c>
      <c r="K850">
        <v>493</v>
      </c>
      <c r="L850">
        <f>ROUND(M850*86400,0)/60</f>
        <v>33</v>
      </c>
      <c r="M850">
        <v>2.2916666666666641E-2</v>
      </c>
      <c r="N850">
        <f>_xlfn.XLOOKUP(O850,Z$22:Z$24,AA$22:AA$24)</f>
        <v>1</v>
      </c>
      <c r="O850" t="s">
        <v>32</v>
      </c>
      <c r="P850" cm="1">
        <f t="array" aca="1" ref="P850" ca="1">(_xlfn.IFS(Q850="couché",0,Q850="debout à 80%",1,Q850="?",1))*(IF(RAND()&lt;0.8,1,0))</f>
        <v>1</v>
      </c>
      <c r="Q850" t="s">
        <v>27</v>
      </c>
      <c r="R850">
        <v>30</v>
      </c>
      <c r="S850">
        <f>SUMIFS(N:N,F:F,F850,G:G,G850,T:T,T850-1)*IF(C850=1,0,1)</f>
        <v>0</v>
      </c>
      <c r="T850">
        <f>COUNTIFS(F:F,F850,G:G,G850,H:H,_xlfn.CONCAT("&lt;=",H850))</f>
        <v>1</v>
      </c>
      <c r="U850" s="15">
        <f ca="1">H850+(RAND()/100000)</f>
        <v>0.34375756166332494</v>
      </c>
      <c r="V850">
        <f t="shared" ca="1" si="13"/>
        <v>9</v>
      </c>
      <c r="W850" t="s">
        <v>28</v>
      </c>
      <c r="X850" t="str">
        <f ca="1">_xlfn.CONCAT("(",A850,",",C850,",",P850,",",E850,",",L850,",",S850,",",T850,",",V850,")++1`")</f>
        <v>(246376,0,1,10,33,0,1,9)++1`</v>
      </c>
      <c r="Y850" t="str">
        <f>_xlfn.CONCAT("(",A850,",",R850,")++1`")</f>
        <v>(246376,30)++1`</v>
      </c>
    </row>
    <row r="851" spans="1:25">
      <c r="A851">
        <v>246378</v>
      </c>
      <c r="B851">
        <v>1970</v>
      </c>
      <c r="C851">
        <f>IF(D851="oui", 1, IF(D851="non", 0, " "))</f>
        <v>0</v>
      </c>
      <c r="D851" t="s">
        <v>24</v>
      </c>
      <c r="E851">
        <f>_xlfn.XLOOKUP(F851,Z$3:Z$19,AA$3:AA$19)</f>
        <v>4</v>
      </c>
      <c r="F851" t="s">
        <v>31</v>
      </c>
      <c r="G851" s="14">
        <v>44634</v>
      </c>
      <c r="H851" s="15">
        <v>0.4548611111111111</v>
      </c>
      <c r="I851" s="15">
        <v>0.61111111111111105</v>
      </c>
      <c r="J851">
        <v>1000170</v>
      </c>
      <c r="K851">
        <v>2062</v>
      </c>
      <c r="L851">
        <f>ROUND(M851*86400,0)/60</f>
        <v>225</v>
      </c>
      <c r="M851">
        <v>0.15624999999999994</v>
      </c>
      <c r="N851">
        <f>_xlfn.XLOOKUP(O851,Z$22:Z$24,AA$22:AA$24)</f>
        <v>0</v>
      </c>
      <c r="O851" t="s">
        <v>26</v>
      </c>
      <c r="P851" cm="1">
        <f t="array" aca="1" ref="P851" ca="1">(_xlfn.IFS(Q851="couché",0,Q851="debout à 80%",1,Q851="?",1))*(IF(RAND()&lt;0.8,1,0))</f>
        <v>1</v>
      </c>
      <c r="Q851" t="s">
        <v>27</v>
      </c>
      <c r="R851">
        <v>20</v>
      </c>
      <c r="S851">
        <f>SUMIFS(N:N,F:F,F851,G:G,G851,T:T,T851-1)*IF(C851=1,0,1)</f>
        <v>1</v>
      </c>
      <c r="T851">
        <f>COUNTIFS(F:F,F851,G:G,G851,H:H,_xlfn.CONCAT("&lt;=",H851))</f>
        <v>3</v>
      </c>
      <c r="U851" s="15">
        <f ca="1">H851+(RAND()/100000)</f>
        <v>0.45486714598154054</v>
      </c>
      <c r="V851">
        <f t="shared" ca="1" si="13"/>
        <v>34</v>
      </c>
      <c r="W851" t="s">
        <v>28</v>
      </c>
      <c r="X851" t="str">
        <f ca="1">_xlfn.CONCAT("(",A851,",",C851,",",P851,",",E851,",",L851,",",S851,",",T851,",",V851,")++1`")</f>
        <v>(246378,0,1,4,225,1,3,34)++1`</v>
      </c>
      <c r="Y851" t="str">
        <f>_xlfn.CONCAT("(",A851,",",R851,")++1`")</f>
        <v>(246378,20)++1`</v>
      </c>
    </row>
    <row r="852" spans="1:25">
      <c r="A852">
        <v>246379</v>
      </c>
      <c r="B852">
        <v>1996</v>
      </c>
      <c r="C852">
        <f>IF(D852="oui", 1, IF(D852="non", 0, " "))</f>
        <v>0</v>
      </c>
      <c r="D852" t="s">
        <v>24</v>
      </c>
      <c r="E852">
        <f>_xlfn.XLOOKUP(F852,Z$3:Z$19,AA$3:AA$19)</f>
        <v>4</v>
      </c>
      <c r="F852" t="s">
        <v>31</v>
      </c>
      <c r="G852" s="14">
        <v>44606</v>
      </c>
      <c r="H852" s="15">
        <v>0.40833333333333333</v>
      </c>
      <c r="I852" s="15">
        <v>0.45555555555555555</v>
      </c>
      <c r="J852">
        <v>1000170</v>
      </c>
      <c r="K852">
        <v>2067</v>
      </c>
      <c r="L852">
        <f>ROUND(M852*86400,0)/60</f>
        <v>68</v>
      </c>
      <c r="M852">
        <v>4.7222222222222221E-2</v>
      </c>
      <c r="N852">
        <f>_xlfn.XLOOKUP(O852,Z$22:Z$24,AA$22:AA$24)</f>
        <v>1</v>
      </c>
      <c r="O852" t="s">
        <v>32</v>
      </c>
      <c r="P852" cm="1">
        <f t="array" aca="1" ref="P852" ca="1">(_xlfn.IFS(Q852="couché",0,Q852="debout à 80%",1,Q852="?",1))*(IF(RAND()&lt;0.8,1,0))</f>
        <v>1</v>
      </c>
      <c r="Q852" t="s">
        <v>27</v>
      </c>
      <c r="R852">
        <v>30</v>
      </c>
      <c r="S852">
        <f>SUMIFS(N:N,F:F,F852,G:G,G852,T:T,T852-1)*IF(C852=1,0,1)</f>
        <v>1</v>
      </c>
      <c r="T852">
        <f>COUNTIFS(F:F,F852,G:G,G852,H:H,_xlfn.CONCAT("&lt;=",H852))</f>
        <v>2</v>
      </c>
      <c r="U852" s="15">
        <f ca="1">H852+(RAND()/100000)</f>
        <v>0.40834295999804759</v>
      </c>
      <c r="V852">
        <f t="shared" ca="1" si="13"/>
        <v>27</v>
      </c>
      <c r="W852" t="s">
        <v>28</v>
      </c>
      <c r="X852" t="str">
        <f ca="1">_xlfn.CONCAT("(",A852,",",C852,",",P852,",",E852,",",L852,",",S852,",",T852,",",V852,")++1`")</f>
        <v>(246379,0,1,4,68,1,2,27)++1`</v>
      </c>
      <c r="Y852" t="str">
        <f>_xlfn.CONCAT("(",A852,",",R852,")++1`")</f>
        <v>(246379,30)++1`</v>
      </c>
    </row>
    <row r="853" spans="1:25">
      <c r="A853">
        <v>246380</v>
      </c>
      <c r="B853">
        <v>2004</v>
      </c>
      <c r="C853">
        <f>IF(D853="oui", 1, IF(D853="non", 0, " "))</f>
        <v>0</v>
      </c>
      <c r="D853" t="s">
        <v>24</v>
      </c>
      <c r="E853">
        <f>_xlfn.XLOOKUP(F853,Z$3:Z$19,AA$3:AA$19)</f>
        <v>10</v>
      </c>
      <c r="F853" t="s">
        <v>39</v>
      </c>
      <c r="G853" s="14">
        <v>44614</v>
      </c>
      <c r="H853" s="15">
        <v>0.45416666666666666</v>
      </c>
      <c r="I853" s="15">
        <v>0.48124999999999996</v>
      </c>
      <c r="J853">
        <v>1000165</v>
      </c>
      <c r="K853">
        <v>492</v>
      </c>
      <c r="L853">
        <f>ROUND(M853*86400,0)/60</f>
        <v>39</v>
      </c>
      <c r="M853">
        <v>2.7083333333333293E-2</v>
      </c>
      <c r="N853">
        <f>_xlfn.XLOOKUP(O853,Z$22:Z$24,AA$22:AA$24)</f>
        <v>1</v>
      </c>
      <c r="O853" t="s">
        <v>32</v>
      </c>
      <c r="P853" cm="1">
        <f t="array" aca="1" ref="P853" ca="1">(_xlfn.IFS(Q853="couché",0,Q853="debout à 80%",1,Q853="?",1))*(IF(RAND()&lt;0.8,1,0))</f>
        <v>1</v>
      </c>
      <c r="Q853" t="s">
        <v>27</v>
      </c>
      <c r="R853">
        <v>30</v>
      </c>
      <c r="S853">
        <f>SUMIFS(N:N,F:F,F853,G:G,G853,T:T,T853-1)*IF(C853=1,0,1)</f>
        <v>1</v>
      </c>
      <c r="T853">
        <f>COUNTIFS(F:F,F853,G:G,G853,H:H,_xlfn.CONCAT("&lt;=",H853))</f>
        <v>4</v>
      </c>
      <c r="U853" s="15">
        <f ca="1">H853+(RAND()/100000)</f>
        <v>0.45416889244644015</v>
      </c>
      <c r="V853">
        <f t="shared" ca="1" si="13"/>
        <v>46</v>
      </c>
      <c r="W853" t="s">
        <v>28</v>
      </c>
      <c r="X853" t="str">
        <f ca="1">_xlfn.CONCAT("(",A853,",",C853,",",P853,",",E853,",",L853,",",S853,",",T853,",",V853,")++1`")</f>
        <v>(246380,0,1,10,39,1,4,46)++1`</v>
      </c>
      <c r="Y853" t="str">
        <f>_xlfn.CONCAT("(",A853,",",R853,")++1`")</f>
        <v>(246380,30)++1`</v>
      </c>
    </row>
    <row r="854" spans="1:25">
      <c r="A854">
        <v>246383</v>
      </c>
      <c r="B854">
        <v>1957</v>
      </c>
      <c r="C854">
        <f>IF(D854="oui", 1, IF(D854="non", 0, " "))</f>
        <v>0</v>
      </c>
      <c r="D854" t="s">
        <v>24</v>
      </c>
      <c r="E854">
        <f>_xlfn.XLOOKUP(F854,Z$3:Z$19,AA$3:AA$19)</f>
        <v>4</v>
      </c>
      <c r="F854" t="s">
        <v>31</v>
      </c>
      <c r="G854" s="14">
        <v>44599</v>
      </c>
      <c r="H854" s="15">
        <v>0.55138888888888882</v>
      </c>
      <c r="I854" s="15">
        <v>0.58194444444444438</v>
      </c>
      <c r="J854">
        <v>1000170</v>
      </c>
      <c r="K854">
        <v>7159</v>
      </c>
      <c r="L854">
        <f>ROUND(M854*86400,0)/60</f>
        <v>44</v>
      </c>
      <c r="M854">
        <v>3.0555555555555558E-2</v>
      </c>
      <c r="N854">
        <f>_xlfn.XLOOKUP(O854,Z$22:Z$24,AA$22:AA$24)</f>
        <v>1</v>
      </c>
      <c r="O854" t="s">
        <v>32</v>
      </c>
      <c r="P854" cm="1">
        <f t="array" aca="1" ref="P854" ca="1">(_xlfn.IFS(Q854="couché",0,Q854="debout à 80%",1,Q854="?",1))*(IF(RAND()&lt;0.8,1,0))</f>
        <v>0</v>
      </c>
      <c r="Q854" t="s">
        <v>27</v>
      </c>
      <c r="R854">
        <v>20</v>
      </c>
      <c r="S854">
        <f>SUMIFS(N:N,F:F,F854,G:G,G854,T:T,T854-1)*IF(C854=1,0,1)</f>
        <v>1</v>
      </c>
      <c r="T854">
        <f>COUNTIFS(F:F,F854,G:G,G854,H:H,_xlfn.CONCAT("&lt;=",H854))</f>
        <v>6</v>
      </c>
      <c r="U854" s="15">
        <f ca="1">H854+(RAND()/100000)</f>
        <v>0.55139758355489121</v>
      </c>
      <c r="V854">
        <f t="shared" ca="1" si="13"/>
        <v>56</v>
      </c>
      <c r="W854" t="s">
        <v>28</v>
      </c>
      <c r="X854" t="str">
        <f ca="1">_xlfn.CONCAT("(",A854,",",C854,",",P854,",",E854,",",L854,",",S854,",",T854,",",V854,")++1`")</f>
        <v>(246383,0,0,4,44,1,6,56)++1`</v>
      </c>
      <c r="Y854" t="str">
        <f>_xlfn.CONCAT("(",A854,",",R854,")++1`")</f>
        <v>(246383,20)++1`</v>
      </c>
    </row>
    <row r="855" spans="1:25">
      <c r="A855">
        <v>246406</v>
      </c>
      <c r="B855">
        <v>1945</v>
      </c>
      <c r="C855">
        <f>IF(D855="oui", 1, IF(D855="non", 0, " "))</f>
        <v>0</v>
      </c>
      <c r="D855" t="s">
        <v>24</v>
      </c>
      <c r="E855">
        <f>_xlfn.XLOOKUP(F855,Z$3:Z$19,AA$3:AA$19)</f>
        <v>5</v>
      </c>
      <c r="F855" t="s">
        <v>36</v>
      </c>
      <c r="G855" s="14">
        <v>44635</v>
      </c>
      <c r="H855" s="15">
        <v>0.64374999999999993</v>
      </c>
      <c r="I855" s="15">
        <v>0.75972222222222219</v>
      </c>
      <c r="J855">
        <v>1000162</v>
      </c>
      <c r="K855">
        <v>486</v>
      </c>
      <c r="L855">
        <f>ROUND(M855*86400,0)/60</f>
        <v>167</v>
      </c>
      <c r="M855">
        <v>0.11597222222222225</v>
      </c>
      <c r="N855">
        <f>_xlfn.XLOOKUP(O855,Z$22:Z$24,AA$22:AA$24)</f>
        <v>0</v>
      </c>
      <c r="O855" t="s">
        <v>26</v>
      </c>
      <c r="P855" cm="1">
        <f t="array" aca="1" ref="P855" ca="1">(_xlfn.IFS(Q855="couché",0,Q855="debout à 80%",1,Q855="?",1))*(IF(RAND()&lt;0.8,1,0))</f>
        <v>0</v>
      </c>
      <c r="Q855" t="s">
        <v>27</v>
      </c>
      <c r="R855">
        <v>45</v>
      </c>
      <c r="S855">
        <f>SUMIFS(N:N,F:F,F855,G:G,G855,T:T,T855-1)*IF(C855=1,0,1)</f>
        <v>0</v>
      </c>
      <c r="T855">
        <f>COUNTIFS(F:F,F855,G:G,G855,H:H,_xlfn.CONCAT("&lt;=",H855))</f>
        <v>4</v>
      </c>
      <c r="U855" s="15">
        <f ca="1">H855+(RAND()/100000)</f>
        <v>0.64375198028662151</v>
      </c>
      <c r="V855">
        <f t="shared" ca="1" si="13"/>
        <v>73</v>
      </c>
      <c r="W855" t="s">
        <v>47</v>
      </c>
      <c r="X855" t="str">
        <f ca="1">_xlfn.CONCAT("(",A855,",",C855,",",P855,",",E855,",",L855,",",S855,",",T855,",",V855,")++1`")</f>
        <v>(246406,0,0,5,167,0,4,73)++1`</v>
      </c>
      <c r="Y855" t="str">
        <f>_xlfn.CONCAT("(",A855,",",R855,")++1`")</f>
        <v>(246406,45)++1`</v>
      </c>
    </row>
    <row r="856" spans="1:25">
      <c r="A856">
        <v>246409</v>
      </c>
      <c r="B856">
        <v>2006</v>
      </c>
      <c r="C856">
        <f>IF(D856="oui", 1, IF(D856="non", 0, " "))</f>
        <v>0</v>
      </c>
      <c r="D856" t="s">
        <v>24</v>
      </c>
      <c r="E856">
        <f>_xlfn.XLOOKUP(F856,Z$3:Z$19,AA$3:AA$19)</f>
        <v>10</v>
      </c>
      <c r="F856" t="s">
        <v>39</v>
      </c>
      <c r="G856" s="14">
        <v>44603</v>
      </c>
      <c r="H856" s="15">
        <v>0.41041666666666665</v>
      </c>
      <c r="I856" s="15">
        <v>0.46944444444444444</v>
      </c>
      <c r="J856">
        <v>1000165</v>
      </c>
      <c r="K856">
        <v>493</v>
      </c>
      <c r="L856">
        <f>ROUND(M856*86400,0)/60</f>
        <v>85</v>
      </c>
      <c r="M856">
        <v>5.902777777777779E-2</v>
      </c>
      <c r="N856">
        <f>_xlfn.XLOOKUP(O856,Z$22:Z$24,AA$22:AA$24)</f>
        <v>1</v>
      </c>
      <c r="O856" t="s">
        <v>32</v>
      </c>
      <c r="P856" cm="1">
        <f t="array" aca="1" ref="P856" ca="1">(_xlfn.IFS(Q856="couché",0,Q856="debout à 80%",1,Q856="?",1))*(IF(RAND()&lt;0.8,1,0))</f>
        <v>1</v>
      </c>
      <c r="Q856" t="s">
        <v>27</v>
      </c>
      <c r="R856">
        <v>30</v>
      </c>
      <c r="S856">
        <f>SUMIFS(N:N,F:F,F856,G:G,G856,T:T,T856-1)*IF(C856=1,0,1)</f>
        <v>0</v>
      </c>
      <c r="T856">
        <f>COUNTIFS(F:F,F856,G:G,G856,H:H,_xlfn.CONCAT("&lt;=",H856))</f>
        <v>2</v>
      </c>
      <c r="U856" s="15">
        <f ca="1">H856+(RAND()/100000)</f>
        <v>0.41041727658049953</v>
      </c>
      <c r="V856">
        <f t="shared" ca="1" si="13"/>
        <v>25</v>
      </c>
      <c r="W856" t="s">
        <v>28</v>
      </c>
      <c r="X856" t="str">
        <f ca="1">_xlfn.CONCAT("(",A856,",",C856,",",P856,",",E856,",",L856,",",S856,",",T856,",",V856,")++1`")</f>
        <v>(246409,0,1,10,85,0,2,25)++1`</v>
      </c>
      <c r="Y856" t="str">
        <f>_xlfn.CONCAT("(",A856,",",R856,")++1`")</f>
        <v>(246409,30)++1`</v>
      </c>
    </row>
    <row r="857" spans="1:25">
      <c r="A857">
        <v>246410</v>
      </c>
      <c r="B857">
        <v>1981</v>
      </c>
      <c r="C857">
        <f>IF(D857="oui", 1, IF(D857="non", 0, " "))</f>
        <v>0</v>
      </c>
      <c r="D857" t="s">
        <v>24</v>
      </c>
      <c r="E857">
        <f>_xlfn.XLOOKUP(F857,Z$3:Z$19,AA$3:AA$19)</f>
        <v>4</v>
      </c>
      <c r="F857" t="s">
        <v>31</v>
      </c>
      <c r="G857" s="14">
        <v>44595</v>
      </c>
      <c r="H857" s="15">
        <v>0.375</v>
      </c>
      <c r="I857" s="15">
        <v>0.44027777777777777</v>
      </c>
      <c r="J857">
        <v>1000170</v>
      </c>
      <c r="K857">
        <v>5634</v>
      </c>
      <c r="L857">
        <f>ROUND(M857*86400,0)/60</f>
        <v>94</v>
      </c>
      <c r="M857">
        <v>6.5277777777777768E-2</v>
      </c>
      <c r="N857">
        <f>_xlfn.XLOOKUP(O857,Z$22:Z$24,AA$22:AA$24)</f>
        <v>1</v>
      </c>
      <c r="O857" t="s">
        <v>32</v>
      </c>
      <c r="P857" cm="1">
        <f t="array" aca="1" ref="P857" ca="1">(_xlfn.IFS(Q857="couché",0,Q857="debout à 80%",1,Q857="?",1))*(IF(RAND()&lt;0.8,1,0))</f>
        <v>0</v>
      </c>
      <c r="Q857" t="s">
        <v>27</v>
      </c>
      <c r="R857">
        <v>20</v>
      </c>
      <c r="S857">
        <f>SUMIFS(N:N,F:F,F857,G:G,G857,T:T,T857-1)*IF(C857=1,0,1)</f>
        <v>1</v>
      </c>
      <c r="T857">
        <f>COUNTIFS(F:F,F857,G:G,G857,H:H,_xlfn.CONCAT("&lt;=",H857))</f>
        <v>2</v>
      </c>
      <c r="U857" s="15">
        <f ca="1">H857+(RAND()/100000)</f>
        <v>0.37500736854607142</v>
      </c>
      <c r="V857">
        <f t="shared" ca="1" si="13"/>
        <v>23</v>
      </c>
      <c r="W857" t="s">
        <v>28</v>
      </c>
      <c r="X857" t="str">
        <f ca="1">_xlfn.CONCAT("(",A857,",",C857,",",P857,",",E857,",",L857,",",S857,",",T857,",",V857,")++1`")</f>
        <v>(246410,0,0,4,94,1,2,23)++1`</v>
      </c>
      <c r="Y857" t="str">
        <f>_xlfn.CONCAT("(",A857,",",R857,")++1`")</f>
        <v>(246410,20)++1`</v>
      </c>
    </row>
    <row r="858" spans="1:25">
      <c r="A858">
        <v>246427</v>
      </c>
      <c r="B858">
        <v>2019</v>
      </c>
      <c r="C858">
        <f>IF(D858="oui", 1, IF(D858="non", 0, " "))</f>
        <v>1</v>
      </c>
      <c r="D858" t="s">
        <v>28</v>
      </c>
      <c r="E858">
        <f>_xlfn.XLOOKUP(F858,Z$3:Z$19,AA$3:AA$19)</f>
        <v>12</v>
      </c>
      <c r="F858" t="s">
        <v>42</v>
      </c>
      <c r="G858" s="14">
        <v>44614</v>
      </c>
      <c r="H858" s="15">
        <v>0.37152777777777779</v>
      </c>
      <c r="I858" s="15">
        <v>0.39027777777777778</v>
      </c>
      <c r="J858">
        <v>1000164</v>
      </c>
      <c r="K858">
        <v>3692</v>
      </c>
      <c r="L858">
        <f>ROUND(M858*86400,0)/60</f>
        <v>27</v>
      </c>
      <c r="M858">
        <v>1.8749999999999989E-2</v>
      </c>
      <c r="N858">
        <f>_xlfn.XLOOKUP(O858,Z$22:Z$24,AA$22:AA$24)</f>
        <v>0</v>
      </c>
      <c r="O858" t="s">
        <v>46</v>
      </c>
      <c r="P858" cm="1">
        <f t="array" aca="1" ref="P858" ca="1">(_xlfn.IFS(Q858="couché",0,Q858="debout à 80%",1,Q858="?",1))*(IF(RAND()&lt;0.8,1,0))</f>
        <v>0</v>
      </c>
      <c r="Q858" t="s">
        <v>48</v>
      </c>
      <c r="R858">
        <v>30</v>
      </c>
      <c r="S858">
        <f>SUMIFS(N:N,F:F,F858,G:G,G858,T:T,T858-1)*IF(C858=1,0,1)</f>
        <v>0</v>
      </c>
      <c r="T858">
        <f>COUNTIFS(F:F,F858,G:G,G858,H:H,_xlfn.CONCAT("&lt;=",H858))</f>
        <v>3</v>
      </c>
      <c r="U858" s="15">
        <f ca="1">H858+(RAND()/100000)</f>
        <v>0.37153484781457075</v>
      </c>
      <c r="V858">
        <f t="shared" ca="1" si="13"/>
        <v>20</v>
      </c>
      <c r="W858" t="s">
        <v>28</v>
      </c>
      <c r="X858" t="str">
        <f ca="1">_xlfn.CONCAT("(",A858,",",C858,",",P858,",",E858,",",L858,",",S858,",",T858,",",V858,")++1`")</f>
        <v>(246427,1,0,12,27,0,3,20)++1`</v>
      </c>
      <c r="Y858" t="str">
        <f>_xlfn.CONCAT("(",A858,",",R858,")++1`")</f>
        <v>(246427,30)++1`</v>
      </c>
    </row>
    <row r="859" spans="1:25">
      <c r="A859">
        <v>246428</v>
      </c>
      <c r="B859">
        <v>1958</v>
      </c>
      <c r="C859">
        <f>IF(D859="oui", 1, IF(D859="non", 0, " "))</f>
        <v>0</v>
      </c>
      <c r="D859" t="s">
        <v>24</v>
      </c>
      <c r="E859">
        <f>_xlfn.XLOOKUP(F859,Z$3:Z$19,AA$3:AA$19)</f>
        <v>2</v>
      </c>
      <c r="F859" t="s">
        <v>29</v>
      </c>
      <c r="G859" s="14">
        <v>44595</v>
      </c>
      <c r="H859" s="15">
        <v>0.56874999999999998</v>
      </c>
      <c r="I859" s="15">
        <v>0.59097222222222223</v>
      </c>
      <c r="J859">
        <v>1000166</v>
      </c>
      <c r="K859">
        <v>3494</v>
      </c>
      <c r="L859">
        <f>ROUND(M859*86400,0)/60</f>
        <v>32</v>
      </c>
      <c r="M859">
        <v>2.2222222222222254E-2</v>
      </c>
      <c r="N859">
        <f>_xlfn.XLOOKUP(O859,Z$22:Z$24,AA$22:AA$24)</f>
        <v>0</v>
      </c>
      <c r="O859" t="s">
        <v>26</v>
      </c>
      <c r="P859" cm="1">
        <f t="array" aca="1" ref="P859" ca="1">(_xlfn.IFS(Q859="couché",0,Q859="debout à 80%",1,Q859="?",1))*(IF(RAND()&lt;0.8,1,0))</f>
        <v>0</v>
      </c>
      <c r="Q859" t="s">
        <v>27</v>
      </c>
      <c r="R859">
        <v>0</v>
      </c>
      <c r="S859">
        <f>SUMIFS(N:N,F:F,F859,G:G,G859,T:T,T859-1)*IF(C859=1,0,1)</f>
        <v>0</v>
      </c>
      <c r="T859">
        <f>COUNTIFS(F:F,F859,G:G,G859,H:H,_xlfn.CONCAT("&lt;=",H859))</f>
        <v>3</v>
      </c>
      <c r="U859" s="15">
        <f ca="1">H859+(RAND()/100000)</f>
        <v>0.56875649970922548</v>
      </c>
      <c r="V859">
        <f t="shared" ca="1" si="13"/>
        <v>78</v>
      </c>
      <c r="W859" t="s">
        <v>28</v>
      </c>
      <c r="X859" t="str">
        <f ca="1">_xlfn.CONCAT("(",A859,",",C859,",",P859,",",E859,",",L859,",",S859,",",T859,",",V859,")++1`")</f>
        <v>(246428,0,0,2,32,0,3,78)++1`</v>
      </c>
      <c r="Y859" t="str">
        <f>_xlfn.CONCAT("(",A859,",",R859,")++1`")</f>
        <v>(246428,0)++1`</v>
      </c>
    </row>
    <row r="860" spans="1:25">
      <c r="A860">
        <v>246430</v>
      </c>
      <c r="B860">
        <v>1951</v>
      </c>
      <c r="C860">
        <f>IF(D860="oui", 1, IF(D860="non", 0, " "))</f>
        <v>0</v>
      </c>
      <c r="D860" t="s">
        <v>24</v>
      </c>
      <c r="E860">
        <f>_xlfn.XLOOKUP(F860,Z$3:Z$19,AA$3:AA$19)</f>
        <v>13</v>
      </c>
      <c r="F860" t="s">
        <v>43</v>
      </c>
      <c r="G860" s="14">
        <v>44614</v>
      </c>
      <c r="H860" s="15">
        <v>0.6333333333333333</v>
      </c>
      <c r="I860" s="15">
        <v>0.79583333333333328</v>
      </c>
      <c r="J860">
        <v>1000167</v>
      </c>
      <c r="K860">
        <v>1873</v>
      </c>
      <c r="L860">
        <f>ROUND(M860*86400,0)/60</f>
        <v>234</v>
      </c>
      <c r="M860">
        <v>0.16249999999999998</v>
      </c>
      <c r="N860">
        <f>_xlfn.XLOOKUP(O860,Z$22:Z$24,AA$22:AA$24)</f>
        <v>0</v>
      </c>
      <c r="O860" t="s">
        <v>26</v>
      </c>
      <c r="P860" cm="1">
        <f t="array" aca="1" ref="P860" ca="1">(_xlfn.IFS(Q860="couché",0,Q860="debout à 80%",1,Q860="?",1))*(IF(RAND()&lt;0.8,1,0))</f>
        <v>1</v>
      </c>
      <c r="Q860" t="s">
        <v>27</v>
      </c>
      <c r="R860">
        <v>45</v>
      </c>
      <c r="S860">
        <f>SUMIFS(N:N,F:F,F860,G:G,G860,T:T,T860-1)*IF(C860=1,0,1)</f>
        <v>0</v>
      </c>
      <c r="T860">
        <f>COUNTIFS(F:F,F860,G:G,G860,H:H,_xlfn.CONCAT("&lt;=",H860))</f>
        <v>3</v>
      </c>
      <c r="U860" s="15">
        <f ca="1">H860+(RAND()/100000)</f>
        <v>0.63334143022348388</v>
      </c>
      <c r="V860">
        <f t="shared" ca="1" si="13"/>
        <v>81</v>
      </c>
      <c r="W860" t="s">
        <v>28</v>
      </c>
      <c r="X860" t="str">
        <f ca="1">_xlfn.CONCAT("(",A860,",",C860,",",P860,",",E860,",",L860,",",S860,",",T860,",",V860,")++1`")</f>
        <v>(246430,0,1,13,234,0,3,81)++1`</v>
      </c>
      <c r="Y860" t="str">
        <f>_xlfn.CONCAT("(",A860,",",R860,")++1`")</f>
        <v>(246430,45)++1`</v>
      </c>
    </row>
    <row r="861" spans="1:25">
      <c r="A861">
        <v>246431</v>
      </c>
      <c r="B861">
        <v>1974</v>
      </c>
      <c r="C861">
        <f>IF(D861="oui", 1, IF(D861="non", 0, " "))</f>
        <v>0</v>
      </c>
      <c r="D861" t="s">
        <v>24</v>
      </c>
      <c r="E861">
        <f>_xlfn.XLOOKUP(F861,Z$3:Z$19,AA$3:AA$19)</f>
        <v>6</v>
      </c>
      <c r="F861" t="s">
        <v>37</v>
      </c>
      <c r="G861" s="14">
        <v>44637</v>
      </c>
      <c r="H861" s="15">
        <v>0.52222222222222225</v>
      </c>
      <c r="I861" s="15">
        <v>0.58055555555555549</v>
      </c>
      <c r="J861">
        <v>1000166</v>
      </c>
      <c r="K861">
        <v>1</v>
      </c>
      <c r="L861">
        <f>ROUND(M861*86400,0)/60</f>
        <v>84</v>
      </c>
      <c r="M861">
        <v>5.8333333333333237E-2</v>
      </c>
      <c r="N861">
        <f>_xlfn.XLOOKUP(O861,Z$22:Z$24,AA$22:AA$24)</f>
        <v>0</v>
      </c>
      <c r="O861" t="s">
        <v>26</v>
      </c>
      <c r="P861" cm="1">
        <f t="array" aca="1" ref="P861" ca="1">(_xlfn.IFS(Q861="couché",0,Q861="debout à 80%",1,Q861="?",1))*(IF(RAND()&lt;0.8,1,0))</f>
        <v>1</v>
      </c>
      <c r="Q861" t="s">
        <v>27</v>
      </c>
      <c r="R861">
        <v>45</v>
      </c>
      <c r="S861">
        <f>SUMIFS(N:N,F:F,F861,G:G,G861,T:T,T861-1)*IF(C861=1,0,1)</f>
        <v>0</v>
      </c>
      <c r="T861">
        <f>COUNTIFS(F:F,F861,G:G,G861,H:H,_xlfn.CONCAT("&lt;=",H861))</f>
        <v>3</v>
      </c>
      <c r="U861" s="15">
        <f ca="1">H861+(RAND()/100000)</f>
        <v>0.52222542540974604</v>
      </c>
      <c r="V861">
        <f t="shared" ca="1" si="13"/>
        <v>58</v>
      </c>
      <c r="W861" t="s">
        <v>28</v>
      </c>
      <c r="X861" t="str">
        <f ca="1">_xlfn.CONCAT("(",A861,",",C861,",",P861,",",E861,",",L861,",",S861,",",T861,",",V861,")++1`")</f>
        <v>(246431,0,1,6,84,0,3,58)++1`</v>
      </c>
      <c r="Y861" t="str">
        <f>_xlfn.CONCAT("(",A861,",",R861,")++1`")</f>
        <v>(246431,45)++1`</v>
      </c>
    </row>
    <row r="862" spans="1:25">
      <c r="A862">
        <v>246435</v>
      </c>
      <c r="B862">
        <v>1979</v>
      </c>
      <c r="C862">
        <f>IF(D862="oui", 1, IF(D862="non", 0, " "))</f>
        <v>0</v>
      </c>
      <c r="D862" t="s">
        <v>24</v>
      </c>
      <c r="E862">
        <f>_xlfn.XLOOKUP(F862,Z$3:Z$19,AA$3:AA$19)</f>
        <v>8</v>
      </c>
      <c r="F862" t="s">
        <v>25</v>
      </c>
      <c r="G862" s="14">
        <v>44628</v>
      </c>
      <c r="H862" s="15">
        <v>0.43402777777777773</v>
      </c>
      <c r="I862" s="15">
        <v>0.52361111111111114</v>
      </c>
      <c r="J862">
        <v>1000168</v>
      </c>
      <c r="K862">
        <v>2183</v>
      </c>
      <c r="L862">
        <f>ROUND(M862*86400,0)/60</f>
        <v>129</v>
      </c>
      <c r="M862">
        <v>8.9583333333333404E-2</v>
      </c>
      <c r="N862">
        <f>_xlfn.XLOOKUP(O862,Z$22:Z$24,AA$22:AA$24)</f>
        <v>0</v>
      </c>
      <c r="O862" t="s">
        <v>26</v>
      </c>
      <c r="P862" cm="1">
        <f t="array" aca="1" ref="P862" ca="1">(_xlfn.IFS(Q862="couché",0,Q862="debout à 80%",1,Q862="?",1))*(IF(RAND()&lt;0.8,1,0))</f>
        <v>0</v>
      </c>
      <c r="Q862" t="s">
        <v>27</v>
      </c>
      <c r="R862">
        <v>30</v>
      </c>
      <c r="S862">
        <f>SUMIFS(N:N,F:F,F862,G:G,G862,T:T,T862-1)*IF(C862=1,0,1)</f>
        <v>0</v>
      </c>
      <c r="T862">
        <f>COUNTIFS(F:F,F862,G:G,G862,H:H,_xlfn.CONCAT("&lt;=",H862))</f>
        <v>2</v>
      </c>
      <c r="U862" s="15">
        <f ca="1">H862+(RAND()/100000)</f>
        <v>0.43402944152942802</v>
      </c>
      <c r="V862">
        <f t="shared" ca="1" si="13"/>
        <v>38</v>
      </c>
      <c r="W862" t="s">
        <v>28</v>
      </c>
      <c r="X862" t="str">
        <f ca="1">_xlfn.CONCAT("(",A862,",",C862,",",P862,",",E862,",",L862,",",S862,",",T862,",",V862,")++1`")</f>
        <v>(246435,0,0,8,129,0,2,38)++1`</v>
      </c>
      <c r="Y862" t="str">
        <f>_xlfn.CONCAT("(",A862,",",R862,")++1`")</f>
        <v>(246435,30)++1`</v>
      </c>
    </row>
    <row r="863" spans="1:25">
      <c r="A863">
        <v>246436</v>
      </c>
      <c r="B863">
        <v>1970</v>
      </c>
      <c r="C863">
        <f>IF(D863="oui", 1, IF(D863="non", 0, " "))</f>
        <v>0</v>
      </c>
      <c r="D863" t="s">
        <v>24</v>
      </c>
      <c r="E863">
        <f>_xlfn.XLOOKUP(F863,Z$3:Z$19,AA$3:AA$19)</f>
        <v>9</v>
      </c>
      <c r="F863" t="s">
        <v>40</v>
      </c>
      <c r="G863" s="14">
        <v>44596</v>
      </c>
      <c r="H863" s="15">
        <v>0.38750000000000001</v>
      </c>
      <c r="I863" s="15">
        <v>0.43263888888888885</v>
      </c>
      <c r="J863">
        <v>1000163</v>
      </c>
      <c r="K863">
        <v>246</v>
      </c>
      <c r="L863">
        <f>ROUND(M863*86400,0)/60</f>
        <v>65</v>
      </c>
      <c r="M863">
        <v>4.513888888888884E-2</v>
      </c>
      <c r="N863">
        <f>_xlfn.XLOOKUP(O863,Z$22:Z$24,AA$22:AA$24)</f>
        <v>0</v>
      </c>
      <c r="O863" t="s">
        <v>26</v>
      </c>
      <c r="P863" cm="1">
        <f t="array" aca="1" ref="P863" ca="1">(_xlfn.IFS(Q863="couché",0,Q863="debout à 80%",1,Q863="?",1))*(IF(RAND()&lt;0.8,1,0))</f>
        <v>1</v>
      </c>
      <c r="Q863" t="s">
        <v>27</v>
      </c>
      <c r="R863">
        <v>45</v>
      </c>
      <c r="S863">
        <f>SUMIFS(N:N,F:F,F863,G:G,G863,T:T,T863-1)*IF(C863=1,0,1)</f>
        <v>0</v>
      </c>
      <c r="T863">
        <f>COUNTIFS(F:F,F863,G:G,G863,H:H,_xlfn.CONCAT("&lt;=",H863))</f>
        <v>2</v>
      </c>
      <c r="U863" s="15">
        <f ca="1">H863+(RAND()/100000)</f>
        <v>0.38750440919386542</v>
      </c>
      <c r="V863">
        <f t="shared" ca="1" si="13"/>
        <v>21</v>
      </c>
      <c r="W863" t="s">
        <v>28</v>
      </c>
      <c r="X863" t="str">
        <f ca="1">_xlfn.CONCAT("(",A863,",",C863,",",P863,",",E863,",",L863,",",S863,",",T863,",",V863,")++1`")</f>
        <v>(246436,0,1,9,65,0,2,21)++1`</v>
      </c>
      <c r="Y863" t="str">
        <f>_xlfn.CONCAT("(",A863,",",R863,")++1`")</f>
        <v>(246436,45)++1`</v>
      </c>
    </row>
    <row r="864" spans="1:25">
      <c r="A864">
        <v>246438</v>
      </c>
      <c r="B864">
        <v>1957</v>
      </c>
      <c r="C864">
        <f>IF(D864="oui", 1, IF(D864="non", 0, " "))</f>
        <v>0</v>
      </c>
      <c r="D864" t="s">
        <v>24</v>
      </c>
      <c r="E864">
        <f>_xlfn.XLOOKUP(F864,Z$3:Z$19,AA$3:AA$19)</f>
        <v>6</v>
      </c>
      <c r="F864" t="s">
        <v>37</v>
      </c>
      <c r="G864" s="14">
        <v>44630</v>
      </c>
      <c r="H864" s="15">
        <v>0.34375</v>
      </c>
      <c r="I864" s="15">
        <v>0.40833333333333333</v>
      </c>
      <c r="J864">
        <v>1000166</v>
      </c>
      <c r="K864">
        <v>1</v>
      </c>
      <c r="L864">
        <f>ROUND(M864*86400,0)/60</f>
        <v>93</v>
      </c>
      <c r="M864">
        <v>6.4583333333333326E-2</v>
      </c>
      <c r="N864">
        <f>_xlfn.XLOOKUP(O864,Z$22:Z$24,AA$22:AA$24)</f>
        <v>0</v>
      </c>
      <c r="O864" t="s">
        <v>26</v>
      </c>
      <c r="P864" cm="1">
        <f t="array" aca="1" ref="P864" ca="1">(_xlfn.IFS(Q864="couché",0,Q864="debout à 80%",1,Q864="?",1))*(IF(RAND()&lt;0.8,1,0))</f>
        <v>1</v>
      </c>
      <c r="Q864" t="s">
        <v>27</v>
      </c>
      <c r="R864">
        <v>45</v>
      </c>
      <c r="S864">
        <f>SUMIFS(N:N,F:F,F864,G:G,G864,T:T,T864-1)*IF(C864=1,0,1)</f>
        <v>0</v>
      </c>
      <c r="T864">
        <f>COUNTIFS(F:F,F864,G:G,G864,H:H,_xlfn.CONCAT("&lt;=",H864))</f>
        <v>1</v>
      </c>
      <c r="U864" s="15">
        <f ca="1">H864+(RAND()/100000)</f>
        <v>0.34375651062704371</v>
      </c>
      <c r="V864">
        <f t="shared" ca="1" si="13"/>
        <v>12</v>
      </c>
      <c r="W864" t="s">
        <v>28</v>
      </c>
      <c r="X864" t="str">
        <f ca="1">_xlfn.CONCAT("(",A864,",",C864,",",P864,",",E864,",",L864,",",S864,",",T864,",",V864,")++1`")</f>
        <v>(246438,0,1,6,93,0,1,12)++1`</v>
      </c>
      <c r="Y864" t="str">
        <f>_xlfn.CONCAT("(",A864,",",R864,")++1`")</f>
        <v>(246438,45)++1`</v>
      </c>
    </row>
    <row r="865" spans="1:25">
      <c r="A865">
        <v>246439</v>
      </c>
      <c r="B865">
        <v>1952</v>
      </c>
      <c r="C865">
        <f>IF(D865="oui", 1, IF(D865="non", 0, " "))</f>
        <v>0</v>
      </c>
      <c r="D865" t="s">
        <v>24</v>
      </c>
      <c r="E865">
        <f>_xlfn.XLOOKUP(F865,Z$3:Z$19,AA$3:AA$19)</f>
        <v>3</v>
      </c>
      <c r="F865" t="s">
        <v>34</v>
      </c>
      <c r="G865" s="14">
        <v>44630</v>
      </c>
      <c r="H865" s="15">
        <v>0.38958333333333334</v>
      </c>
      <c r="I865" s="15">
        <v>0.40138888888888885</v>
      </c>
      <c r="J865">
        <v>1000169</v>
      </c>
      <c r="K865">
        <v>2172</v>
      </c>
      <c r="L865">
        <f>ROUND(M865*86400,0)/60</f>
        <v>17</v>
      </c>
      <c r="M865">
        <v>1.1805555555555514E-2</v>
      </c>
      <c r="N865">
        <f>_xlfn.XLOOKUP(O865,Z$22:Z$24,AA$22:AA$24)</f>
        <v>1</v>
      </c>
      <c r="O865" t="s">
        <v>32</v>
      </c>
      <c r="P865" cm="1">
        <f t="array" aca="1" ref="P865" ca="1">(_xlfn.IFS(Q865="couché",0,Q865="debout à 80%",1,Q865="?",1))*(IF(RAND()&lt;0.8,1,0))</f>
        <v>1</v>
      </c>
      <c r="Q865" t="s">
        <v>27</v>
      </c>
      <c r="R865">
        <v>10</v>
      </c>
      <c r="S865">
        <f>SUMIFS(N:N,F:F,F865,G:G,G865,T:T,T865-1)*IF(C865=1,0,1)</f>
        <v>1</v>
      </c>
      <c r="T865">
        <f>COUNTIFS(F:F,F865,G:G,G865,H:H,_xlfn.CONCAT("&lt;=",H865))</f>
        <v>5</v>
      </c>
      <c r="U865" s="15">
        <f ca="1">H865+(RAND()/100000)</f>
        <v>0.38959069980813038</v>
      </c>
      <c r="V865">
        <f t="shared" ca="1" si="13"/>
        <v>24</v>
      </c>
      <c r="W865" t="s">
        <v>28</v>
      </c>
      <c r="X865" t="str">
        <f ca="1">_xlfn.CONCAT("(",A865,",",C865,",",P865,",",E865,",",L865,",",S865,",",T865,",",V865,")++1`")</f>
        <v>(246439,0,1,3,17,1,5,24)++1`</v>
      </c>
      <c r="Y865" t="str">
        <f>_xlfn.CONCAT("(",A865,",",R865,")++1`")</f>
        <v>(246439,10)++1`</v>
      </c>
    </row>
    <row r="866" spans="1:25">
      <c r="A866">
        <v>246441</v>
      </c>
      <c r="B866">
        <v>1968</v>
      </c>
      <c r="C866">
        <f>IF(D866="oui", 1, IF(D866="non", 0, " "))</f>
        <v>0</v>
      </c>
      <c r="D866" t="s">
        <v>24</v>
      </c>
      <c r="E866">
        <f>_xlfn.XLOOKUP(F866,Z$3:Z$19,AA$3:AA$19)</f>
        <v>8</v>
      </c>
      <c r="F866" t="s">
        <v>25</v>
      </c>
      <c r="G866" s="14">
        <v>44642</v>
      </c>
      <c r="H866" s="15">
        <v>0.60555555555555551</v>
      </c>
      <c r="I866" s="15">
        <v>0.70972222222222214</v>
      </c>
      <c r="J866">
        <v>1000168</v>
      </c>
      <c r="K866">
        <v>2513</v>
      </c>
      <c r="L866">
        <f>ROUND(M866*86400,0)/60</f>
        <v>150</v>
      </c>
      <c r="M866">
        <v>0.10416666666666663</v>
      </c>
      <c r="N866">
        <f>_xlfn.XLOOKUP(O866,Z$22:Z$24,AA$22:AA$24)</f>
        <v>0</v>
      </c>
      <c r="O866" t="s">
        <v>26</v>
      </c>
      <c r="P866" cm="1">
        <f t="array" aca="1" ref="P866" ca="1">(_xlfn.IFS(Q866="couché",0,Q866="debout à 80%",1,Q866="?",1))*(IF(RAND()&lt;0.8,1,0))</f>
        <v>0</v>
      </c>
      <c r="Q866" t="s">
        <v>27</v>
      </c>
      <c r="R866">
        <v>30</v>
      </c>
      <c r="S866">
        <f>SUMIFS(N:N,F:F,F866,G:G,G866,T:T,T866-1)*IF(C866=1,0,1)</f>
        <v>0</v>
      </c>
      <c r="T866">
        <f>COUNTIFS(F:F,F866,G:G,G866,H:H,_xlfn.CONCAT("&lt;=",H866))</f>
        <v>3</v>
      </c>
      <c r="U866" s="15">
        <f ca="1">H866+(RAND()/100000)</f>
        <v>0.60556487264247638</v>
      </c>
      <c r="V866">
        <f t="shared" ca="1" si="13"/>
        <v>61</v>
      </c>
      <c r="W866" t="s">
        <v>28</v>
      </c>
      <c r="X866" t="str">
        <f ca="1">_xlfn.CONCAT("(",A866,",",C866,",",P866,",",E866,",",L866,",",S866,",",T866,",",V866,")++1`")</f>
        <v>(246441,0,0,8,150,0,3,61)++1`</v>
      </c>
      <c r="Y866" t="str">
        <f>_xlfn.CONCAT("(",A866,",",R866,")++1`")</f>
        <v>(246441,30)++1`</v>
      </c>
    </row>
    <row r="867" spans="1:25">
      <c r="A867">
        <v>246444</v>
      </c>
      <c r="B867">
        <v>1957</v>
      </c>
      <c r="C867">
        <f>IF(D867="oui", 1, IF(D867="non", 0, " "))</f>
        <v>0</v>
      </c>
      <c r="D867" t="s">
        <v>24</v>
      </c>
      <c r="E867">
        <f>_xlfn.XLOOKUP(F867,Z$3:Z$19,AA$3:AA$19)</f>
        <v>5</v>
      </c>
      <c r="F867" t="s">
        <v>36</v>
      </c>
      <c r="G867" s="14">
        <v>44596</v>
      </c>
      <c r="H867" s="15">
        <v>0.42222222222222222</v>
      </c>
      <c r="I867" s="15">
        <v>0.45624999999999999</v>
      </c>
      <c r="J867">
        <v>1000162</v>
      </c>
      <c r="K867">
        <v>4592</v>
      </c>
      <c r="L867">
        <f>ROUND(M867*86400,0)/60</f>
        <v>49</v>
      </c>
      <c r="M867">
        <v>3.4027777777777768E-2</v>
      </c>
      <c r="N867">
        <f>_xlfn.XLOOKUP(O867,Z$22:Z$24,AA$22:AA$24)</f>
        <v>0</v>
      </c>
      <c r="O867" t="s">
        <v>26</v>
      </c>
      <c r="P867" cm="1">
        <f t="array" aca="1" ref="P867" ca="1">(_xlfn.IFS(Q867="couché",0,Q867="debout à 80%",1,Q867="?",1))*(IF(RAND()&lt;0.8,1,0))</f>
        <v>1</v>
      </c>
      <c r="Q867" t="s">
        <v>27</v>
      </c>
      <c r="R867">
        <v>45</v>
      </c>
      <c r="S867">
        <f>SUMIFS(N:N,F:F,F867,G:G,G867,T:T,T867-1)*IF(C867=1,0,1)</f>
        <v>0</v>
      </c>
      <c r="T867">
        <f>COUNTIFS(F:F,F867,G:G,G867,H:H,_xlfn.CONCAT("&lt;=",H867))</f>
        <v>3</v>
      </c>
      <c r="U867" s="15">
        <f ca="1">H867+(RAND()/100000)</f>
        <v>0.42222227270756135</v>
      </c>
      <c r="V867">
        <f t="shared" ca="1" si="13"/>
        <v>30</v>
      </c>
      <c r="W867" t="s">
        <v>28</v>
      </c>
      <c r="X867" t="str">
        <f ca="1">_xlfn.CONCAT("(",A867,",",C867,",",P867,",",E867,",",L867,",",S867,",",T867,",",V867,")++1`")</f>
        <v>(246444,0,1,5,49,0,3,30)++1`</v>
      </c>
      <c r="Y867" t="str">
        <f>_xlfn.CONCAT("(",A867,",",R867,")++1`")</f>
        <v>(246444,45)++1`</v>
      </c>
    </row>
    <row r="868" spans="1:25">
      <c r="A868">
        <v>246445</v>
      </c>
      <c r="B868">
        <v>1955</v>
      </c>
      <c r="C868">
        <f>IF(D868="oui", 1, IF(D868="non", 0, " "))</f>
        <v>0</v>
      </c>
      <c r="D868" t="s">
        <v>24</v>
      </c>
      <c r="E868">
        <f>_xlfn.XLOOKUP(F868,Z$3:Z$19,AA$3:AA$19)</f>
        <v>14</v>
      </c>
      <c r="F868" t="s">
        <v>33</v>
      </c>
      <c r="G868" s="14">
        <v>44617</v>
      </c>
      <c r="H868" s="15">
        <v>0.33263888888888887</v>
      </c>
      <c r="I868" s="15">
        <v>0.42152777777777778</v>
      </c>
      <c r="J868">
        <v>1000162</v>
      </c>
      <c r="K868">
        <v>105</v>
      </c>
      <c r="L868">
        <f>ROUND(M868*86400,0)/60</f>
        <v>128</v>
      </c>
      <c r="M868">
        <v>8.8888888888888906E-2</v>
      </c>
      <c r="N868">
        <f>_xlfn.XLOOKUP(O868,Z$22:Z$24,AA$22:AA$24)</f>
        <v>0</v>
      </c>
      <c r="O868" t="s">
        <v>26</v>
      </c>
      <c r="P868" cm="1">
        <f t="array" aca="1" ref="P868" ca="1">(_xlfn.IFS(Q868="couché",0,Q868="debout à 80%",1,Q868="?",1))*(IF(RAND()&lt;0.8,1,0))</f>
        <v>1</v>
      </c>
      <c r="Q868" t="s">
        <v>27</v>
      </c>
      <c r="R868">
        <v>45</v>
      </c>
      <c r="S868">
        <f>SUMIFS(N:N,F:F,F868,G:G,G868,T:T,T868-1)*IF(C868=1,0,1)</f>
        <v>0</v>
      </c>
      <c r="T868">
        <f>COUNTIFS(F:F,F868,G:G,G868,H:H,_xlfn.CONCAT("&lt;=",H868))</f>
        <v>1</v>
      </c>
      <c r="U868" s="15">
        <f ca="1">H868+(RAND()/100000)</f>
        <v>0.33264266356499195</v>
      </c>
      <c r="V868">
        <f t="shared" ca="1" si="13"/>
        <v>1</v>
      </c>
      <c r="W868" t="s">
        <v>28</v>
      </c>
      <c r="X868" t="str">
        <f ca="1">_xlfn.CONCAT("(",A868,",",C868,",",P868,",",E868,",",L868,",",S868,",",T868,",",V868,")++1`")</f>
        <v>(246445,0,1,14,128,0,1,1)++1`</v>
      </c>
      <c r="Y868" t="str">
        <f>_xlfn.CONCAT("(",A868,",",R868,")++1`")</f>
        <v>(246445,45)++1`</v>
      </c>
    </row>
    <row r="869" spans="1:25">
      <c r="A869">
        <v>246450</v>
      </c>
      <c r="B869">
        <v>1942</v>
      </c>
      <c r="C869">
        <f>IF(D869="oui", 1, IF(D869="non", 0, " "))</f>
        <v>0</v>
      </c>
      <c r="D869" t="s">
        <v>24</v>
      </c>
      <c r="E869">
        <f>_xlfn.XLOOKUP(F869,Z$3:Z$19,AA$3:AA$19)</f>
        <v>14</v>
      </c>
      <c r="F869" t="s">
        <v>33</v>
      </c>
      <c r="G869" s="14">
        <v>44623</v>
      </c>
      <c r="H869" s="15">
        <v>0.41249999999999998</v>
      </c>
      <c r="I869" s="15">
        <v>0.4909722222222222</v>
      </c>
      <c r="J869">
        <v>1000162</v>
      </c>
      <c r="K869">
        <v>105</v>
      </c>
      <c r="L869">
        <f>ROUND(M869*86400,0)/60</f>
        <v>113</v>
      </c>
      <c r="M869">
        <v>7.8472222222222221E-2</v>
      </c>
      <c r="N869">
        <f>_xlfn.XLOOKUP(O869,Z$22:Z$24,AA$22:AA$24)</f>
        <v>0</v>
      </c>
      <c r="O869" t="s">
        <v>26</v>
      </c>
      <c r="P869" cm="1">
        <f t="array" aca="1" ref="P869" ca="1">(_xlfn.IFS(Q869="couché",0,Q869="debout à 80%",1,Q869="?",1))*(IF(RAND()&lt;0.8,1,0))</f>
        <v>1</v>
      </c>
      <c r="Q869" t="s">
        <v>27</v>
      </c>
      <c r="R869">
        <v>45</v>
      </c>
      <c r="S869">
        <f>SUMIFS(N:N,F:F,F869,G:G,G869,T:T,T869-1)*IF(C869=1,0,1)</f>
        <v>0</v>
      </c>
      <c r="T869">
        <f>COUNTIFS(F:F,F869,G:G,G869,H:H,_xlfn.CONCAT("&lt;=",H869))</f>
        <v>3</v>
      </c>
      <c r="U869" s="15">
        <f ca="1">H869+(RAND()/100000)</f>
        <v>0.41250508486668902</v>
      </c>
      <c r="V869">
        <f t="shared" ca="1" si="13"/>
        <v>23</v>
      </c>
      <c r="W869" t="s">
        <v>28</v>
      </c>
      <c r="X869" t="str">
        <f ca="1">_xlfn.CONCAT("(",A869,",",C869,",",P869,",",E869,",",L869,",",S869,",",T869,",",V869,")++1`")</f>
        <v>(246450,0,1,14,113,0,3,23)++1`</v>
      </c>
      <c r="Y869" t="str">
        <f>_xlfn.CONCAT("(",A869,",",R869,")++1`")</f>
        <v>(246450,45)++1`</v>
      </c>
    </row>
    <row r="870" spans="1:25">
      <c r="A870">
        <v>246451</v>
      </c>
      <c r="B870">
        <v>1931</v>
      </c>
      <c r="C870">
        <f>IF(D870="oui", 1, IF(D870="non", 0, " "))</f>
        <v>0</v>
      </c>
      <c r="D870" t="s">
        <v>24</v>
      </c>
      <c r="E870">
        <f>_xlfn.XLOOKUP(F870,Z$3:Z$19,AA$3:AA$19)</f>
        <v>3</v>
      </c>
      <c r="F870" t="s">
        <v>34</v>
      </c>
      <c r="G870" s="14">
        <v>44637</v>
      </c>
      <c r="H870" s="15">
        <v>0.46597222222222218</v>
      </c>
      <c r="I870" s="15">
        <v>0.47430555555555554</v>
      </c>
      <c r="J870">
        <v>1000169</v>
      </c>
      <c r="K870">
        <v>2172</v>
      </c>
      <c r="L870">
        <f>ROUND(M870*86400,0)/60</f>
        <v>12</v>
      </c>
      <c r="M870">
        <v>8.3333333333333592E-3</v>
      </c>
      <c r="N870">
        <f>_xlfn.XLOOKUP(O870,Z$22:Z$24,AA$22:AA$24)</f>
        <v>1</v>
      </c>
      <c r="O870" t="s">
        <v>32</v>
      </c>
      <c r="P870" cm="1">
        <f t="array" aca="1" ref="P870" ca="1">(_xlfn.IFS(Q870="couché",0,Q870="debout à 80%",1,Q870="?",1))*(IF(RAND()&lt;0.8,1,0))</f>
        <v>1</v>
      </c>
      <c r="Q870" t="s">
        <v>27</v>
      </c>
      <c r="R870">
        <v>10</v>
      </c>
      <c r="S870">
        <f>SUMIFS(N:N,F:F,F870,G:G,G870,T:T,T870-1)*IF(C870=1,0,1)</f>
        <v>1</v>
      </c>
      <c r="T870">
        <f>COUNTIFS(F:F,F870,G:G,G870,H:H,_xlfn.CONCAT("&lt;=",H870))</f>
        <v>10</v>
      </c>
      <c r="U870" s="15">
        <f ca="1">H870+(RAND()/100000)</f>
        <v>0.46597564766619559</v>
      </c>
      <c r="V870">
        <f t="shared" ca="1" si="13"/>
        <v>43</v>
      </c>
      <c r="W870" t="s">
        <v>28</v>
      </c>
      <c r="X870" t="str">
        <f ca="1">_xlfn.CONCAT("(",A870,",",C870,",",P870,",",E870,",",L870,",",S870,",",T870,",",V870,")++1`")</f>
        <v>(246451,0,1,3,12,1,10,43)++1`</v>
      </c>
      <c r="Y870" t="str">
        <f>_xlfn.CONCAT("(",A870,",",R870,")++1`")</f>
        <v>(246451,10)++1`</v>
      </c>
    </row>
    <row r="871" spans="1:25">
      <c r="A871">
        <v>246455</v>
      </c>
      <c r="B871">
        <v>1929</v>
      </c>
      <c r="C871">
        <f>IF(D871="oui", 1, IF(D871="non", 0, " "))</f>
        <v>0</v>
      </c>
      <c r="D871" t="s">
        <v>24</v>
      </c>
      <c r="E871">
        <f>_xlfn.XLOOKUP(F871,Z$3:Z$19,AA$3:AA$19)</f>
        <v>6</v>
      </c>
      <c r="F871" t="s">
        <v>37</v>
      </c>
      <c r="G871" s="14">
        <v>44595</v>
      </c>
      <c r="H871" s="15">
        <v>0.66527777777777775</v>
      </c>
      <c r="I871" s="15">
        <v>0.7402777777777777</v>
      </c>
      <c r="J871">
        <v>1000166</v>
      </c>
      <c r="K871">
        <v>1</v>
      </c>
      <c r="L871">
        <f>ROUND(M871*86400,0)/60</f>
        <v>108</v>
      </c>
      <c r="M871">
        <v>7.4999999999999956E-2</v>
      </c>
      <c r="N871">
        <f>_xlfn.XLOOKUP(O871,Z$22:Z$24,AA$22:AA$24)</f>
        <v>0</v>
      </c>
      <c r="O871" t="s">
        <v>26</v>
      </c>
      <c r="P871" cm="1">
        <f t="array" aca="1" ref="P871" ca="1">(_xlfn.IFS(Q871="couché",0,Q871="debout à 80%",1,Q871="?",1))*(IF(RAND()&lt;0.8,1,0))</f>
        <v>1</v>
      </c>
      <c r="Q871" t="s">
        <v>27</v>
      </c>
      <c r="R871">
        <v>45</v>
      </c>
      <c r="S871">
        <f>SUMIFS(N:N,F:F,F871,G:G,G871,T:T,T871-1)*IF(C871=1,0,1)</f>
        <v>0</v>
      </c>
      <c r="T871">
        <f>COUNTIFS(F:F,F871,G:G,G871,H:H,_xlfn.CONCAT("&lt;=",H871))</f>
        <v>3</v>
      </c>
      <c r="U871" s="15">
        <f ca="1">H871+(RAND()/100000)</f>
        <v>0.66528525090286494</v>
      </c>
      <c r="V871">
        <f t="shared" ca="1" si="13"/>
        <v>84</v>
      </c>
      <c r="W871" t="s">
        <v>28</v>
      </c>
      <c r="X871" t="str">
        <f ca="1">_xlfn.CONCAT("(",A871,",",C871,",",P871,",",E871,",",L871,",",S871,",",T871,",",V871,")++1`")</f>
        <v>(246455,0,1,6,108,0,3,84)++1`</v>
      </c>
      <c r="Y871" t="str">
        <f>_xlfn.CONCAT("(",A871,",",R871,")++1`")</f>
        <v>(246455,45)++1`</v>
      </c>
    </row>
    <row r="872" spans="1:25">
      <c r="A872">
        <v>246456</v>
      </c>
      <c r="B872">
        <v>1959</v>
      </c>
      <c r="C872">
        <f>IF(D872="oui", 1, IF(D872="non", 0, " "))</f>
        <v>0</v>
      </c>
      <c r="D872" t="s">
        <v>24</v>
      </c>
      <c r="E872">
        <f>_xlfn.XLOOKUP(F872,Z$3:Z$19,AA$3:AA$19)</f>
        <v>14</v>
      </c>
      <c r="F872" t="s">
        <v>33</v>
      </c>
      <c r="G872" s="14">
        <v>44623</v>
      </c>
      <c r="H872" s="15">
        <v>0.36041666666666666</v>
      </c>
      <c r="I872" s="15">
        <v>0.40625</v>
      </c>
      <c r="J872">
        <v>1000162</v>
      </c>
      <c r="K872">
        <v>4672</v>
      </c>
      <c r="L872">
        <f>ROUND(M872*86400,0)/60</f>
        <v>66</v>
      </c>
      <c r="M872">
        <v>4.5833333333333337E-2</v>
      </c>
      <c r="N872">
        <f>_xlfn.XLOOKUP(O872,Z$22:Z$24,AA$22:AA$24)</f>
        <v>0</v>
      </c>
      <c r="O872" t="s">
        <v>26</v>
      </c>
      <c r="P872" cm="1">
        <f t="array" aca="1" ref="P872" ca="1">(_xlfn.IFS(Q872="couché",0,Q872="debout à 80%",1,Q872="?",1))*(IF(RAND()&lt;0.8,1,0))</f>
        <v>1</v>
      </c>
      <c r="Q872" t="s">
        <v>27</v>
      </c>
      <c r="R872">
        <v>45</v>
      </c>
      <c r="S872">
        <f>SUMIFS(N:N,F:F,F872,G:G,G872,T:T,T872-1)*IF(C872=1,0,1)</f>
        <v>0</v>
      </c>
      <c r="T872">
        <f>COUNTIFS(F:F,F872,G:G,G872,H:H,_xlfn.CONCAT("&lt;=",H872))</f>
        <v>2</v>
      </c>
      <c r="U872" s="15">
        <f ca="1">H872+(RAND()/100000)</f>
        <v>0.36042315340516973</v>
      </c>
      <c r="V872">
        <f t="shared" ca="1" si="13"/>
        <v>13</v>
      </c>
      <c r="W872" t="s">
        <v>28</v>
      </c>
      <c r="X872" t="str">
        <f ca="1">_xlfn.CONCAT("(",A872,",",C872,",",P872,",",E872,",",L872,",",S872,",",T872,",",V872,")++1`")</f>
        <v>(246456,0,1,14,66,0,2,13)++1`</v>
      </c>
      <c r="Y872" t="str">
        <f>_xlfn.CONCAT("(",A872,",",R872,")++1`")</f>
        <v>(246456,45)++1`</v>
      </c>
    </row>
    <row r="873" spans="1:25">
      <c r="A873">
        <v>246458</v>
      </c>
      <c r="B873">
        <v>1948</v>
      </c>
      <c r="C873">
        <f>IF(D873="oui", 1, IF(D873="non", 0, " "))</f>
        <v>0</v>
      </c>
      <c r="D873" t="s">
        <v>24</v>
      </c>
      <c r="E873">
        <f>_xlfn.XLOOKUP(F873,Z$3:Z$19,AA$3:AA$19)</f>
        <v>9</v>
      </c>
      <c r="F873" t="s">
        <v>40</v>
      </c>
      <c r="G873" s="14">
        <v>44599</v>
      </c>
      <c r="H873" s="15">
        <v>0.60833333333333328</v>
      </c>
      <c r="I873" s="15">
        <v>0.70486111111111105</v>
      </c>
      <c r="J873">
        <v>1000163</v>
      </c>
      <c r="K873">
        <v>4834</v>
      </c>
      <c r="L873">
        <f>ROUND(M873*86400,0)/60</f>
        <v>139</v>
      </c>
      <c r="M873">
        <v>9.6527777777777768E-2</v>
      </c>
      <c r="N873">
        <f>_xlfn.XLOOKUP(O873,Z$22:Z$24,AA$22:AA$24)</f>
        <v>0</v>
      </c>
      <c r="O873" t="s">
        <v>26</v>
      </c>
      <c r="P873" cm="1">
        <f t="array" aca="1" ref="P873" ca="1">(_xlfn.IFS(Q873="couché",0,Q873="debout à 80%",1,Q873="?",1))*(IF(RAND()&lt;0.8,1,0))</f>
        <v>1</v>
      </c>
      <c r="Q873" t="s">
        <v>27</v>
      </c>
      <c r="R873">
        <v>45</v>
      </c>
      <c r="S873">
        <f>SUMIFS(N:N,F:F,F873,G:G,G873,T:T,T873-1)*IF(C873=1,0,1)</f>
        <v>0</v>
      </c>
      <c r="T873">
        <f>COUNTIFS(F:F,F873,G:G,G873,H:H,_xlfn.CONCAT("&lt;=",H873))</f>
        <v>6</v>
      </c>
      <c r="U873" s="15">
        <f ca="1">H873+(RAND()/100000)</f>
        <v>0.60833837409796288</v>
      </c>
      <c r="V873">
        <f t="shared" ca="1" si="13"/>
        <v>61</v>
      </c>
      <c r="W873" t="s">
        <v>28</v>
      </c>
      <c r="X873" t="str">
        <f ca="1">_xlfn.CONCAT("(",A873,",",C873,",",P873,",",E873,",",L873,",",S873,",",T873,",",V873,")++1`")</f>
        <v>(246458,0,1,9,139,0,6,61)++1`</v>
      </c>
      <c r="Y873" t="str">
        <f>_xlfn.CONCAT("(",A873,",",R873,")++1`")</f>
        <v>(246458,45)++1`</v>
      </c>
    </row>
    <row r="874" spans="1:25">
      <c r="A874">
        <v>246461</v>
      </c>
      <c r="B874">
        <v>1953</v>
      </c>
      <c r="C874">
        <f>IF(D874="oui", 1, IF(D874="non", 0, " "))</f>
        <v>0</v>
      </c>
      <c r="D874" t="s">
        <v>24</v>
      </c>
      <c r="E874">
        <f>_xlfn.XLOOKUP(F874,Z$3:Z$19,AA$3:AA$19)</f>
        <v>8</v>
      </c>
      <c r="F874" t="s">
        <v>25</v>
      </c>
      <c r="G874" s="14">
        <v>44600</v>
      </c>
      <c r="H874" s="15">
        <v>0.78125</v>
      </c>
      <c r="I874" s="15">
        <v>0.79513888888888884</v>
      </c>
      <c r="J874">
        <v>1000168</v>
      </c>
      <c r="K874">
        <v>1894</v>
      </c>
      <c r="L874">
        <f>ROUND(M874*86400,0)/60</f>
        <v>20</v>
      </c>
      <c r="M874">
        <v>1.388888888888884E-2</v>
      </c>
      <c r="N874">
        <f>_xlfn.XLOOKUP(O874,Z$22:Z$24,AA$22:AA$24)</f>
        <v>0</v>
      </c>
      <c r="O874" t="s">
        <v>26</v>
      </c>
      <c r="P874" cm="1">
        <f t="array" aca="1" ref="P874" ca="1">(_xlfn.IFS(Q874="couché",0,Q874="debout à 80%",1,Q874="?",1))*(IF(RAND()&lt;0.8,1,0))</f>
        <v>0</v>
      </c>
      <c r="Q874" t="s">
        <v>27</v>
      </c>
      <c r="R874">
        <v>0</v>
      </c>
      <c r="S874">
        <f>SUMIFS(N:N,F:F,F874,G:G,G874,T:T,T874-1)*IF(C874=1,0,1)</f>
        <v>0</v>
      </c>
      <c r="T874">
        <f>COUNTIFS(F:F,F874,G:G,G874,H:H,_xlfn.CONCAT("&lt;=",H874))</f>
        <v>6</v>
      </c>
      <c r="U874" s="15">
        <f ca="1">H874+(RAND()/100000)</f>
        <v>0.78125566446398353</v>
      </c>
      <c r="V874">
        <f t="shared" ca="1" si="13"/>
        <v>86</v>
      </c>
      <c r="W874" t="s">
        <v>28</v>
      </c>
      <c r="X874" t="str">
        <f ca="1">_xlfn.CONCAT("(",A874,",",C874,",",P874,",",E874,",",L874,",",S874,",",T874,",",V874,")++1`")</f>
        <v>(246461,0,0,8,20,0,6,86)++1`</v>
      </c>
      <c r="Y874" t="str">
        <f>_xlfn.CONCAT("(",A874,",",R874,")++1`")</f>
        <v>(246461,0)++1`</v>
      </c>
    </row>
    <row r="875" spans="1:25">
      <c r="A875">
        <v>246463</v>
      </c>
      <c r="B875">
        <v>1954</v>
      </c>
      <c r="C875">
        <f>IF(D875="oui", 1, IF(D875="non", 0, " "))</f>
        <v>0</v>
      </c>
      <c r="D875" t="s">
        <v>24</v>
      </c>
      <c r="E875">
        <f>_xlfn.XLOOKUP(F875,Z$3:Z$19,AA$3:AA$19)</f>
        <v>2</v>
      </c>
      <c r="F875" t="s">
        <v>29</v>
      </c>
      <c r="G875" s="14">
        <v>44614</v>
      </c>
      <c r="H875" s="15">
        <v>0.64930555555555558</v>
      </c>
      <c r="I875" s="15">
        <v>0.75069444444444444</v>
      </c>
      <c r="J875">
        <v>1000166</v>
      </c>
      <c r="K875">
        <v>3293</v>
      </c>
      <c r="L875">
        <f>ROUND(M875*86400,0)/60</f>
        <v>146</v>
      </c>
      <c r="M875">
        <v>0.10138888888888886</v>
      </c>
      <c r="N875">
        <f>_xlfn.XLOOKUP(O875,Z$22:Z$24,AA$22:AA$24)</f>
        <v>0</v>
      </c>
      <c r="O875" t="s">
        <v>26</v>
      </c>
      <c r="P875" cm="1">
        <f t="array" aca="1" ref="P875" ca="1">(_xlfn.IFS(Q875="couché",0,Q875="debout à 80%",1,Q875="?",1))*(IF(RAND()&lt;0.8,1,0))</f>
        <v>0</v>
      </c>
      <c r="Q875" t="s">
        <v>48</v>
      </c>
      <c r="R875">
        <v>45</v>
      </c>
      <c r="S875">
        <f>SUMIFS(N:N,F:F,F875,G:G,G875,T:T,T875-1)*IF(C875=1,0,1)</f>
        <v>0</v>
      </c>
      <c r="T875">
        <f>COUNTIFS(F:F,F875,G:G,G875,H:H,_xlfn.CONCAT("&lt;=",H875))</f>
        <v>4</v>
      </c>
      <c r="U875" s="15">
        <f ca="1">H875+(RAND()/100000)</f>
        <v>0.6493122397501031</v>
      </c>
      <c r="V875">
        <f t="shared" ca="1" si="13"/>
        <v>84</v>
      </c>
      <c r="W875" t="s">
        <v>28</v>
      </c>
      <c r="X875" t="str">
        <f ca="1">_xlfn.CONCAT("(",A875,",",C875,",",P875,",",E875,",",L875,",",S875,",",T875,",",V875,")++1`")</f>
        <v>(246463,0,0,2,146,0,4,84)++1`</v>
      </c>
      <c r="Y875" t="str">
        <f>_xlfn.CONCAT("(",A875,",",R875,")++1`")</f>
        <v>(246463,45)++1`</v>
      </c>
    </row>
    <row r="876" spans="1:25">
      <c r="A876">
        <v>246465</v>
      </c>
      <c r="B876">
        <v>1971</v>
      </c>
      <c r="C876">
        <f>IF(D876="oui", 1, IF(D876="non", 0, " "))</f>
        <v>0</v>
      </c>
      <c r="D876" t="s">
        <v>24</v>
      </c>
      <c r="E876">
        <f>_xlfn.XLOOKUP(F876,Z$3:Z$19,AA$3:AA$19)</f>
        <v>8</v>
      </c>
      <c r="F876" t="s">
        <v>25</v>
      </c>
      <c r="G876" s="14">
        <v>44600</v>
      </c>
      <c r="H876" s="15">
        <v>0.35625000000000001</v>
      </c>
      <c r="I876" s="15">
        <v>0.39097222222222222</v>
      </c>
      <c r="J876">
        <v>1000168</v>
      </c>
      <c r="K876">
        <v>1894</v>
      </c>
      <c r="L876">
        <f>ROUND(M876*86400,0)/60</f>
        <v>50</v>
      </c>
      <c r="M876">
        <v>3.472222222222221E-2</v>
      </c>
      <c r="N876">
        <f>_xlfn.XLOOKUP(O876,Z$22:Z$24,AA$22:AA$24)</f>
        <v>0</v>
      </c>
      <c r="O876" t="s">
        <v>26</v>
      </c>
      <c r="P876" cm="1">
        <f t="array" aca="1" ref="P876" ca="1">(_xlfn.IFS(Q876="couché",0,Q876="debout à 80%",1,Q876="?",1))*(IF(RAND()&lt;0.8,1,0))</f>
        <v>1</v>
      </c>
      <c r="Q876" t="s">
        <v>27</v>
      </c>
      <c r="R876">
        <v>0</v>
      </c>
      <c r="S876">
        <f>SUMIFS(N:N,F:F,F876,G:G,G876,T:T,T876-1)*IF(C876=1,0,1)</f>
        <v>0</v>
      </c>
      <c r="T876">
        <f>COUNTIFS(F:F,F876,G:G,G876,H:H,_xlfn.CONCAT("&lt;=",H876))</f>
        <v>1</v>
      </c>
      <c r="U876" s="15">
        <f ca="1">H876+(RAND()/100000)</f>
        <v>0.35625198560038912</v>
      </c>
      <c r="V876">
        <f t="shared" ca="1" si="13"/>
        <v>14</v>
      </c>
      <c r="W876" t="s">
        <v>28</v>
      </c>
      <c r="X876" t="str">
        <f ca="1">_xlfn.CONCAT("(",A876,",",C876,",",P876,",",E876,",",L876,",",S876,",",T876,",",V876,")++1`")</f>
        <v>(246465,0,1,8,50,0,1,14)++1`</v>
      </c>
      <c r="Y876" t="str">
        <f>_xlfn.CONCAT("(",A876,",",R876,")++1`")</f>
        <v>(246465,0)++1`</v>
      </c>
    </row>
    <row r="877" spans="1:25">
      <c r="A877">
        <v>246467</v>
      </c>
      <c r="B877">
        <v>1966</v>
      </c>
      <c r="C877">
        <f>IF(D877="oui", 1, IF(D877="non", 0, " "))</f>
        <v>0</v>
      </c>
      <c r="D877" t="s">
        <v>24</v>
      </c>
      <c r="E877">
        <f>_xlfn.XLOOKUP(F877,Z$3:Z$19,AA$3:AA$19)</f>
        <v>8</v>
      </c>
      <c r="F877" t="s">
        <v>25</v>
      </c>
      <c r="G877" s="14">
        <v>44642</v>
      </c>
      <c r="H877" s="15">
        <v>0.76388888888888884</v>
      </c>
      <c r="I877" s="15">
        <v>0.77708333333333335</v>
      </c>
      <c r="J877">
        <v>1000168</v>
      </c>
      <c r="K877">
        <v>1899</v>
      </c>
      <c r="L877">
        <f>ROUND(M877*86400,0)/60</f>
        <v>19</v>
      </c>
      <c r="M877">
        <v>1.3194444444444509E-2</v>
      </c>
      <c r="N877">
        <f>_xlfn.XLOOKUP(O877,Z$22:Z$24,AA$22:AA$24)</f>
        <v>0</v>
      </c>
      <c r="O877" t="s">
        <v>26</v>
      </c>
      <c r="P877" cm="1">
        <f t="array" aca="1" ref="P877" ca="1">(_xlfn.IFS(Q877="couché",0,Q877="debout à 80%",1,Q877="?",1))*(IF(RAND()&lt;0.8,1,0))</f>
        <v>1</v>
      </c>
      <c r="Q877" t="s">
        <v>27</v>
      </c>
      <c r="R877">
        <v>0</v>
      </c>
      <c r="S877">
        <f>SUMIFS(N:N,F:F,F877,G:G,G877,T:T,T877-1)*IF(C877=1,0,1)</f>
        <v>0</v>
      </c>
      <c r="T877">
        <f>COUNTIFS(F:F,F877,G:G,G877,H:H,_xlfn.CONCAT("&lt;=",H877))</f>
        <v>5</v>
      </c>
      <c r="U877" s="15">
        <f ca="1">H877+(RAND()/100000)</f>
        <v>0.7638911809553437</v>
      </c>
      <c r="V877">
        <f t="shared" ca="1" si="13"/>
        <v>75</v>
      </c>
      <c r="W877" t="s">
        <v>28</v>
      </c>
      <c r="X877" t="str">
        <f ca="1">_xlfn.CONCAT("(",A877,",",C877,",",P877,",",E877,",",L877,",",S877,",",T877,",",V877,")++1`")</f>
        <v>(246467,0,1,8,19,0,5,75)++1`</v>
      </c>
      <c r="Y877" t="str">
        <f>_xlfn.CONCAT("(",A877,",",R877,")++1`")</f>
        <v>(246467,0)++1`</v>
      </c>
    </row>
    <row r="878" spans="1:25">
      <c r="A878">
        <v>246471</v>
      </c>
      <c r="B878">
        <v>1959</v>
      </c>
      <c r="C878">
        <f>IF(D878="oui", 1, IF(D878="non", 0, " "))</f>
        <v>0</v>
      </c>
      <c r="D878" t="s">
        <v>24</v>
      </c>
      <c r="E878">
        <f>_xlfn.XLOOKUP(F878,Z$3:Z$19,AA$3:AA$19)</f>
        <v>17</v>
      </c>
      <c r="F878" t="s">
        <v>45</v>
      </c>
      <c r="G878" s="14">
        <v>44630</v>
      </c>
      <c r="H878" s="15">
        <v>0.46388888888888885</v>
      </c>
      <c r="I878" s="15">
        <v>0.54722222222222217</v>
      </c>
      <c r="J878">
        <v>1000162</v>
      </c>
      <c r="K878">
        <v>486</v>
      </c>
      <c r="L878">
        <f>ROUND(M878*86400,0)/60</f>
        <v>120</v>
      </c>
      <c r="M878">
        <v>8.3333333333333315E-2</v>
      </c>
      <c r="N878">
        <f>_xlfn.XLOOKUP(O878,Z$22:Z$24,AA$22:AA$24)</f>
        <v>0</v>
      </c>
      <c r="O878" t="s">
        <v>26</v>
      </c>
      <c r="P878" cm="1">
        <f t="array" aca="1" ref="P878" ca="1">(_xlfn.IFS(Q878="couché",0,Q878="debout à 80%",1,Q878="?",1))*(IF(RAND()&lt;0.8,1,0))</f>
        <v>1</v>
      </c>
      <c r="Q878" t="s">
        <v>27</v>
      </c>
      <c r="R878">
        <v>45</v>
      </c>
      <c r="S878">
        <f>SUMIFS(N:N,F:F,F878,G:G,G878,T:T,T878-1)*IF(C878=1,0,1)</f>
        <v>0</v>
      </c>
      <c r="T878">
        <f>COUNTIFS(F:F,F878,G:G,G878,H:H,_xlfn.CONCAT("&lt;=",H878))</f>
        <v>3</v>
      </c>
      <c r="U878" s="15">
        <f ca="1">H878+(RAND()/100000)</f>
        <v>0.46389693081446026</v>
      </c>
      <c r="V878">
        <f t="shared" ca="1" si="13"/>
        <v>45</v>
      </c>
      <c r="W878" t="s">
        <v>28</v>
      </c>
      <c r="X878" t="str">
        <f ca="1">_xlfn.CONCAT("(",A878,",",C878,",",P878,",",E878,",",L878,",",S878,",",T878,",",V878,")++1`")</f>
        <v>(246471,0,1,17,120,0,3,45)++1`</v>
      </c>
      <c r="Y878" t="str">
        <f>_xlfn.CONCAT("(",A878,",",R878,")++1`")</f>
        <v>(246471,45)++1`</v>
      </c>
    </row>
    <row r="879" spans="1:25">
      <c r="A879">
        <v>246474</v>
      </c>
      <c r="B879">
        <v>1951</v>
      </c>
      <c r="C879">
        <f>IF(D879="oui", 1, IF(D879="non", 0, " "))</f>
        <v>0</v>
      </c>
      <c r="D879" t="s">
        <v>24</v>
      </c>
      <c r="E879">
        <f>_xlfn.XLOOKUP(F879,Z$3:Z$19,AA$3:AA$19)</f>
        <v>8</v>
      </c>
      <c r="F879" t="s">
        <v>25</v>
      </c>
      <c r="G879" s="14">
        <v>44600</v>
      </c>
      <c r="H879" s="15">
        <v>0.74513888888888891</v>
      </c>
      <c r="I879" s="15">
        <v>0.77847222222222223</v>
      </c>
      <c r="J879">
        <v>1000168</v>
      </c>
      <c r="K879">
        <v>1895</v>
      </c>
      <c r="L879">
        <f>ROUND(M879*86400,0)/60</f>
        <v>48</v>
      </c>
      <c r="M879">
        <v>3.3333333333333326E-2</v>
      </c>
      <c r="N879">
        <f>_xlfn.XLOOKUP(O879,Z$22:Z$24,AA$22:AA$24)</f>
        <v>0</v>
      </c>
      <c r="O879" t="s">
        <v>26</v>
      </c>
      <c r="P879" cm="1">
        <f t="array" aca="1" ref="P879" ca="1">(_xlfn.IFS(Q879="couché",0,Q879="debout à 80%",1,Q879="?",1))*(IF(RAND()&lt;0.8,1,0))</f>
        <v>1</v>
      </c>
      <c r="Q879" t="s">
        <v>27</v>
      </c>
      <c r="R879">
        <v>30</v>
      </c>
      <c r="S879">
        <f>SUMIFS(N:N,F:F,F879,G:G,G879,T:T,T879-1)*IF(C879=1,0,1)</f>
        <v>0</v>
      </c>
      <c r="T879">
        <f>COUNTIFS(F:F,F879,G:G,G879,H:H,_xlfn.CONCAT("&lt;=",H879))</f>
        <v>5</v>
      </c>
      <c r="U879" s="15">
        <f ca="1">H879+(RAND()/100000)</f>
        <v>0.74514235054187983</v>
      </c>
      <c r="V879">
        <f t="shared" ca="1" si="13"/>
        <v>84</v>
      </c>
      <c r="W879" t="s">
        <v>28</v>
      </c>
      <c r="X879" t="str">
        <f ca="1">_xlfn.CONCAT("(",A879,",",C879,",",P879,",",E879,",",L879,",",S879,",",T879,",",V879,")++1`")</f>
        <v>(246474,0,1,8,48,0,5,84)++1`</v>
      </c>
      <c r="Y879" t="str">
        <f>_xlfn.CONCAT("(",A879,",",R879,")++1`")</f>
        <v>(246474,30)++1`</v>
      </c>
    </row>
    <row r="880" spans="1:25">
      <c r="A880">
        <v>246475</v>
      </c>
      <c r="B880">
        <v>1975</v>
      </c>
      <c r="C880">
        <f>IF(D880="oui", 1, IF(D880="non", 0, " "))</f>
        <v>0</v>
      </c>
      <c r="D880" t="s">
        <v>24</v>
      </c>
      <c r="E880">
        <f>_xlfn.XLOOKUP(F880,Z$3:Z$19,AA$3:AA$19)</f>
        <v>16</v>
      </c>
      <c r="F880" t="s">
        <v>44</v>
      </c>
      <c r="G880" s="14">
        <v>44637</v>
      </c>
      <c r="H880" s="15">
        <v>0.51458333333333328</v>
      </c>
      <c r="I880" s="15">
        <v>0.53819444444444442</v>
      </c>
      <c r="J880">
        <v>1000162</v>
      </c>
      <c r="K880">
        <v>72</v>
      </c>
      <c r="L880">
        <f>ROUND(M880*86400,0)/60</f>
        <v>34</v>
      </c>
      <c r="M880">
        <v>2.3611111111111138E-2</v>
      </c>
      <c r="N880">
        <f>_xlfn.XLOOKUP(O880,Z$22:Z$24,AA$22:AA$24)</f>
        <v>0</v>
      </c>
      <c r="O880" t="s">
        <v>26</v>
      </c>
      <c r="P880" cm="1">
        <f t="array" aca="1" ref="P880" ca="1">(_xlfn.IFS(Q880="couché",0,Q880="debout à 80%",1,Q880="?",1))*(IF(RAND()&lt;0.8,1,0))</f>
        <v>1</v>
      </c>
      <c r="Q880" t="s">
        <v>27</v>
      </c>
      <c r="R880">
        <v>45</v>
      </c>
      <c r="S880">
        <f>SUMIFS(N:N,F:F,F880,G:G,G880,T:T,T880-1)*IF(C880=1,0,1)</f>
        <v>0</v>
      </c>
      <c r="T880">
        <f>COUNTIFS(F:F,F880,G:G,G880,H:H,_xlfn.CONCAT("&lt;=",H880))</f>
        <v>3</v>
      </c>
      <c r="U880" s="15">
        <f ca="1">H880+(RAND()/100000)</f>
        <v>0.51458625866056096</v>
      </c>
      <c r="V880">
        <f t="shared" ca="1" si="13"/>
        <v>56</v>
      </c>
      <c r="W880" t="s">
        <v>28</v>
      </c>
      <c r="X880" t="str">
        <f ca="1">_xlfn.CONCAT("(",A880,",",C880,",",P880,",",E880,",",L880,",",S880,",",T880,",",V880,")++1`")</f>
        <v>(246475,0,1,16,34,0,3,56)++1`</v>
      </c>
      <c r="Y880" t="str">
        <f>_xlfn.CONCAT("(",A880,",",R880,")++1`")</f>
        <v>(246475,45)++1`</v>
      </c>
    </row>
    <row r="881" spans="1:25">
      <c r="A881">
        <v>246476</v>
      </c>
      <c r="B881">
        <v>2020</v>
      </c>
      <c r="C881">
        <f>IF(D881="oui", 1, IF(D881="non", 0, " "))</f>
        <v>1</v>
      </c>
      <c r="D881" t="s">
        <v>28</v>
      </c>
      <c r="E881">
        <f>_xlfn.XLOOKUP(F881,Z$3:Z$19,AA$3:AA$19)</f>
        <v>12</v>
      </c>
      <c r="F881" t="s">
        <v>42</v>
      </c>
      <c r="G881" s="14">
        <v>44593</v>
      </c>
      <c r="H881" s="15">
        <v>0.34513888888888888</v>
      </c>
      <c r="I881" s="15">
        <v>0.3611111111111111</v>
      </c>
      <c r="J881">
        <v>1000164</v>
      </c>
      <c r="K881">
        <v>3334</v>
      </c>
      <c r="L881">
        <f>ROUND(M881*86400,0)/60</f>
        <v>23</v>
      </c>
      <c r="M881">
        <v>1.5972222222222221E-2</v>
      </c>
      <c r="N881">
        <f>_xlfn.XLOOKUP(O881,Z$22:Z$24,AA$22:AA$24)</f>
        <v>0</v>
      </c>
      <c r="O881" t="s">
        <v>46</v>
      </c>
      <c r="P881" cm="1">
        <f t="array" aca="1" ref="P881" ca="1">(_xlfn.IFS(Q881="couché",0,Q881="debout à 80%",1,Q881="?",1))*(IF(RAND()&lt;0.8,1,0))</f>
        <v>0</v>
      </c>
      <c r="Q881" t="s">
        <v>48</v>
      </c>
      <c r="R881">
        <v>30</v>
      </c>
      <c r="S881">
        <f>SUMIFS(N:N,F:F,F881,G:G,G881,T:T,T881-1)*IF(C881=1,0,1)</f>
        <v>0</v>
      </c>
      <c r="T881">
        <f>COUNTIFS(F:F,F881,G:G,G881,H:H,_xlfn.CONCAT("&lt;=",H881))</f>
        <v>1</v>
      </c>
      <c r="U881" s="15">
        <f ca="1">H881+(RAND()/100000)</f>
        <v>0.34513999549615831</v>
      </c>
      <c r="V881">
        <f t="shared" ca="1" si="13"/>
        <v>11</v>
      </c>
      <c r="W881" t="s">
        <v>28</v>
      </c>
      <c r="X881" t="str">
        <f ca="1">_xlfn.CONCAT("(",A881,",",C881,",",P881,",",E881,",",L881,",",S881,",",T881,",",V881,")++1`")</f>
        <v>(246476,1,0,12,23,0,1,11)++1`</v>
      </c>
      <c r="Y881" t="str">
        <f>_xlfn.CONCAT("(",A881,",",R881,")++1`")</f>
        <v>(246476,30)++1`</v>
      </c>
    </row>
    <row r="882" spans="1:25">
      <c r="A882">
        <v>246477</v>
      </c>
      <c r="B882">
        <v>2018</v>
      </c>
      <c r="C882">
        <f>IF(D882="oui", 1, IF(D882="non", 0, " "))</f>
        <v>1</v>
      </c>
      <c r="D882" t="s">
        <v>28</v>
      </c>
      <c r="E882">
        <f>_xlfn.XLOOKUP(F882,Z$3:Z$19,AA$3:AA$19)</f>
        <v>12</v>
      </c>
      <c r="F882" t="s">
        <v>42</v>
      </c>
      <c r="G882" s="14">
        <v>44593</v>
      </c>
      <c r="H882" s="15">
        <v>0.37847222222222221</v>
      </c>
      <c r="I882" s="15">
        <v>0.39305555555555555</v>
      </c>
      <c r="J882">
        <v>1000164</v>
      </c>
      <c r="K882">
        <v>3692</v>
      </c>
      <c r="L882">
        <f>ROUND(M882*86400,0)/60</f>
        <v>21</v>
      </c>
      <c r="M882">
        <v>1.4583333333333337E-2</v>
      </c>
      <c r="N882">
        <f>_xlfn.XLOOKUP(O882,Z$22:Z$24,AA$22:AA$24)</f>
        <v>0</v>
      </c>
      <c r="O882" t="s">
        <v>46</v>
      </c>
      <c r="P882" cm="1">
        <f t="array" aca="1" ref="P882" ca="1">(_xlfn.IFS(Q882="couché",0,Q882="debout à 80%",1,Q882="?",1))*(IF(RAND()&lt;0.8,1,0))</f>
        <v>0</v>
      </c>
      <c r="Q882" t="s">
        <v>48</v>
      </c>
      <c r="R882">
        <v>30</v>
      </c>
      <c r="S882">
        <f>SUMIFS(N:N,F:F,F882,G:G,G882,T:T,T882-1)*IF(C882=1,0,1)</f>
        <v>0</v>
      </c>
      <c r="T882">
        <f>COUNTIFS(F:F,F882,G:G,G882,H:H,_xlfn.CONCAT("&lt;=",H882))</f>
        <v>3</v>
      </c>
      <c r="U882" s="15">
        <f ca="1">H882+(RAND()/100000)</f>
        <v>0.37847981550057358</v>
      </c>
      <c r="V882">
        <f t="shared" ca="1" si="13"/>
        <v>22</v>
      </c>
      <c r="W882" t="s">
        <v>28</v>
      </c>
      <c r="X882" t="str">
        <f ca="1">_xlfn.CONCAT("(",A882,",",C882,",",P882,",",E882,",",L882,",",S882,",",T882,",",V882,")++1`")</f>
        <v>(246477,1,0,12,21,0,3,22)++1`</v>
      </c>
      <c r="Y882" t="str">
        <f>_xlfn.CONCAT("(",A882,",",R882,")++1`")</f>
        <v>(246477,30)++1`</v>
      </c>
    </row>
    <row r="883" spans="1:25">
      <c r="A883">
        <v>246478</v>
      </c>
      <c r="B883">
        <v>1997</v>
      </c>
      <c r="C883">
        <f>IF(D883="oui", 1, IF(D883="non", 0, " "))</f>
        <v>0</v>
      </c>
      <c r="D883" t="s">
        <v>24</v>
      </c>
      <c r="E883">
        <f>_xlfn.XLOOKUP(F883,Z$3:Z$19,AA$3:AA$19)</f>
        <v>11</v>
      </c>
      <c r="F883" t="s">
        <v>41</v>
      </c>
      <c r="G883" s="14">
        <v>44610</v>
      </c>
      <c r="H883" s="15">
        <v>0.36805555555555552</v>
      </c>
      <c r="I883" s="15">
        <v>0.42569444444444443</v>
      </c>
      <c r="J883">
        <v>1000165</v>
      </c>
      <c r="K883">
        <v>7508</v>
      </c>
      <c r="L883">
        <f>ROUND(M883*86400,0)/60</f>
        <v>83</v>
      </c>
      <c r="M883">
        <v>5.7638888888888906E-2</v>
      </c>
      <c r="N883">
        <f>_xlfn.XLOOKUP(O883,Z$22:Z$24,AA$22:AA$24)</f>
        <v>1</v>
      </c>
      <c r="O883" t="s">
        <v>32</v>
      </c>
      <c r="P883" cm="1">
        <f t="array" aca="1" ref="P883" ca="1">(_xlfn.IFS(Q883="couché",0,Q883="debout à 80%",1,Q883="?",1))*(IF(RAND()&lt;0.8,1,0))</f>
        <v>1</v>
      </c>
      <c r="Q883" t="s">
        <v>27</v>
      </c>
      <c r="R883">
        <v>30</v>
      </c>
      <c r="S883">
        <f>SUMIFS(N:N,F:F,F883,G:G,G883,T:T,T883-1)*IF(C883=1,0,1)</f>
        <v>0</v>
      </c>
      <c r="T883">
        <f>COUNTIFS(F:F,F883,G:G,G883,H:H,_xlfn.CONCAT("&lt;=",H883))</f>
        <v>2</v>
      </c>
      <c r="U883" s="15">
        <f ca="1">H883+(RAND()/100000)</f>
        <v>0.36806157799857103</v>
      </c>
      <c r="V883">
        <f t="shared" ca="1" si="13"/>
        <v>14</v>
      </c>
      <c r="W883" t="s">
        <v>28</v>
      </c>
      <c r="X883" t="str">
        <f ca="1">_xlfn.CONCAT("(",A883,",",C883,",",P883,",",E883,",",L883,",",S883,",",T883,",",V883,")++1`")</f>
        <v>(246478,0,1,11,83,0,2,14)++1`</v>
      </c>
      <c r="Y883" t="str">
        <f>_xlfn.CONCAT("(",A883,",",R883,")++1`")</f>
        <v>(246478,30)++1`</v>
      </c>
    </row>
    <row r="884" spans="1:25">
      <c r="A884">
        <v>246480</v>
      </c>
      <c r="B884">
        <v>1961</v>
      </c>
      <c r="C884">
        <f>IF(D884="oui", 1, IF(D884="non", 0, " "))</f>
        <v>0</v>
      </c>
      <c r="D884" t="s">
        <v>24</v>
      </c>
      <c r="E884">
        <f>_xlfn.XLOOKUP(F884,Z$3:Z$19,AA$3:AA$19)</f>
        <v>16</v>
      </c>
      <c r="F884" t="s">
        <v>44</v>
      </c>
      <c r="G884" s="14">
        <v>44630</v>
      </c>
      <c r="H884" s="15">
        <v>0.47569444444444442</v>
      </c>
      <c r="I884" s="15">
        <v>0.57430555555555551</v>
      </c>
      <c r="J884">
        <v>1000162</v>
      </c>
      <c r="K884">
        <v>486</v>
      </c>
      <c r="L884">
        <f>ROUND(M884*86400,0)/60</f>
        <v>142</v>
      </c>
      <c r="M884">
        <v>9.8611111111111094E-2</v>
      </c>
      <c r="N884">
        <f>_xlfn.XLOOKUP(O884,Z$22:Z$24,AA$22:AA$24)</f>
        <v>0</v>
      </c>
      <c r="O884" t="s">
        <v>26</v>
      </c>
      <c r="P884" cm="1">
        <f t="array" aca="1" ref="P884" ca="1">(_xlfn.IFS(Q884="couché",0,Q884="debout à 80%",1,Q884="?",1))*(IF(RAND()&lt;0.8,1,0))</f>
        <v>1</v>
      </c>
      <c r="Q884" t="s">
        <v>27</v>
      </c>
      <c r="R884">
        <v>45</v>
      </c>
      <c r="S884">
        <f>SUMIFS(N:N,F:F,F884,G:G,G884,T:T,T884-1)*IF(C884=1,0,1)</f>
        <v>0</v>
      </c>
      <c r="T884">
        <f>COUNTIFS(F:F,F884,G:G,G884,H:H,_xlfn.CONCAT("&lt;=",H884))</f>
        <v>4</v>
      </c>
      <c r="U884" s="15">
        <f ca="1">H884+(RAND()/100000)</f>
        <v>0.47569490610450099</v>
      </c>
      <c r="V884">
        <f t="shared" ca="1" si="13"/>
        <v>50</v>
      </c>
      <c r="W884" t="s">
        <v>28</v>
      </c>
      <c r="X884" t="str">
        <f ca="1">_xlfn.CONCAT("(",A884,",",C884,",",P884,",",E884,",",L884,",",S884,",",T884,",",V884,")++1`")</f>
        <v>(246480,0,1,16,142,0,4,50)++1`</v>
      </c>
      <c r="Y884" t="str">
        <f>_xlfn.CONCAT("(",A884,",",R884,")++1`")</f>
        <v>(246480,45)++1`</v>
      </c>
    </row>
    <row r="885" spans="1:25">
      <c r="A885">
        <v>246481</v>
      </c>
      <c r="B885">
        <v>1967</v>
      </c>
      <c r="C885">
        <f>IF(D885="oui", 1, IF(D885="non", 0, " "))</f>
        <v>0</v>
      </c>
      <c r="D885" t="s">
        <v>24</v>
      </c>
      <c r="E885">
        <f>_xlfn.XLOOKUP(F885,Z$3:Z$19,AA$3:AA$19)</f>
        <v>11</v>
      </c>
      <c r="F885" t="s">
        <v>41</v>
      </c>
      <c r="G885" s="14">
        <v>44593</v>
      </c>
      <c r="H885" s="15">
        <v>0.34513888888888888</v>
      </c>
      <c r="I885" s="15">
        <v>0.69027777777777777</v>
      </c>
      <c r="J885">
        <v>1000165</v>
      </c>
      <c r="K885">
        <v>462</v>
      </c>
      <c r="L885">
        <f>ROUND(M885*86400,0)/60</f>
        <v>497</v>
      </c>
      <c r="M885">
        <v>0.34513888888888888</v>
      </c>
      <c r="N885">
        <f>_xlfn.XLOOKUP(O885,Z$22:Z$24,AA$22:AA$24)</f>
        <v>0</v>
      </c>
      <c r="O885" t="s">
        <v>26</v>
      </c>
      <c r="P885" cm="1">
        <f t="array" aca="1" ref="P885" ca="1">(_xlfn.IFS(Q885="couché",0,Q885="debout à 80%",1,Q885="?",1))*(IF(RAND()&lt;0.8,1,0))</f>
        <v>0</v>
      </c>
      <c r="Q885" t="s">
        <v>48</v>
      </c>
      <c r="R885">
        <v>0</v>
      </c>
      <c r="S885">
        <f>SUMIFS(N:N,F:F,F885,G:G,G885,T:T,T885-1)*IF(C885=1,0,1)</f>
        <v>0</v>
      </c>
      <c r="T885">
        <f>COUNTIFS(F:F,F885,G:G,G885,H:H,_xlfn.CONCAT("&lt;=",H885))</f>
        <v>1</v>
      </c>
      <c r="U885" s="15">
        <f ca="1">H885+(RAND()/100000)</f>
        <v>0.34514844593849575</v>
      </c>
      <c r="V885">
        <f t="shared" ca="1" si="13"/>
        <v>12</v>
      </c>
      <c r="W885" t="s">
        <v>28</v>
      </c>
      <c r="X885" t="str">
        <f ca="1">_xlfn.CONCAT("(",A885,",",C885,",",P885,",",E885,",",L885,",",S885,",",T885,",",V885,")++1`")</f>
        <v>(246481,0,0,11,497,0,1,12)++1`</v>
      </c>
      <c r="Y885" t="str">
        <f>_xlfn.CONCAT("(",A885,",",R885,")++1`")</f>
        <v>(246481,0)++1`</v>
      </c>
    </row>
    <row r="886" spans="1:25">
      <c r="A886">
        <v>246483</v>
      </c>
      <c r="B886">
        <v>1960</v>
      </c>
      <c r="C886">
        <f>IF(D886="oui", 1, IF(D886="non", 0, " "))</f>
        <v>0</v>
      </c>
      <c r="D886" t="s">
        <v>24</v>
      </c>
      <c r="E886">
        <f>_xlfn.XLOOKUP(F886,Z$3:Z$19,AA$3:AA$19)</f>
        <v>3</v>
      </c>
      <c r="F886" t="s">
        <v>34</v>
      </c>
      <c r="G886" s="14">
        <v>44614</v>
      </c>
      <c r="H886" s="15">
        <v>0.32708333333333334</v>
      </c>
      <c r="I886" s="15">
        <v>0.35625000000000001</v>
      </c>
      <c r="J886">
        <v>1000169</v>
      </c>
      <c r="K886">
        <v>2172</v>
      </c>
      <c r="L886">
        <f>ROUND(M886*86400,0)/60</f>
        <v>42</v>
      </c>
      <c r="M886">
        <v>2.9166666666666674E-2</v>
      </c>
      <c r="N886">
        <f>_xlfn.XLOOKUP(O886,Z$22:Z$24,AA$22:AA$24)</f>
        <v>1</v>
      </c>
      <c r="O886" t="s">
        <v>32</v>
      </c>
      <c r="P886" cm="1">
        <f t="array" aca="1" ref="P886" ca="1">(_xlfn.IFS(Q886="couché",0,Q886="debout à 80%",1,Q886="?",1))*(IF(RAND()&lt;0.8,1,0))</f>
        <v>1</v>
      </c>
      <c r="Q886" t="s">
        <v>27</v>
      </c>
      <c r="R886">
        <v>10</v>
      </c>
      <c r="S886">
        <f>SUMIFS(N:N,F:F,F886,G:G,G886,T:T,T886-1)*IF(C886=1,0,1)</f>
        <v>0</v>
      </c>
      <c r="T886">
        <f>COUNTIFS(F:F,F886,G:G,G886,H:H,_xlfn.CONCAT("&lt;=",H886))</f>
        <v>1</v>
      </c>
      <c r="U886" s="15">
        <f ca="1">H886+(RAND()/100000)</f>
        <v>0.32708520409880687</v>
      </c>
      <c r="V886">
        <f t="shared" ca="1" si="13"/>
        <v>1</v>
      </c>
      <c r="W886" t="s">
        <v>28</v>
      </c>
      <c r="X886" t="str">
        <f ca="1">_xlfn.CONCAT("(",A886,",",C886,",",P886,",",E886,",",L886,",",S886,",",T886,",",V886,")++1`")</f>
        <v>(246483,0,1,3,42,0,1,1)++1`</v>
      </c>
      <c r="Y886" t="str">
        <f>_xlfn.CONCAT("(",A886,",",R886,")++1`")</f>
        <v>(246483,10)++1`</v>
      </c>
    </row>
    <row r="887" spans="1:25">
      <c r="A887">
        <v>246484</v>
      </c>
      <c r="B887">
        <v>1963</v>
      </c>
      <c r="C887">
        <f>IF(D887="oui", 1, IF(D887="non", 0, " "))</f>
        <v>0</v>
      </c>
      <c r="D887" t="s">
        <v>24</v>
      </c>
      <c r="E887">
        <f>_xlfn.XLOOKUP(F887,Z$3:Z$19,AA$3:AA$19)</f>
        <v>17</v>
      </c>
      <c r="F887" t="s">
        <v>45</v>
      </c>
      <c r="G887" s="14">
        <v>44600</v>
      </c>
      <c r="H887" s="15">
        <v>0.47916666666666663</v>
      </c>
      <c r="I887" s="15">
        <v>0.55486111111111114</v>
      </c>
      <c r="J887">
        <v>1000162</v>
      </c>
      <c r="K887">
        <v>84</v>
      </c>
      <c r="L887">
        <f>ROUND(M887*86400,0)/60</f>
        <v>109</v>
      </c>
      <c r="M887">
        <v>7.5694444444444509E-2</v>
      </c>
      <c r="N887">
        <f>_xlfn.XLOOKUP(O887,Z$22:Z$24,AA$22:AA$24)</f>
        <v>0</v>
      </c>
      <c r="O887" t="s">
        <v>26</v>
      </c>
      <c r="P887" cm="1">
        <f t="array" aca="1" ref="P887" ca="1">(_xlfn.IFS(Q887="couché",0,Q887="debout à 80%",1,Q887="?",1))*(IF(RAND()&lt;0.8,1,0))</f>
        <v>1</v>
      </c>
      <c r="Q887" t="s">
        <v>27</v>
      </c>
      <c r="R887">
        <v>45</v>
      </c>
      <c r="S887">
        <f>SUMIFS(N:N,F:F,F887,G:G,G887,T:T,T887-1)*IF(C887=1,0,1)</f>
        <v>0</v>
      </c>
      <c r="T887">
        <f>COUNTIFS(F:F,F887,G:G,G887,H:H,_xlfn.CONCAT("&lt;=",H887))</f>
        <v>3</v>
      </c>
      <c r="U887" s="15">
        <f ca="1">H887+(RAND()/100000)</f>
        <v>0.47916730752162423</v>
      </c>
      <c r="V887">
        <f t="shared" ca="1" si="13"/>
        <v>49</v>
      </c>
      <c r="W887" t="s">
        <v>28</v>
      </c>
      <c r="X887" t="str">
        <f ca="1">_xlfn.CONCAT("(",A887,",",C887,",",P887,",",E887,",",L887,",",S887,",",T887,",",V887,")++1`")</f>
        <v>(246484,0,1,17,109,0,3,49)++1`</v>
      </c>
      <c r="Y887" t="str">
        <f>_xlfn.CONCAT("(",A887,",",R887,")++1`")</f>
        <v>(246484,45)++1`</v>
      </c>
    </row>
    <row r="888" spans="1:25">
      <c r="A888">
        <v>246485</v>
      </c>
      <c r="B888">
        <v>2005</v>
      </c>
      <c r="C888">
        <f>IF(D888="oui", 1, IF(D888="non", 0, " "))</f>
        <v>0</v>
      </c>
      <c r="D888" t="s">
        <v>24</v>
      </c>
      <c r="E888">
        <f>_xlfn.XLOOKUP(F888,Z$3:Z$19,AA$3:AA$19)</f>
        <v>11</v>
      </c>
      <c r="F888" t="s">
        <v>41</v>
      </c>
      <c r="G888" s="14">
        <v>44596</v>
      </c>
      <c r="H888" s="15">
        <v>0.44305555555555554</v>
      </c>
      <c r="I888" s="15">
        <v>0.46597222222222218</v>
      </c>
      <c r="J888">
        <v>1000165</v>
      </c>
      <c r="K888">
        <v>493</v>
      </c>
      <c r="L888">
        <f>ROUND(M888*86400,0)/60</f>
        <v>33</v>
      </c>
      <c r="M888">
        <v>2.2916666666666641E-2</v>
      </c>
      <c r="N888">
        <f>_xlfn.XLOOKUP(O888,Z$22:Z$24,AA$22:AA$24)</f>
        <v>1</v>
      </c>
      <c r="O888" t="s">
        <v>32</v>
      </c>
      <c r="P888" cm="1">
        <f t="array" aca="1" ref="P888" ca="1">(_xlfn.IFS(Q888="couché",0,Q888="debout à 80%",1,Q888="?",1))*(IF(RAND()&lt;0.8,1,0))</f>
        <v>1</v>
      </c>
      <c r="Q888" t="s">
        <v>27</v>
      </c>
      <c r="R888">
        <v>30</v>
      </c>
      <c r="S888">
        <f>SUMIFS(N:N,F:F,F888,G:G,G888,T:T,T888-1)*IF(C888=1,0,1)</f>
        <v>1</v>
      </c>
      <c r="T888">
        <f>COUNTIFS(F:F,F888,G:G,G888,H:H,_xlfn.CONCAT("&lt;=",H888))</f>
        <v>4</v>
      </c>
      <c r="U888" s="15">
        <f ca="1">H888+(RAND()/100000)</f>
        <v>0.44305875183664883</v>
      </c>
      <c r="V888">
        <f t="shared" ca="1" si="13"/>
        <v>33</v>
      </c>
      <c r="W888" t="s">
        <v>28</v>
      </c>
      <c r="X888" t="str">
        <f ca="1">_xlfn.CONCAT("(",A888,",",C888,",",P888,",",E888,",",L888,",",S888,",",T888,",",V888,")++1`")</f>
        <v>(246485,0,1,11,33,1,4,33)++1`</v>
      </c>
      <c r="Y888" t="str">
        <f>_xlfn.CONCAT("(",A888,",",R888,")++1`")</f>
        <v>(246485,30)++1`</v>
      </c>
    </row>
    <row r="889" spans="1:25">
      <c r="A889">
        <v>246486</v>
      </c>
      <c r="B889">
        <v>2006</v>
      </c>
      <c r="C889">
        <f>IF(D889="oui", 1, IF(D889="non", 0, " "))</f>
        <v>0</v>
      </c>
      <c r="D889" t="s">
        <v>24</v>
      </c>
      <c r="E889">
        <f>_xlfn.XLOOKUP(F889,Z$3:Z$19,AA$3:AA$19)</f>
        <v>10</v>
      </c>
      <c r="F889" t="s">
        <v>39</v>
      </c>
      <c r="G889" s="14">
        <v>44602</v>
      </c>
      <c r="H889" s="15">
        <v>0.33958333333333329</v>
      </c>
      <c r="I889" s="15">
        <v>0.39861111111111108</v>
      </c>
      <c r="J889">
        <v>1000165</v>
      </c>
      <c r="K889">
        <v>510</v>
      </c>
      <c r="L889">
        <f>ROUND(M889*86400,0)/60</f>
        <v>85</v>
      </c>
      <c r="M889">
        <v>5.902777777777779E-2</v>
      </c>
      <c r="N889">
        <f>_xlfn.XLOOKUP(O889,Z$22:Z$24,AA$22:AA$24)</f>
        <v>1</v>
      </c>
      <c r="O889" t="s">
        <v>32</v>
      </c>
      <c r="P889" cm="1">
        <f t="array" aca="1" ref="P889" ca="1">(_xlfn.IFS(Q889="couché",0,Q889="debout à 80%",1,Q889="?",1))*(IF(RAND()&lt;0.8,1,0))</f>
        <v>1</v>
      </c>
      <c r="Q889" t="s">
        <v>27</v>
      </c>
      <c r="R889">
        <v>30</v>
      </c>
      <c r="S889">
        <f>SUMIFS(N:N,F:F,F889,G:G,G889,T:T,T889-1)*IF(C889=1,0,1)</f>
        <v>0</v>
      </c>
      <c r="T889">
        <f>COUNTIFS(F:F,F889,G:G,G889,H:H,_xlfn.CONCAT("&lt;=",H889))</f>
        <v>1</v>
      </c>
      <c r="U889" s="15">
        <f ca="1">H889+(RAND()/100000)</f>
        <v>0.33958858675548592</v>
      </c>
      <c r="V889">
        <f t="shared" ca="1" si="13"/>
        <v>7</v>
      </c>
      <c r="W889" t="s">
        <v>28</v>
      </c>
      <c r="X889" t="str">
        <f ca="1">_xlfn.CONCAT("(",A889,",",C889,",",P889,",",E889,",",L889,",",S889,",",T889,",",V889,")++1`")</f>
        <v>(246486,0,1,10,85,0,1,7)++1`</v>
      </c>
      <c r="Y889" t="str">
        <f>_xlfn.CONCAT("(",A889,",",R889,")++1`")</f>
        <v>(246486,30)++1`</v>
      </c>
    </row>
    <row r="890" spans="1:25">
      <c r="A890">
        <v>246491</v>
      </c>
      <c r="B890">
        <v>2019</v>
      </c>
      <c r="C890">
        <f>IF(D890="oui", 1, IF(D890="non", 0, " "))</f>
        <v>1</v>
      </c>
      <c r="D890" t="s">
        <v>28</v>
      </c>
      <c r="E890">
        <f>_xlfn.XLOOKUP(F890,Z$3:Z$19,AA$3:AA$19)</f>
        <v>11</v>
      </c>
      <c r="F890" t="s">
        <v>41</v>
      </c>
      <c r="G890" s="14">
        <v>44609</v>
      </c>
      <c r="H890" s="15">
        <v>0.4236111111111111</v>
      </c>
      <c r="I890" s="15">
        <v>0.46250000000000002</v>
      </c>
      <c r="J890">
        <v>1000164</v>
      </c>
      <c r="K890">
        <v>7588</v>
      </c>
      <c r="L890">
        <f>ROUND(M890*86400,0)/60</f>
        <v>56</v>
      </c>
      <c r="M890">
        <v>3.8888888888888917E-2</v>
      </c>
      <c r="N890">
        <f>_xlfn.XLOOKUP(O890,Z$22:Z$24,AA$22:AA$24)</f>
        <v>0</v>
      </c>
      <c r="O890" t="s">
        <v>46</v>
      </c>
      <c r="P890" cm="1">
        <f t="array" aca="1" ref="P890" ca="1">(_xlfn.IFS(Q890="couché",0,Q890="debout à 80%",1,Q890="?",1))*(IF(RAND()&lt;0.8,1,0))</f>
        <v>0</v>
      </c>
      <c r="Q890" t="s">
        <v>48</v>
      </c>
      <c r="R890">
        <v>30</v>
      </c>
      <c r="S890">
        <f>SUMIFS(N:N,F:F,F890,G:G,G890,T:T,T890-1)*IF(C890=1,0,1)</f>
        <v>0</v>
      </c>
      <c r="T890">
        <f>COUNTIFS(F:F,F890,G:G,G890,H:H,_xlfn.CONCAT("&lt;=",H890))</f>
        <v>5</v>
      </c>
      <c r="U890" s="15">
        <f ca="1">H890+(RAND()/100000)</f>
        <v>0.42361137867908755</v>
      </c>
      <c r="V890">
        <f t="shared" ca="1" si="13"/>
        <v>35</v>
      </c>
      <c r="W890" t="s">
        <v>28</v>
      </c>
      <c r="X890" t="str">
        <f ca="1">_xlfn.CONCAT("(",A890,",",C890,",",P890,",",E890,",",L890,",",S890,",",T890,",",V890,")++1`")</f>
        <v>(246491,1,0,11,56,0,5,35)++1`</v>
      </c>
      <c r="Y890" t="str">
        <f>_xlfn.CONCAT("(",A890,",",R890,")++1`")</f>
        <v>(246491,30)++1`</v>
      </c>
    </row>
    <row r="891" spans="1:25">
      <c r="A891">
        <v>246492</v>
      </c>
      <c r="B891">
        <v>1972</v>
      </c>
      <c r="C891">
        <f>IF(D891="oui", 1, IF(D891="non", 0, " "))</f>
        <v>0</v>
      </c>
      <c r="D891" t="s">
        <v>24</v>
      </c>
      <c r="E891">
        <f>_xlfn.XLOOKUP(F891,Z$3:Z$19,AA$3:AA$19)</f>
        <v>8</v>
      </c>
      <c r="F891" t="s">
        <v>25</v>
      </c>
      <c r="G891" s="14">
        <v>44631</v>
      </c>
      <c r="H891" s="15">
        <v>0.58194444444444438</v>
      </c>
      <c r="I891" s="15">
        <v>0.66319444444444442</v>
      </c>
      <c r="J891">
        <v>1000171</v>
      </c>
      <c r="K891">
        <v>2238</v>
      </c>
      <c r="L891">
        <f>ROUND(M891*86400,0)/60</f>
        <v>117</v>
      </c>
      <c r="M891">
        <v>8.1250000000000044E-2</v>
      </c>
      <c r="N891">
        <f>_xlfn.XLOOKUP(O891,Z$22:Z$24,AA$22:AA$24)</f>
        <v>0</v>
      </c>
      <c r="O891" t="s">
        <v>26</v>
      </c>
      <c r="P891" cm="1">
        <f t="array" aca="1" ref="P891" ca="1">(_xlfn.IFS(Q891="couché",0,Q891="debout à 80%",1,Q891="?",1))*(IF(RAND()&lt;0.8,1,0))</f>
        <v>1</v>
      </c>
      <c r="Q891" t="s">
        <v>27</v>
      </c>
      <c r="R891">
        <v>45</v>
      </c>
      <c r="S891">
        <f>SUMIFS(N:N,F:F,F891,G:G,G891,T:T,T891-1)*IF(C891=1,0,1)</f>
        <v>0</v>
      </c>
      <c r="T891">
        <f>COUNTIFS(F:F,F891,G:G,G891,H:H,_xlfn.CONCAT("&lt;=",H891))</f>
        <v>4</v>
      </c>
      <c r="U891" s="15">
        <f ca="1">H891+(RAND()/100000)</f>
        <v>0.58194797694212508</v>
      </c>
      <c r="V891">
        <f t="shared" ca="1" si="13"/>
        <v>64</v>
      </c>
      <c r="W891" t="s">
        <v>28</v>
      </c>
      <c r="X891" t="str">
        <f ca="1">_xlfn.CONCAT("(",A891,",",C891,",",P891,",",E891,",",L891,",",S891,",",T891,",",V891,")++1`")</f>
        <v>(246492,0,1,8,117,0,4,64)++1`</v>
      </c>
      <c r="Y891" t="str">
        <f>_xlfn.CONCAT("(",A891,",",R891,")++1`")</f>
        <v>(246492,45)++1`</v>
      </c>
    </row>
    <row r="892" spans="1:25">
      <c r="A892">
        <v>246495</v>
      </c>
      <c r="B892">
        <v>1968</v>
      </c>
      <c r="C892">
        <f>IF(D892="oui", 1, IF(D892="non", 0, " "))</f>
        <v>0</v>
      </c>
      <c r="D892" t="s">
        <v>24</v>
      </c>
      <c r="E892">
        <f>_xlfn.XLOOKUP(F892,Z$3:Z$19,AA$3:AA$19)</f>
        <v>5</v>
      </c>
      <c r="F892" t="s">
        <v>36</v>
      </c>
      <c r="G892" s="14">
        <v>44601</v>
      </c>
      <c r="H892" s="15">
        <v>0.38819444444444445</v>
      </c>
      <c r="I892" s="15">
        <v>0.41736111111111107</v>
      </c>
      <c r="J892">
        <v>1000162</v>
      </c>
      <c r="K892">
        <v>86</v>
      </c>
      <c r="L892">
        <f>ROUND(M892*86400,0)/60</f>
        <v>42</v>
      </c>
      <c r="M892">
        <v>2.9166666666666619E-2</v>
      </c>
      <c r="N892">
        <f>_xlfn.XLOOKUP(O892,Z$22:Z$24,AA$22:AA$24)</f>
        <v>1</v>
      </c>
      <c r="O892" t="s">
        <v>32</v>
      </c>
      <c r="P892" cm="1">
        <f t="array" aca="1" ref="P892" ca="1">(_xlfn.IFS(Q892="couché",0,Q892="debout à 80%",1,Q892="?",1))*(IF(RAND()&lt;0.8,1,0))</f>
        <v>1</v>
      </c>
      <c r="Q892" t="s">
        <v>27</v>
      </c>
      <c r="R892">
        <v>45</v>
      </c>
      <c r="S892">
        <f>SUMIFS(N:N,F:F,F892,G:G,G892,T:T,T892-1)*IF(C892=1,0,1)</f>
        <v>0</v>
      </c>
      <c r="T892">
        <f>COUNTIFS(F:F,F892,G:G,G892,H:H,_xlfn.CONCAT("&lt;=",H892))</f>
        <v>2</v>
      </c>
      <c r="U892" s="15">
        <f ca="1">H892+(RAND()/100000)</f>
        <v>0.38819996487779362</v>
      </c>
      <c r="V892">
        <f t="shared" ca="1" si="13"/>
        <v>15</v>
      </c>
      <c r="W892" t="s">
        <v>28</v>
      </c>
      <c r="X892" t="str">
        <f ca="1">_xlfn.CONCAT("(",A892,",",C892,",",P892,",",E892,",",L892,",",S892,",",T892,",",V892,")++1`")</f>
        <v>(246495,0,1,5,42,0,2,15)++1`</v>
      </c>
      <c r="Y892" t="str">
        <f>_xlfn.CONCAT("(",A892,",",R892,")++1`")</f>
        <v>(246495,45)++1`</v>
      </c>
    </row>
    <row r="893" spans="1:25">
      <c r="A893">
        <v>246496</v>
      </c>
      <c r="B893">
        <v>1945</v>
      </c>
      <c r="C893">
        <f>IF(D893="oui", 1, IF(D893="non", 0, " "))</f>
        <v>0</v>
      </c>
      <c r="D893" t="s">
        <v>24</v>
      </c>
      <c r="E893">
        <f>_xlfn.XLOOKUP(F893,Z$3:Z$19,AA$3:AA$19)</f>
        <v>4</v>
      </c>
      <c r="F893" t="s">
        <v>31</v>
      </c>
      <c r="G893" s="14">
        <v>44602</v>
      </c>
      <c r="H893" s="15">
        <v>0.53194444444444444</v>
      </c>
      <c r="I893" s="15">
        <v>0.59583333333333333</v>
      </c>
      <c r="J893">
        <v>1000170</v>
      </c>
      <c r="K893">
        <v>2715</v>
      </c>
      <c r="L893">
        <f>ROUND(M893*86400,0)/60</f>
        <v>92</v>
      </c>
      <c r="M893">
        <v>6.3888888888888884E-2</v>
      </c>
      <c r="N893">
        <f>_xlfn.XLOOKUP(O893,Z$22:Z$24,AA$22:AA$24)</f>
        <v>0</v>
      </c>
      <c r="O893" t="s">
        <v>26</v>
      </c>
      <c r="P893" cm="1">
        <f t="array" aca="1" ref="P893" ca="1">(_xlfn.IFS(Q893="couché",0,Q893="debout à 80%",1,Q893="?",1))*(IF(RAND()&lt;0.8,1,0))</f>
        <v>1</v>
      </c>
      <c r="Q893" t="s">
        <v>27</v>
      </c>
      <c r="R893">
        <v>20</v>
      </c>
      <c r="S893">
        <f>SUMIFS(N:N,F:F,F893,G:G,G893,T:T,T893-1)*IF(C893=1,0,1)</f>
        <v>1</v>
      </c>
      <c r="T893">
        <f>COUNTIFS(F:F,F893,G:G,G893,H:H,_xlfn.CONCAT("&lt;=",H893))</f>
        <v>5</v>
      </c>
      <c r="U893" s="15">
        <f ca="1">H893+(RAND()/100000)</f>
        <v>0.5319446453943617</v>
      </c>
      <c r="V893">
        <f t="shared" ca="1" si="13"/>
        <v>64</v>
      </c>
      <c r="W893" t="s">
        <v>28</v>
      </c>
      <c r="X893" t="str">
        <f ca="1">_xlfn.CONCAT("(",A893,",",C893,",",P893,",",E893,",",L893,",",S893,",",T893,",",V893,")++1`")</f>
        <v>(246496,0,1,4,92,1,5,64)++1`</v>
      </c>
      <c r="Y893" t="str">
        <f>_xlfn.CONCAT("(",A893,",",R893,")++1`")</f>
        <v>(246496,20)++1`</v>
      </c>
    </row>
    <row r="894" spans="1:25">
      <c r="A894">
        <v>246497</v>
      </c>
      <c r="B894">
        <v>1958</v>
      </c>
      <c r="C894">
        <f>IF(D894="oui", 1, IF(D894="non", 0, " "))</f>
        <v>0</v>
      </c>
      <c r="D894" t="s">
        <v>24</v>
      </c>
      <c r="E894">
        <f>_xlfn.XLOOKUP(F894,Z$3:Z$19,AA$3:AA$19)</f>
        <v>5</v>
      </c>
      <c r="F894" t="s">
        <v>36</v>
      </c>
      <c r="G894" s="14">
        <v>44643</v>
      </c>
      <c r="H894" s="15">
        <v>0.42777777777777776</v>
      </c>
      <c r="I894" s="15">
        <v>0.47847222222222219</v>
      </c>
      <c r="J894">
        <v>1000162</v>
      </c>
      <c r="K894">
        <v>2294</v>
      </c>
      <c r="L894">
        <f>ROUND(M894*86400,0)/60</f>
        <v>73</v>
      </c>
      <c r="M894">
        <v>5.0694444444444431E-2</v>
      </c>
      <c r="N894">
        <f>_xlfn.XLOOKUP(O894,Z$22:Z$24,AA$22:AA$24)</f>
        <v>0</v>
      </c>
      <c r="O894" t="s">
        <v>26</v>
      </c>
      <c r="P894" cm="1">
        <f t="array" aca="1" ref="P894" ca="1">(_xlfn.IFS(Q894="couché",0,Q894="debout à 80%",1,Q894="?",1))*(IF(RAND()&lt;0.8,1,0))</f>
        <v>1</v>
      </c>
      <c r="Q894" t="s">
        <v>27</v>
      </c>
      <c r="R894">
        <v>45</v>
      </c>
      <c r="S894">
        <f>SUMIFS(N:N,F:F,F894,G:G,G894,T:T,T894-1)*IF(C894=1,0,1)</f>
        <v>0</v>
      </c>
      <c r="T894">
        <f>COUNTIFS(F:F,F894,G:G,G894,H:H,_xlfn.CONCAT("&lt;=",H894))</f>
        <v>2</v>
      </c>
      <c r="U894" s="15">
        <f ca="1">H894+(RAND()/100000)</f>
        <v>0.4277820955736848</v>
      </c>
      <c r="V894">
        <f t="shared" ca="1" si="13"/>
        <v>33</v>
      </c>
      <c r="W894" t="s">
        <v>28</v>
      </c>
      <c r="X894" t="str">
        <f ca="1">_xlfn.CONCAT("(",A894,",",C894,",",P894,",",E894,",",L894,",",S894,",",T894,",",V894,")++1`")</f>
        <v>(246497,0,1,5,73,0,2,33)++1`</v>
      </c>
      <c r="Y894" t="str">
        <f>_xlfn.CONCAT("(",A894,",",R894,")++1`")</f>
        <v>(246497,45)++1`</v>
      </c>
    </row>
    <row r="895" spans="1:25">
      <c r="A895">
        <v>246498</v>
      </c>
      <c r="B895">
        <v>1967</v>
      </c>
      <c r="C895">
        <f>IF(D895="oui", 1, IF(D895="non", 0, " "))</f>
        <v>0</v>
      </c>
      <c r="D895" t="s">
        <v>24</v>
      </c>
      <c r="E895">
        <f>_xlfn.XLOOKUP(F895,Z$3:Z$19,AA$3:AA$19)</f>
        <v>4</v>
      </c>
      <c r="F895" t="s">
        <v>31</v>
      </c>
      <c r="G895" s="14">
        <v>44616</v>
      </c>
      <c r="H895" s="15">
        <v>0.5395833333333333</v>
      </c>
      <c r="I895" s="15">
        <v>0.55347222222222225</v>
      </c>
      <c r="J895">
        <v>1000170</v>
      </c>
      <c r="K895">
        <v>2066</v>
      </c>
      <c r="L895">
        <f>ROUND(M895*86400,0)/60</f>
        <v>20</v>
      </c>
      <c r="M895">
        <v>1.3888888888888951E-2</v>
      </c>
      <c r="N895">
        <f>_xlfn.XLOOKUP(O895,Z$22:Z$24,AA$22:AA$24)</f>
        <v>1</v>
      </c>
      <c r="O895" t="s">
        <v>32</v>
      </c>
      <c r="P895" cm="1">
        <f t="array" aca="1" ref="P895" ca="1">(_xlfn.IFS(Q895="couché",0,Q895="debout à 80%",1,Q895="?",1))*(IF(RAND()&lt;0.8,1,0))</f>
        <v>1</v>
      </c>
      <c r="Q895" t="s">
        <v>27</v>
      </c>
      <c r="R895">
        <v>20</v>
      </c>
      <c r="S895">
        <f>SUMIFS(N:N,F:F,F895,G:G,G895,T:T,T895-1)*IF(C895=1,0,1)</f>
        <v>1</v>
      </c>
      <c r="T895">
        <f>COUNTIFS(F:F,F895,G:G,G895,H:H,_xlfn.CONCAT("&lt;=",H895))</f>
        <v>7</v>
      </c>
      <c r="U895" s="15">
        <f ca="1">H895+(RAND()/100000)</f>
        <v>0.53959221525252155</v>
      </c>
      <c r="V895">
        <f t="shared" ca="1" si="13"/>
        <v>69</v>
      </c>
      <c r="W895" t="s">
        <v>28</v>
      </c>
      <c r="X895" t="str">
        <f ca="1">_xlfn.CONCAT("(",A895,",",C895,",",P895,",",E895,",",L895,",",S895,",",T895,",",V895,")++1`")</f>
        <v>(246498,0,1,4,20,1,7,69)++1`</v>
      </c>
      <c r="Y895" t="str">
        <f>_xlfn.CONCAT("(",A895,",",R895,")++1`")</f>
        <v>(246498,20)++1`</v>
      </c>
    </row>
    <row r="896" spans="1:25">
      <c r="A896">
        <v>246499</v>
      </c>
      <c r="B896">
        <v>1966</v>
      </c>
      <c r="C896">
        <f>IF(D896="oui", 1, IF(D896="non", 0, " "))</f>
        <v>0</v>
      </c>
      <c r="D896" t="s">
        <v>24</v>
      </c>
      <c r="E896">
        <f>_xlfn.XLOOKUP(F896,Z$3:Z$19,AA$3:AA$19)</f>
        <v>5</v>
      </c>
      <c r="F896" t="s">
        <v>36</v>
      </c>
      <c r="G896" s="14">
        <v>44617</v>
      </c>
      <c r="H896" s="15">
        <v>0.44999999999999996</v>
      </c>
      <c r="I896" s="15">
        <v>0.5395833333333333</v>
      </c>
      <c r="J896">
        <v>1000162</v>
      </c>
      <c r="K896">
        <v>486</v>
      </c>
      <c r="L896">
        <f>ROUND(M896*86400,0)/60</f>
        <v>129</v>
      </c>
      <c r="M896">
        <v>8.9583333333333348E-2</v>
      </c>
      <c r="N896">
        <f>_xlfn.XLOOKUP(O896,Z$22:Z$24,AA$22:AA$24)</f>
        <v>0</v>
      </c>
      <c r="O896" t="s">
        <v>26</v>
      </c>
      <c r="P896" cm="1">
        <f t="array" aca="1" ref="P896" ca="1">(_xlfn.IFS(Q896="couché",0,Q896="debout à 80%",1,Q896="?",1))*(IF(RAND()&lt;0.8,1,0))</f>
        <v>0</v>
      </c>
      <c r="Q896" t="s">
        <v>27</v>
      </c>
      <c r="R896">
        <v>45</v>
      </c>
      <c r="S896">
        <f>SUMIFS(N:N,F:F,F896,G:G,G896,T:T,T896-1)*IF(C896=1,0,1)</f>
        <v>0</v>
      </c>
      <c r="T896">
        <f>COUNTIFS(F:F,F896,G:G,G896,H:H,_xlfn.CONCAT("&lt;=",H896))</f>
        <v>2</v>
      </c>
      <c r="U896" s="15">
        <f ca="1">H896+(RAND()/100000)</f>
        <v>0.45000272672578173</v>
      </c>
      <c r="V896">
        <f t="shared" ca="1" si="13"/>
        <v>35</v>
      </c>
      <c r="W896" t="s">
        <v>28</v>
      </c>
      <c r="X896" t="str">
        <f ca="1">_xlfn.CONCAT("(",A896,",",C896,",",P896,",",E896,",",L896,",",S896,",",T896,",",V896,")++1`")</f>
        <v>(246499,0,0,5,129,0,2,35)++1`</v>
      </c>
      <c r="Y896" t="str">
        <f>_xlfn.CONCAT("(",A896,",",R896,")++1`")</f>
        <v>(246499,45)++1`</v>
      </c>
    </row>
    <row r="897" spans="1:25">
      <c r="A897">
        <v>246502</v>
      </c>
      <c r="B897">
        <v>1947</v>
      </c>
      <c r="C897">
        <f>IF(D897="oui", 1, IF(D897="non", 0, " "))</f>
        <v>0</v>
      </c>
      <c r="D897" t="s">
        <v>24</v>
      </c>
      <c r="E897">
        <f>_xlfn.XLOOKUP(F897,Z$3:Z$19,AA$3:AA$19)</f>
        <v>14</v>
      </c>
      <c r="F897" t="s">
        <v>33</v>
      </c>
      <c r="G897" s="14">
        <v>44614</v>
      </c>
      <c r="H897" s="15">
        <v>0.5395833333333333</v>
      </c>
      <c r="I897" s="15">
        <v>0.67638888888888882</v>
      </c>
      <c r="J897">
        <v>1000162</v>
      </c>
      <c r="K897">
        <v>5012</v>
      </c>
      <c r="L897">
        <f>ROUND(M897*86400,0)/60</f>
        <v>197</v>
      </c>
      <c r="M897">
        <v>0.13680555555555551</v>
      </c>
      <c r="N897">
        <f>_xlfn.XLOOKUP(O897,Z$22:Z$24,AA$22:AA$24)</f>
        <v>1</v>
      </c>
      <c r="O897" t="s">
        <v>32</v>
      </c>
      <c r="P897" cm="1">
        <f t="array" aca="1" ref="P897" ca="1">(_xlfn.IFS(Q897="couché",0,Q897="debout à 80%",1,Q897="?",1))*(IF(RAND()&lt;0.8,1,0))</f>
        <v>1</v>
      </c>
      <c r="Q897" t="s">
        <v>27</v>
      </c>
      <c r="R897">
        <v>45</v>
      </c>
      <c r="S897">
        <f>SUMIFS(N:N,F:F,F897,G:G,G897,T:T,T897-1)*IF(C897=1,0,1)</f>
        <v>1</v>
      </c>
      <c r="T897">
        <f>COUNTIFS(F:F,F897,G:G,G897,H:H,_xlfn.CONCAT("&lt;=",H897))</f>
        <v>6</v>
      </c>
      <c r="U897" s="15">
        <f ca="1">H897+(RAND()/100000)</f>
        <v>0.53958586340886772</v>
      </c>
      <c r="V897">
        <f t="shared" ca="1" si="13"/>
        <v>63</v>
      </c>
      <c r="W897" t="s">
        <v>28</v>
      </c>
      <c r="X897" t="str">
        <f ca="1">_xlfn.CONCAT("(",A897,",",C897,",",P897,",",E897,",",L897,",",S897,",",T897,",",V897,")++1`")</f>
        <v>(246502,0,1,14,197,1,6,63)++1`</v>
      </c>
      <c r="Y897" t="str">
        <f>_xlfn.CONCAT("(",A897,",",R897,")++1`")</f>
        <v>(246502,45)++1`</v>
      </c>
    </row>
    <row r="898" spans="1:25">
      <c r="A898">
        <v>246505</v>
      </c>
      <c r="B898">
        <v>1979</v>
      </c>
      <c r="C898">
        <f>IF(D898="oui", 1, IF(D898="non", 0, " "))</f>
        <v>0</v>
      </c>
      <c r="D898" t="s">
        <v>24</v>
      </c>
      <c r="E898">
        <f>_xlfn.XLOOKUP(F898,Z$3:Z$19,AA$3:AA$19)</f>
        <v>12</v>
      </c>
      <c r="F898" t="s">
        <v>42</v>
      </c>
      <c r="G898" s="14">
        <v>44599</v>
      </c>
      <c r="H898" s="15">
        <v>0.46527777777777773</v>
      </c>
      <c r="I898" s="15">
        <v>0.48958333333333331</v>
      </c>
      <c r="J898">
        <v>1000164</v>
      </c>
      <c r="K898">
        <v>546</v>
      </c>
      <c r="L898">
        <f>ROUND(M898*86400,0)/60</f>
        <v>35</v>
      </c>
      <c r="M898">
        <v>2.430555555555558E-2</v>
      </c>
      <c r="N898">
        <f>_xlfn.XLOOKUP(O898,Z$22:Z$24,AA$22:AA$24)</f>
        <v>1</v>
      </c>
      <c r="O898" t="s">
        <v>32</v>
      </c>
      <c r="P898" cm="1">
        <f t="array" aca="1" ref="P898" ca="1">(_xlfn.IFS(Q898="couché",0,Q898="debout à 80%",1,Q898="?",1))*(IF(RAND()&lt;0.8,1,0))</f>
        <v>1</v>
      </c>
      <c r="Q898" t="s">
        <v>27</v>
      </c>
      <c r="R898">
        <v>30</v>
      </c>
      <c r="S898">
        <f>SUMIFS(N:N,F:F,F898,G:G,G898,T:T,T898-1)*IF(C898=1,0,1)</f>
        <v>0</v>
      </c>
      <c r="T898">
        <f>COUNTIFS(F:F,F898,G:G,G898,H:H,_xlfn.CONCAT("&lt;=",H898))</f>
        <v>2</v>
      </c>
      <c r="U898" s="15">
        <f ca="1">H898+(RAND()/100000)</f>
        <v>0.46528601609290027</v>
      </c>
      <c r="V898">
        <f t="shared" ca="1" si="13"/>
        <v>35</v>
      </c>
      <c r="W898" t="s">
        <v>28</v>
      </c>
      <c r="X898" t="str">
        <f ca="1">_xlfn.CONCAT("(",A898,",",C898,",",P898,",",E898,",",L898,",",S898,",",T898,",",V898,")++1`")</f>
        <v>(246505,0,1,12,35,0,2,35)++1`</v>
      </c>
      <c r="Y898" t="str">
        <f>_xlfn.CONCAT("(",A898,",",R898,")++1`")</f>
        <v>(246505,30)++1`</v>
      </c>
    </row>
    <row r="899" spans="1:25">
      <c r="A899">
        <v>246506</v>
      </c>
      <c r="B899">
        <v>1966</v>
      </c>
      <c r="C899">
        <f>IF(D899="oui", 1, IF(D899="non", 0, " "))</f>
        <v>0</v>
      </c>
      <c r="D899" t="s">
        <v>24</v>
      </c>
      <c r="E899">
        <f>_xlfn.XLOOKUP(F899,Z$3:Z$19,AA$3:AA$19)</f>
        <v>17</v>
      </c>
      <c r="F899" t="s">
        <v>45</v>
      </c>
      <c r="G899" s="14">
        <v>44595</v>
      </c>
      <c r="H899" s="15">
        <v>0.40763888888888888</v>
      </c>
      <c r="I899" s="15">
        <v>0.44861111111111107</v>
      </c>
      <c r="J899">
        <v>1000162</v>
      </c>
      <c r="K899">
        <v>4592</v>
      </c>
      <c r="L899">
        <f>ROUND(M899*86400,0)/60</f>
        <v>59</v>
      </c>
      <c r="M899">
        <v>4.0972222222222188E-2</v>
      </c>
      <c r="N899">
        <f>_xlfn.XLOOKUP(O899,Z$22:Z$24,AA$22:AA$24)</f>
        <v>0</v>
      </c>
      <c r="O899" t="s">
        <v>26</v>
      </c>
      <c r="P899" cm="1">
        <f t="array" aca="1" ref="P899" ca="1">(_xlfn.IFS(Q899="couché",0,Q899="debout à 80%",1,Q899="?",1))*(IF(RAND()&lt;0.8,1,0))</f>
        <v>1</v>
      </c>
      <c r="Q899" t="s">
        <v>27</v>
      </c>
      <c r="R899">
        <v>45</v>
      </c>
      <c r="S899">
        <f>SUMIFS(N:N,F:F,F899,G:G,G899,T:T,T899-1)*IF(C899=1,0,1)</f>
        <v>0</v>
      </c>
      <c r="T899">
        <f>COUNTIFS(F:F,F899,G:G,G899,H:H,_xlfn.CONCAT("&lt;=",H899))</f>
        <v>2</v>
      </c>
      <c r="U899" s="15">
        <f ca="1">H899+(RAND()/100000)</f>
        <v>0.40764444397205696</v>
      </c>
      <c r="V899">
        <f t="shared" ref="V899:V962" ca="1" si="14">COUNTIFS(G:G,G899,U:U,_xlfn.CONCAT("&lt;=",U899))</f>
        <v>35</v>
      </c>
      <c r="W899" t="s">
        <v>28</v>
      </c>
      <c r="X899" t="str">
        <f ca="1">_xlfn.CONCAT("(",A899,",",C899,",",P899,",",E899,",",L899,",",S899,",",T899,",",V899,")++1`")</f>
        <v>(246506,0,1,17,59,0,2,35)++1`</v>
      </c>
      <c r="Y899" t="str">
        <f>_xlfn.CONCAT("(",A899,",",R899,")++1`")</f>
        <v>(246506,45)++1`</v>
      </c>
    </row>
    <row r="900" spans="1:25">
      <c r="A900">
        <v>246507</v>
      </c>
      <c r="B900">
        <v>2021</v>
      </c>
      <c r="C900">
        <f>IF(D900="oui", 1, IF(D900="non", 0, " "))</f>
        <v>1</v>
      </c>
      <c r="D900" t="s">
        <v>28</v>
      </c>
      <c r="E900">
        <f>_xlfn.XLOOKUP(F900,Z$3:Z$19,AA$3:AA$19)</f>
        <v>11</v>
      </c>
      <c r="F900" t="s">
        <v>41</v>
      </c>
      <c r="G900" s="14">
        <v>44602</v>
      </c>
      <c r="H900" s="15">
        <v>0.33402777777777776</v>
      </c>
      <c r="I900" s="15">
        <v>0.3520833333333333</v>
      </c>
      <c r="J900">
        <v>1000164</v>
      </c>
      <c r="K900">
        <v>3692</v>
      </c>
      <c r="L900">
        <f>ROUND(M900*86400,0)/60</f>
        <v>26</v>
      </c>
      <c r="M900">
        <v>1.8055555555555547E-2</v>
      </c>
      <c r="N900">
        <f>_xlfn.XLOOKUP(O900,Z$22:Z$24,AA$22:AA$24)</f>
        <v>0</v>
      </c>
      <c r="O900" t="s">
        <v>46</v>
      </c>
      <c r="P900" cm="1">
        <f t="array" aca="1" ref="P900" ca="1">(_xlfn.IFS(Q900="couché",0,Q900="debout à 80%",1,Q900="?",1))*(IF(RAND()&lt;0.8,1,0))</f>
        <v>0</v>
      </c>
      <c r="Q900" t="s">
        <v>48</v>
      </c>
      <c r="R900">
        <v>30</v>
      </c>
      <c r="S900">
        <f>SUMIFS(N:N,F:F,F900,G:G,G900,T:T,T900-1)*IF(C900=1,0,1)</f>
        <v>0</v>
      </c>
      <c r="T900">
        <f>COUNTIFS(F:F,F900,G:G,G900,H:H,_xlfn.CONCAT("&lt;=",H900))</f>
        <v>1</v>
      </c>
      <c r="U900" s="15">
        <f ca="1">H900+(RAND()/100000)</f>
        <v>0.33403376130639206</v>
      </c>
      <c r="V900">
        <f t="shared" ca="1" si="14"/>
        <v>2</v>
      </c>
      <c r="W900" t="s">
        <v>28</v>
      </c>
      <c r="X900" t="str">
        <f ca="1">_xlfn.CONCAT("(",A900,",",C900,",",P900,",",E900,",",L900,",",S900,",",T900,",",V900,")++1`")</f>
        <v>(246507,1,0,11,26,0,1,2)++1`</v>
      </c>
      <c r="Y900" t="str">
        <f>_xlfn.CONCAT("(",A900,",",R900,")++1`")</f>
        <v>(246507,30)++1`</v>
      </c>
    </row>
    <row r="901" spans="1:25">
      <c r="A901">
        <v>246508</v>
      </c>
      <c r="B901">
        <v>1966</v>
      </c>
      <c r="C901">
        <f>IF(D901="oui", 1, IF(D901="non", 0, " "))</f>
        <v>0</v>
      </c>
      <c r="D901" t="s">
        <v>24</v>
      </c>
      <c r="E901">
        <f>_xlfn.XLOOKUP(F901,Z$3:Z$19,AA$3:AA$19)</f>
        <v>17</v>
      </c>
      <c r="F901" t="s">
        <v>45</v>
      </c>
      <c r="G901" s="14">
        <v>44595</v>
      </c>
      <c r="H901" s="15">
        <v>0.61180555555555549</v>
      </c>
      <c r="I901" s="15">
        <v>0.65694444444444444</v>
      </c>
      <c r="J901">
        <v>1000162</v>
      </c>
      <c r="K901">
        <v>4592</v>
      </c>
      <c r="L901">
        <f>ROUND(M901*86400,0)/60</f>
        <v>65</v>
      </c>
      <c r="M901">
        <v>4.5138888888888951E-2</v>
      </c>
      <c r="N901">
        <f>_xlfn.XLOOKUP(O901,Z$22:Z$24,AA$22:AA$24)</f>
        <v>0</v>
      </c>
      <c r="O901" t="s">
        <v>26</v>
      </c>
      <c r="P901" cm="1">
        <f t="array" aca="1" ref="P901" ca="1">(_xlfn.IFS(Q901="couché",0,Q901="debout à 80%",1,Q901="?",1))*(IF(RAND()&lt;0.8,1,0))</f>
        <v>1</v>
      </c>
      <c r="Q901" t="s">
        <v>27</v>
      </c>
      <c r="R901">
        <v>45</v>
      </c>
      <c r="S901">
        <f>SUMIFS(N:N,F:F,F901,G:G,G901,T:T,T901-1)*IF(C901=1,0,1)</f>
        <v>0</v>
      </c>
      <c r="T901">
        <f>COUNTIFS(F:F,F901,G:G,G901,H:H,_xlfn.CONCAT("&lt;=",H901))</f>
        <v>6</v>
      </c>
      <c r="U901" s="15">
        <f ca="1">H901+(RAND()/100000)</f>
        <v>0.61180868358101925</v>
      </c>
      <c r="V901">
        <f t="shared" ca="1" si="14"/>
        <v>79</v>
      </c>
      <c r="W901" t="s">
        <v>28</v>
      </c>
      <c r="X901" t="str">
        <f ca="1">_xlfn.CONCAT("(",A901,",",C901,",",P901,",",E901,",",L901,",",S901,",",T901,",",V901,")++1`")</f>
        <v>(246508,0,1,17,65,0,6,79)++1`</v>
      </c>
      <c r="Y901" t="str">
        <f>_xlfn.CONCAT("(",A901,",",R901,")++1`")</f>
        <v>(246508,45)++1`</v>
      </c>
    </row>
    <row r="902" spans="1:25">
      <c r="A902">
        <v>246509</v>
      </c>
      <c r="B902">
        <v>2008</v>
      </c>
      <c r="C902">
        <f>IF(D902="oui", 1, IF(D902="non", 0, " "))</f>
        <v>1</v>
      </c>
      <c r="D902" t="s">
        <v>28</v>
      </c>
      <c r="E902">
        <f>_xlfn.XLOOKUP(F902,Z$3:Z$19,AA$3:AA$19)</f>
        <v>12</v>
      </c>
      <c r="F902" t="s">
        <v>42</v>
      </c>
      <c r="G902" s="14">
        <v>44615</v>
      </c>
      <c r="H902" s="15">
        <v>0.39027777777777778</v>
      </c>
      <c r="I902" s="15">
        <v>0.42777777777777776</v>
      </c>
      <c r="J902">
        <v>1000165</v>
      </c>
      <c r="K902">
        <v>493</v>
      </c>
      <c r="L902">
        <f>ROUND(M902*86400,0)/60</f>
        <v>54</v>
      </c>
      <c r="M902">
        <v>3.7499999999999978E-2</v>
      </c>
      <c r="N902">
        <f>_xlfn.XLOOKUP(O902,Z$22:Z$24,AA$22:AA$24)</f>
        <v>0</v>
      </c>
      <c r="O902" t="s">
        <v>46</v>
      </c>
      <c r="P902" cm="1">
        <f t="array" aca="1" ref="P902" ca="1">(_xlfn.IFS(Q902="couché",0,Q902="debout à 80%",1,Q902="?",1))*(IF(RAND()&lt;0.8,1,0))</f>
        <v>0</v>
      </c>
      <c r="Q902" t="s">
        <v>48</v>
      </c>
      <c r="R902">
        <v>30</v>
      </c>
      <c r="S902">
        <f>SUMIFS(N:N,F:F,F902,G:G,G902,T:T,T902-1)*IF(C902=1,0,1)</f>
        <v>0</v>
      </c>
      <c r="T902">
        <f>COUNTIFS(F:F,F902,G:G,G902,H:H,_xlfn.CONCAT("&lt;=",H902))</f>
        <v>3</v>
      </c>
      <c r="U902" s="15">
        <f ca="1">H902+(RAND()/100000)</f>
        <v>0.39027956722776858</v>
      </c>
      <c r="V902">
        <f t="shared" ca="1" si="14"/>
        <v>19</v>
      </c>
      <c r="W902" t="s">
        <v>28</v>
      </c>
      <c r="X902" t="str">
        <f ca="1">_xlfn.CONCAT("(",A902,",",C902,",",P902,",",E902,",",L902,",",S902,",",T902,",",V902,")++1`")</f>
        <v>(246509,1,0,12,54,0,3,19)++1`</v>
      </c>
      <c r="Y902" t="str">
        <f>_xlfn.CONCAT("(",A902,",",R902,")++1`")</f>
        <v>(246509,30)++1`</v>
      </c>
    </row>
    <row r="903" spans="1:25">
      <c r="A903">
        <v>246510</v>
      </c>
      <c r="B903">
        <v>1944</v>
      </c>
      <c r="C903">
        <f>IF(D903="oui", 1, IF(D903="non", 0, " "))</f>
        <v>0</v>
      </c>
      <c r="D903" t="s">
        <v>24</v>
      </c>
      <c r="E903">
        <f>_xlfn.XLOOKUP(F903,Z$3:Z$19,AA$3:AA$19)</f>
        <v>5</v>
      </c>
      <c r="F903" t="s">
        <v>36</v>
      </c>
      <c r="G903" s="14">
        <v>44617</v>
      </c>
      <c r="H903" s="15">
        <v>0.33680555555555552</v>
      </c>
      <c r="I903" s="15">
        <v>0.44444444444444442</v>
      </c>
      <c r="J903">
        <v>1000162</v>
      </c>
      <c r="K903">
        <v>486</v>
      </c>
      <c r="L903">
        <f>ROUND(M903*86400,0)/60</f>
        <v>155</v>
      </c>
      <c r="M903">
        <v>0.1076388888888889</v>
      </c>
      <c r="N903">
        <f>_xlfn.XLOOKUP(O903,Z$22:Z$24,AA$22:AA$24)</f>
        <v>0</v>
      </c>
      <c r="O903" t="s">
        <v>26</v>
      </c>
      <c r="P903" cm="1">
        <f t="array" aca="1" ref="P903" ca="1">(_xlfn.IFS(Q903="couché",0,Q903="debout à 80%",1,Q903="?",1))*(IF(RAND()&lt;0.8,1,0))</f>
        <v>1</v>
      </c>
      <c r="Q903" t="s">
        <v>27</v>
      </c>
      <c r="R903">
        <v>45</v>
      </c>
      <c r="S903">
        <f>SUMIFS(N:N,F:F,F903,G:G,G903,T:T,T903-1)*IF(C903=1,0,1)</f>
        <v>0</v>
      </c>
      <c r="T903">
        <f>COUNTIFS(F:F,F903,G:G,G903,H:H,_xlfn.CONCAT("&lt;=",H903))</f>
        <v>1</v>
      </c>
      <c r="U903" s="15">
        <f ca="1">H903+(RAND()/100000)</f>
        <v>0.33681205745438791</v>
      </c>
      <c r="V903">
        <f t="shared" ca="1" si="14"/>
        <v>4</v>
      </c>
      <c r="W903" t="s">
        <v>28</v>
      </c>
      <c r="X903" t="str">
        <f ca="1">_xlfn.CONCAT("(",A903,",",C903,",",P903,",",E903,",",L903,",",S903,",",T903,",",V903,")++1`")</f>
        <v>(246510,0,1,5,155,0,1,4)++1`</v>
      </c>
      <c r="Y903" t="str">
        <f>_xlfn.CONCAT("(",A903,",",R903,")++1`")</f>
        <v>(246510,45)++1`</v>
      </c>
    </row>
    <row r="904" spans="1:25">
      <c r="A904">
        <v>246516</v>
      </c>
      <c r="B904">
        <v>1976</v>
      </c>
      <c r="C904">
        <f>IF(D904="oui", 1, IF(D904="non", 0, " "))</f>
        <v>0</v>
      </c>
      <c r="D904" t="s">
        <v>24</v>
      </c>
      <c r="E904">
        <f>_xlfn.XLOOKUP(F904,Z$3:Z$19,AA$3:AA$19)</f>
        <v>4</v>
      </c>
      <c r="F904" t="s">
        <v>31</v>
      </c>
      <c r="G904" s="14">
        <v>44621</v>
      </c>
      <c r="H904" s="15">
        <v>0.42638888888888887</v>
      </c>
      <c r="I904" s="15">
        <v>0.49791666666666662</v>
      </c>
      <c r="J904">
        <v>1000166</v>
      </c>
      <c r="K904">
        <v>2774</v>
      </c>
      <c r="L904">
        <f>ROUND(M904*86400,0)/60</f>
        <v>103</v>
      </c>
      <c r="M904">
        <v>7.1527777777777746E-2</v>
      </c>
      <c r="N904">
        <f>_xlfn.XLOOKUP(O904,Z$22:Z$24,AA$22:AA$24)</f>
        <v>0</v>
      </c>
      <c r="O904" t="s">
        <v>26</v>
      </c>
      <c r="P904" cm="1">
        <f t="array" aca="1" ref="P904" ca="1">(_xlfn.IFS(Q904="couché",0,Q904="debout à 80%",1,Q904="?",1))*(IF(RAND()&lt;0.8,1,0))</f>
        <v>1</v>
      </c>
      <c r="Q904" t="s">
        <v>27</v>
      </c>
      <c r="R904">
        <v>45</v>
      </c>
      <c r="S904">
        <f>SUMIFS(N:N,F:F,F904,G:G,G904,T:T,T904-1)*IF(C904=1,0,1)</f>
        <v>0</v>
      </c>
      <c r="T904">
        <f>COUNTIFS(F:F,F904,G:G,G904,H:H,_xlfn.CONCAT("&lt;=",H904))</f>
        <v>1</v>
      </c>
      <c r="U904" s="15">
        <f ca="1">H904+(RAND()/100000)</f>
        <v>0.42639485120007581</v>
      </c>
      <c r="V904">
        <f t="shared" ca="1" si="14"/>
        <v>19</v>
      </c>
      <c r="W904" t="s">
        <v>28</v>
      </c>
      <c r="X904" t="str">
        <f ca="1">_xlfn.CONCAT("(",A904,",",C904,",",P904,",",E904,",",L904,",",S904,",",T904,",",V904,")++1`")</f>
        <v>(246516,0,1,4,103,0,1,19)++1`</v>
      </c>
      <c r="Y904" t="str">
        <f>_xlfn.CONCAT("(",A904,",",R904,")++1`")</f>
        <v>(246516,45)++1`</v>
      </c>
    </row>
    <row r="905" spans="1:25">
      <c r="A905">
        <v>246518</v>
      </c>
      <c r="B905">
        <v>1945</v>
      </c>
      <c r="C905">
        <f>IF(D905="oui", 1, IF(D905="non", 0, " "))</f>
        <v>0</v>
      </c>
      <c r="D905" t="s">
        <v>24</v>
      </c>
      <c r="E905">
        <f>_xlfn.XLOOKUP(F905,Z$3:Z$19,AA$3:AA$19)</f>
        <v>3</v>
      </c>
      <c r="F905" t="s">
        <v>34</v>
      </c>
      <c r="G905" s="14">
        <v>44607</v>
      </c>
      <c r="H905" s="15">
        <v>0.37777777777777777</v>
      </c>
      <c r="I905" s="15">
        <v>0.3972222222222222</v>
      </c>
      <c r="J905">
        <v>1000169</v>
      </c>
      <c r="K905">
        <v>2172</v>
      </c>
      <c r="L905">
        <f>ROUND(M905*86400,0)/60</f>
        <v>28</v>
      </c>
      <c r="M905">
        <v>1.9444444444444431E-2</v>
      </c>
      <c r="N905">
        <f>_xlfn.XLOOKUP(O905,Z$22:Z$24,AA$22:AA$24)</f>
        <v>1</v>
      </c>
      <c r="O905" t="s">
        <v>32</v>
      </c>
      <c r="P905" cm="1">
        <f t="array" aca="1" ref="P905" ca="1">(_xlfn.IFS(Q905="couché",0,Q905="debout à 80%",1,Q905="?",1))*(IF(RAND()&lt;0.8,1,0))</f>
        <v>1</v>
      </c>
      <c r="Q905" t="s">
        <v>27</v>
      </c>
      <c r="R905">
        <v>10</v>
      </c>
      <c r="S905">
        <f>SUMIFS(N:N,F:F,F905,G:G,G905,T:T,T905-1)*IF(C905=1,0,1)</f>
        <v>1</v>
      </c>
      <c r="T905">
        <f>COUNTIFS(F:F,F905,G:G,G905,H:H,_xlfn.CONCAT("&lt;=",H905))</f>
        <v>4</v>
      </c>
      <c r="U905" s="15">
        <f ca="1">H905+(RAND()/100000)</f>
        <v>0.3777835461120046</v>
      </c>
      <c r="V905">
        <f t="shared" ca="1" si="14"/>
        <v>19</v>
      </c>
      <c r="W905" t="s">
        <v>28</v>
      </c>
      <c r="X905" t="str">
        <f ca="1">_xlfn.CONCAT("(",A905,",",C905,",",P905,",",E905,",",L905,",",S905,",",T905,",",V905,")++1`")</f>
        <v>(246518,0,1,3,28,1,4,19)++1`</v>
      </c>
      <c r="Y905" t="str">
        <f>_xlfn.CONCAT("(",A905,",",R905,")++1`")</f>
        <v>(246518,10)++1`</v>
      </c>
    </row>
    <row r="906" spans="1:25">
      <c r="A906">
        <v>246520</v>
      </c>
      <c r="B906">
        <v>1958</v>
      </c>
      <c r="C906">
        <f>IF(D906="oui", 1, IF(D906="non", 0, " "))</f>
        <v>0</v>
      </c>
      <c r="D906" t="s">
        <v>24</v>
      </c>
      <c r="E906">
        <f>_xlfn.XLOOKUP(F906,Z$3:Z$19,AA$3:AA$19)</f>
        <v>2</v>
      </c>
      <c r="F906" t="s">
        <v>29</v>
      </c>
      <c r="G906" s="14">
        <v>44635</v>
      </c>
      <c r="H906" s="15">
        <v>0.34166666666666667</v>
      </c>
      <c r="I906" s="15">
        <v>0.4145833333333333</v>
      </c>
      <c r="J906">
        <v>1000166</v>
      </c>
      <c r="K906">
        <v>2773</v>
      </c>
      <c r="L906">
        <f>ROUND(M906*86400,0)/60</f>
        <v>105</v>
      </c>
      <c r="M906">
        <v>7.291666666666663E-2</v>
      </c>
      <c r="N906">
        <f>_xlfn.XLOOKUP(O906,Z$22:Z$24,AA$22:AA$24)</f>
        <v>0</v>
      </c>
      <c r="O906" t="s">
        <v>26</v>
      </c>
      <c r="P906" cm="1">
        <f t="array" aca="1" ref="P906" ca="1">(_xlfn.IFS(Q906="couché",0,Q906="debout à 80%",1,Q906="?",1))*(IF(RAND()&lt;0.8,1,0))</f>
        <v>1</v>
      </c>
      <c r="Q906" t="s">
        <v>27</v>
      </c>
      <c r="R906">
        <v>45</v>
      </c>
      <c r="S906">
        <f>SUMIFS(N:N,F:F,F906,G:G,G906,T:T,T906-1)*IF(C906=1,0,1)</f>
        <v>0</v>
      </c>
      <c r="T906">
        <f>COUNTIFS(F:F,F906,G:G,G906,H:H,_xlfn.CONCAT("&lt;=",H906))</f>
        <v>1</v>
      </c>
      <c r="U906" s="15">
        <f ca="1">H906+(RAND()/100000)</f>
        <v>0.34167246552531216</v>
      </c>
      <c r="V906">
        <f t="shared" ca="1" si="14"/>
        <v>10</v>
      </c>
      <c r="W906" t="s">
        <v>28</v>
      </c>
      <c r="X906" t="str">
        <f ca="1">_xlfn.CONCAT("(",A906,",",C906,",",P906,",",E906,",",L906,",",S906,",",T906,",",V906,")++1`")</f>
        <v>(246520,0,1,2,105,0,1,10)++1`</v>
      </c>
      <c r="Y906" t="str">
        <f>_xlfn.CONCAT("(",A906,",",R906,")++1`")</f>
        <v>(246520,45)++1`</v>
      </c>
    </row>
    <row r="907" spans="1:25">
      <c r="A907">
        <v>246522</v>
      </c>
      <c r="B907">
        <v>1999</v>
      </c>
      <c r="C907">
        <f>IF(D907="oui", 1, IF(D907="non", 0, " "))</f>
        <v>0</v>
      </c>
      <c r="D907" t="s">
        <v>24</v>
      </c>
      <c r="E907">
        <f>_xlfn.XLOOKUP(F907,Z$3:Z$19,AA$3:AA$19)</f>
        <v>10</v>
      </c>
      <c r="F907" t="s">
        <v>39</v>
      </c>
      <c r="G907" s="14">
        <v>44634</v>
      </c>
      <c r="H907" s="15">
        <v>0.34166666666666667</v>
      </c>
      <c r="I907" s="15">
        <v>0.39166666666666666</v>
      </c>
      <c r="J907">
        <v>1000165</v>
      </c>
      <c r="K907">
        <v>6412</v>
      </c>
      <c r="L907">
        <f>ROUND(M907*86400,0)/60</f>
        <v>72</v>
      </c>
      <c r="M907">
        <v>4.9999999999999989E-2</v>
      </c>
      <c r="N907">
        <f>_xlfn.XLOOKUP(O907,Z$22:Z$24,AA$22:AA$24)</f>
        <v>1</v>
      </c>
      <c r="O907" t="s">
        <v>32</v>
      </c>
      <c r="P907" cm="1">
        <f t="array" aca="1" ref="P907" ca="1">(_xlfn.IFS(Q907="couché",0,Q907="debout à 80%",1,Q907="?",1))*(IF(RAND()&lt;0.8,1,0))</f>
        <v>1</v>
      </c>
      <c r="Q907" t="s">
        <v>27</v>
      </c>
      <c r="R907">
        <v>30</v>
      </c>
      <c r="S907">
        <f>SUMIFS(N:N,F:F,F907,G:G,G907,T:T,T907-1)*IF(C907=1,0,1)</f>
        <v>0</v>
      </c>
      <c r="T907">
        <f>COUNTIFS(F:F,F907,G:G,G907,H:H,_xlfn.CONCAT("&lt;=",H907))</f>
        <v>1</v>
      </c>
      <c r="U907" s="15">
        <f ca="1">H907+(RAND()/100000)</f>
        <v>0.3416696977386367</v>
      </c>
      <c r="V907">
        <f t="shared" ca="1" si="14"/>
        <v>10</v>
      </c>
      <c r="W907" t="s">
        <v>28</v>
      </c>
      <c r="X907" t="str">
        <f ca="1">_xlfn.CONCAT("(",A907,",",C907,",",P907,",",E907,",",L907,",",S907,",",T907,",",V907,")++1`")</f>
        <v>(246522,0,1,10,72,0,1,10)++1`</v>
      </c>
      <c r="Y907" t="str">
        <f>_xlfn.CONCAT("(",A907,",",R907,")++1`")</f>
        <v>(246522,30)++1`</v>
      </c>
    </row>
    <row r="908" spans="1:25">
      <c r="A908">
        <v>246525</v>
      </c>
      <c r="B908">
        <v>1992</v>
      </c>
      <c r="C908">
        <f>IF(D908="oui", 1, IF(D908="non", 0, " "))</f>
        <v>0</v>
      </c>
      <c r="D908" t="s">
        <v>24</v>
      </c>
      <c r="E908">
        <f>_xlfn.XLOOKUP(F908,Z$3:Z$19,AA$3:AA$19)</f>
        <v>9</v>
      </c>
      <c r="F908" t="s">
        <v>40</v>
      </c>
      <c r="G908" s="14">
        <v>44608</v>
      </c>
      <c r="H908" s="15">
        <v>0.59027777777777779</v>
      </c>
      <c r="I908" s="15">
        <v>0.70763888888888882</v>
      </c>
      <c r="J908">
        <v>1000163</v>
      </c>
      <c r="K908">
        <v>5512</v>
      </c>
      <c r="L908">
        <f>ROUND(M908*86400,0)/60</f>
        <v>169</v>
      </c>
      <c r="M908">
        <v>0.11736111111111103</v>
      </c>
      <c r="N908">
        <f>_xlfn.XLOOKUP(O908,Z$22:Z$24,AA$22:AA$24)</f>
        <v>0</v>
      </c>
      <c r="O908" t="s">
        <v>26</v>
      </c>
      <c r="P908" cm="1">
        <f t="array" aca="1" ref="P908" ca="1">(_xlfn.IFS(Q908="couché",0,Q908="debout à 80%",1,Q908="?",1))*(IF(RAND()&lt;0.8,1,0))</f>
        <v>1</v>
      </c>
      <c r="Q908" t="s">
        <v>27</v>
      </c>
      <c r="R908">
        <v>45</v>
      </c>
      <c r="S908">
        <f>SUMIFS(N:N,F:F,F908,G:G,G908,T:T,T908-1)*IF(C908=1,0,1)</f>
        <v>0</v>
      </c>
      <c r="T908">
        <f>COUNTIFS(F:F,F908,G:G,G908,H:H,_xlfn.CONCAT("&lt;=",H908))</f>
        <v>3</v>
      </c>
      <c r="U908" s="15">
        <f ca="1">H908+(RAND()/100000)</f>
        <v>0.5902860176560053</v>
      </c>
      <c r="V908">
        <f t="shared" ca="1" si="14"/>
        <v>47</v>
      </c>
      <c r="W908" t="s">
        <v>28</v>
      </c>
      <c r="X908" t="str">
        <f ca="1">_xlfn.CONCAT("(",A908,",",C908,",",P908,",",E908,",",L908,",",S908,",",T908,",",V908,")++1`")</f>
        <v>(246525,0,1,9,169,0,3,47)++1`</v>
      </c>
      <c r="Y908" t="str">
        <f>_xlfn.CONCAT("(",A908,",",R908,")++1`")</f>
        <v>(246525,45)++1`</v>
      </c>
    </row>
    <row r="909" spans="1:25">
      <c r="A909">
        <v>246543</v>
      </c>
      <c r="B909">
        <v>1982</v>
      </c>
      <c r="C909">
        <f>IF(D909="oui", 1, IF(D909="non", 0, " "))</f>
        <v>0</v>
      </c>
      <c r="D909" t="s">
        <v>24</v>
      </c>
      <c r="E909">
        <f>_xlfn.XLOOKUP(F909,Z$3:Z$19,AA$3:AA$19)</f>
        <v>14</v>
      </c>
      <c r="F909" t="s">
        <v>33</v>
      </c>
      <c r="G909" s="14">
        <v>44595</v>
      </c>
      <c r="H909" s="15">
        <v>0.40972222222222221</v>
      </c>
      <c r="I909" s="15">
        <v>0.44305555555555554</v>
      </c>
      <c r="J909">
        <v>1000162</v>
      </c>
      <c r="K909">
        <v>4592</v>
      </c>
      <c r="L909">
        <f>ROUND(M909*86400,0)/60</f>
        <v>48</v>
      </c>
      <c r="M909">
        <v>3.3333333333333326E-2</v>
      </c>
      <c r="N909">
        <f>_xlfn.XLOOKUP(O909,Z$22:Z$24,AA$22:AA$24)</f>
        <v>0</v>
      </c>
      <c r="O909" t="s">
        <v>26</v>
      </c>
      <c r="P909" cm="1">
        <f t="array" aca="1" ref="P909" ca="1">(_xlfn.IFS(Q909="couché",0,Q909="debout à 80%",1,Q909="?",1))*(IF(RAND()&lt;0.8,1,0))</f>
        <v>0</v>
      </c>
      <c r="Q909" t="s">
        <v>27</v>
      </c>
      <c r="R909">
        <v>45</v>
      </c>
      <c r="S909">
        <f>SUMIFS(N:N,F:F,F909,G:G,G909,T:T,T909-1)*IF(C909=1,0,1)</f>
        <v>0</v>
      </c>
      <c r="T909">
        <f>COUNTIFS(F:F,F909,G:G,G909,H:H,_xlfn.CONCAT("&lt;=",H909))</f>
        <v>3</v>
      </c>
      <c r="U909" s="15">
        <f ca="1">H909+(RAND()/100000)</f>
        <v>0.4097231367537042</v>
      </c>
      <c r="V909">
        <f t="shared" ca="1" si="14"/>
        <v>36</v>
      </c>
      <c r="W909" t="s">
        <v>28</v>
      </c>
      <c r="X909" t="str">
        <f ca="1">_xlfn.CONCAT("(",A909,",",C909,",",P909,",",E909,",",L909,",",S909,",",T909,",",V909,")++1`")</f>
        <v>(246543,0,0,14,48,0,3,36)++1`</v>
      </c>
      <c r="Y909" t="str">
        <f>_xlfn.CONCAT("(",A909,",",R909,")++1`")</f>
        <v>(246543,45)++1`</v>
      </c>
    </row>
    <row r="910" spans="1:25">
      <c r="A910">
        <v>246544</v>
      </c>
      <c r="B910">
        <v>1928</v>
      </c>
      <c r="C910">
        <f>IF(D910="oui", 1, IF(D910="non", 0, " "))</f>
        <v>0</v>
      </c>
      <c r="D910" t="s">
        <v>24</v>
      </c>
      <c r="E910">
        <f>_xlfn.XLOOKUP(F910,Z$3:Z$19,AA$3:AA$19)</f>
        <v>3</v>
      </c>
      <c r="F910" t="s">
        <v>34</v>
      </c>
      <c r="G910" s="14">
        <v>44596</v>
      </c>
      <c r="H910" s="15">
        <v>0.48958333333333331</v>
      </c>
      <c r="I910" s="15">
        <v>0.49722222222222218</v>
      </c>
      <c r="J910">
        <v>1000169</v>
      </c>
      <c r="K910">
        <v>6013</v>
      </c>
      <c r="L910">
        <f>ROUND(M910*86400,0)/60</f>
        <v>11</v>
      </c>
      <c r="M910">
        <v>7.6388888888888618E-3</v>
      </c>
      <c r="N910">
        <f>_xlfn.XLOOKUP(O910,Z$22:Z$24,AA$22:AA$24)</f>
        <v>1</v>
      </c>
      <c r="O910" t="s">
        <v>32</v>
      </c>
      <c r="P910" cm="1">
        <f t="array" aca="1" ref="P910" ca="1">(_xlfn.IFS(Q910="couché",0,Q910="debout à 80%",1,Q910="?",1))*(IF(RAND()&lt;0.8,1,0))</f>
        <v>1</v>
      </c>
      <c r="Q910" t="s">
        <v>27</v>
      </c>
      <c r="R910">
        <v>0</v>
      </c>
      <c r="S910">
        <f>SUMIFS(N:N,F:F,F910,G:G,G910,T:T,T910-1)*IF(C910=1,0,1)</f>
        <v>1</v>
      </c>
      <c r="T910">
        <f>COUNTIFS(F:F,F910,G:G,G910,H:H,_xlfn.CONCAT("&lt;=",H910))</f>
        <v>12</v>
      </c>
      <c r="U910" s="15">
        <f ca="1">H910+(RAND()/100000)</f>
        <v>0.48959029903546375</v>
      </c>
      <c r="V910">
        <f t="shared" ca="1" si="14"/>
        <v>47</v>
      </c>
      <c r="W910" t="s">
        <v>28</v>
      </c>
      <c r="X910" t="str">
        <f ca="1">_xlfn.CONCAT("(",A910,",",C910,",",P910,",",E910,",",L910,",",S910,",",T910,",",V910,")++1`")</f>
        <v>(246544,0,1,3,11,1,12,47)++1`</v>
      </c>
      <c r="Y910" t="str">
        <f>_xlfn.CONCAT("(",A910,",",R910,")++1`")</f>
        <v>(246544,0)++1`</v>
      </c>
    </row>
    <row r="911" spans="1:25">
      <c r="A911">
        <v>246545</v>
      </c>
      <c r="B911">
        <v>1950</v>
      </c>
      <c r="C911">
        <f>IF(D911="oui", 1, IF(D911="non", 0, " "))</f>
        <v>0</v>
      </c>
      <c r="D911" t="s">
        <v>24</v>
      </c>
      <c r="E911">
        <f>_xlfn.XLOOKUP(F911,Z$3:Z$19,AA$3:AA$19)</f>
        <v>3</v>
      </c>
      <c r="F911" t="s">
        <v>34</v>
      </c>
      <c r="G911" s="14">
        <v>44617</v>
      </c>
      <c r="H911" s="15">
        <v>0.3520833333333333</v>
      </c>
      <c r="I911" s="15">
        <v>0.3611111111111111</v>
      </c>
      <c r="J911">
        <v>1000169</v>
      </c>
      <c r="K911">
        <v>2172</v>
      </c>
      <c r="L911">
        <f>ROUND(M911*86400,0)/60</f>
        <v>13</v>
      </c>
      <c r="M911">
        <v>9.0277777777778012E-3</v>
      </c>
      <c r="N911">
        <f>_xlfn.XLOOKUP(O911,Z$22:Z$24,AA$22:AA$24)</f>
        <v>1</v>
      </c>
      <c r="O911" t="s">
        <v>32</v>
      </c>
      <c r="P911" cm="1">
        <f t="array" aca="1" ref="P911" ca="1">(_xlfn.IFS(Q911="couché",0,Q911="debout à 80%",1,Q911="?",1))*(IF(RAND()&lt;0.8,1,0))</f>
        <v>1</v>
      </c>
      <c r="Q911" t="s">
        <v>27</v>
      </c>
      <c r="R911">
        <v>10</v>
      </c>
      <c r="S911">
        <f>SUMIFS(N:N,F:F,F911,G:G,G911,T:T,T911-1)*IF(C911=1,0,1)</f>
        <v>1</v>
      </c>
      <c r="T911">
        <f>COUNTIFS(F:F,F911,G:G,G911,H:H,_xlfn.CONCAT("&lt;=",H911))</f>
        <v>2</v>
      </c>
      <c r="U911" s="15">
        <f ca="1">H911+(RAND()/100000)</f>
        <v>0.35208434165154978</v>
      </c>
      <c r="V911">
        <f t="shared" ca="1" si="14"/>
        <v>13</v>
      </c>
      <c r="W911" t="s">
        <v>28</v>
      </c>
      <c r="X911" t="str">
        <f ca="1">_xlfn.CONCAT("(",A911,",",C911,",",P911,",",E911,",",L911,",",S911,",",T911,",",V911,")++1`")</f>
        <v>(246545,0,1,3,13,1,2,13)++1`</v>
      </c>
      <c r="Y911" t="str">
        <f>_xlfn.CONCAT("(",A911,",",R911,")++1`")</f>
        <v>(246545,10)++1`</v>
      </c>
    </row>
    <row r="912" spans="1:25">
      <c r="A912">
        <v>246546</v>
      </c>
      <c r="B912">
        <v>1950</v>
      </c>
      <c r="C912">
        <f>IF(D912="oui", 1, IF(D912="non", 0, " "))</f>
        <v>0</v>
      </c>
      <c r="D912" t="s">
        <v>24</v>
      </c>
      <c r="E912">
        <f>_xlfn.XLOOKUP(F912,Z$3:Z$19,AA$3:AA$19)</f>
        <v>3</v>
      </c>
      <c r="F912" t="s">
        <v>34</v>
      </c>
      <c r="G912" s="14">
        <v>44610</v>
      </c>
      <c r="H912" s="15">
        <v>0.3576388888888889</v>
      </c>
      <c r="I912" s="15">
        <v>0.36805555555555552</v>
      </c>
      <c r="J912">
        <v>1000169</v>
      </c>
      <c r="K912">
        <v>2172</v>
      </c>
      <c r="L912">
        <f>ROUND(M912*86400,0)/60</f>
        <v>15</v>
      </c>
      <c r="M912">
        <v>1.041666666666663E-2</v>
      </c>
      <c r="N912">
        <f>_xlfn.XLOOKUP(O912,Z$22:Z$24,AA$22:AA$24)</f>
        <v>1</v>
      </c>
      <c r="O912" t="s">
        <v>32</v>
      </c>
      <c r="P912" cm="1">
        <f t="array" aca="1" ref="P912" ca="1">(_xlfn.IFS(Q912="couché",0,Q912="debout à 80%",1,Q912="?",1))*(IF(RAND()&lt;0.8,1,0))</f>
        <v>0</v>
      </c>
      <c r="Q912" t="s">
        <v>27</v>
      </c>
      <c r="R912">
        <v>10</v>
      </c>
      <c r="S912">
        <f>SUMIFS(N:N,F:F,F912,G:G,G912,T:T,T912-1)*IF(C912=1,0,1)</f>
        <v>1</v>
      </c>
      <c r="T912">
        <f>COUNTIFS(F:F,F912,G:G,G912,H:H,_xlfn.CONCAT("&lt;=",H912))</f>
        <v>2</v>
      </c>
      <c r="U912" s="15">
        <f ca="1">H912+(RAND()/100000)</f>
        <v>0.35763890638788809</v>
      </c>
      <c r="V912">
        <f t="shared" ca="1" si="14"/>
        <v>11</v>
      </c>
      <c r="W912" t="s">
        <v>28</v>
      </c>
      <c r="X912" t="str">
        <f ca="1">_xlfn.CONCAT("(",A912,",",C912,",",P912,",",E912,",",L912,",",S912,",",T912,",",V912,")++1`")</f>
        <v>(246546,0,0,3,15,1,2,11)++1`</v>
      </c>
      <c r="Y912" t="str">
        <f>_xlfn.CONCAT("(",A912,",",R912,")++1`")</f>
        <v>(246546,10)++1`</v>
      </c>
    </row>
    <row r="913" spans="1:25">
      <c r="A913">
        <v>246547</v>
      </c>
      <c r="B913">
        <v>1947</v>
      </c>
      <c r="C913">
        <f>IF(D913="oui", 1, IF(D913="non", 0, " "))</f>
        <v>0</v>
      </c>
      <c r="D913" t="s">
        <v>24</v>
      </c>
      <c r="E913">
        <f>_xlfn.XLOOKUP(F913,Z$3:Z$19,AA$3:AA$19)</f>
        <v>3</v>
      </c>
      <c r="F913" t="s">
        <v>34</v>
      </c>
      <c r="G913" s="14">
        <v>44617</v>
      </c>
      <c r="H913" s="15">
        <v>0.44652777777777775</v>
      </c>
      <c r="I913" s="15">
        <v>0.45555555555555555</v>
      </c>
      <c r="J913">
        <v>1000169</v>
      </c>
      <c r="K913">
        <v>2172</v>
      </c>
      <c r="L913">
        <f>ROUND(M913*86400,0)/60</f>
        <v>13</v>
      </c>
      <c r="M913">
        <v>9.0277777777778012E-3</v>
      </c>
      <c r="N913">
        <f>_xlfn.XLOOKUP(O913,Z$22:Z$24,AA$22:AA$24)</f>
        <v>1</v>
      </c>
      <c r="O913" t="s">
        <v>32</v>
      </c>
      <c r="P913" cm="1">
        <f t="array" aca="1" ref="P913" ca="1">(_xlfn.IFS(Q913="couché",0,Q913="debout à 80%",1,Q913="?",1))*(IF(RAND()&lt;0.8,1,0))</f>
        <v>1</v>
      </c>
      <c r="Q913" t="s">
        <v>27</v>
      </c>
      <c r="R913">
        <v>10</v>
      </c>
      <c r="S913">
        <f>SUMIFS(N:N,F:F,F913,G:G,G913,T:T,T913-1)*IF(C913=1,0,1)</f>
        <v>1</v>
      </c>
      <c r="T913">
        <f>COUNTIFS(F:F,F913,G:G,G913,H:H,_xlfn.CONCAT("&lt;=",H913))</f>
        <v>9</v>
      </c>
      <c r="U913" s="15">
        <f ca="1">H913+(RAND()/100000)</f>
        <v>0.44653031132462917</v>
      </c>
      <c r="V913">
        <f t="shared" ca="1" si="14"/>
        <v>34</v>
      </c>
      <c r="W913" t="s">
        <v>28</v>
      </c>
      <c r="X913" t="str">
        <f ca="1">_xlfn.CONCAT("(",A913,",",C913,",",P913,",",E913,",",L913,",",S913,",",T913,",",V913,")++1`")</f>
        <v>(246547,0,1,3,13,1,9,34)++1`</v>
      </c>
      <c r="Y913" t="str">
        <f>_xlfn.CONCAT("(",A913,",",R913,")++1`")</f>
        <v>(246547,10)++1`</v>
      </c>
    </row>
    <row r="914" spans="1:25">
      <c r="A914">
        <v>246548</v>
      </c>
      <c r="B914">
        <v>1947</v>
      </c>
      <c r="C914">
        <f>IF(D914="oui", 1, IF(D914="non", 0, " "))</f>
        <v>0</v>
      </c>
      <c r="D914" t="s">
        <v>24</v>
      </c>
      <c r="E914">
        <f>_xlfn.XLOOKUP(F914,Z$3:Z$19,AA$3:AA$19)</f>
        <v>3</v>
      </c>
      <c r="F914" t="s">
        <v>34</v>
      </c>
      <c r="G914" s="14">
        <v>44610</v>
      </c>
      <c r="H914" s="15">
        <v>0.4770833333333333</v>
      </c>
      <c r="I914" s="15">
        <v>0.48958333333333331</v>
      </c>
      <c r="J914">
        <v>1000169</v>
      </c>
      <c r="K914">
        <v>2172</v>
      </c>
      <c r="L914">
        <f>ROUND(M914*86400,0)/60</f>
        <v>18</v>
      </c>
      <c r="M914">
        <v>1.2500000000000011E-2</v>
      </c>
      <c r="N914">
        <f>_xlfn.XLOOKUP(O914,Z$22:Z$24,AA$22:AA$24)</f>
        <v>1</v>
      </c>
      <c r="O914" t="s">
        <v>32</v>
      </c>
      <c r="P914" cm="1">
        <f t="array" aca="1" ref="P914" ca="1">(_xlfn.IFS(Q914="couché",0,Q914="debout à 80%",1,Q914="?",1))*(IF(RAND()&lt;0.8,1,0))</f>
        <v>1</v>
      </c>
      <c r="Q914" t="s">
        <v>27</v>
      </c>
      <c r="R914">
        <v>10</v>
      </c>
      <c r="S914">
        <f>SUMIFS(N:N,F:F,F914,G:G,G914,T:T,T914-1)*IF(C914=1,0,1)</f>
        <v>1</v>
      </c>
      <c r="T914">
        <f>COUNTIFS(F:F,F914,G:G,G914,H:H,_xlfn.CONCAT("&lt;=",H914))</f>
        <v>11</v>
      </c>
      <c r="U914" s="15">
        <f ca="1">H914+(RAND()/100000)</f>
        <v>0.47708902495670313</v>
      </c>
      <c r="V914">
        <f t="shared" ca="1" si="14"/>
        <v>44</v>
      </c>
      <c r="W914" t="s">
        <v>28</v>
      </c>
      <c r="X914" t="str">
        <f ca="1">_xlfn.CONCAT("(",A914,",",C914,",",P914,",",E914,",",L914,",",S914,",",T914,",",V914,")++1`")</f>
        <v>(246548,0,1,3,18,1,11,44)++1`</v>
      </c>
      <c r="Y914" t="str">
        <f>_xlfn.CONCAT("(",A914,",",R914,")++1`")</f>
        <v>(246548,10)++1`</v>
      </c>
    </row>
    <row r="915" spans="1:25">
      <c r="A915">
        <v>246549</v>
      </c>
      <c r="B915">
        <v>1938</v>
      </c>
      <c r="C915">
        <f>IF(D915="oui", 1, IF(D915="non", 0, " "))</f>
        <v>0</v>
      </c>
      <c r="D915" t="s">
        <v>24</v>
      </c>
      <c r="E915">
        <f>_xlfn.XLOOKUP(F915,Z$3:Z$19,AA$3:AA$19)</f>
        <v>3</v>
      </c>
      <c r="F915" t="s">
        <v>34</v>
      </c>
      <c r="G915" s="14">
        <v>44617</v>
      </c>
      <c r="H915" s="15">
        <v>0.36527777777777776</v>
      </c>
      <c r="I915" s="15">
        <v>0.37777777777777777</v>
      </c>
      <c r="J915">
        <v>1000169</v>
      </c>
      <c r="K915">
        <v>2172</v>
      </c>
      <c r="L915">
        <f>ROUND(M915*86400,0)/60</f>
        <v>18</v>
      </c>
      <c r="M915">
        <v>1.2500000000000011E-2</v>
      </c>
      <c r="N915">
        <f>_xlfn.XLOOKUP(O915,Z$22:Z$24,AA$22:AA$24)</f>
        <v>1</v>
      </c>
      <c r="O915" t="s">
        <v>32</v>
      </c>
      <c r="P915" cm="1">
        <f t="array" aca="1" ref="P915" ca="1">(_xlfn.IFS(Q915="couché",0,Q915="debout à 80%",1,Q915="?",1))*(IF(RAND()&lt;0.8,1,0))</f>
        <v>1</v>
      </c>
      <c r="Q915" t="s">
        <v>27</v>
      </c>
      <c r="R915">
        <v>10</v>
      </c>
      <c r="S915">
        <f>SUMIFS(N:N,F:F,F915,G:G,G915,T:T,T915-1)*IF(C915=1,0,1)</f>
        <v>1</v>
      </c>
      <c r="T915">
        <f>COUNTIFS(F:F,F915,G:G,G915,H:H,_xlfn.CONCAT("&lt;=",H915))</f>
        <v>3</v>
      </c>
      <c r="U915" s="15">
        <f ca="1">H915+(RAND()/100000)</f>
        <v>0.36528539216935885</v>
      </c>
      <c r="V915">
        <f t="shared" ca="1" si="14"/>
        <v>17</v>
      </c>
      <c r="W915" t="s">
        <v>28</v>
      </c>
      <c r="X915" t="str">
        <f ca="1">_xlfn.CONCAT("(",A915,",",C915,",",P915,",",E915,",",L915,",",S915,",",T915,",",V915,")++1`")</f>
        <v>(246549,0,1,3,18,1,3,17)++1`</v>
      </c>
      <c r="Y915" t="str">
        <f>_xlfn.CONCAT("(",A915,",",R915,")++1`")</f>
        <v>(246549,10)++1`</v>
      </c>
    </row>
    <row r="916" spans="1:25">
      <c r="A916">
        <v>246550</v>
      </c>
      <c r="B916">
        <v>1938</v>
      </c>
      <c r="C916">
        <f>IF(D916="oui", 1, IF(D916="non", 0, " "))</f>
        <v>0</v>
      </c>
      <c r="D916" t="s">
        <v>24</v>
      </c>
      <c r="E916">
        <f>_xlfn.XLOOKUP(F916,Z$3:Z$19,AA$3:AA$19)</f>
        <v>3</v>
      </c>
      <c r="F916" t="s">
        <v>34</v>
      </c>
      <c r="G916" s="14">
        <v>44610</v>
      </c>
      <c r="H916" s="15">
        <v>0.37013888888888885</v>
      </c>
      <c r="I916" s="15">
        <v>0.38194444444444442</v>
      </c>
      <c r="J916">
        <v>1000169</v>
      </c>
      <c r="K916">
        <v>2172</v>
      </c>
      <c r="L916">
        <f>ROUND(M916*86400,0)/60</f>
        <v>17</v>
      </c>
      <c r="M916">
        <v>1.1805555555555569E-2</v>
      </c>
      <c r="N916">
        <f>_xlfn.XLOOKUP(O916,Z$22:Z$24,AA$22:AA$24)</f>
        <v>1</v>
      </c>
      <c r="O916" t="s">
        <v>32</v>
      </c>
      <c r="P916" cm="1">
        <f t="array" aca="1" ref="P916" ca="1">(_xlfn.IFS(Q916="couché",0,Q916="debout à 80%",1,Q916="?",1))*(IF(RAND()&lt;0.8,1,0))</f>
        <v>1</v>
      </c>
      <c r="Q916" t="s">
        <v>27</v>
      </c>
      <c r="R916">
        <v>10</v>
      </c>
      <c r="S916">
        <f>SUMIFS(N:N,F:F,F916,G:G,G916,T:T,T916-1)*IF(C916=1,0,1)</f>
        <v>1</v>
      </c>
      <c r="T916">
        <f>COUNTIFS(F:F,F916,G:G,G916,H:H,_xlfn.CONCAT("&lt;=",H916))</f>
        <v>3</v>
      </c>
      <c r="U916" s="15">
        <f ca="1">H916+(RAND()/100000)</f>
        <v>0.37014391360249216</v>
      </c>
      <c r="V916">
        <f t="shared" ca="1" si="14"/>
        <v>15</v>
      </c>
      <c r="W916" t="s">
        <v>28</v>
      </c>
      <c r="X916" t="str">
        <f ca="1">_xlfn.CONCAT("(",A916,",",C916,",",P916,",",E916,",",L916,",",S916,",",T916,",",V916,")++1`")</f>
        <v>(246550,0,1,3,17,1,3,15)++1`</v>
      </c>
      <c r="Y916" t="str">
        <f>_xlfn.CONCAT("(",A916,",",R916,")++1`")</f>
        <v>(246550,10)++1`</v>
      </c>
    </row>
    <row r="917" spans="1:25">
      <c r="A917">
        <v>246551</v>
      </c>
      <c r="B917">
        <v>1956</v>
      </c>
      <c r="C917">
        <f>IF(D917="oui", 1, IF(D917="non", 0, " "))</f>
        <v>0</v>
      </c>
      <c r="D917" t="s">
        <v>24</v>
      </c>
      <c r="E917">
        <f>_xlfn.XLOOKUP(F917,Z$3:Z$19,AA$3:AA$19)</f>
        <v>9</v>
      </c>
      <c r="F917" t="s">
        <v>40</v>
      </c>
      <c r="G917" s="14">
        <v>44606</v>
      </c>
      <c r="H917" s="15">
        <v>0.47083333333333333</v>
      </c>
      <c r="I917" s="15">
        <v>0.53263888888888888</v>
      </c>
      <c r="J917">
        <v>1000163</v>
      </c>
      <c r="K917">
        <v>4834</v>
      </c>
      <c r="L917">
        <f>ROUND(M917*86400,0)/60</f>
        <v>89</v>
      </c>
      <c r="M917">
        <v>6.1805555555555558E-2</v>
      </c>
      <c r="N917">
        <f>_xlfn.XLOOKUP(O917,Z$22:Z$24,AA$22:AA$24)</f>
        <v>0</v>
      </c>
      <c r="O917" t="s">
        <v>26</v>
      </c>
      <c r="P917" cm="1">
        <f t="array" aca="1" ref="P917" ca="1">(_xlfn.IFS(Q917="couché",0,Q917="debout à 80%",1,Q917="?",1))*(IF(RAND()&lt;0.8,1,0))</f>
        <v>1</v>
      </c>
      <c r="Q917" t="s">
        <v>27</v>
      </c>
      <c r="R917">
        <v>45</v>
      </c>
      <c r="S917">
        <f>SUMIFS(N:N,F:F,F917,G:G,G917,T:T,T917-1)*IF(C917=1,0,1)</f>
        <v>0</v>
      </c>
      <c r="T917">
        <f>COUNTIFS(F:F,F917,G:G,G917,H:H,_xlfn.CONCAT("&lt;=",H917))</f>
        <v>4</v>
      </c>
      <c r="U917" s="15">
        <f ca="1">H917+(RAND()/100000)</f>
        <v>0.47084241228345919</v>
      </c>
      <c r="V917">
        <f t="shared" ca="1" si="14"/>
        <v>44</v>
      </c>
      <c r="W917" t="s">
        <v>28</v>
      </c>
      <c r="X917" t="str">
        <f ca="1">_xlfn.CONCAT("(",A917,",",C917,",",P917,",",E917,",",L917,",",S917,",",T917,",",V917,")++1`")</f>
        <v>(246551,0,1,9,89,0,4,44)++1`</v>
      </c>
      <c r="Y917" t="str">
        <f>_xlfn.CONCAT("(",A917,",",R917,")++1`")</f>
        <v>(246551,45)++1`</v>
      </c>
    </row>
    <row r="918" spans="1:25">
      <c r="A918">
        <v>246552</v>
      </c>
      <c r="B918">
        <v>1963</v>
      </c>
      <c r="C918">
        <f>IF(D918="oui", 1, IF(D918="non", 0, " "))</f>
        <v>0</v>
      </c>
      <c r="D918" t="s">
        <v>24</v>
      </c>
      <c r="E918">
        <f>_xlfn.XLOOKUP(F918,Z$3:Z$19,AA$3:AA$19)</f>
        <v>16</v>
      </c>
      <c r="F918" t="s">
        <v>44</v>
      </c>
      <c r="G918" s="14">
        <v>44594</v>
      </c>
      <c r="H918" s="15">
        <v>0.59375</v>
      </c>
      <c r="I918" s="15">
        <v>0.61875000000000002</v>
      </c>
      <c r="J918">
        <v>1000162</v>
      </c>
      <c r="K918">
        <v>130</v>
      </c>
      <c r="L918">
        <f>ROUND(M918*86400,0)/60</f>
        <v>36</v>
      </c>
      <c r="M918">
        <v>2.5000000000000022E-2</v>
      </c>
      <c r="N918">
        <f>_xlfn.XLOOKUP(O918,Z$22:Z$24,AA$22:AA$24)</f>
        <v>1</v>
      </c>
      <c r="O918" t="s">
        <v>32</v>
      </c>
      <c r="P918" cm="1">
        <f t="array" aca="1" ref="P918" ca="1">(_xlfn.IFS(Q918="couché",0,Q918="debout à 80%",1,Q918="?",1))*(IF(RAND()&lt;0.8,1,0))</f>
        <v>1</v>
      </c>
      <c r="Q918" t="s">
        <v>27</v>
      </c>
      <c r="R918">
        <v>45</v>
      </c>
      <c r="S918">
        <f>SUMIFS(N:N,F:F,F918,G:G,G918,T:T,T918-1)*IF(C918=1,0,1)</f>
        <v>1</v>
      </c>
      <c r="T918">
        <f>COUNTIFS(F:F,F918,G:G,G918,H:H,_xlfn.CONCAT("&lt;=",H918))</f>
        <v>5</v>
      </c>
      <c r="U918" s="15">
        <f ca="1">H918+(RAND()/100000)</f>
        <v>0.59375822813335977</v>
      </c>
      <c r="V918">
        <f t="shared" ca="1" si="14"/>
        <v>54</v>
      </c>
      <c r="W918" t="s">
        <v>28</v>
      </c>
      <c r="X918" t="str">
        <f ca="1">_xlfn.CONCAT("(",A918,",",C918,",",P918,",",E918,",",L918,",",S918,",",T918,",",V918,")++1`")</f>
        <v>(246552,0,1,16,36,1,5,54)++1`</v>
      </c>
      <c r="Y918" t="str">
        <f>_xlfn.CONCAT("(",A918,",",R918,")++1`")</f>
        <v>(246552,45)++1`</v>
      </c>
    </row>
    <row r="919" spans="1:25">
      <c r="A919">
        <v>246554</v>
      </c>
      <c r="B919">
        <v>1939</v>
      </c>
      <c r="C919">
        <f>IF(D919="oui", 1, IF(D919="non", 0, " "))</f>
        <v>0</v>
      </c>
      <c r="D919" t="s">
        <v>24</v>
      </c>
      <c r="E919">
        <f>_xlfn.XLOOKUP(F919,Z$3:Z$19,AA$3:AA$19)</f>
        <v>11</v>
      </c>
      <c r="F919" t="s">
        <v>41</v>
      </c>
      <c r="G919" s="14">
        <v>44599</v>
      </c>
      <c r="H919" s="15">
        <v>0.47569444444444442</v>
      </c>
      <c r="I919" s="15">
        <v>0.52986111111111112</v>
      </c>
      <c r="J919">
        <v>1000164</v>
      </c>
      <c r="K919">
        <v>541</v>
      </c>
      <c r="L919">
        <f>ROUND(M919*86400,0)/60</f>
        <v>78</v>
      </c>
      <c r="M919">
        <v>5.4166666666666696E-2</v>
      </c>
      <c r="N919">
        <f>_xlfn.XLOOKUP(O919,Z$22:Z$24,AA$22:AA$24)</f>
        <v>1</v>
      </c>
      <c r="O919" t="s">
        <v>32</v>
      </c>
      <c r="P919" cm="1">
        <f t="array" aca="1" ref="P919" ca="1">(_xlfn.IFS(Q919="couché",0,Q919="debout à 80%",1,Q919="?",1))*(IF(RAND()&lt;0.8,1,0))</f>
        <v>1</v>
      </c>
      <c r="Q919" t="s">
        <v>27</v>
      </c>
      <c r="R919">
        <v>30</v>
      </c>
      <c r="S919">
        <f>SUMIFS(N:N,F:F,F919,G:G,G919,T:T,T919-1)*IF(C919=1,0,1)</f>
        <v>0</v>
      </c>
      <c r="T919">
        <f>COUNTIFS(F:F,F919,G:G,G919,H:H,_xlfn.CONCAT("&lt;=",H919))</f>
        <v>2</v>
      </c>
      <c r="U919" s="15">
        <f ca="1">H919+(RAND()/100000)</f>
        <v>0.47570304515097417</v>
      </c>
      <c r="V919">
        <f t="shared" ca="1" si="14"/>
        <v>39</v>
      </c>
      <c r="W919" t="s">
        <v>28</v>
      </c>
      <c r="X919" t="str">
        <f ca="1">_xlfn.CONCAT("(",A919,",",C919,",",P919,",",E919,",",L919,",",S919,",",T919,",",V919,")++1`")</f>
        <v>(246554,0,1,11,78,0,2,39)++1`</v>
      </c>
      <c r="Y919" t="str">
        <f>_xlfn.CONCAT("(",A919,",",R919,")++1`")</f>
        <v>(246554,30)++1`</v>
      </c>
    </row>
    <row r="920" spans="1:25">
      <c r="A920">
        <v>246555</v>
      </c>
      <c r="B920">
        <v>1977</v>
      </c>
      <c r="C920">
        <f>IF(D920="oui", 1, IF(D920="non", 0, " "))</f>
        <v>0</v>
      </c>
      <c r="D920" t="s">
        <v>24</v>
      </c>
      <c r="E920">
        <f>_xlfn.XLOOKUP(F920,Z$3:Z$19,AA$3:AA$19)</f>
        <v>5</v>
      </c>
      <c r="F920" t="s">
        <v>36</v>
      </c>
      <c r="G920" s="14">
        <v>44601</v>
      </c>
      <c r="H920" s="15">
        <v>0.33333333333333331</v>
      </c>
      <c r="I920" s="15">
        <v>0.38541666666666663</v>
      </c>
      <c r="J920">
        <v>1000162</v>
      </c>
      <c r="K920">
        <v>2436</v>
      </c>
      <c r="L920">
        <f>ROUND(M920*86400,0)/60</f>
        <v>75</v>
      </c>
      <c r="M920">
        <v>5.2083333333333315E-2</v>
      </c>
      <c r="N920">
        <f>_xlfn.XLOOKUP(O920,Z$22:Z$24,AA$22:AA$24)</f>
        <v>0</v>
      </c>
      <c r="O920" t="s">
        <v>26</v>
      </c>
      <c r="P920" cm="1">
        <f t="array" aca="1" ref="P920" ca="1">(_xlfn.IFS(Q920="couché",0,Q920="debout à 80%",1,Q920="?",1))*(IF(RAND()&lt;0.8,1,0))</f>
        <v>1</v>
      </c>
      <c r="Q920" t="s">
        <v>27</v>
      </c>
      <c r="R920">
        <v>45</v>
      </c>
      <c r="S920">
        <f>SUMIFS(N:N,F:F,F920,G:G,G920,T:T,T920-1)*IF(C920=1,0,1)</f>
        <v>0</v>
      </c>
      <c r="T920">
        <f>COUNTIFS(F:F,F920,G:G,G920,H:H,_xlfn.CONCAT("&lt;=",H920))</f>
        <v>1</v>
      </c>
      <c r="U920" s="15">
        <f ca="1">H920+(RAND()/100000)</f>
        <v>0.33333552218209994</v>
      </c>
      <c r="V920">
        <f t="shared" ca="1" si="14"/>
        <v>3</v>
      </c>
      <c r="W920" t="s">
        <v>28</v>
      </c>
      <c r="X920" t="str">
        <f ca="1">_xlfn.CONCAT("(",A920,",",C920,",",P920,",",E920,",",L920,",",S920,",",T920,",",V920,")++1`")</f>
        <v>(246555,0,1,5,75,0,1,3)++1`</v>
      </c>
      <c r="Y920" t="str">
        <f>_xlfn.CONCAT("(",A920,",",R920,")++1`")</f>
        <v>(246555,45)++1`</v>
      </c>
    </row>
    <row r="921" spans="1:25">
      <c r="A921">
        <v>246557</v>
      </c>
      <c r="B921">
        <v>1969</v>
      </c>
      <c r="C921">
        <f>IF(D921="oui", 1, IF(D921="non", 0, " "))</f>
        <v>0</v>
      </c>
      <c r="D921" t="s">
        <v>24</v>
      </c>
      <c r="E921">
        <f>_xlfn.XLOOKUP(F921,Z$3:Z$19,AA$3:AA$19)</f>
        <v>5</v>
      </c>
      <c r="F921" t="s">
        <v>36</v>
      </c>
      <c r="G921" s="14">
        <v>44602</v>
      </c>
      <c r="H921" s="15">
        <v>0.72430555555555554</v>
      </c>
      <c r="I921" s="15">
        <v>0.78541666666666665</v>
      </c>
      <c r="J921">
        <v>1000162</v>
      </c>
      <c r="K921">
        <v>147</v>
      </c>
      <c r="L921">
        <f>ROUND(M921*86400,0)/60</f>
        <v>88</v>
      </c>
      <c r="M921">
        <v>6.1111111111111116E-2</v>
      </c>
      <c r="N921">
        <f>_xlfn.XLOOKUP(O921,Z$22:Z$24,AA$22:AA$24)</f>
        <v>1</v>
      </c>
      <c r="O921" t="s">
        <v>32</v>
      </c>
      <c r="P921" cm="1">
        <f t="array" aca="1" ref="P921" ca="1">(_xlfn.IFS(Q921="couché",0,Q921="debout à 80%",1,Q921="?",1))*(IF(RAND()&lt;0.8,1,0))</f>
        <v>0</v>
      </c>
      <c r="Q921" t="s">
        <v>27</v>
      </c>
      <c r="R921">
        <v>45</v>
      </c>
      <c r="S921">
        <f>SUMIFS(N:N,F:F,F921,G:G,G921,T:T,T921-1)*IF(C921=1,0,1)</f>
        <v>0</v>
      </c>
      <c r="T921">
        <f>COUNTIFS(F:F,F921,G:G,G921,H:H,_xlfn.CONCAT("&lt;=",H921))</f>
        <v>5</v>
      </c>
      <c r="U921" s="15">
        <f ca="1">H921+(RAND()/100000)</f>
        <v>0.72431499019731516</v>
      </c>
      <c r="V921">
        <f t="shared" ca="1" si="14"/>
        <v>78</v>
      </c>
      <c r="W921" t="s">
        <v>28</v>
      </c>
      <c r="X921" t="str">
        <f ca="1">_xlfn.CONCAT("(",A921,",",C921,",",P921,",",E921,",",L921,",",S921,",",T921,",",V921,")++1`")</f>
        <v>(246557,0,0,5,88,0,5,78)++1`</v>
      </c>
      <c r="Y921" t="str">
        <f>_xlfn.CONCAT("(",A921,",",R921,")++1`")</f>
        <v>(246557,45)++1`</v>
      </c>
    </row>
    <row r="922" spans="1:25">
      <c r="A922">
        <v>246558</v>
      </c>
      <c r="B922">
        <v>1955</v>
      </c>
      <c r="C922">
        <f>IF(D922="oui", 1, IF(D922="non", 0, " "))</f>
        <v>0</v>
      </c>
      <c r="D922" t="s">
        <v>24</v>
      </c>
      <c r="E922">
        <f>_xlfn.XLOOKUP(F922,Z$3:Z$19,AA$3:AA$19)</f>
        <v>4</v>
      </c>
      <c r="F922" t="s">
        <v>31</v>
      </c>
      <c r="G922" s="14">
        <v>44634</v>
      </c>
      <c r="H922" s="15">
        <v>0.4</v>
      </c>
      <c r="I922" s="15">
        <v>0.44999999999999996</v>
      </c>
      <c r="J922">
        <v>1000170</v>
      </c>
      <c r="K922">
        <v>2067</v>
      </c>
      <c r="L922">
        <f>ROUND(M922*86400,0)/60</f>
        <v>72</v>
      </c>
      <c r="M922">
        <v>4.9999999999999933E-2</v>
      </c>
      <c r="N922">
        <f>_xlfn.XLOOKUP(O922,Z$22:Z$24,AA$22:AA$24)</f>
        <v>1</v>
      </c>
      <c r="O922" t="s">
        <v>32</v>
      </c>
      <c r="P922" cm="1">
        <f t="array" aca="1" ref="P922" ca="1">(_xlfn.IFS(Q922="couché",0,Q922="debout à 80%",1,Q922="?",1))*(IF(RAND()&lt;0.8,1,0))</f>
        <v>1</v>
      </c>
      <c r="Q922" t="s">
        <v>27</v>
      </c>
      <c r="R922">
        <v>30</v>
      </c>
      <c r="S922">
        <f>SUMIFS(N:N,F:F,F922,G:G,G922,T:T,T922-1)*IF(C922=1,0,1)</f>
        <v>1</v>
      </c>
      <c r="T922">
        <f>COUNTIFS(F:F,F922,G:G,G922,H:H,_xlfn.CONCAT("&lt;=",H922))</f>
        <v>2</v>
      </c>
      <c r="U922" s="15">
        <f ca="1">H922+(RAND()/100000)</f>
        <v>0.40000584764114711</v>
      </c>
      <c r="V922">
        <f t="shared" ca="1" si="14"/>
        <v>20</v>
      </c>
      <c r="W922" t="s">
        <v>28</v>
      </c>
      <c r="X922" t="str">
        <f ca="1">_xlfn.CONCAT("(",A922,",",C922,",",P922,",",E922,",",L922,",",S922,",",T922,",",V922,")++1`")</f>
        <v>(246558,0,1,4,72,1,2,20)++1`</v>
      </c>
      <c r="Y922" t="str">
        <f>_xlfn.CONCAT("(",A922,",",R922,")++1`")</f>
        <v>(246558,30)++1`</v>
      </c>
    </row>
    <row r="923" spans="1:25">
      <c r="A923">
        <v>246560</v>
      </c>
      <c r="B923">
        <v>1992</v>
      </c>
      <c r="C923">
        <f>IF(D923="oui", 1, IF(D923="non", 0, " "))</f>
        <v>0</v>
      </c>
      <c r="D923" t="s">
        <v>24</v>
      </c>
      <c r="E923">
        <f>_xlfn.XLOOKUP(F923,Z$3:Z$19,AA$3:AA$19)</f>
        <v>7</v>
      </c>
      <c r="F923" t="s">
        <v>38</v>
      </c>
      <c r="G923" s="14">
        <v>44599</v>
      </c>
      <c r="H923" s="15">
        <v>0.52569444444444446</v>
      </c>
      <c r="I923" s="15">
        <v>0.61111111111111105</v>
      </c>
      <c r="J923">
        <v>1000166</v>
      </c>
      <c r="K923">
        <v>1</v>
      </c>
      <c r="L923">
        <f>ROUND(M923*86400,0)/60</f>
        <v>123</v>
      </c>
      <c r="M923">
        <v>8.5416666666666585E-2</v>
      </c>
      <c r="N923">
        <f>_xlfn.XLOOKUP(O923,Z$22:Z$24,AA$22:AA$24)</f>
        <v>0</v>
      </c>
      <c r="O923" t="s">
        <v>26</v>
      </c>
      <c r="P923" cm="1">
        <f t="array" aca="1" ref="P923" ca="1">(_xlfn.IFS(Q923="couché",0,Q923="debout à 80%",1,Q923="?",1))*(IF(RAND()&lt;0.8,1,0))</f>
        <v>1</v>
      </c>
      <c r="Q923" t="s">
        <v>27</v>
      </c>
      <c r="R923">
        <v>45</v>
      </c>
      <c r="S923">
        <f>SUMIFS(N:N,F:F,F923,G:G,G923,T:T,T923-1)*IF(C923=1,0,1)</f>
        <v>0</v>
      </c>
      <c r="T923">
        <f>COUNTIFS(F:F,F923,G:G,G923,H:H,_xlfn.CONCAT("&lt;=",H923))</f>
        <v>1</v>
      </c>
      <c r="U923" s="15">
        <f ca="1">H923+(RAND()/100000)</f>
        <v>0.52570389978746757</v>
      </c>
      <c r="V923">
        <f t="shared" ca="1" si="14"/>
        <v>48</v>
      </c>
      <c r="W923" t="s">
        <v>28</v>
      </c>
      <c r="X923" t="str">
        <f ca="1">_xlfn.CONCAT("(",A923,",",C923,",",P923,",",E923,",",L923,",",S923,",",T923,",",V923,")++1`")</f>
        <v>(246560,0,1,7,123,0,1,48)++1`</v>
      </c>
      <c r="Y923" t="str">
        <f>_xlfn.CONCAT("(",A923,",",R923,")++1`")</f>
        <v>(246560,45)++1`</v>
      </c>
    </row>
    <row r="924" spans="1:25">
      <c r="A924">
        <v>246564</v>
      </c>
      <c r="B924">
        <v>1985</v>
      </c>
      <c r="C924">
        <f>IF(D924="oui", 1, IF(D924="non", 0, " "))</f>
        <v>0</v>
      </c>
      <c r="D924" t="s">
        <v>24</v>
      </c>
      <c r="E924">
        <f>_xlfn.XLOOKUP(F924,Z$3:Z$19,AA$3:AA$19)</f>
        <v>14</v>
      </c>
      <c r="F924" t="s">
        <v>33</v>
      </c>
      <c r="G924" s="14">
        <v>44606</v>
      </c>
      <c r="H924" s="15">
        <v>0.44999999999999996</v>
      </c>
      <c r="I924" s="15">
        <v>0.49166666666666664</v>
      </c>
      <c r="J924">
        <v>1000162</v>
      </c>
      <c r="K924">
        <v>4632</v>
      </c>
      <c r="L924">
        <f>ROUND(M924*86400,0)/60</f>
        <v>60</v>
      </c>
      <c r="M924">
        <v>4.1666666666666685E-2</v>
      </c>
      <c r="N924">
        <f>_xlfn.XLOOKUP(O924,Z$22:Z$24,AA$22:AA$24)</f>
        <v>1</v>
      </c>
      <c r="O924" t="s">
        <v>32</v>
      </c>
      <c r="P924" cm="1">
        <f t="array" aca="1" ref="P924" ca="1">(_xlfn.IFS(Q924="couché",0,Q924="debout à 80%",1,Q924="?",1))*(IF(RAND()&lt;0.8,1,0))</f>
        <v>0</v>
      </c>
      <c r="Q924" t="s">
        <v>27</v>
      </c>
      <c r="R924">
        <v>45</v>
      </c>
      <c r="S924">
        <f>SUMIFS(N:N,F:F,F924,G:G,G924,T:T,T924-1)*IF(C924=1,0,1)</f>
        <v>1</v>
      </c>
      <c r="T924">
        <f>COUNTIFS(F:F,F924,G:G,G924,H:H,_xlfn.CONCAT("&lt;=",H924))</f>
        <v>5</v>
      </c>
      <c r="U924" s="15">
        <f ca="1">H924+(RAND()/100000)</f>
        <v>0.4500070146155678</v>
      </c>
      <c r="V924">
        <f t="shared" ca="1" si="14"/>
        <v>37</v>
      </c>
      <c r="W924" t="s">
        <v>28</v>
      </c>
      <c r="X924" t="str">
        <f ca="1">_xlfn.CONCAT("(",A924,",",C924,",",P924,",",E924,",",L924,",",S924,",",T924,",",V924,")++1`")</f>
        <v>(246564,0,0,14,60,1,5,37)++1`</v>
      </c>
      <c r="Y924" t="str">
        <f>_xlfn.CONCAT("(",A924,",",R924,")++1`")</f>
        <v>(246564,45)++1`</v>
      </c>
    </row>
    <row r="925" spans="1:25">
      <c r="A925">
        <v>246573</v>
      </c>
      <c r="B925">
        <v>1972</v>
      </c>
      <c r="C925">
        <f>IF(D925="oui", 1, IF(D925="non", 0, " "))</f>
        <v>0</v>
      </c>
      <c r="D925" t="s">
        <v>24</v>
      </c>
      <c r="E925">
        <f>_xlfn.XLOOKUP(F925,Z$3:Z$19,AA$3:AA$19)</f>
        <v>7</v>
      </c>
      <c r="F925" t="s">
        <v>38</v>
      </c>
      <c r="G925" s="14">
        <v>44593</v>
      </c>
      <c r="H925" s="15">
        <v>0.42083333333333334</v>
      </c>
      <c r="I925" s="15">
        <v>0.46736111111111112</v>
      </c>
      <c r="J925">
        <v>1000171</v>
      </c>
      <c r="K925">
        <v>2238</v>
      </c>
      <c r="L925">
        <f>ROUND(M925*86400,0)/60</f>
        <v>67</v>
      </c>
      <c r="M925">
        <v>4.6527777777777779E-2</v>
      </c>
      <c r="N925">
        <f>_xlfn.XLOOKUP(O925,Z$22:Z$24,AA$22:AA$24)</f>
        <v>0</v>
      </c>
      <c r="O925" t="s">
        <v>26</v>
      </c>
      <c r="P925" cm="1">
        <f t="array" aca="1" ref="P925" ca="1">(_xlfn.IFS(Q925="couché",0,Q925="debout à 80%",1,Q925="?",1))*(IF(RAND()&lt;0.8,1,0))</f>
        <v>1</v>
      </c>
      <c r="Q925" t="s">
        <v>27</v>
      </c>
      <c r="R925">
        <v>45</v>
      </c>
      <c r="S925">
        <f>SUMIFS(N:N,F:F,F925,G:G,G925,T:T,T925-1)*IF(C925=1,0,1)</f>
        <v>0</v>
      </c>
      <c r="T925">
        <f>COUNTIFS(F:F,F925,G:G,G925,H:H,_xlfn.CONCAT("&lt;=",H925))</f>
        <v>2</v>
      </c>
      <c r="U925" s="15">
        <f ca="1">H925+(RAND()/100000)</f>
        <v>0.42084011947536742</v>
      </c>
      <c r="V925">
        <f t="shared" ca="1" si="14"/>
        <v>33</v>
      </c>
      <c r="W925" t="s">
        <v>28</v>
      </c>
      <c r="X925" t="str">
        <f ca="1">_xlfn.CONCAT("(",A925,",",C925,",",P925,",",E925,",",L925,",",S925,",",T925,",",V925,")++1`")</f>
        <v>(246573,0,1,7,67,0,2,33)++1`</v>
      </c>
      <c r="Y925" t="str">
        <f>_xlfn.CONCAT("(",A925,",",R925,")++1`")</f>
        <v>(246573,45)++1`</v>
      </c>
    </row>
    <row r="926" spans="1:25">
      <c r="A926">
        <v>246574</v>
      </c>
      <c r="B926">
        <v>1932</v>
      </c>
      <c r="C926">
        <f>IF(D926="oui", 1, IF(D926="non", 0, " "))</f>
        <v>0</v>
      </c>
      <c r="D926" t="s">
        <v>24</v>
      </c>
      <c r="E926">
        <f>_xlfn.XLOOKUP(F926,Z$3:Z$19,AA$3:AA$19)</f>
        <v>15</v>
      </c>
      <c r="F926" t="s">
        <v>35</v>
      </c>
      <c r="G926" s="14">
        <v>44594</v>
      </c>
      <c r="H926" s="15">
        <v>0.51180555555555551</v>
      </c>
      <c r="I926" s="15">
        <v>0.5625</v>
      </c>
      <c r="J926">
        <v>1000171</v>
      </c>
      <c r="K926">
        <v>3199</v>
      </c>
      <c r="L926">
        <f>ROUND(M926*86400,0)/60</f>
        <v>73</v>
      </c>
      <c r="M926">
        <v>5.0694444444444486E-2</v>
      </c>
      <c r="N926">
        <f>_xlfn.XLOOKUP(O926,Z$22:Z$24,AA$22:AA$24)</f>
        <v>0</v>
      </c>
      <c r="O926" t="s">
        <v>26</v>
      </c>
      <c r="P926" cm="1">
        <f t="array" aca="1" ref="P926" ca="1">(_xlfn.IFS(Q926="couché",0,Q926="debout à 80%",1,Q926="?",1))*(IF(RAND()&lt;0.8,1,0))</f>
        <v>0</v>
      </c>
      <c r="Q926" t="s">
        <v>27</v>
      </c>
      <c r="R926">
        <v>45</v>
      </c>
      <c r="S926">
        <f>SUMIFS(N:N,F:F,F926,G:G,G926,T:T,T926-1)*IF(C926=1,0,1)</f>
        <v>0</v>
      </c>
      <c r="T926">
        <f>COUNTIFS(F:F,F926,G:G,G926,H:H,_xlfn.CONCAT("&lt;=",H926))</f>
        <v>3</v>
      </c>
      <c r="U926" s="15">
        <f ca="1">H926+(RAND()/100000)</f>
        <v>0.51180782114704737</v>
      </c>
      <c r="V926">
        <f t="shared" ca="1" si="14"/>
        <v>45</v>
      </c>
      <c r="W926" t="s">
        <v>28</v>
      </c>
      <c r="X926" t="str">
        <f ca="1">_xlfn.CONCAT("(",A926,",",C926,",",P926,",",E926,",",L926,",",S926,",",T926,",",V926,")++1`")</f>
        <v>(246574,0,0,15,73,0,3,45)++1`</v>
      </c>
      <c r="Y926" t="str">
        <f>_xlfn.CONCAT("(",A926,",",R926,")++1`")</f>
        <v>(246574,45)++1`</v>
      </c>
    </row>
    <row r="927" spans="1:25">
      <c r="A927">
        <v>246575</v>
      </c>
      <c r="B927">
        <v>1959</v>
      </c>
      <c r="C927">
        <f>IF(D927="oui", 1, IF(D927="non", 0, " "))</f>
        <v>0</v>
      </c>
      <c r="D927" t="s">
        <v>24</v>
      </c>
      <c r="E927">
        <f>_xlfn.XLOOKUP(F927,Z$3:Z$19,AA$3:AA$19)</f>
        <v>4</v>
      </c>
      <c r="F927" t="s">
        <v>31</v>
      </c>
      <c r="G927" s="14">
        <v>44608</v>
      </c>
      <c r="H927" s="15">
        <v>0.51597222222222217</v>
      </c>
      <c r="I927" s="15">
        <v>0.57361111111111107</v>
      </c>
      <c r="J927">
        <v>1000170</v>
      </c>
      <c r="K927">
        <v>2059</v>
      </c>
      <c r="L927">
        <f>ROUND(M927*86400,0)/60</f>
        <v>83</v>
      </c>
      <c r="M927">
        <v>5.7638888888888906E-2</v>
      </c>
      <c r="N927">
        <f>_xlfn.XLOOKUP(O927,Z$22:Z$24,AA$22:AA$24)</f>
        <v>1</v>
      </c>
      <c r="O927" t="s">
        <v>32</v>
      </c>
      <c r="P927" cm="1">
        <f t="array" aca="1" ref="P927" ca="1">(_xlfn.IFS(Q927="couché",0,Q927="debout à 80%",1,Q927="?",1))*(IF(RAND()&lt;0.8,1,0))</f>
        <v>1</v>
      </c>
      <c r="Q927" t="s">
        <v>27</v>
      </c>
      <c r="R927">
        <v>30</v>
      </c>
      <c r="S927">
        <f>SUMIFS(N:N,F:F,F927,G:G,G927,T:T,T927-1)*IF(C927=1,0,1)</f>
        <v>0</v>
      </c>
      <c r="T927">
        <f>COUNTIFS(F:F,F927,G:G,G927,H:H,_xlfn.CONCAT("&lt;=",H927))</f>
        <v>5</v>
      </c>
      <c r="U927" s="15">
        <f ca="1">H927+(RAND()/100000)</f>
        <v>0.51597586975603094</v>
      </c>
      <c r="V927">
        <f t="shared" ca="1" si="14"/>
        <v>38</v>
      </c>
      <c r="W927" t="s">
        <v>28</v>
      </c>
      <c r="X927" t="str">
        <f ca="1">_xlfn.CONCAT("(",A927,",",C927,",",P927,",",E927,",",L927,",",S927,",",T927,",",V927,")++1`")</f>
        <v>(246575,0,1,4,83,0,5,38)++1`</v>
      </c>
      <c r="Y927" t="str">
        <f>_xlfn.CONCAT("(",A927,",",R927,")++1`")</f>
        <v>(246575,30)++1`</v>
      </c>
    </row>
    <row r="928" spans="1:25">
      <c r="A928">
        <v>246578</v>
      </c>
      <c r="B928">
        <v>1949</v>
      </c>
      <c r="C928">
        <f>IF(D928="oui", 1, IF(D928="non", 0, " "))</f>
        <v>0</v>
      </c>
      <c r="D928" t="s">
        <v>24</v>
      </c>
      <c r="E928">
        <f>_xlfn.XLOOKUP(F928,Z$3:Z$19,AA$3:AA$19)</f>
        <v>16</v>
      </c>
      <c r="F928" t="s">
        <v>44</v>
      </c>
      <c r="G928" s="14">
        <v>44594</v>
      </c>
      <c r="H928" s="15">
        <v>0.43888888888888888</v>
      </c>
      <c r="I928" s="15">
        <v>0.46597222222222218</v>
      </c>
      <c r="J928">
        <v>1000162</v>
      </c>
      <c r="K928">
        <v>4272</v>
      </c>
      <c r="L928">
        <f>ROUND(M928*86400,0)/60</f>
        <v>39</v>
      </c>
      <c r="M928">
        <v>2.7083333333333293E-2</v>
      </c>
      <c r="N928">
        <f>_xlfn.XLOOKUP(O928,Z$22:Z$24,AA$22:AA$24)</f>
        <v>1</v>
      </c>
      <c r="O928" t="s">
        <v>32</v>
      </c>
      <c r="P928" cm="1">
        <f t="array" aca="1" ref="P928" ca="1">(_xlfn.IFS(Q928="couché",0,Q928="debout à 80%",1,Q928="?",1))*(IF(RAND()&lt;0.8,1,0))</f>
        <v>1</v>
      </c>
      <c r="Q928" t="s">
        <v>27</v>
      </c>
      <c r="R928">
        <v>45</v>
      </c>
      <c r="S928">
        <f>SUMIFS(N:N,F:F,F928,G:G,G928,T:T,T928-1)*IF(C928=1,0,1)</f>
        <v>0</v>
      </c>
      <c r="T928">
        <f>COUNTIFS(F:F,F928,G:G,G928,H:H,_xlfn.CONCAT("&lt;=",H928))</f>
        <v>2</v>
      </c>
      <c r="U928" s="15">
        <f ca="1">H928+(RAND()/100000)</f>
        <v>0.43889068448937307</v>
      </c>
      <c r="V928">
        <f t="shared" ca="1" si="14"/>
        <v>28</v>
      </c>
      <c r="W928" t="s">
        <v>28</v>
      </c>
      <c r="X928" t="str">
        <f ca="1">_xlfn.CONCAT("(",A928,",",C928,",",P928,",",E928,",",L928,",",S928,",",T928,",",V928,")++1`")</f>
        <v>(246578,0,1,16,39,0,2,28)++1`</v>
      </c>
      <c r="Y928" t="str">
        <f>_xlfn.CONCAT("(",A928,",",R928,")++1`")</f>
        <v>(246578,45)++1`</v>
      </c>
    </row>
    <row r="929" spans="1:25">
      <c r="A929">
        <v>246580</v>
      </c>
      <c r="B929">
        <v>1949</v>
      </c>
      <c r="C929">
        <f>IF(D929="oui", 1, IF(D929="non", 0, " "))</f>
        <v>0</v>
      </c>
      <c r="D929" t="s">
        <v>24</v>
      </c>
      <c r="E929">
        <f>_xlfn.XLOOKUP(F929,Z$3:Z$19,AA$3:AA$19)</f>
        <v>14</v>
      </c>
      <c r="F929" t="s">
        <v>33</v>
      </c>
      <c r="G929" s="14">
        <v>44627</v>
      </c>
      <c r="H929" s="15">
        <v>0.39444444444444443</v>
      </c>
      <c r="I929" s="15">
        <v>0.41944444444444445</v>
      </c>
      <c r="J929">
        <v>1000162</v>
      </c>
      <c r="K929">
        <v>4272</v>
      </c>
      <c r="L929">
        <f>ROUND(M929*86400,0)/60</f>
        <v>36</v>
      </c>
      <c r="M929">
        <v>2.5000000000000022E-2</v>
      </c>
      <c r="N929">
        <f>_xlfn.XLOOKUP(O929,Z$22:Z$24,AA$22:AA$24)</f>
        <v>1</v>
      </c>
      <c r="O929" t="s">
        <v>32</v>
      </c>
      <c r="P929" cm="1">
        <f t="array" aca="1" ref="P929" ca="1">(_xlfn.IFS(Q929="couché",0,Q929="debout à 80%",1,Q929="?",1))*(IF(RAND()&lt;0.8,1,0))</f>
        <v>1</v>
      </c>
      <c r="Q929" t="s">
        <v>27</v>
      </c>
      <c r="R929">
        <v>45</v>
      </c>
      <c r="S929">
        <f>SUMIFS(N:N,F:F,F929,G:G,G929,T:T,T929-1)*IF(C929=1,0,1)</f>
        <v>0</v>
      </c>
      <c r="T929">
        <f>COUNTIFS(F:F,F929,G:G,G929,H:H,_xlfn.CONCAT("&lt;=",H929))</f>
        <v>2</v>
      </c>
      <c r="U929" s="15">
        <f ca="1">H929+(RAND()/100000)</f>
        <v>0.39444884370050859</v>
      </c>
      <c r="V929">
        <f t="shared" ca="1" si="14"/>
        <v>18</v>
      </c>
      <c r="W929" t="s">
        <v>28</v>
      </c>
      <c r="X929" t="str">
        <f ca="1">_xlfn.CONCAT("(",A929,",",C929,",",P929,",",E929,",",L929,",",S929,",",T929,",",V929,")++1`")</f>
        <v>(246580,0,1,14,36,0,2,18)++1`</v>
      </c>
      <c r="Y929" t="str">
        <f>_xlfn.CONCAT("(",A929,",",R929,")++1`")</f>
        <v>(246580,45)++1`</v>
      </c>
    </row>
    <row r="930" spans="1:25">
      <c r="A930">
        <v>246582</v>
      </c>
      <c r="B930">
        <v>1972</v>
      </c>
      <c r="C930">
        <f>IF(D930="oui", 1, IF(D930="non", 0, " "))</f>
        <v>0</v>
      </c>
      <c r="D930" t="s">
        <v>24</v>
      </c>
      <c r="E930">
        <f>_xlfn.XLOOKUP(F930,Z$3:Z$19,AA$3:AA$19)</f>
        <v>5</v>
      </c>
      <c r="F930" t="s">
        <v>36</v>
      </c>
      <c r="G930" s="14">
        <v>44595</v>
      </c>
      <c r="H930" s="15">
        <v>0.50694444444444442</v>
      </c>
      <c r="I930" s="15">
        <v>0.54861111111111105</v>
      </c>
      <c r="J930">
        <v>1000162</v>
      </c>
      <c r="K930">
        <v>138</v>
      </c>
      <c r="L930">
        <f>ROUND(M930*86400,0)/60</f>
        <v>60</v>
      </c>
      <c r="M930">
        <v>4.166666666666663E-2</v>
      </c>
      <c r="N930">
        <f>_xlfn.XLOOKUP(O930,Z$22:Z$24,AA$22:AA$24)</f>
        <v>0</v>
      </c>
      <c r="O930" t="s">
        <v>26</v>
      </c>
      <c r="P930" cm="1">
        <f t="array" aca="1" ref="P930" ca="1">(_xlfn.IFS(Q930="couché",0,Q930="debout à 80%",1,Q930="?",1))*(IF(RAND()&lt;0.8,1,0))</f>
        <v>1</v>
      </c>
      <c r="Q930" t="s">
        <v>27</v>
      </c>
      <c r="R930">
        <v>45</v>
      </c>
      <c r="S930">
        <f>SUMIFS(N:N,F:F,F930,G:G,G930,T:T,T930-1)*IF(C930=1,0,1)</f>
        <v>0</v>
      </c>
      <c r="T930">
        <f>COUNTIFS(F:F,F930,G:G,G930,H:H,_xlfn.CONCAT("&lt;=",H930))</f>
        <v>3</v>
      </c>
      <c r="U930" s="15">
        <f ca="1">H930+(RAND()/100000)</f>
        <v>0.50694654224001423</v>
      </c>
      <c r="V930">
        <f t="shared" ca="1" si="14"/>
        <v>64</v>
      </c>
      <c r="W930" t="s">
        <v>28</v>
      </c>
      <c r="X930" t="str">
        <f ca="1">_xlfn.CONCAT("(",A930,",",C930,",",P930,",",E930,",",L930,",",S930,",",T930,",",V930,")++1`")</f>
        <v>(246582,0,1,5,60,0,3,64)++1`</v>
      </c>
      <c r="Y930" t="str">
        <f>_xlfn.CONCAT("(",A930,",",R930,")++1`")</f>
        <v>(246582,45)++1`</v>
      </c>
    </row>
    <row r="931" spans="1:25">
      <c r="A931">
        <v>246583</v>
      </c>
      <c r="B931">
        <v>1947</v>
      </c>
      <c r="C931">
        <f>IF(D931="oui", 1, IF(D931="non", 0, " "))</f>
        <v>0</v>
      </c>
      <c r="D931" t="s">
        <v>24</v>
      </c>
      <c r="E931">
        <f>_xlfn.XLOOKUP(F931,Z$3:Z$19,AA$3:AA$19)</f>
        <v>9</v>
      </c>
      <c r="F931" t="s">
        <v>40</v>
      </c>
      <c r="G931" s="14">
        <v>44606</v>
      </c>
      <c r="H931" s="15">
        <v>0.41736111111111107</v>
      </c>
      <c r="I931" s="15">
        <v>0.46527777777777773</v>
      </c>
      <c r="J931">
        <v>1000163</v>
      </c>
      <c r="K931">
        <v>229</v>
      </c>
      <c r="L931">
        <f>ROUND(M931*86400,0)/60</f>
        <v>69</v>
      </c>
      <c r="M931">
        <v>4.7916666666666663E-2</v>
      </c>
      <c r="N931">
        <f>_xlfn.XLOOKUP(O931,Z$22:Z$24,AA$22:AA$24)</f>
        <v>0</v>
      </c>
      <c r="O931" t="s">
        <v>26</v>
      </c>
      <c r="P931" cm="1">
        <f t="array" aca="1" ref="P931" ca="1">(_xlfn.IFS(Q931="couché",0,Q931="debout à 80%",1,Q931="?",1))*(IF(RAND()&lt;0.8,1,0))</f>
        <v>1</v>
      </c>
      <c r="Q931" t="s">
        <v>27</v>
      </c>
      <c r="R931">
        <v>45</v>
      </c>
      <c r="S931">
        <f>SUMIFS(N:N,F:F,F931,G:G,G931,T:T,T931-1)*IF(C931=1,0,1)</f>
        <v>0</v>
      </c>
      <c r="T931">
        <f>COUNTIFS(F:F,F931,G:G,G931,H:H,_xlfn.CONCAT("&lt;=",H931))</f>
        <v>3</v>
      </c>
      <c r="U931" s="15">
        <f ca="1">H931+(RAND()/100000)</f>
        <v>0.41736409868483276</v>
      </c>
      <c r="V931">
        <f t="shared" ca="1" si="14"/>
        <v>29</v>
      </c>
      <c r="W931" t="s">
        <v>28</v>
      </c>
      <c r="X931" t="str">
        <f ca="1">_xlfn.CONCAT("(",A931,",",C931,",",P931,",",E931,",",L931,",",S931,",",T931,",",V931,")++1`")</f>
        <v>(246583,0,1,9,69,0,3,29)++1`</v>
      </c>
      <c r="Y931" t="str">
        <f>_xlfn.CONCAT("(",A931,",",R931,")++1`")</f>
        <v>(246583,45)++1`</v>
      </c>
    </row>
    <row r="932" spans="1:25">
      <c r="A932">
        <v>246589</v>
      </c>
      <c r="B932">
        <v>1962</v>
      </c>
      <c r="C932">
        <f>IF(D932="oui", 1, IF(D932="non", 0, " "))</f>
        <v>0</v>
      </c>
      <c r="D932" t="s">
        <v>24</v>
      </c>
      <c r="E932">
        <f>_xlfn.XLOOKUP(F932,Z$3:Z$19,AA$3:AA$19)</f>
        <v>16</v>
      </c>
      <c r="F932" t="s">
        <v>44</v>
      </c>
      <c r="G932" s="14">
        <v>44603</v>
      </c>
      <c r="H932" s="15">
        <v>0.45763888888888887</v>
      </c>
      <c r="I932" s="15">
        <v>0.56527777777777777</v>
      </c>
      <c r="J932">
        <v>1000162</v>
      </c>
      <c r="K932">
        <v>110</v>
      </c>
      <c r="L932">
        <f>ROUND(M932*86400,0)/60</f>
        <v>155</v>
      </c>
      <c r="M932">
        <v>0.1076388888888889</v>
      </c>
      <c r="N932">
        <f>_xlfn.XLOOKUP(O932,Z$22:Z$24,AA$22:AA$24)</f>
        <v>0</v>
      </c>
      <c r="O932" t="s">
        <v>26</v>
      </c>
      <c r="P932" cm="1">
        <f t="array" aca="1" ref="P932" ca="1">(_xlfn.IFS(Q932="couché",0,Q932="debout à 80%",1,Q932="?",1))*(IF(RAND()&lt;0.8,1,0))</f>
        <v>1</v>
      </c>
      <c r="Q932" t="s">
        <v>27</v>
      </c>
      <c r="R932">
        <v>45</v>
      </c>
      <c r="S932">
        <f>SUMIFS(N:N,F:F,F932,G:G,G932,T:T,T932-1)*IF(C932=1,0,1)</f>
        <v>0</v>
      </c>
      <c r="T932">
        <f>COUNTIFS(F:F,F932,G:G,G932,H:H,_xlfn.CONCAT("&lt;=",H932))</f>
        <v>3</v>
      </c>
      <c r="U932" s="15">
        <f ca="1">H932+(RAND()/100000)</f>
        <v>0.45764531935502317</v>
      </c>
      <c r="V932">
        <f t="shared" ca="1" si="14"/>
        <v>40</v>
      </c>
      <c r="W932" t="s">
        <v>28</v>
      </c>
      <c r="X932" t="str">
        <f ca="1">_xlfn.CONCAT("(",A932,",",C932,",",P932,",",E932,",",L932,",",S932,",",T932,",",V932,")++1`")</f>
        <v>(246589,0,1,16,155,0,3,40)++1`</v>
      </c>
      <c r="Y932" t="str">
        <f>_xlfn.CONCAT("(",A932,",",R932,")++1`")</f>
        <v>(246589,45)++1`</v>
      </c>
    </row>
    <row r="933" spans="1:25">
      <c r="A933">
        <v>246590</v>
      </c>
      <c r="B933">
        <v>1944</v>
      </c>
      <c r="C933">
        <f>IF(D933="oui", 1, IF(D933="non", 0, " "))</f>
        <v>0</v>
      </c>
      <c r="D933" t="s">
        <v>24</v>
      </c>
      <c r="E933">
        <f>_xlfn.XLOOKUP(F933,Z$3:Z$19,AA$3:AA$19)</f>
        <v>12</v>
      </c>
      <c r="F933" t="s">
        <v>42</v>
      </c>
      <c r="G933" s="14">
        <v>44595</v>
      </c>
      <c r="H933" s="15">
        <v>0.43263888888888885</v>
      </c>
      <c r="I933" s="15">
        <v>0.4861111111111111</v>
      </c>
      <c r="J933">
        <v>1000164</v>
      </c>
      <c r="K933">
        <v>337</v>
      </c>
      <c r="L933">
        <f>ROUND(M933*86400,0)/60</f>
        <v>77</v>
      </c>
      <c r="M933">
        <v>5.3472222222222254E-2</v>
      </c>
      <c r="N933">
        <f>_xlfn.XLOOKUP(O933,Z$22:Z$24,AA$22:AA$24)</f>
        <v>1</v>
      </c>
      <c r="O933" t="s">
        <v>32</v>
      </c>
      <c r="P933" cm="1">
        <f t="array" aca="1" ref="P933" ca="1">(_xlfn.IFS(Q933="couché",0,Q933="debout à 80%",1,Q933="?",1))*(IF(RAND()&lt;0.8,1,0))</f>
        <v>1</v>
      </c>
      <c r="Q933" t="s">
        <v>27</v>
      </c>
      <c r="R933">
        <v>30</v>
      </c>
      <c r="S933">
        <f>SUMIFS(N:N,F:F,F933,G:G,G933,T:T,T933-1)*IF(C933=1,0,1)</f>
        <v>1</v>
      </c>
      <c r="T933">
        <f>COUNTIFS(F:F,F933,G:G,G933,H:H,_xlfn.CONCAT("&lt;=",H933))</f>
        <v>4</v>
      </c>
      <c r="U933" s="15">
        <f ca="1">H933+(RAND()/100000)</f>
        <v>0.43264552467970113</v>
      </c>
      <c r="V933">
        <f t="shared" ca="1" si="14"/>
        <v>43</v>
      </c>
      <c r="W933" t="s">
        <v>28</v>
      </c>
      <c r="X933" t="str">
        <f ca="1">_xlfn.CONCAT("(",A933,",",C933,",",P933,",",E933,",",L933,",",S933,",",T933,",",V933,")++1`")</f>
        <v>(246590,0,1,12,77,1,4,43)++1`</v>
      </c>
      <c r="Y933" t="str">
        <f>_xlfn.CONCAT("(",A933,",",R933,")++1`")</f>
        <v>(246590,30)++1`</v>
      </c>
    </row>
    <row r="934" spans="1:25">
      <c r="A934">
        <v>246592</v>
      </c>
      <c r="B934">
        <v>2012</v>
      </c>
      <c r="C934">
        <f>IF(D934="oui", 1, IF(D934="non", 0, " "))</f>
        <v>1</v>
      </c>
      <c r="D934" t="s">
        <v>28</v>
      </c>
      <c r="E934">
        <f>_xlfn.XLOOKUP(F934,Z$3:Z$19,AA$3:AA$19)</f>
        <v>10</v>
      </c>
      <c r="F934" t="s">
        <v>39</v>
      </c>
      <c r="G934" s="14">
        <v>44600</v>
      </c>
      <c r="H934" s="15">
        <v>0.34305555555555556</v>
      </c>
      <c r="I934" s="15">
        <v>0.36875000000000002</v>
      </c>
      <c r="J934">
        <v>1000165</v>
      </c>
      <c r="K934">
        <v>4892</v>
      </c>
      <c r="L934">
        <f>ROUND(M934*86400,0)/60</f>
        <v>37</v>
      </c>
      <c r="M934">
        <v>2.5694444444444464E-2</v>
      </c>
      <c r="N934">
        <f>_xlfn.XLOOKUP(O934,Z$22:Z$24,AA$22:AA$24)</f>
        <v>0</v>
      </c>
      <c r="O934" t="s">
        <v>46</v>
      </c>
      <c r="P934" cm="1">
        <f t="array" aca="1" ref="P934" ca="1">(_xlfn.IFS(Q934="couché",0,Q934="debout à 80%",1,Q934="?",1))*(IF(RAND()&lt;0.8,1,0))</f>
        <v>0</v>
      </c>
      <c r="Q934" t="s">
        <v>48</v>
      </c>
      <c r="R934">
        <v>30</v>
      </c>
      <c r="S934">
        <f>SUMIFS(N:N,F:F,F934,G:G,G934,T:T,T934-1)*IF(C934=1,0,1)</f>
        <v>0</v>
      </c>
      <c r="T934">
        <f>COUNTIFS(F:F,F934,G:G,G934,H:H,_xlfn.CONCAT("&lt;=",H934))</f>
        <v>1</v>
      </c>
      <c r="U934" s="15">
        <f ca="1">H934+(RAND()/100000)</f>
        <v>0.34306324094064916</v>
      </c>
      <c r="V934">
        <f t="shared" ca="1" si="14"/>
        <v>10</v>
      </c>
      <c r="W934" t="s">
        <v>28</v>
      </c>
      <c r="X934" t="str">
        <f ca="1">_xlfn.CONCAT("(",A934,",",C934,",",P934,",",E934,",",L934,",",S934,",",T934,",",V934,")++1`")</f>
        <v>(246592,1,0,10,37,0,1,10)++1`</v>
      </c>
      <c r="Y934" t="str">
        <f>_xlfn.CONCAT("(",A934,",",R934,")++1`")</f>
        <v>(246592,30)++1`</v>
      </c>
    </row>
    <row r="935" spans="1:25">
      <c r="A935">
        <v>246593</v>
      </c>
      <c r="B935">
        <v>1986</v>
      </c>
      <c r="C935">
        <f>IF(D935="oui", 1, IF(D935="non", 0, " "))</f>
        <v>0</v>
      </c>
      <c r="D935" t="s">
        <v>24</v>
      </c>
      <c r="E935">
        <f>_xlfn.XLOOKUP(F935,Z$3:Z$19,AA$3:AA$19)</f>
        <v>4</v>
      </c>
      <c r="F935" t="s">
        <v>31</v>
      </c>
      <c r="G935" s="14">
        <v>44623</v>
      </c>
      <c r="H935" s="15">
        <v>0.59166666666666667</v>
      </c>
      <c r="I935" s="15">
        <v>0.62083333333333335</v>
      </c>
      <c r="J935">
        <v>1000170</v>
      </c>
      <c r="K935">
        <v>2058</v>
      </c>
      <c r="L935">
        <f>ROUND(M935*86400,0)/60</f>
        <v>42</v>
      </c>
      <c r="M935">
        <v>2.9166666666666674E-2</v>
      </c>
      <c r="N935">
        <f>_xlfn.XLOOKUP(O935,Z$22:Z$24,AA$22:AA$24)</f>
        <v>1</v>
      </c>
      <c r="O935" t="s">
        <v>32</v>
      </c>
      <c r="P935" cm="1">
        <f t="array" aca="1" ref="P935" ca="1">(_xlfn.IFS(Q935="couché",0,Q935="debout à 80%",1,Q935="?",1))*(IF(RAND()&lt;0.8,1,0))</f>
        <v>1</v>
      </c>
      <c r="Q935" t="s">
        <v>27</v>
      </c>
      <c r="R935">
        <v>30</v>
      </c>
      <c r="S935">
        <f>SUMIFS(N:N,F:F,F935,G:G,G935,T:T,T935-1)*IF(C935=1,0,1)</f>
        <v>1</v>
      </c>
      <c r="T935">
        <f>COUNTIFS(F:F,F935,G:G,G935,H:H,_xlfn.CONCAT("&lt;=",H935))</f>
        <v>6</v>
      </c>
      <c r="U935" s="15">
        <f ca="1">H935+(RAND()/100000)</f>
        <v>0.59166836665989897</v>
      </c>
      <c r="V935">
        <f t="shared" ca="1" si="14"/>
        <v>49</v>
      </c>
      <c r="W935" t="s">
        <v>28</v>
      </c>
      <c r="X935" t="str">
        <f ca="1">_xlfn.CONCAT("(",A935,",",C935,",",P935,",",E935,",",L935,",",S935,",",T935,",",V935,")++1`")</f>
        <v>(246593,0,1,4,42,1,6,49)++1`</v>
      </c>
      <c r="Y935" t="str">
        <f>_xlfn.CONCAT("(",A935,",",R935,")++1`")</f>
        <v>(246593,30)++1`</v>
      </c>
    </row>
    <row r="936" spans="1:25">
      <c r="A936">
        <v>246594</v>
      </c>
      <c r="B936">
        <v>2004</v>
      </c>
      <c r="C936">
        <f>IF(D936="oui", 1, IF(D936="non", 0, " "))</f>
        <v>0</v>
      </c>
      <c r="D936" t="s">
        <v>24</v>
      </c>
      <c r="E936">
        <f>_xlfn.XLOOKUP(F936,Z$3:Z$19,AA$3:AA$19)</f>
        <v>10</v>
      </c>
      <c r="F936" t="s">
        <v>39</v>
      </c>
      <c r="G936" s="14">
        <v>44637</v>
      </c>
      <c r="H936" s="15">
        <v>0.38611111111111107</v>
      </c>
      <c r="I936" s="15">
        <v>0.41736111111111107</v>
      </c>
      <c r="J936">
        <v>1000165</v>
      </c>
      <c r="K936">
        <v>493</v>
      </c>
      <c r="L936">
        <f>ROUND(M936*86400,0)/60</f>
        <v>45</v>
      </c>
      <c r="M936">
        <v>3.125E-2</v>
      </c>
      <c r="N936">
        <f>_xlfn.XLOOKUP(O936,Z$22:Z$24,AA$22:AA$24)</f>
        <v>1</v>
      </c>
      <c r="O936" t="s">
        <v>32</v>
      </c>
      <c r="P936" cm="1">
        <f t="array" aca="1" ref="P936" ca="1">(_xlfn.IFS(Q936="couché",0,Q936="debout à 80%",1,Q936="?",1))*(IF(RAND()&lt;0.8,1,0))</f>
        <v>1</v>
      </c>
      <c r="Q936" t="s">
        <v>27</v>
      </c>
      <c r="R936">
        <v>30</v>
      </c>
      <c r="S936">
        <f>SUMIFS(N:N,F:F,F936,G:G,G936,T:T,T936-1)*IF(C936=1,0,1)</f>
        <v>1</v>
      </c>
      <c r="T936">
        <f>COUNTIFS(F:F,F936,G:G,G936,H:H,_xlfn.CONCAT("&lt;=",H936))</f>
        <v>3</v>
      </c>
      <c r="U936" s="15">
        <f ca="1">H936+(RAND()/100000)</f>
        <v>0.38611294707050453</v>
      </c>
      <c r="V936">
        <f t="shared" ca="1" si="14"/>
        <v>22</v>
      </c>
      <c r="W936" t="s">
        <v>28</v>
      </c>
      <c r="X936" t="str">
        <f ca="1">_xlfn.CONCAT("(",A936,",",C936,",",P936,",",E936,",",L936,",",S936,",",T936,",",V936,")++1`")</f>
        <v>(246594,0,1,10,45,1,3,22)++1`</v>
      </c>
      <c r="Y936" t="str">
        <f>_xlfn.CONCAT("(",A936,",",R936,")++1`")</f>
        <v>(246594,30)++1`</v>
      </c>
    </row>
    <row r="937" spans="1:25">
      <c r="A937">
        <v>246596</v>
      </c>
      <c r="B937">
        <v>1973</v>
      </c>
      <c r="C937">
        <f>IF(D937="oui", 1, IF(D937="non", 0, " "))</f>
        <v>0</v>
      </c>
      <c r="D937" t="s">
        <v>24</v>
      </c>
      <c r="E937">
        <f>_xlfn.XLOOKUP(F937,Z$3:Z$19,AA$3:AA$19)</f>
        <v>4</v>
      </c>
      <c r="F937" t="s">
        <v>31</v>
      </c>
      <c r="G937" s="14">
        <v>44623</v>
      </c>
      <c r="H937" s="15">
        <v>0.62569444444444444</v>
      </c>
      <c r="I937" s="15">
        <v>0.65902777777777777</v>
      </c>
      <c r="J937">
        <v>1000170</v>
      </c>
      <c r="K937">
        <v>2055</v>
      </c>
      <c r="L937">
        <f>ROUND(M937*86400,0)/60</f>
        <v>48</v>
      </c>
      <c r="M937">
        <v>3.3333333333333326E-2</v>
      </c>
      <c r="N937">
        <f>_xlfn.XLOOKUP(O937,Z$22:Z$24,AA$22:AA$24)</f>
        <v>1</v>
      </c>
      <c r="O937" t="s">
        <v>32</v>
      </c>
      <c r="P937" cm="1">
        <f t="array" aca="1" ref="P937" ca="1">(_xlfn.IFS(Q937="couché",0,Q937="debout à 80%",1,Q937="?",1))*(IF(RAND()&lt;0.8,1,0))</f>
        <v>1</v>
      </c>
      <c r="Q937" t="s">
        <v>27</v>
      </c>
      <c r="R937">
        <v>30</v>
      </c>
      <c r="S937">
        <f>SUMIFS(N:N,F:F,F937,G:G,G937,T:T,T937-1)*IF(C937=1,0,1)</f>
        <v>1</v>
      </c>
      <c r="T937">
        <f>COUNTIFS(F:F,F937,G:G,G937,H:H,_xlfn.CONCAT("&lt;=",H937))</f>
        <v>7</v>
      </c>
      <c r="U937" s="15">
        <f ca="1">H937+(RAND()/100000)</f>
        <v>0.62570355932347066</v>
      </c>
      <c r="V937">
        <f t="shared" ca="1" si="14"/>
        <v>53</v>
      </c>
      <c r="W937" t="s">
        <v>28</v>
      </c>
      <c r="X937" t="str">
        <f ca="1">_xlfn.CONCAT("(",A937,",",C937,",",P937,",",E937,",",L937,",",S937,",",T937,",",V937,")++1`")</f>
        <v>(246596,0,1,4,48,1,7,53)++1`</v>
      </c>
      <c r="Y937" t="str">
        <f>_xlfn.CONCAT("(",A937,",",R937,")++1`")</f>
        <v>(246596,30)++1`</v>
      </c>
    </row>
    <row r="938" spans="1:25">
      <c r="A938">
        <v>246597</v>
      </c>
      <c r="B938">
        <v>1954</v>
      </c>
      <c r="C938">
        <f>IF(D938="oui", 1, IF(D938="non", 0, " "))</f>
        <v>0</v>
      </c>
      <c r="D938" t="s">
        <v>24</v>
      </c>
      <c r="E938">
        <f>_xlfn.XLOOKUP(F938,Z$3:Z$19,AA$3:AA$19)</f>
        <v>15</v>
      </c>
      <c r="F938" t="s">
        <v>35</v>
      </c>
      <c r="G938" s="14">
        <v>44596</v>
      </c>
      <c r="H938" s="15">
        <v>0.59513888888888888</v>
      </c>
      <c r="I938" s="15">
        <v>0.65555555555555556</v>
      </c>
      <c r="J938">
        <v>1000171</v>
      </c>
      <c r="K938">
        <v>3179</v>
      </c>
      <c r="L938">
        <f>ROUND(M938*86400,0)/60</f>
        <v>87</v>
      </c>
      <c r="M938">
        <v>6.0416666666666674E-2</v>
      </c>
      <c r="N938">
        <f>_xlfn.XLOOKUP(O938,Z$22:Z$24,AA$22:AA$24)</f>
        <v>0</v>
      </c>
      <c r="O938" t="s">
        <v>26</v>
      </c>
      <c r="P938" cm="1">
        <f t="array" aca="1" ref="P938" ca="1">(_xlfn.IFS(Q938="couché",0,Q938="debout à 80%",1,Q938="?",1))*(IF(RAND()&lt;0.8,1,0))</f>
        <v>0</v>
      </c>
      <c r="Q938" t="s">
        <v>48</v>
      </c>
      <c r="R938">
        <v>45</v>
      </c>
      <c r="S938">
        <f>SUMIFS(N:N,F:F,F938,G:G,G938,T:T,T938-1)*IF(C938=1,0,1)</f>
        <v>0</v>
      </c>
      <c r="T938">
        <f>COUNTIFS(F:F,F938,G:G,G938,H:H,_xlfn.CONCAT("&lt;=",H938))</f>
        <v>3</v>
      </c>
      <c r="U938" s="15">
        <f ca="1">H938+(RAND()/100000)</f>
        <v>0.5951431087426734</v>
      </c>
      <c r="V938">
        <f t="shared" ca="1" si="14"/>
        <v>59</v>
      </c>
      <c r="W938" t="s">
        <v>28</v>
      </c>
      <c r="X938" t="str">
        <f ca="1">_xlfn.CONCAT("(",A938,",",C938,",",P938,",",E938,",",L938,",",S938,",",T938,",",V938,")++1`")</f>
        <v>(246597,0,0,15,87,0,3,59)++1`</v>
      </c>
      <c r="Y938" t="str">
        <f>_xlfn.CONCAT("(",A938,",",R938,")++1`")</f>
        <v>(246597,45)++1`</v>
      </c>
    </row>
    <row r="939" spans="1:25">
      <c r="A939">
        <v>246598</v>
      </c>
      <c r="B939">
        <v>1965</v>
      </c>
      <c r="C939">
        <f>IF(D939="oui", 1, IF(D939="non", 0, " "))</f>
        <v>0</v>
      </c>
      <c r="D939" t="s">
        <v>24</v>
      </c>
      <c r="E939">
        <f>_xlfn.XLOOKUP(F939,Z$3:Z$19,AA$3:AA$19)</f>
        <v>10</v>
      </c>
      <c r="F939" t="s">
        <v>39</v>
      </c>
      <c r="G939" s="14">
        <v>44631</v>
      </c>
      <c r="H939" s="15">
        <v>0.53402777777777777</v>
      </c>
      <c r="I939" s="15">
        <v>0.58888888888888891</v>
      </c>
      <c r="J939">
        <v>1000165</v>
      </c>
      <c r="K939">
        <v>772</v>
      </c>
      <c r="L939">
        <f>ROUND(M939*86400,0)/60</f>
        <v>79</v>
      </c>
      <c r="M939">
        <v>5.4861111111111138E-2</v>
      </c>
      <c r="N939">
        <f>_xlfn.XLOOKUP(O939,Z$22:Z$24,AA$22:AA$24)</f>
        <v>1</v>
      </c>
      <c r="O939" t="s">
        <v>32</v>
      </c>
      <c r="P939" cm="1">
        <f t="array" aca="1" ref="P939" ca="1">(_xlfn.IFS(Q939="couché",0,Q939="debout à 80%",1,Q939="?",1))*(IF(RAND()&lt;0.8,1,0))</f>
        <v>1</v>
      </c>
      <c r="Q939" t="s">
        <v>27</v>
      </c>
      <c r="R939">
        <v>30</v>
      </c>
      <c r="S939">
        <f>SUMIFS(N:N,F:F,F939,G:G,G939,T:T,T939-1)*IF(C939=1,0,1)</f>
        <v>1</v>
      </c>
      <c r="T939">
        <f>COUNTIFS(F:F,F939,G:G,G939,H:H,_xlfn.CONCAT("&lt;=",H939))</f>
        <v>4</v>
      </c>
      <c r="U939" s="15">
        <f ca="1">H939+(RAND()/100000)</f>
        <v>0.5340311730635362</v>
      </c>
      <c r="V939">
        <f t="shared" ca="1" si="14"/>
        <v>52</v>
      </c>
      <c r="W939" t="s">
        <v>28</v>
      </c>
      <c r="X939" t="str">
        <f ca="1">_xlfn.CONCAT("(",A939,",",C939,",",P939,",",E939,",",L939,",",S939,",",T939,",",V939,")++1`")</f>
        <v>(246598,0,1,10,79,1,4,52)++1`</v>
      </c>
      <c r="Y939" t="str">
        <f>_xlfn.CONCAT("(",A939,",",R939,")++1`")</f>
        <v>(246598,30)++1`</v>
      </c>
    </row>
    <row r="940" spans="1:25">
      <c r="A940">
        <v>246600</v>
      </c>
      <c r="B940">
        <v>1973</v>
      </c>
      <c r="C940">
        <f>IF(D940="oui", 1, IF(D940="non", 0, " "))</f>
        <v>0</v>
      </c>
      <c r="D940" t="s">
        <v>24</v>
      </c>
      <c r="E940">
        <f>_xlfn.XLOOKUP(F940,Z$3:Z$19,AA$3:AA$19)</f>
        <v>17</v>
      </c>
      <c r="F940" t="s">
        <v>45</v>
      </c>
      <c r="G940" s="14">
        <v>44609</v>
      </c>
      <c r="H940" s="15">
        <v>0.49305555555555552</v>
      </c>
      <c r="I940" s="15">
        <v>0.56388888888888888</v>
      </c>
      <c r="J940">
        <v>1000162</v>
      </c>
      <c r="K940">
        <v>71</v>
      </c>
      <c r="L940">
        <f>ROUND(M940*86400,0)/60</f>
        <v>102</v>
      </c>
      <c r="M940">
        <v>7.0833333333333359E-2</v>
      </c>
      <c r="N940">
        <f>_xlfn.XLOOKUP(O940,Z$22:Z$24,AA$22:AA$24)</f>
        <v>0</v>
      </c>
      <c r="O940" t="s">
        <v>26</v>
      </c>
      <c r="P940" cm="1">
        <f t="array" aca="1" ref="P940" ca="1">(_xlfn.IFS(Q940="couché",0,Q940="debout à 80%",1,Q940="?",1))*(IF(RAND()&lt;0.8,1,0))</f>
        <v>0</v>
      </c>
      <c r="Q940" t="s">
        <v>27</v>
      </c>
      <c r="R940">
        <v>45</v>
      </c>
      <c r="S940">
        <f>SUMIFS(N:N,F:F,F940,G:G,G940,T:T,T940-1)*IF(C940=1,0,1)</f>
        <v>0</v>
      </c>
      <c r="T940">
        <f>COUNTIFS(F:F,F940,G:G,G940,H:H,_xlfn.CONCAT("&lt;=",H940))</f>
        <v>3</v>
      </c>
      <c r="U940" s="15">
        <f ca="1">H940+(RAND()/100000)</f>
        <v>0.49305780620603451</v>
      </c>
      <c r="V940">
        <f t="shared" ca="1" si="14"/>
        <v>53</v>
      </c>
      <c r="W940" t="s">
        <v>28</v>
      </c>
      <c r="X940" t="str">
        <f ca="1">_xlfn.CONCAT("(",A940,",",C940,",",P940,",",E940,",",L940,",",S940,",",T940,",",V940,")++1`")</f>
        <v>(246600,0,0,17,102,0,3,53)++1`</v>
      </c>
      <c r="Y940" t="str">
        <f>_xlfn.CONCAT("(",A940,",",R940,")++1`")</f>
        <v>(246600,45)++1`</v>
      </c>
    </row>
    <row r="941" spans="1:25">
      <c r="A941">
        <v>246602</v>
      </c>
      <c r="B941">
        <v>1964</v>
      </c>
      <c r="C941">
        <f>IF(D941="oui", 1, IF(D941="non", 0, " "))</f>
        <v>0</v>
      </c>
      <c r="D941" t="s">
        <v>24</v>
      </c>
      <c r="E941">
        <f>_xlfn.XLOOKUP(F941,Z$3:Z$19,AA$3:AA$19)</f>
        <v>9</v>
      </c>
      <c r="F941" t="s">
        <v>40</v>
      </c>
      <c r="G941" s="14">
        <v>44602</v>
      </c>
      <c r="H941" s="15">
        <v>0.70833333333333326</v>
      </c>
      <c r="I941" s="15">
        <v>0.74652777777777779</v>
      </c>
      <c r="J941">
        <v>1000163</v>
      </c>
      <c r="K941">
        <v>239</v>
      </c>
      <c r="L941">
        <f>ROUND(M941*86400,0)/60</f>
        <v>55</v>
      </c>
      <c r="M941">
        <v>3.8194444444444531E-2</v>
      </c>
      <c r="N941">
        <f>_xlfn.XLOOKUP(O941,Z$22:Z$24,AA$22:AA$24)</f>
        <v>0</v>
      </c>
      <c r="O941" t="s">
        <v>26</v>
      </c>
      <c r="P941" cm="1">
        <f t="array" aca="1" ref="P941" ca="1">(_xlfn.IFS(Q941="couché",0,Q941="debout à 80%",1,Q941="?",1))*(IF(RAND()&lt;0.8,1,0))</f>
        <v>1</v>
      </c>
      <c r="Q941" t="s">
        <v>27</v>
      </c>
      <c r="R941">
        <v>45</v>
      </c>
      <c r="S941">
        <f>SUMIFS(N:N,F:F,F941,G:G,G941,T:T,T941-1)*IF(C941=1,0,1)</f>
        <v>0</v>
      </c>
      <c r="T941">
        <f>COUNTIFS(F:F,F941,G:G,G941,H:H,_xlfn.CONCAT("&lt;=",H941))</f>
        <v>5</v>
      </c>
      <c r="U941" s="15">
        <f ca="1">H941+(RAND()/100000)</f>
        <v>0.70834137553315113</v>
      </c>
      <c r="V941">
        <f t="shared" ca="1" si="14"/>
        <v>76</v>
      </c>
      <c r="W941" t="s">
        <v>28</v>
      </c>
      <c r="X941" t="str">
        <f ca="1">_xlfn.CONCAT("(",A941,",",C941,",",P941,",",E941,",",L941,",",S941,",",T941,",",V941,")++1`")</f>
        <v>(246602,0,1,9,55,0,5,76)++1`</v>
      </c>
      <c r="Y941" t="str">
        <f>_xlfn.CONCAT("(",A941,",",R941,")++1`")</f>
        <v>(246602,45)++1`</v>
      </c>
    </row>
    <row r="942" spans="1:25">
      <c r="A942">
        <v>246604</v>
      </c>
      <c r="B942">
        <v>2002</v>
      </c>
      <c r="C942">
        <f>IF(D942="oui", 1, IF(D942="non", 0, " "))</f>
        <v>0</v>
      </c>
      <c r="D942" t="s">
        <v>24</v>
      </c>
      <c r="E942">
        <f>_xlfn.XLOOKUP(F942,Z$3:Z$19,AA$3:AA$19)</f>
        <v>5</v>
      </c>
      <c r="F942" t="s">
        <v>36</v>
      </c>
      <c r="G942" s="14">
        <v>44644</v>
      </c>
      <c r="H942" s="15">
        <v>0.68472222222222223</v>
      </c>
      <c r="I942" s="15">
        <v>0.80138888888888882</v>
      </c>
      <c r="J942">
        <v>1000162</v>
      </c>
      <c r="K942">
        <v>73</v>
      </c>
      <c r="L942">
        <f>ROUND(M942*86400,0)/60</f>
        <v>168</v>
      </c>
      <c r="M942">
        <v>0.11666666666666659</v>
      </c>
      <c r="N942">
        <f>_xlfn.XLOOKUP(O942,Z$22:Z$24,AA$22:AA$24)</f>
        <v>0</v>
      </c>
      <c r="O942" t="s">
        <v>26</v>
      </c>
      <c r="P942" cm="1">
        <f t="array" aca="1" ref="P942" ca="1">(_xlfn.IFS(Q942="couché",0,Q942="debout à 80%",1,Q942="?",1))*(IF(RAND()&lt;0.8,1,0))</f>
        <v>1</v>
      </c>
      <c r="Q942" t="s">
        <v>27</v>
      </c>
      <c r="R942">
        <v>45</v>
      </c>
      <c r="S942">
        <f>SUMIFS(N:N,F:F,F942,G:G,G942,T:T,T942-1)*IF(C942=1,0,1)</f>
        <v>0</v>
      </c>
      <c r="T942">
        <f>COUNTIFS(F:F,F942,G:G,G942,H:H,_xlfn.CONCAT("&lt;=",H942))</f>
        <v>7</v>
      </c>
      <c r="U942" s="15">
        <f ca="1">H942+(RAND()/100000)</f>
        <v>0.6847224119734886</v>
      </c>
      <c r="V942">
        <f t="shared" ca="1" si="14"/>
        <v>77</v>
      </c>
      <c r="W942" t="s">
        <v>28</v>
      </c>
      <c r="X942" t="str">
        <f ca="1">_xlfn.CONCAT("(",A942,",",C942,",",P942,",",E942,",",L942,",",S942,",",T942,",",V942,")++1`")</f>
        <v>(246604,0,1,5,168,0,7,77)++1`</v>
      </c>
      <c r="Y942" t="str">
        <f>_xlfn.CONCAT("(",A942,",",R942,")++1`")</f>
        <v>(246604,45)++1`</v>
      </c>
    </row>
    <row r="943" spans="1:25">
      <c r="A943">
        <v>246606</v>
      </c>
      <c r="B943">
        <v>1964</v>
      </c>
      <c r="C943">
        <f>IF(D943="oui", 1, IF(D943="non", 0, " "))</f>
        <v>0</v>
      </c>
      <c r="D943" t="s">
        <v>24</v>
      </c>
      <c r="E943">
        <f>_xlfn.XLOOKUP(F943,Z$3:Z$19,AA$3:AA$19)</f>
        <v>8</v>
      </c>
      <c r="F943" t="s">
        <v>25</v>
      </c>
      <c r="G943" s="14">
        <v>44624</v>
      </c>
      <c r="H943" s="15">
        <v>0.53749999999999998</v>
      </c>
      <c r="I943" s="15">
        <v>0.60347222222222219</v>
      </c>
      <c r="J943">
        <v>1000171</v>
      </c>
      <c r="K943">
        <v>3119</v>
      </c>
      <c r="L943">
        <f>ROUND(M943*86400,0)/60</f>
        <v>95</v>
      </c>
      <c r="M943">
        <v>6.597222222222221E-2</v>
      </c>
      <c r="N943">
        <f>_xlfn.XLOOKUP(O943,Z$22:Z$24,AA$22:AA$24)</f>
        <v>0</v>
      </c>
      <c r="O943" t="s">
        <v>26</v>
      </c>
      <c r="P943" cm="1">
        <f t="array" aca="1" ref="P943" ca="1">(_xlfn.IFS(Q943="couché",0,Q943="debout à 80%",1,Q943="?",1))*(IF(RAND()&lt;0.8,1,0))</f>
        <v>1</v>
      </c>
      <c r="Q943" t="s">
        <v>27</v>
      </c>
      <c r="R943">
        <v>45</v>
      </c>
      <c r="S943">
        <f>SUMIFS(N:N,F:F,F943,G:G,G943,T:T,T943-1)*IF(C943=1,0,1)</f>
        <v>0</v>
      </c>
      <c r="T943">
        <f>COUNTIFS(F:F,F943,G:G,G943,H:H,_xlfn.CONCAT("&lt;=",H943))</f>
        <v>3</v>
      </c>
      <c r="U943" s="15">
        <f ca="1">H943+(RAND()/100000)</f>
        <v>0.53750230735762494</v>
      </c>
      <c r="V943">
        <f t="shared" ca="1" si="14"/>
        <v>40</v>
      </c>
      <c r="W943" t="s">
        <v>28</v>
      </c>
      <c r="X943" t="str">
        <f ca="1">_xlfn.CONCAT("(",A943,",",C943,",",P943,",",E943,",",L943,",",S943,",",T943,",",V943,")++1`")</f>
        <v>(246606,0,1,8,95,0,3,40)++1`</v>
      </c>
      <c r="Y943" t="str">
        <f>_xlfn.CONCAT("(",A943,",",R943,")++1`")</f>
        <v>(246606,45)++1`</v>
      </c>
    </row>
    <row r="944" spans="1:25">
      <c r="A944">
        <v>246612</v>
      </c>
      <c r="B944">
        <v>1966</v>
      </c>
      <c r="C944">
        <f>IF(D944="oui", 1, IF(D944="non", 0, " "))</f>
        <v>0</v>
      </c>
      <c r="D944" t="s">
        <v>24</v>
      </c>
      <c r="E944">
        <f>_xlfn.XLOOKUP(F944,Z$3:Z$19,AA$3:AA$19)</f>
        <v>14</v>
      </c>
      <c r="F944" t="s">
        <v>33</v>
      </c>
      <c r="G944" s="14">
        <v>44630</v>
      </c>
      <c r="H944" s="15">
        <v>0.40416666666666667</v>
      </c>
      <c r="I944" s="15">
        <v>0.46527777777777773</v>
      </c>
      <c r="J944">
        <v>1000162</v>
      </c>
      <c r="K944">
        <v>9329</v>
      </c>
      <c r="L944">
        <f>ROUND(M944*86400,0)/60</f>
        <v>88</v>
      </c>
      <c r="M944">
        <v>6.1111111111111061E-2</v>
      </c>
      <c r="N944">
        <f>_xlfn.XLOOKUP(O944,Z$22:Z$24,AA$22:AA$24)</f>
        <v>1</v>
      </c>
      <c r="O944" t="s">
        <v>32</v>
      </c>
      <c r="P944" cm="1">
        <f t="array" aca="1" ref="P944" ca="1">(_xlfn.IFS(Q944="couché",0,Q944="debout à 80%",1,Q944="?",1))*(IF(RAND()&lt;0.8,1,0))</f>
        <v>1</v>
      </c>
      <c r="Q944" t="s">
        <v>27</v>
      </c>
      <c r="R944">
        <v>45</v>
      </c>
      <c r="S944">
        <f>SUMIFS(N:N,F:F,F944,G:G,G944,T:T,T944-1)*IF(C944=1,0,1)</f>
        <v>1</v>
      </c>
      <c r="T944">
        <f>COUNTIFS(F:F,F944,G:G,G944,H:H,_xlfn.CONCAT("&lt;=",H944))</f>
        <v>2</v>
      </c>
      <c r="U944" s="15">
        <f ca="1">H944+(RAND()/100000)</f>
        <v>0.40417244980652189</v>
      </c>
      <c r="V944">
        <f t="shared" ca="1" si="14"/>
        <v>28</v>
      </c>
      <c r="W944" t="s">
        <v>28</v>
      </c>
      <c r="X944" t="str">
        <f ca="1">_xlfn.CONCAT("(",A944,",",C944,",",P944,",",E944,",",L944,",",S944,",",T944,",",V944,")++1`")</f>
        <v>(246612,0,1,14,88,1,2,28)++1`</v>
      </c>
      <c r="Y944" t="str">
        <f>_xlfn.CONCAT("(",A944,",",R944,")++1`")</f>
        <v>(246612,45)++1`</v>
      </c>
    </row>
    <row r="945" spans="1:25">
      <c r="A945">
        <v>246613</v>
      </c>
      <c r="B945">
        <v>2003</v>
      </c>
      <c r="C945">
        <f>IF(D945="oui", 1, IF(D945="non", 0, " "))</f>
        <v>0</v>
      </c>
      <c r="D945" t="s">
        <v>24</v>
      </c>
      <c r="E945">
        <f>_xlfn.XLOOKUP(F945,Z$3:Z$19,AA$3:AA$19)</f>
        <v>10</v>
      </c>
      <c r="F945" t="s">
        <v>39</v>
      </c>
      <c r="G945" s="14">
        <v>44603</v>
      </c>
      <c r="H945" s="15">
        <v>0.51736111111111105</v>
      </c>
      <c r="I945" s="15">
        <v>0.55138888888888882</v>
      </c>
      <c r="J945">
        <v>1000165</v>
      </c>
      <c r="K945">
        <v>493</v>
      </c>
      <c r="L945">
        <f>ROUND(M945*86400,0)/60</f>
        <v>49</v>
      </c>
      <c r="M945">
        <v>3.4027777777777768E-2</v>
      </c>
      <c r="N945">
        <f>_xlfn.XLOOKUP(O945,Z$22:Z$24,AA$22:AA$24)</f>
        <v>1</v>
      </c>
      <c r="O945" t="s">
        <v>32</v>
      </c>
      <c r="P945" cm="1">
        <f t="array" aca="1" ref="P945" ca="1">(_xlfn.IFS(Q945="couché",0,Q945="debout à 80%",1,Q945="?",1))*(IF(RAND()&lt;0.8,1,0))</f>
        <v>1</v>
      </c>
      <c r="Q945" t="s">
        <v>27</v>
      </c>
      <c r="R945">
        <v>30</v>
      </c>
      <c r="S945">
        <f>SUMIFS(N:N,F:F,F945,G:G,G945,T:T,T945-1)*IF(C945=1,0,1)</f>
        <v>1</v>
      </c>
      <c r="T945">
        <f>COUNTIFS(F:F,F945,G:G,G945,H:H,_xlfn.CONCAT("&lt;=",H945))</f>
        <v>4</v>
      </c>
      <c r="U945" s="15">
        <f ca="1">H945+(RAND()/100000)</f>
        <v>0.51736865889927341</v>
      </c>
      <c r="V945">
        <f t="shared" ca="1" si="14"/>
        <v>51</v>
      </c>
      <c r="W945" t="s">
        <v>28</v>
      </c>
      <c r="X945" t="str">
        <f ca="1">_xlfn.CONCAT("(",A945,",",C945,",",P945,",",E945,",",L945,",",S945,",",T945,",",V945,")++1`")</f>
        <v>(246613,0,1,10,49,1,4,51)++1`</v>
      </c>
      <c r="Y945" t="str">
        <f>_xlfn.CONCAT("(",A945,",",R945,")++1`")</f>
        <v>(246613,30)++1`</v>
      </c>
    </row>
    <row r="946" spans="1:25">
      <c r="A946">
        <v>246616</v>
      </c>
      <c r="B946">
        <v>1960</v>
      </c>
      <c r="C946">
        <f>IF(D946="oui", 1, IF(D946="non", 0, " "))</f>
        <v>0</v>
      </c>
      <c r="D946" t="s">
        <v>24</v>
      </c>
      <c r="E946">
        <f>_xlfn.XLOOKUP(F946,Z$3:Z$19,AA$3:AA$19)</f>
        <v>4</v>
      </c>
      <c r="F946" t="s">
        <v>31</v>
      </c>
      <c r="G946" s="14">
        <v>44599</v>
      </c>
      <c r="H946" s="15">
        <v>0.39652777777777776</v>
      </c>
      <c r="I946" s="15">
        <v>0.42777777777777776</v>
      </c>
      <c r="J946">
        <v>1000165</v>
      </c>
      <c r="K946">
        <v>772</v>
      </c>
      <c r="L946">
        <f>ROUND(M946*86400,0)/60</f>
        <v>45</v>
      </c>
      <c r="M946">
        <v>3.125E-2</v>
      </c>
      <c r="N946">
        <f>_xlfn.XLOOKUP(O946,Z$22:Z$24,AA$22:AA$24)</f>
        <v>1</v>
      </c>
      <c r="O946" t="s">
        <v>32</v>
      </c>
      <c r="P946" cm="1">
        <f t="array" aca="1" ref="P946" ca="1">(_xlfn.IFS(Q946="couché",0,Q946="debout à 80%",1,Q946="?",1))*(IF(RAND()&lt;0.8,1,0))</f>
        <v>1</v>
      </c>
      <c r="Q946" t="s">
        <v>27</v>
      </c>
      <c r="R946">
        <v>30</v>
      </c>
      <c r="S946">
        <f>SUMIFS(N:N,F:F,F946,G:G,G946,T:T,T946-1)*IF(C946=1,0,1)</f>
        <v>1</v>
      </c>
      <c r="T946">
        <f>COUNTIFS(F:F,F946,G:G,G946,H:H,_xlfn.CONCAT("&lt;=",H946))</f>
        <v>2</v>
      </c>
      <c r="U946" s="15">
        <f ca="1">H946+(RAND()/100000)</f>
        <v>0.39653086395900788</v>
      </c>
      <c r="V946">
        <f t="shared" ca="1" si="14"/>
        <v>21</v>
      </c>
      <c r="W946" t="s">
        <v>28</v>
      </c>
      <c r="X946" t="str">
        <f ca="1">_xlfn.CONCAT("(",A946,",",C946,",",P946,",",E946,",",L946,",",S946,",",T946,",",V946,")++1`")</f>
        <v>(246616,0,1,4,45,1,2,21)++1`</v>
      </c>
      <c r="Y946" t="str">
        <f>_xlfn.CONCAT("(",A946,",",R946,")++1`")</f>
        <v>(246616,30)++1`</v>
      </c>
    </row>
    <row r="947" spans="1:25">
      <c r="A947">
        <v>246618</v>
      </c>
      <c r="B947">
        <v>1984</v>
      </c>
      <c r="C947">
        <f>IF(D947="oui", 1, IF(D947="non", 0, " "))</f>
        <v>0</v>
      </c>
      <c r="D947" t="s">
        <v>24</v>
      </c>
      <c r="E947">
        <f>_xlfn.XLOOKUP(F947,Z$3:Z$19,AA$3:AA$19)</f>
        <v>4</v>
      </c>
      <c r="F947" t="s">
        <v>31</v>
      </c>
      <c r="G947" s="14">
        <v>44623</v>
      </c>
      <c r="H947" s="15">
        <v>0.34236111111111112</v>
      </c>
      <c r="I947" s="15">
        <v>0.40555555555555556</v>
      </c>
      <c r="J947">
        <v>1000170</v>
      </c>
      <c r="K947">
        <v>3373</v>
      </c>
      <c r="L947">
        <f>ROUND(M947*86400,0)/60</f>
        <v>91</v>
      </c>
      <c r="M947">
        <v>6.3194444444444442E-2</v>
      </c>
      <c r="N947">
        <f>_xlfn.XLOOKUP(O947,Z$22:Z$24,AA$22:AA$24)</f>
        <v>0</v>
      </c>
      <c r="O947" t="s">
        <v>26</v>
      </c>
      <c r="P947" cm="1">
        <f t="array" aca="1" ref="P947" ca="1">(_xlfn.IFS(Q947="couché",0,Q947="debout à 80%",1,Q947="?",1))*(IF(RAND()&lt;0.8,1,0))</f>
        <v>1</v>
      </c>
      <c r="Q947" t="s">
        <v>27</v>
      </c>
      <c r="R947">
        <v>20</v>
      </c>
      <c r="S947">
        <f>SUMIFS(N:N,F:F,F947,G:G,G947,T:T,T947-1)*IF(C947=1,0,1)</f>
        <v>0</v>
      </c>
      <c r="T947">
        <f>COUNTIFS(F:F,F947,G:G,G947,H:H,_xlfn.CONCAT("&lt;=",H947))</f>
        <v>1</v>
      </c>
      <c r="U947" s="15">
        <f ca="1">H947+(RAND()/100000)</f>
        <v>0.34236137713345249</v>
      </c>
      <c r="V947">
        <f t="shared" ca="1" si="14"/>
        <v>8</v>
      </c>
      <c r="W947" t="s">
        <v>28</v>
      </c>
      <c r="X947" t="str">
        <f ca="1">_xlfn.CONCAT("(",A947,",",C947,",",P947,",",E947,",",L947,",",S947,",",T947,",",V947,")++1`")</f>
        <v>(246618,0,1,4,91,0,1,8)++1`</v>
      </c>
      <c r="Y947" t="str">
        <f>_xlfn.CONCAT("(",A947,",",R947,")++1`")</f>
        <v>(246618,20)++1`</v>
      </c>
    </row>
    <row r="948" spans="1:25">
      <c r="A948">
        <v>246619</v>
      </c>
      <c r="B948">
        <v>1955</v>
      </c>
      <c r="C948">
        <f>IF(D948="oui", 1, IF(D948="non", 0, " "))</f>
        <v>0</v>
      </c>
      <c r="D948" t="s">
        <v>24</v>
      </c>
      <c r="E948">
        <f>_xlfn.XLOOKUP(F948,Z$3:Z$19,AA$3:AA$19)</f>
        <v>5</v>
      </c>
      <c r="F948" t="s">
        <v>36</v>
      </c>
      <c r="G948" s="14">
        <v>44616</v>
      </c>
      <c r="H948" s="15">
        <v>0.61736111111111114</v>
      </c>
      <c r="I948" s="15">
        <v>0.70138888888888884</v>
      </c>
      <c r="J948">
        <v>1000162</v>
      </c>
      <c r="K948">
        <v>486</v>
      </c>
      <c r="L948">
        <f>ROUND(M948*86400,0)/60</f>
        <v>121</v>
      </c>
      <c r="M948">
        <v>8.4027777777777701E-2</v>
      </c>
      <c r="N948">
        <f>_xlfn.XLOOKUP(O948,Z$22:Z$24,AA$22:AA$24)</f>
        <v>0</v>
      </c>
      <c r="O948" t="s">
        <v>26</v>
      </c>
      <c r="P948" cm="1">
        <f t="array" aca="1" ref="P948" ca="1">(_xlfn.IFS(Q948="couché",0,Q948="debout à 80%",1,Q948="?",1))*(IF(RAND()&lt;0.8,1,0))</f>
        <v>0</v>
      </c>
      <c r="Q948" t="s">
        <v>27</v>
      </c>
      <c r="R948">
        <v>45</v>
      </c>
      <c r="S948">
        <f>SUMIFS(N:N,F:F,F948,G:G,G948,T:T,T948-1)*IF(C948=1,0,1)</f>
        <v>0</v>
      </c>
      <c r="T948">
        <f>COUNTIFS(F:F,F948,G:G,G948,H:H,_xlfn.CONCAT("&lt;=",H948))</f>
        <v>5</v>
      </c>
      <c r="U948" s="15">
        <f ca="1">H948+(RAND()/100000)</f>
        <v>0.6173651906665607</v>
      </c>
      <c r="V948">
        <f t="shared" ca="1" si="14"/>
        <v>78</v>
      </c>
      <c r="W948" t="s">
        <v>28</v>
      </c>
      <c r="X948" t="str">
        <f ca="1">_xlfn.CONCAT("(",A948,",",C948,",",P948,",",E948,",",L948,",",S948,",",T948,",",V948,")++1`")</f>
        <v>(246619,0,0,5,121,0,5,78)++1`</v>
      </c>
      <c r="Y948" t="str">
        <f>_xlfn.CONCAT("(",A948,",",R948,")++1`")</f>
        <v>(246619,45)++1`</v>
      </c>
    </row>
    <row r="949" spans="1:25">
      <c r="A949">
        <v>246620</v>
      </c>
      <c r="B949">
        <v>2003</v>
      </c>
      <c r="C949">
        <f>IF(D949="oui", 1, IF(D949="non", 0, " "))</f>
        <v>0</v>
      </c>
      <c r="D949" t="s">
        <v>24</v>
      </c>
      <c r="E949">
        <f>_xlfn.XLOOKUP(F949,Z$3:Z$19,AA$3:AA$19)</f>
        <v>10</v>
      </c>
      <c r="F949" t="s">
        <v>39</v>
      </c>
      <c r="G949" s="14">
        <v>44614</v>
      </c>
      <c r="H949" s="15">
        <v>0.34305555555555556</v>
      </c>
      <c r="I949" s="15">
        <v>0.37430555555555556</v>
      </c>
      <c r="J949">
        <v>1000165</v>
      </c>
      <c r="K949">
        <v>493</v>
      </c>
      <c r="L949">
        <f>ROUND(M949*86400,0)/60</f>
        <v>45</v>
      </c>
      <c r="M949">
        <v>3.125E-2</v>
      </c>
      <c r="N949">
        <f>_xlfn.XLOOKUP(O949,Z$22:Z$24,AA$22:AA$24)</f>
        <v>1</v>
      </c>
      <c r="O949" t="s">
        <v>32</v>
      </c>
      <c r="P949" cm="1">
        <f t="array" aca="1" ref="P949" ca="1">(_xlfn.IFS(Q949="couché",0,Q949="debout à 80%",1,Q949="?",1))*(IF(RAND()&lt;0.8,1,0))</f>
        <v>1</v>
      </c>
      <c r="Q949" t="s">
        <v>27</v>
      </c>
      <c r="R949">
        <v>30</v>
      </c>
      <c r="S949">
        <f>SUMIFS(N:N,F:F,F949,G:G,G949,T:T,T949-1)*IF(C949=1,0,1)</f>
        <v>0</v>
      </c>
      <c r="T949">
        <f>COUNTIFS(F:F,F949,G:G,G949,H:H,_xlfn.CONCAT("&lt;=",H949))</f>
        <v>1</v>
      </c>
      <c r="U949" s="15">
        <f ca="1">H949+(RAND()/100000)</f>
        <v>0.3430638995426612</v>
      </c>
      <c r="V949">
        <f t="shared" ca="1" si="14"/>
        <v>11</v>
      </c>
      <c r="W949" t="s">
        <v>28</v>
      </c>
      <c r="X949" t="str">
        <f ca="1">_xlfn.CONCAT("(",A949,",",C949,",",P949,",",E949,",",L949,",",S949,",",T949,",",V949,")++1`")</f>
        <v>(246620,0,1,10,45,0,1,11)++1`</v>
      </c>
      <c r="Y949" t="str">
        <f>_xlfn.CONCAT("(",A949,",",R949,")++1`")</f>
        <v>(246620,30)++1`</v>
      </c>
    </row>
    <row r="950" spans="1:25">
      <c r="A950">
        <v>246622</v>
      </c>
      <c r="B950">
        <v>1994</v>
      </c>
      <c r="C950">
        <f>IF(D950="oui", 1, IF(D950="non", 0, " "))</f>
        <v>0</v>
      </c>
      <c r="D950" t="s">
        <v>24</v>
      </c>
      <c r="E950">
        <f>_xlfn.XLOOKUP(F950,Z$3:Z$19,AA$3:AA$19)</f>
        <v>10</v>
      </c>
      <c r="F950" t="s">
        <v>39</v>
      </c>
      <c r="G950" s="14">
        <v>44635</v>
      </c>
      <c r="H950" s="15">
        <v>0.4861111111111111</v>
      </c>
      <c r="I950" s="15">
        <v>0.50972222222222219</v>
      </c>
      <c r="J950">
        <v>1000165</v>
      </c>
      <c r="K950">
        <v>493</v>
      </c>
      <c r="L950">
        <f>ROUND(M950*86400,0)/60</f>
        <v>34</v>
      </c>
      <c r="M950">
        <v>2.3611111111111083E-2</v>
      </c>
      <c r="N950">
        <f>_xlfn.XLOOKUP(O950,Z$22:Z$24,AA$22:AA$24)</f>
        <v>1</v>
      </c>
      <c r="O950" t="s">
        <v>32</v>
      </c>
      <c r="P950" cm="1">
        <f t="array" aca="1" ref="P950" ca="1">(_xlfn.IFS(Q950="couché",0,Q950="debout à 80%",1,Q950="?",1))*(IF(RAND()&lt;0.8,1,0))</f>
        <v>1</v>
      </c>
      <c r="Q950" t="s">
        <v>27</v>
      </c>
      <c r="R950">
        <v>30</v>
      </c>
      <c r="S950">
        <f>SUMIFS(N:N,F:F,F950,G:G,G950,T:T,T950-1)*IF(C950=1,0,1)</f>
        <v>1</v>
      </c>
      <c r="T950">
        <f>COUNTIFS(F:F,F950,G:G,G950,H:H,_xlfn.CONCAT("&lt;=",H950))</f>
        <v>6</v>
      </c>
      <c r="U950" s="15">
        <f ca="1">H950+(RAND()/100000)</f>
        <v>0.4861125544552975</v>
      </c>
      <c r="V950">
        <f t="shared" ca="1" si="14"/>
        <v>47</v>
      </c>
      <c r="W950" t="s">
        <v>28</v>
      </c>
      <c r="X950" t="str">
        <f ca="1">_xlfn.CONCAT("(",A950,",",C950,",",P950,",",E950,",",L950,",",S950,",",T950,",",V950,")++1`")</f>
        <v>(246622,0,1,10,34,1,6,47)++1`</v>
      </c>
      <c r="Y950" t="str">
        <f>_xlfn.CONCAT("(",A950,",",R950,")++1`")</f>
        <v>(246622,30)++1`</v>
      </c>
    </row>
    <row r="951" spans="1:25">
      <c r="A951">
        <v>246627</v>
      </c>
      <c r="B951">
        <v>1990</v>
      </c>
      <c r="C951">
        <f>IF(D951="oui", 1, IF(D951="non", 0, " "))</f>
        <v>0</v>
      </c>
      <c r="D951" t="s">
        <v>24</v>
      </c>
      <c r="E951">
        <f>_xlfn.XLOOKUP(F951,Z$3:Z$19,AA$3:AA$19)</f>
        <v>17</v>
      </c>
      <c r="F951" t="s">
        <v>45</v>
      </c>
      <c r="G951" s="14">
        <v>44602</v>
      </c>
      <c r="H951" s="15">
        <v>0.42916666666666664</v>
      </c>
      <c r="I951" s="15">
        <v>0.45208333333333334</v>
      </c>
      <c r="J951">
        <v>1000162</v>
      </c>
      <c r="K951">
        <v>4592</v>
      </c>
      <c r="L951">
        <f>ROUND(M951*86400,0)/60</f>
        <v>33</v>
      </c>
      <c r="M951">
        <v>2.2916666666666696E-2</v>
      </c>
      <c r="N951">
        <f>_xlfn.XLOOKUP(O951,Z$22:Z$24,AA$22:AA$24)</f>
        <v>0</v>
      </c>
      <c r="O951" t="s">
        <v>26</v>
      </c>
      <c r="P951" cm="1">
        <f t="array" aca="1" ref="P951" ca="1">(_xlfn.IFS(Q951="couché",0,Q951="debout à 80%",1,Q951="?",1))*(IF(RAND()&lt;0.8,1,0))</f>
        <v>1</v>
      </c>
      <c r="Q951" t="s">
        <v>27</v>
      </c>
      <c r="R951">
        <v>45</v>
      </c>
      <c r="S951">
        <f>SUMIFS(N:N,F:F,F951,G:G,G951,T:T,T951-1)*IF(C951=1,0,1)</f>
        <v>0</v>
      </c>
      <c r="T951">
        <f>COUNTIFS(F:F,F951,G:G,G951,H:H,_xlfn.CONCAT("&lt;=",H951))</f>
        <v>3</v>
      </c>
      <c r="U951" s="15">
        <f ca="1">H951+(RAND()/100000)</f>
        <v>0.42917279829583838</v>
      </c>
      <c r="V951">
        <f t="shared" ca="1" si="14"/>
        <v>37</v>
      </c>
      <c r="W951" t="s">
        <v>28</v>
      </c>
      <c r="X951" t="str">
        <f ca="1">_xlfn.CONCAT("(",A951,",",C951,",",P951,",",E951,",",L951,",",S951,",",T951,",",V951,")++1`")</f>
        <v>(246627,0,1,17,33,0,3,37)++1`</v>
      </c>
      <c r="Y951" t="str">
        <f>_xlfn.CONCAT("(",A951,",",R951,")++1`")</f>
        <v>(246627,45)++1`</v>
      </c>
    </row>
    <row r="952" spans="1:25">
      <c r="A952">
        <v>246630</v>
      </c>
      <c r="B952">
        <v>1961</v>
      </c>
      <c r="C952">
        <f>IF(D952="oui", 1, IF(D952="non", 0, " "))</f>
        <v>0</v>
      </c>
      <c r="D952" t="s">
        <v>24</v>
      </c>
      <c r="E952">
        <f>_xlfn.XLOOKUP(F952,Z$3:Z$19,AA$3:AA$19)</f>
        <v>13</v>
      </c>
      <c r="F952" t="s">
        <v>43</v>
      </c>
      <c r="G952" s="14">
        <v>44622</v>
      </c>
      <c r="H952" s="15">
        <v>0.36249999999999999</v>
      </c>
      <c r="I952" s="15">
        <v>0.57777777777777772</v>
      </c>
      <c r="J952">
        <v>1000167</v>
      </c>
      <c r="K952">
        <v>5557</v>
      </c>
      <c r="L952">
        <f>ROUND(M952*86400,0)/60</f>
        <v>310</v>
      </c>
      <c r="M952">
        <v>0.21527777777777773</v>
      </c>
      <c r="N952">
        <f>_xlfn.XLOOKUP(O952,Z$22:Z$24,AA$22:AA$24)</f>
        <v>0</v>
      </c>
      <c r="O952" t="s">
        <v>26</v>
      </c>
      <c r="P952" cm="1">
        <f t="array" aca="1" ref="P952" ca="1">(_xlfn.IFS(Q952="couché",0,Q952="debout à 80%",1,Q952="?",1))*(IF(RAND()&lt;0.8,1,0))</f>
        <v>0</v>
      </c>
      <c r="Q952" t="s">
        <v>27</v>
      </c>
      <c r="R952">
        <v>45</v>
      </c>
      <c r="S952">
        <f>SUMIFS(N:N,F:F,F952,G:G,G952,T:T,T952-1)*IF(C952=1,0,1)</f>
        <v>0</v>
      </c>
      <c r="T952">
        <f>COUNTIFS(F:F,F952,G:G,G952,H:H,_xlfn.CONCAT("&lt;=",H952))</f>
        <v>1</v>
      </c>
      <c r="U952" s="15">
        <f ca="1">H952+(RAND()/100000)</f>
        <v>0.36250093851879217</v>
      </c>
      <c r="V952">
        <f t="shared" ca="1" si="14"/>
        <v>13</v>
      </c>
      <c r="W952" t="s">
        <v>28</v>
      </c>
      <c r="X952" t="str">
        <f ca="1">_xlfn.CONCAT("(",A952,",",C952,",",P952,",",E952,",",L952,",",S952,",",T952,",",V952,")++1`")</f>
        <v>(246630,0,0,13,310,0,1,13)++1`</v>
      </c>
      <c r="Y952" t="str">
        <f>_xlfn.CONCAT("(",A952,",",R952,")++1`")</f>
        <v>(246630,45)++1`</v>
      </c>
    </row>
    <row r="953" spans="1:25">
      <c r="A953">
        <v>246636</v>
      </c>
      <c r="B953">
        <v>1988</v>
      </c>
      <c r="C953">
        <f>IF(D953="oui", 1, IF(D953="non", 0, " "))</f>
        <v>0</v>
      </c>
      <c r="D953" t="s">
        <v>24</v>
      </c>
      <c r="E953">
        <f>_xlfn.XLOOKUP(F953,Z$3:Z$19,AA$3:AA$19)</f>
        <v>11</v>
      </c>
      <c r="F953" t="s">
        <v>41</v>
      </c>
      <c r="G953" s="14">
        <v>44613</v>
      </c>
      <c r="H953" s="15">
        <v>0.40416666666666667</v>
      </c>
      <c r="I953" s="15">
        <v>0.47430555555555554</v>
      </c>
      <c r="J953">
        <v>1000164</v>
      </c>
      <c r="K953">
        <v>7808</v>
      </c>
      <c r="L953">
        <f>ROUND(M953*86400,0)/60</f>
        <v>101</v>
      </c>
      <c r="M953">
        <v>7.0138888888888862E-2</v>
      </c>
      <c r="N953">
        <f>_xlfn.XLOOKUP(O953,Z$22:Z$24,AA$22:AA$24)</f>
        <v>0</v>
      </c>
      <c r="O953" t="s">
        <v>26</v>
      </c>
      <c r="P953" cm="1">
        <f t="array" aca="1" ref="P953" ca="1">(_xlfn.IFS(Q953="couché",0,Q953="debout à 80%",1,Q953="?",1))*(IF(RAND()&lt;0.8,1,0))</f>
        <v>0</v>
      </c>
      <c r="Q953" t="s">
        <v>27</v>
      </c>
      <c r="R953">
        <v>30</v>
      </c>
      <c r="S953">
        <f>SUMIFS(N:N,F:F,F953,G:G,G953,T:T,T953-1)*IF(C953=1,0,1)</f>
        <v>1</v>
      </c>
      <c r="T953">
        <f>COUNTIFS(F:F,F953,G:G,G953,H:H,_xlfn.CONCAT("&lt;=",H953))</f>
        <v>2</v>
      </c>
      <c r="U953" s="15">
        <f ca="1">H953+(RAND()/100000)</f>
        <v>0.40416674165850541</v>
      </c>
      <c r="V953">
        <f t="shared" ca="1" si="14"/>
        <v>19</v>
      </c>
      <c r="W953" t="s">
        <v>28</v>
      </c>
      <c r="X953" t="str">
        <f ca="1">_xlfn.CONCAT("(",A953,",",C953,",",P953,",",E953,",",L953,",",S953,",",T953,",",V953,")++1`")</f>
        <v>(246636,0,0,11,101,1,2,19)++1`</v>
      </c>
      <c r="Y953" t="str">
        <f>_xlfn.CONCAT("(",A953,",",R953,")++1`")</f>
        <v>(246636,30)++1`</v>
      </c>
    </row>
    <row r="954" spans="1:25">
      <c r="A954">
        <v>246643</v>
      </c>
      <c r="B954">
        <v>1982</v>
      </c>
      <c r="C954">
        <f>IF(D954="oui", 1, IF(D954="non", 0, " "))</f>
        <v>0</v>
      </c>
      <c r="D954" t="s">
        <v>24</v>
      </c>
      <c r="E954">
        <f>_xlfn.XLOOKUP(F954,Z$3:Z$19,AA$3:AA$19)</f>
        <v>14</v>
      </c>
      <c r="F954" t="s">
        <v>33</v>
      </c>
      <c r="G954" s="14">
        <v>44609</v>
      </c>
      <c r="H954" s="15">
        <v>0.33750000000000002</v>
      </c>
      <c r="I954" s="15">
        <v>0.38958333333333334</v>
      </c>
      <c r="J954">
        <v>1000162</v>
      </c>
      <c r="K954">
        <v>4622</v>
      </c>
      <c r="L954">
        <f>ROUND(M954*86400,0)/60</f>
        <v>75</v>
      </c>
      <c r="M954">
        <v>5.2083333333333315E-2</v>
      </c>
      <c r="N954">
        <f>_xlfn.XLOOKUP(O954,Z$22:Z$24,AA$22:AA$24)</f>
        <v>1</v>
      </c>
      <c r="O954" t="s">
        <v>32</v>
      </c>
      <c r="P954" cm="1">
        <f t="array" aca="1" ref="P954" ca="1">(_xlfn.IFS(Q954="couché",0,Q954="debout à 80%",1,Q954="?",1))*(IF(RAND()&lt;0.8,1,0))</f>
        <v>1</v>
      </c>
      <c r="Q954" t="s">
        <v>27</v>
      </c>
      <c r="R954">
        <v>45</v>
      </c>
      <c r="S954">
        <f>SUMIFS(N:N,F:F,F954,G:G,G954,T:T,T954-1)*IF(C954=1,0,1)</f>
        <v>0</v>
      </c>
      <c r="T954">
        <f>COUNTIFS(F:F,F954,G:G,G954,H:H,_xlfn.CONCAT("&lt;=",H954))</f>
        <v>1</v>
      </c>
      <c r="U954" s="15">
        <f ca="1">H954+(RAND()/100000)</f>
        <v>0.33750497317088923</v>
      </c>
      <c r="V954">
        <f t="shared" ca="1" si="14"/>
        <v>6</v>
      </c>
      <c r="W954" t="s">
        <v>28</v>
      </c>
      <c r="X954" t="str">
        <f ca="1">_xlfn.CONCAT("(",A954,",",C954,",",P954,",",E954,",",L954,",",S954,",",T954,",",V954,")++1`")</f>
        <v>(246643,0,1,14,75,0,1,6)++1`</v>
      </c>
      <c r="Y954" t="str">
        <f>_xlfn.CONCAT("(",A954,",",R954,")++1`")</f>
        <v>(246643,45)++1`</v>
      </c>
    </row>
    <row r="955" spans="1:25">
      <c r="A955">
        <v>246644</v>
      </c>
      <c r="B955">
        <v>1997</v>
      </c>
      <c r="C955">
        <f>IF(D955="oui", 1, IF(D955="non", 0, " "))</f>
        <v>0</v>
      </c>
      <c r="D955" t="s">
        <v>24</v>
      </c>
      <c r="E955">
        <f>_xlfn.XLOOKUP(F955,Z$3:Z$19,AA$3:AA$19)</f>
        <v>11</v>
      </c>
      <c r="F955" t="s">
        <v>41</v>
      </c>
      <c r="G955" s="14">
        <v>44599</v>
      </c>
      <c r="H955" s="15">
        <v>0.53888888888888886</v>
      </c>
      <c r="I955" s="15">
        <v>0.63263888888888886</v>
      </c>
      <c r="J955">
        <v>1000164</v>
      </c>
      <c r="K955">
        <v>322</v>
      </c>
      <c r="L955">
        <f>ROUND(M955*86400,0)/60</f>
        <v>135</v>
      </c>
      <c r="M955">
        <v>9.375E-2</v>
      </c>
      <c r="N955">
        <f>_xlfn.XLOOKUP(O955,Z$22:Z$24,AA$22:AA$24)</f>
        <v>0</v>
      </c>
      <c r="O955" t="s">
        <v>26</v>
      </c>
      <c r="P955" cm="1">
        <f t="array" aca="1" ref="P955" ca="1">(_xlfn.IFS(Q955="couché",0,Q955="debout à 80%",1,Q955="?",1))*(IF(RAND()&lt;0.8,1,0))</f>
        <v>1</v>
      </c>
      <c r="Q955" t="s">
        <v>27</v>
      </c>
      <c r="R955">
        <v>30</v>
      </c>
      <c r="S955">
        <f>SUMIFS(N:N,F:F,F955,G:G,G955,T:T,T955-1)*IF(C955=1,0,1)</f>
        <v>1</v>
      </c>
      <c r="T955">
        <f>COUNTIFS(F:F,F955,G:G,G955,H:H,_xlfn.CONCAT("&lt;=",H955))</f>
        <v>3</v>
      </c>
      <c r="U955" s="15">
        <f ca="1">H955+(RAND()/100000)</f>
        <v>0.53889074907183732</v>
      </c>
      <c r="V955">
        <f t="shared" ca="1" si="14"/>
        <v>53</v>
      </c>
      <c r="W955" t="s">
        <v>28</v>
      </c>
      <c r="X955" t="str">
        <f ca="1">_xlfn.CONCAT("(",A955,",",C955,",",P955,",",E955,",",L955,",",S955,",",T955,",",V955,")++1`")</f>
        <v>(246644,0,1,11,135,1,3,53)++1`</v>
      </c>
      <c r="Y955" t="str">
        <f>_xlfn.CONCAT("(",A955,",",R955,")++1`")</f>
        <v>(246644,30)++1`</v>
      </c>
    </row>
    <row r="956" spans="1:25">
      <c r="A956">
        <v>246645</v>
      </c>
      <c r="B956">
        <v>1966</v>
      </c>
      <c r="C956">
        <f>IF(D956="oui", 1, IF(D956="non", 0, " "))</f>
        <v>0</v>
      </c>
      <c r="D956" t="s">
        <v>24</v>
      </c>
      <c r="E956">
        <f>_xlfn.XLOOKUP(F956,Z$3:Z$19,AA$3:AA$19)</f>
        <v>4</v>
      </c>
      <c r="F956" t="s">
        <v>31</v>
      </c>
      <c r="G956" s="14">
        <v>44596</v>
      </c>
      <c r="H956" s="15">
        <v>0.55069444444444438</v>
      </c>
      <c r="I956" s="15">
        <v>0.57638888888888884</v>
      </c>
      <c r="J956">
        <v>1000162</v>
      </c>
      <c r="K956">
        <v>81</v>
      </c>
      <c r="L956">
        <f>ROUND(M956*86400,0)/60</f>
        <v>37</v>
      </c>
      <c r="M956">
        <v>2.5694444444444464E-2</v>
      </c>
      <c r="N956">
        <f>_xlfn.XLOOKUP(O956,Z$22:Z$24,AA$22:AA$24)</f>
        <v>1</v>
      </c>
      <c r="O956" t="s">
        <v>32</v>
      </c>
      <c r="P956" cm="1">
        <f t="array" aca="1" ref="P956" ca="1">(_xlfn.IFS(Q956="couché",0,Q956="debout à 80%",1,Q956="?",1))*(IF(RAND()&lt;0.8,1,0))</f>
        <v>1</v>
      </c>
      <c r="Q956" t="s">
        <v>27</v>
      </c>
      <c r="R956">
        <v>45</v>
      </c>
      <c r="S956">
        <f>SUMIFS(N:N,F:F,F956,G:G,G956,T:T,T956-1)*IF(C956=1,0,1)</f>
        <v>1</v>
      </c>
      <c r="T956">
        <f>COUNTIFS(F:F,F956,G:G,G956,H:H,_xlfn.CONCAT("&lt;=",H956))</f>
        <v>5</v>
      </c>
      <c r="U956" s="15">
        <f ca="1">H956+(RAND()/100000)</f>
        <v>0.55069596641728258</v>
      </c>
      <c r="V956">
        <f t="shared" ca="1" si="14"/>
        <v>56</v>
      </c>
      <c r="W956" t="s">
        <v>28</v>
      </c>
      <c r="X956" t="str">
        <f ca="1">_xlfn.CONCAT("(",A956,",",C956,",",P956,",",E956,",",L956,",",S956,",",T956,",",V956,")++1`")</f>
        <v>(246645,0,1,4,37,1,5,56)++1`</v>
      </c>
      <c r="Y956" t="str">
        <f>_xlfn.CONCAT("(",A956,",",R956,")++1`")</f>
        <v>(246645,45)++1`</v>
      </c>
    </row>
    <row r="957" spans="1:25">
      <c r="A957">
        <v>246647</v>
      </c>
      <c r="B957">
        <v>1970</v>
      </c>
      <c r="C957">
        <f>IF(D957="oui", 1, IF(D957="non", 0, " "))</f>
        <v>0</v>
      </c>
      <c r="D957" t="s">
        <v>24</v>
      </c>
      <c r="E957">
        <f>_xlfn.XLOOKUP(F957,Z$3:Z$19,AA$3:AA$19)</f>
        <v>17</v>
      </c>
      <c r="F957" t="s">
        <v>45</v>
      </c>
      <c r="G957" s="14">
        <v>44602</v>
      </c>
      <c r="H957" s="15">
        <v>0.33750000000000002</v>
      </c>
      <c r="I957" s="15">
        <v>0.37708333333333333</v>
      </c>
      <c r="J957">
        <v>1000162</v>
      </c>
      <c r="K957">
        <v>4592</v>
      </c>
      <c r="L957">
        <f>ROUND(M957*86400,0)/60</f>
        <v>57</v>
      </c>
      <c r="M957">
        <v>3.9583333333333304E-2</v>
      </c>
      <c r="N957">
        <f>_xlfn.XLOOKUP(O957,Z$22:Z$24,AA$22:AA$24)</f>
        <v>0</v>
      </c>
      <c r="O957" t="s">
        <v>26</v>
      </c>
      <c r="P957" cm="1">
        <f t="array" aca="1" ref="P957" ca="1">(_xlfn.IFS(Q957="couché",0,Q957="debout à 80%",1,Q957="?",1))*(IF(RAND()&lt;0.8,1,0))</f>
        <v>1</v>
      </c>
      <c r="Q957" t="s">
        <v>27</v>
      </c>
      <c r="R957">
        <v>45</v>
      </c>
      <c r="S957">
        <f>SUMIFS(N:N,F:F,F957,G:G,G957,T:T,T957-1)*IF(C957=1,0,1)</f>
        <v>0</v>
      </c>
      <c r="T957">
        <f>COUNTIFS(F:F,F957,G:G,G957,H:H,_xlfn.CONCAT("&lt;=",H957))</f>
        <v>1</v>
      </c>
      <c r="U957" s="15">
        <f ca="1">H957+(RAND()/100000)</f>
        <v>0.33750075576198418</v>
      </c>
      <c r="V957">
        <f t="shared" ca="1" si="14"/>
        <v>4</v>
      </c>
      <c r="W957" t="s">
        <v>28</v>
      </c>
      <c r="X957" t="str">
        <f ca="1">_xlfn.CONCAT("(",A957,",",C957,",",P957,",",E957,",",L957,",",S957,",",T957,",",V957,")++1`")</f>
        <v>(246647,0,1,17,57,0,1,4)++1`</v>
      </c>
      <c r="Y957" t="str">
        <f>_xlfn.CONCAT("(",A957,",",R957,")++1`")</f>
        <v>(246647,45)++1`</v>
      </c>
    </row>
    <row r="958" spans="1:25">
      <c r="A958">
        <v>246650</v>
      </c>
      <c r="B958">
        <v>1964</v>
      </c>
      <c r="C958">
        <f>IF(D958="oui", 1, IF(D958="non", 0, " "))</f>
        <v>0</v>
      </c>
      <c r="D958" t="s">
        <v>24</v>
      </c>
      <c r="E958">
        <f>_xlfn.XLOOKUP(F958,Z$3:Z$19,AA$3:AA$19)</f>
        <v>13</v>
      </c>
      <c r="F958" t="s">
        <v>43</v>
      </c>
      <c r="G958" s="14">
        <v>44628</v>
      </c>
      <c r="H958" s="15">
        <v>0.33333333333333331</v>
      </c>
      <c r="I958" s="15">
        <v>0.51111111111111107</v>
      </c>
      <c r="J958">
        <v>1000167</v>
      </c>
      <c r="K958">
        <v>1873</v>
      </c>
      <c r="L958">
        <f>ROUND(M958*86400,0)/60</f>
        <v>256</v>
      </c>
      <c r="M958">
        <v>0.17777777777777776</v>
      </c>
      <c r="N958">
        <f>_xlfn.XLOOKUP(O958,Z$22:Z$24,AA$22:AA$24)</f>
        <v>0</v>
      </c>
      <c r="O958" t="s">
        <v>26</v>
      </c>
      <c r="P958" cm="1">
        <f t="array" aca="1" ref="P958" ca="1">(_xlfn.IFS(Q958="couché",0,Q958="debout à 80%",1,Q958="?",1))*(IF(RAND()&lt;0.8,1,0))</f>
        <v>0</v>
      </c>
      <c r="Q958" t="s">
        <v>27</v>
      </c>
      <c r="R958">
        <v>45</v>
      </c>
      <c r="S958">
        <f>SUMIFS(N:N,F:F,F958,G:G,G958,T:T,T958-1)*IF(C958=1,0,1)</f>
        <v>0</v>
      </c>
      <c r="T958">
        <f>COUNTIFS(F:F,F958,G:G,G958,H:H,_xlfn.CONCAT("&lt;=",H958))</f>
        <v>1</v>
      </c>
      <c r="U958" s="15">
        <f ca="1">H958+(RAND()/100000)</f>
        <v>0.33333931459045479</v>
      </c>
      <c r="V958">
        <f t="shared" ca="1" si="14"/>
        <v>4</v>
      </c>
      <c r="W958" t="s">
        <v>28</v>
      </c>
      <c r="X958" t="str">
        <f ca="1">_xlfn.CONCAT("(",A958,",",C958,",",P958,",",E958,",",L958,",",S958,",",T958,",",V958,")++1`")</f>
        <v>(246650,0,0,13,256,0,1,4)++1`</v>
      </c>
      <c r="Y958" t="str">
        <f>_xlfn.CONCAT("(",A958,",",R958,")++1`")</f>
        <v>(246650,45)++1`</v>
      </c>
    </row>
    <row r="959" spans="1:25">
      <c r="A959">
        <v>246654</v>
      </c>
      <c r="B959">
        <v>1964</v>
      </c>
      <c r="C959">
        <f>IF(D959="oui", 1, IF(D959="non", 0, " "))</f>
        <v>0</v>
      </c>
      <c r="D959" t="s">
        <v>24</v>
      </c>
      <c r="E959">
        <f>_xlfn.XLOOKUP(F959,Z$3:Z$19,AA$3:AA$19)</f>
        <v>14</v>
      </c>
      <c r="F959" t="s">
        <v>33</v>
      </c>
      <c r="G959" s="14">
        <v>44630</v>
      </c>
      <c r="H959" s="15">
        <v>0.47083333333333333</v>
      </c>
      <c r="I959" s="15">
        <v>0.48958333333333331</v>
      </c>
      <c r="J959">
        <v>1000162</v>
      </c>
      <c r="K959">
        <v>81</v>
      </c>
      <c r="L959">
        <f>ROUND(M959*86400,0)/60</f>
        <v>27</v>
      </c>
      <c r="M959">
        <v>1.8749999999999989E-2</v>
      </c>
      <c r="N959">
        <f>_xlfn.XLOOKUP(O959,Z$22:Z$24,AA$22:AA$24)</f>
        <v>1</v>
      </c>
      <c r="O959" t="s">
        <v>32</v>
      </c>
      <c r="P959" cm="1">
        <f t="array" aca="1" ref="P959" ca="1">(_xlfn.IFS(Q959="couché",0,Q959="debout à 80%",1,Q959="?",1))*(IF(RAND()&lt;0.8,1,0))</f>
        <v>1</v>
      </c>
      <c r="Q959" t="s">
        <v>27</v>
      </c>
      <c r="R959">
        <v>45</v>
      </c>
      <c r="S959">
        <f>SUMIFS(N:N,F:F,F959,G:G,G959,T:T,T959-1)*IF(C959=1,0,1)</f>
        <v>1</v>
      </c>
      <c r="T959">
        <f>COUNTIFS(F:F,F959,G:G,G959,H:H,_xlfn.CONCAT("&lt;=",H959))</f>
        <v>3</v>
      </c>
      <c r="U959" s="15">
        <f ca="1">H959+(RAND()/100000)</f>
        <v>0.47083834212659781</v>
      </c>
      <c r="V959">
        <f t="shared" ca="1" si="14"/>
        <v>48</v>
      </c>
      <c r="W959" t="s">
        <v>28</v>
      </c>
      <c r="X959" t="str">
        <f ca="1">_xlfn.CONCAT("(",A959,",",C959,",",P959,",",E959,",",L959,",",S959,",",T959,",",V959,")++1`")</f>
        <v>(246654,0,1,14,27,1,3,48)++1`</v>
      </c>
      <c r="Y959" t="str">
        <f>_xlfn.CONCAT("(",A959,",",R959,")++1`")</f>
        <v>(246654,45)++1`</v>
      </c>
    </row>
    <row r="960" spans="1:25">
      <c r="A960">
        <v>246655</v>
      </c>
      <c r="B960">
        <v>1981</v>
      </c>
      <c r="C960">
        <f>IF(D960="oui", 1, IF(D960="non", 0, " "))</f>
        <v>0</v>
      </c>
      <c r="D960" t="s">
        <v>24</v>
      </c>
      <c r="E960">
        <f>_xlfn.XLOOKUP(F960,Z$3:Z$19,AA$3:AA$19)</f>
        <v>4</v>
      </c>
      <c r="F960" t="s">
        <v>31</v>
      </c>
      <c r="G960" s="14">
        <v>44616</v>
      </c>
      <c r="H960" s="15">
        <v>0.45763888888888887</v>
      </c>
      <c r="I960" s="15">
        <v>0.49166666666666664</v>
      </c>
      <c r="J960">
        <v>1000170</v>
      </c>
      <c r="K960">
        <v>5635</v>
      </c>
      <c r="L960">
        <f>ROUND(M960*86400,0)/60</f>
        <v>49</v>
      </c>
      <c r="M960">
        <v>3.4027777777777768E-2</v>
      </c>
      <c r="N960">
        <f>_xlfn.XLOOKUP(O960,Z$22:Z$24,AA$22:AA$24)</f>
        <v>1</v>
      </c>
      <c r="O960" t="s">
        <v>32</v>
      </c>
      <c r="P960" cm="1">
        <f t="array" aca="1" ref="P960" ca="1">(_xlfn.IFS(Q960="couché",0,Q960="debout à 80%",1,Q960="?",1))*(IF(RAND()&lt;0.8,1,0))</f>
        <v>1</v>
      </c>
      <c r="Q960" t="s">
        <v>27</v>
      </c>
      <c r="R960">
        <v>30</v>
      </c>
      <c r="S960">
        <f>SUMIFS(N:N,F:F,F960,G:G,G960,T:T,T960-1)*IF(C960=1,0,1)</f>
        <v>1</v>
      </c>
      <c r="T960">
        <f>COUNTIFS(F:F,F960,G:G,G960,H:H,_xlfn.CONCAT("&lt;=",H960))</f>
        <v>5</v>
      </c>
      <c r="U960" s="15">
        <f ca="1">H960+(RAND()/100000)</f>
        <v>0.45764590593553206</v>
      </c>
      <c r="V960">
        <f t="shared" ca="1" si="14"/>
        <v>48</v>
      </c>
      <c r="W960" t="s">
        <v>28</v>
      </c>
      <c r="X960" t="str">
        <f ca="1">_xlfn.CONCAT("(",A960,",",C960,",",P960,",",E960,",",L960,",",S960,",",T960,",",V960,")++1`")</f>
        <v>(246655,0,1,4,49,1,5,48)++1`</v>
      </c>
      <c r="Y960" t="str">
        <f>_xlfn.CONCAT("(",A960,",",R960,")++1`")</f>
        <v>(246655,30)++1`</v>
      </c>
    </row>
    <row r="961" spans="1:25">
      <c r="A961">
        <v>246656</v>
      </c>
      <c r="B961">
        <v>1950</v>
      </c>
      <c r="C961">
        <f>IF(D961="oui", 1, IF(D961="non", 0, " "))</f>
        <v>0</v>
      </c>
      <c r="D961" t="s">
        <v>24</v>
      </c>
      <c r="E961">
        <f>_xlfn.XLOOKUP(F961,Z$3:Z$19,AA$3:AA$19)</f>
        <v>7</v>
      </c>
      <c r="F961" t="s">
        <v>38</v>
      </c>
      <c r="G961" s="14">
        <v>44595</v>
      </c>
      <c r="H961" s="15">
        <v>0.40625</v>
      </c>
      <c r="I961" s="15">
        <v>0.41666666666666663</v>
      </c>
      <c r="J961">
        <v>1000162</v>
      </c>
      <c r="K961">
        <v>81</v>
      </c>
      <c r="L961">
        <f>ROUND(M961*86400,0)/60</f>
        <v>15</v>
      </c>
      <c r="M961">
        <v>1.041666666666663E-2</v>
      </c>
      <c r="N961">
        <f>_xlfn.XLOOKUP(O961,Z$22:Z$24,AA$22:AA$24)</f>
        <v>1</v>
      </c>
      <c r="O961" t="s">
        <v>32</v>
      </c>
      <c r="P961" cm="1">
        <f t="array" aca="1" ref="P961" ca="1">(_xlfn.IFS(Q961="couché",0,Q961="debout à 80%",1,Q961="?",1))*(IF(RAND()&lt;0.8,1,0))</f>
        <v>1</v>
      </c>
      <c r="Q961" t="s">
        <v>27</v>
      </c>
      <c r="R961">
        <v>45</v>
      </c>
      <c r="S961">
        <f>SUMIFS(N:N,F:F,F961,G:G,G961,T:T,T961-1)*IF(C961=1,0,1)</f>
        <v>1</v>
      </c>
      <c r="T961">
        <f>COUNTIFS(F:F,F961,G:G,G961,H:H,_xlfn.CONCAT("&lt;=",H961))</f>
        <v>3</v>
      </c>
      <c r="U961" s="15">
        <f ca="1">H961+(RAND()/100000)</f>
        <v>0.40625654045736898</v>
      </c>
      <c r="V961">
        <f t="shared" ca="1" si="14"/>
        <v>33</v>
      </c>
      <c r="W961" t="s">
        <v>28</v>
      </c>
      <c r="X961" t="str">
        <f ca="1">_xlfn.CONCAT("(",A961,",",C961,",",P961,",",E961,",",L961,",",S961,",",T961,",",V961,")++1`")</f>
        <v>(246656,0,1,7,15,1,3,33)++1`</v>
      </c>
      <c r="Y961" t="str">
        <f>_xlfn.CONCAT("(",A961,",",R961,")++1`")</f>
        <v>(246656,45)++1`</v>
      </c>
    </row>
    <row r="962" spans="1:25">
      <c r="A962">
        <v>246657</v>
      </c>
      <c r="B962">
        <v>1963</v>
      </c>
      <c r="C962">
        <f>IF(D962="oui", 1, IF(D962="non", 0, " "))</f>
        <v>0</v>
      </c>
      <c r="D962" t="s">
        <v>24</v>
      </c>
      <c r="E962">
        <f>_xlfn.XLOOKUP(F962,Z$3:Z$19,AA$3:AA$19)</f>
        <v>5</v>
      </c>
      <c r="F962" t="s">
        <v>36</v>
      </c>
      <c r="G962" s="14">
        <v>44624</v>
      </c>
      <c r="H962" s="15">
        <v>0.33541666666666664</v>
      </c>
      <c r="I962" s="15">
        <v>0.42708333333333331</v>
      </c>
      <c r="J962">
        <v>1000162</v>
      </c>
      <c r="K962">
        <v>486</v>
      </c>
      <c r="L962">
        <f>ROUND(M962*86400,0)/60</f>
        <v>132</v>
      </c>
      <c r="M962">
        <v>9.1666666666666674E-2</v>
      </c>
      <c r="N962">
        <f>_xlfn.XLOOKUP(O962,Z$22:Z$24,AA$22:AA$24)</f>
        <v>0</v>
      </c>
      <c r="O962" t="s">
        <v>26</v>
      </c>
      <c r="P962" cm="1">
        <f t="array" aca="1" ref="P962" ca="1">(_xlfn.IFS(Q962="couché",0,Q962="debout à 80%",1,Q962="?",1))*(IF(RAND()&lt;0.8,1,0))</f>
        <v>1</v>
      </c>
      <c r="Q962" t="s">
        <v>27</v>
      </c>
      <c r="R962">
        <v>45</v>
      </c>
      <c r="S962">
        <f>SUMIFS(N:N,F:F,F962,G:G,G962,T:T,T962-1)*IF(C962=1,0,1)</f>
        <v>0</v>
      </c>
      <c r="T962">
        <f>COUNTIFS(F:F,F962,G:G,G962,H:H,_xlfn.CONCAT("&lt;=",H962))</f>
        <v>1</v>
      </c>
      <c r="U962" s="15">
        <f ca="1">H962+(RAND()/100000)</f>
        <v>0.33542263058023092</v>
      </c>
      <c r="V962">
        <f t="shared" ca="1" si="14"/>
        <v>1</v>
      </c>
      <c r="W962" t="s">
        <v>28</v>
      </c>
      <c r="X962" t="str">
        <f ca="1">_xlfn.CONCAT("(",A962,",",C962,",",P962,",",E962,",",L962,",",S962,",",T962,",",V962,")++1`")</f>
        <v>(246657,0,1,5,132,0,1,1)++1`</v>
      </c>
      <c r="Y962" t="str">
        <f>_xlfn.CONCAT("(",A962,",",R962,")++1`")</f>
        <v>(246657,45)++1`</v>
      </c>
    </row>
    <row r="963" spans="1:25">
      <c r="A963">
        <v>246659</v>
      </c>
      <c r="B963">
        <v>1947</v>
      </c>
      <c r="C963">
        <f>IF(D963="oui", 1, IF(D963="non", 0, " "))</f>
        <v>0</v>
      </c>
      <c r="D963" t="s">
        <v>24</v>
      </c>
      <c r="E963">
        <f>_xlfn.XLOOKUP(F963,Z$3:Z$19,AA$3:AA$19)</f>
        <v>14</v>
      </c>
      <c r="F963" t="s">
        <v>33</v>
      </c>
      <c r="G963" s="14">
        <v>44602</v>
      </c>
      <c r="H963" s="15">
        <v>0.37986111111111109</v>
      </c>
      <c r="I963" s="15">
        <v>0.39861111111111108</v>
      </c>
      <c r="J963">
        <v>1000162</v>
      </c>
      <c r="K963">
        <v>81</v>
      </c>
      <c r="L963">
        <f>ROUND(M963*86400,0)/60</f>
        <v>27</v>
      </c>
      <c r="M963">
        <v>1.8749999999999989E-2</v>
      </c>
      <c r="N963">
        <f>_xlfn.XLOOKUP(O963,Z$22:Z$24,AA$22:AA$24)</f>
        <v>1</v>
      </c>
      <c r="O963" t="s">
        <v>32</v>
      </c>
      <c r="P963" cm="1">
        <f t="array" aca="1" ref="P963" ca="1">(_xlfn.IFS(Q963="couché",0,Q963="debout à 80%",1,Q963="?",1))*(IF(RAND()&lt;0.8,1,0))</f>
        <v>1</v>
      </c>
      <c r="Q963" t="s">
        <v>27</v>
      </c>
      <c r="R963">
        <v>45</v>
      </c>
      <c r="S963">
        <f>SUMIFS(N:N,F:F,F963,G:G,G963,T:T,T963-1)*IF(C963=1,0,1)</f>
        <v>1</v>
      </c>
      <c r="T963">
        <f>COUNTIFS(F:F,F963,G:G,G963,H:H,_xlfn.CONCAT("&lt;=",H963))</f>
        <v>2</v>
      </c>
      <c r="U963" s="15">
        <f ca="1">H963+(RAND()/100000)</f>
        <v>0.37986647483480857</v>
      </c>
      <c r="V963">
        <f t="shared" ref="V963:V1026" ca="1" si="15">COUNTIFS(G:G,G963,U:U,_xlfn.CONCAT("&lt;=",U963))</f>
        <v>21</v>
      </c>
      <c r="W963" t="s">
        <v>28</v>
      </c>
      <c r="X963" t="str">
        <f ca="1">_xlfn.CONCAT("(",A963,",",C963,",",P963,",",E963,",",L963,",",S963,",",T963,",",V963,")++1`")</f>
        <v>(246659,0,1,14,27,1,2,21)++1`</v>
      </c>
      <c r="Y963" t="str">
        <f>_xlfn.CONCAT("(",A963,",",R963,")++1`")</f>
        <v>(246659,45)++1`</v>
      </c>
    </row>
    <row r="964" spans="1:25">
      <c r="A964">
        <v>246661</v>
      </c>
      <c r="B964">
        <v>1940</v>
      </c>
      <c r="C964">
        <f>IF(D964="oui", 1, IF(D964="non", 0, " "))</f>
        <v>0</v>
      </c>
      <c r="D964" t="s">
        <v>24</v>
      </c>
      <c r="E964">
        <f>_xlfn.XLOOKUP(F964,Z$3:Z$19,AA$3:AA$19)</f>
        <v>3</v>
      </c>
      <c r="F964" t="s">
        <v>34</v>
      </c>
      <c r="G964" s="14">
        <v>44623</v>
      </c>
      <c r="H964" s="15">
        <v>0.35069444444444442</v>
      </c>
      <c r="I964" s="15">
        <v>0.36319444444444443</v>
      </c>
      <c r="J964">
        <v>1000169</v>
      </c>
      <c r="K964">
        <v>2172</v>
      </c>
      <c r="L964">
        <f>ROUND(M964*86400,0)/60</f>
        <v>18</v>
      </c>
      <c r="M964">
        <v>1.2500000000000011E-2</v>
      </c>
      <c r="N964">
        <f>_xlfn.XLOOKUP(O964,Z$22:Z$24,AA$22:AA$24)</f>
        <v>1</v>
      </c>
      <c r="O964" t="s">
        <v>32</v>
      </c>
      <c r="P964" cm="1">
        <f t="array" aca="1" ref="P964" ca="1">(_xlfn.IFS(Q964="couché",0,Q964="debout à 80%",1,Q964="?",1))*(IF(RAND()&lt;0.8,1,0))</f>
        <v>1</v>
      </c>
      <c r="Q964" t="s">
        <v>27</v>
      </c>
      <c r="R964">
        <v>10</v>
      </c>
      <c r="S964">
        <f>SUMIFS(N:N,F:F,F964,G:G,G964,T:T,T964-1)*IF(C964=1,0,1)</f>
        <v>1</v>
      </c>
      <c r="T964">
        <f>COUNTIFS(F:F,F964,G:G,G964,H:H,_xlfn.CONCAT("&lt;=",H964))</f>
        <v>2</v>
      </c>
      <c r="U964" s="15">
        <f ca="1">H964+(RAND()/100000)</f>
        <v>0.35069744577737744</v>
      </c>
      <c r="V964">
        <f t="shared" ca="1" si="15"/>
        <v>12</v>
      </c>
      <c r="W964" t="s">
        <v>28</v>
      </c>
      <c r="X964" t="str">
        <f ca="1">_xlfn.CONCAT("(",A964,",",C964,",",P964,",",E964,",",L964,",",S964,",",T964,",",V964,")++1`")</f>
        <v>(246661,0,1,3,18,1,2,12)++1`</v>
      </c>
      <c r="Y964" t="str">
        <f>_xlfn.CONCAT("(",A964,",",R964,")++1`")</f>
        <v>(246661,10)++1`</v>
      </c>
    </row>
    <row r="965" spans="1:25">
      <c r="A965">
        <v>246663</v>
      </c>
      <c r="B965">
        <v>1940</v>
      </c>
      <c r="C965">
        <f>IF(D965="oui", 1, IF(D965="non", 0, " "))</f>
        <v>0</v>
      </c>
      <c r="D965" t="s">
        <v>24</v>
      </c>
      <c r="E965">
        <f>_xlfn.XLOOKUP(F965,Z$3:Z$19,AA$3:AA$19)</f>
        <v>3</v>
      </c>
      <c r="F965" t="s">
        <v>34</v>
      </c>
      <c r="G965" s="14">
        <v>44630</v>
      </c>
      <c r="H965" s="15">
        <v>0.40347222222222223</v>
      </c>
      <c r="I965" s="15">
        <v>0.41527777777777775</v>
      </c>
      <c r="J965">
        <v>1000169</v>
      </c>
      <c r="K965">
        <v>2172</v>
      </c>
      <c r="L965">
        <f>ROUND(M965*86400,0)/60</f>
        <v>17</v>
      </c>
      <c r="M965">
        <v>1.1805555555555514E-2</v>
      </c>
      <c r="N965">
        <f>_xlfn.XLOOKUP(O965,Z$22:Z$24,AA$22:AA$24)</f>
        <v>1</v>
      </c>
      <c r="O965" t="s">
        <v>32</v>
      </c>
      <c r="P965" cm="1">
        <f t="array" aca="1" ref="P965" ca="1">(_xlfn.IFS(Q965="couché",0,Q965="debout à 80%",1,Q965="?",1))*(IF(RAND()&lt;0.8,1,0))</f>
        <v>1</v>
      </c>
      <c r="Q965" t="s">
        <v>27</v>
      </c>
      <c r="R965">
        <v>10</v>
      </c>
      <c r="S965">
        <f>SUMIFS(N:N,F:F,F965,G:G,G965,T:T,T965-1)*IF(C965=1,0,1)</f>
        <v>1</v>
      </c>
      <c r="T965">
        <f>COUNTIFS(F:F,F965,G:G,G965,H:H,_xlfn.CONCAT("&lt;=",H965))</f>
        <v>6</v>
      </c>
      <c r="U965" s="15">
        <f ca="1">H965+(RAND()/100000)</f>
        <v>0.40347597804211782</v>
      </c>
      <c r="V965">
        <f t="shared" ca="1" si="15"/>
        <v>27</v>
      </c>
      <c r="W965" t="s">
        <v>28</v>
      </c>
      <c r="X965" t="str">
        <f ca="1">_xlfn.CONCAT("(",A965,",",C965,",",P965,",",E965,",",L965,",",S965,",",T965,",",V965,")++1`")</f>
        <v>(246663,0,1,3,17,1,6,27)++1`</v>
      </c>
      <c r="Y965" t="str">
        <f>_xlfn.CONCAT("(",A965,",",R965,")++1`")</f>
        <v>(246663,10)++1`</v>
      </c>
    </row>
    <row r="966" spans="1:25">
      <c r="A966">
        <v>246664</v>
      </c>
      <c r="B966">
        <v>1952</v>
      </c>
      <c r="C966">
        <f>IF(D966="oui", 1, IF(D966="non", 0, " "))</f>
        <v>0</v>
      </c>
      <c r="D966" t="s">
        <v>24</v>
      </c>
      <c r="E966">
        <f>_xlfn.XLOOKUP(F966,Z$3:Z$19,AA$3:AA$19)</f>
        <v>9</v>
      </c>
      <c r="F966" t="s">
        <v>40</v>
      </c>
      <c r="G966" s="14">
        <v>44606</v>
      </c>
      <c r="H966" s="15">
        <v>0.54027777777777775</v>
      </c>
      <c r="I966" s="15">
        <v>0.59722222222222221</v>
      </c>
      <c r="J966">
        <v>1000163</v>
      </c>
      <c r="K966">
        <v>239</v>
      </c>
      <c r="L966">
        <f>ROUND(M966*86400,0)/60</f>
        <v>82</v>
      </c>
      <c r="M966">
        <v>5.6944444444444464E-2</v>
      </c>
      <c r="N966">
        <f>_xlfn.XLOOKUP(O966,Z$22:Z$24,AA$22:AA$24)</f>
        <v>0</v>
      </c>
      <c r="O966" t="s">
        <v>26</v>
      </c>
      <c r="P966" cm="1">
        <f t="array" aca="1" ref="P966" ca="1">(_xlfn.IFS(Q966="couché",0,Q966="debout à 80%",1,Q966="?",1))*(IF(RAND()&lt;0.8,1,0))</f>
        <v>1</v>
      </c>
      <c r="Q966" t="s">
        <v>27</v>
      </c>
      <c r="R966">
        <v>45</v>
      </c>
      <c r="S966">
        <f>SUMIFS(N:N,F:F,F966,G:G,G966,T:T,T966-1)*IF(C966=1,0,1)</f>
        <v>0</v>
      </c>
      <c r="T966">
        <f>COUNTIFS(F:F,F966,G:G,G966,H:H,_xlfn.CONCAT("&lt;=",H966))</f>
        <v>5</v>
      </c>
      <c r="U966" s="15">
        <f ca="1">H966+(RAND()/100000)</f>
        <v>0.54028397408950846</v>
      </c>
      <c r="V966">
        <f t="shared" ca="1" si="15"/>
        <v>53</v>
      </c>
      <c r="W966" t="s">
        <v>28</v>
      </c>
      <c r="X966" t="str">
        <f ca="1">_xlfn.CONCAT("(",A966,",",C966,",",P966,",",E966,",",L966,",",S966,",",T966,",",V966,")++1`")</f>
        <v>(246664,0,1,9,82,0,5,53)++1`</v>
      </c>
      <c r="Y966" t="str">
        <f>_xlfn.CONCAT("(",A966,",",R966,")++1`")</f>
        <v>(246664,45)++1`</v>
      </c>
    </row>
    <row r="967" spans="1:25">
      <c r="A967">
        <v>246666</v>
      </c>
      <c r="B967">
        <v>2007</v>
      </c>
      <c r="C967">
        <f>IF(D967="oui", 1, IF(D967="non", 0, " "))</f>
        <v>1</v>
      </c>
      <c r="D967" t="s">
        <v>28</v>
      </c>
      <c r="E967">
        <f>_xlfn.XLOOKUP(F967,Z$3:Z$19,AA$3:AA$19)</f>
        <v>10</v>
      </c>
      <c r="F967" t="s">
        <v>39</v>
      </c>
      <c r="G967" s="14">
        <v>44623</v>
      </c>
      <c r="H967" s="15">
        <v>0.37291666666666667</v>
      </c>
      <c r="I967" s="15">
        <v>0.40486111111111112</v>
      </c>
      <c r="J967">
        <v>1000165</v>
      </c>
      <c r="K967">
        <v>493</v>
      </c>
      <c r="L967">
        <f>ROUND(M967*86400,0)/60</f>
        <v>46</v>
      </c>
      <c r="M967">
        <v>3.1944444444444442E-2</v>
      </c>
      <c r="N967">
        <f>_xlfn.XLOOKUP(O967,Z$22:Z$24,AA$22:AA$24)</f>
        <v>0</v>
      </c>
      <c r="O967" t="s">
        <v>46</v>
      </c>
      <c r="P967" cm="1">
        <f t="array" aca="1" ref="P967" ca="1">(_xlfn.IFS(Q967="couché",0,Q967="debout à 80%",1,Q967="?",1))*(IF(RAND()&lt;0.8,1,0))</f>
        <v>0</v>
      </c>
      <c r="Q967" t="s">
        <v>48</v>
      </c>
      <c r="R967">
        <v>30</v>
      </c>
      <c r="S967">
        <f>SUMIFS(N:N,F:F,F967,G:G,G967,T:T,T967-1)*IF(C967=1,0,1)</f>
        <v>0</v>
      </c>
      <c r="T967">
        <f>COUNTIFS(F:F,F967,G:G,G967,H:H,_xlfn.CONCAT("&lt;=",H967))</f>
        <v>1</v>
      </c>
      <c r="U967" s="15">
        <f ca="1">H967+(RAND()/100000)</f>
        <v>0.37292420233226242</v>
      </c>
      <c r="V967">
        <f t="shared" ca="1" si="15"/>
        <v>15</v>
      </c>
      <c r="W967" t="s">
        <v>28</v>
      </c>
      <c r="X967" t="str">
        <f ca="1">_xlfn.CONCAT("(",A967,",",C967,",",P967,",",E967,",",L967,",",S967,",",T967,",",V967,")++1`")</f>
        <v>(246666,1,0,10,46,0,1,15)++1`</v>
      </c>
      <c r="Y967" t="str">
        <f>_xlfn.CONCAT("(",A967,",",R967,")++1`")</f>
        <v>(246666,30)++1`</v>
      </c>
    </row>
    <row r="968" spans="1:25">
      <c r="A968">
        <v>246667</v>
      </c>
      <c r="B968">
        <v>1971</v>
      </c>
      <c r="C968">
        <f>IF(D968="oui", 1, IF(D968="non", 0, " "))</f>
        <v>0</v>
      </c>
      <c r="D968" t="s">
        <v>24</v>
      </c>
      <c r="E968">
        <f>_xlfn.XLOOKUP(F968,Z$3:Z$19,AA$3:AA$19)</f>
        <v>7</v>
      </c>
      <c r="F968" t="s">
        <v>38</v>
      </c>
      <c r="G968" s="14">
        <v>44595</v>
      </c>
      <c r="H968" s="15">
        <v>0.42291666666666666</v>
      </c>
      <c r="I968" s="15">
        <v>0.43541666666666667</v>
      </c>
      <c r="J968">
        <v>1000162</v>
      </c>
      <c r="K968">
        <v>81</v>
      </c>
      <c r="L968">
        <f>ROUND(M968*86400,0)/60</f>
        <v>18</v>
      </c>
      <c r="M968">
        <v>1.2500000000000011E-2</v>
      </c>
      <c r="N968">
        <f>_xlfn.XLOOKUP(O968,Z$22:Z$24,AA$22:AA$24)</f>
        <v>1</v>
      </c>
      <c r="O968" t="s">
        <v>32</v>
      </c>
      <c r="P968" cm="1">
        <f t="array" aca="1" ref="P968" ca="1">(_xlfn.IFS(Q968="couché",0,Q968="debout à 80%",1,Q968="?",1))*(IF(RAND()&lt;0.8,1,0))</f>
        <v>0</v>
      </c>
      <c r="Q968" t="s">
        <v>27</v>
      </c>
      <c r="R968">
        <v>45</v>
      </c>
      <c r="S968">
        <f>SUMIFS(N:N,F:F,F968,G:G,G968,T:T,T968-1)*IF(C968=1,0,1)</f>
        <v>1</v>
      </c>
      <c r="T968">
        <f>COUNTIFS(F:F,F968,G:G,G968,H:H,_xlfn.CONCAT("&lt;=",H968))</f>
        <v>4</v>
      </c>
      <c r="U968" s="15">
        <f ca="1">H968+(RAND()/100000)</f>
        <v>0.42292116891518394</v>
      </c>
      <c r="V968">
        <f t="shared" ca="1" si="15"/>
        <v>38</v>
      </c>
      <c r="W968" t="s">
        <v>28</v>
      </c>
      <c r="X968" t="str">
        <f ca="1">_xlfn.CONCAT("(",A968,",",C968,",",P968,",",E968,",",L968,",",S968,",",T968,",",V968,")++1`")</f>
        <v>(246667,0,0,7,18,1,4,38)++1`</v>
      </c>
      <c r="Y968" t="str">
        <f>_xlfn.CONCAT("(",A968,",",R968,")++1`")</f>
        <v>(246667,45)++1`</v>
      </c>
    </row>
    <row r="969" spans="1:25">
      <c r="A969">
        <v>246668</v>
      </c>
      <c r="B969">
        <v>2016</v>
      </c>
      <c r="C969">
        <f>IF(D969="oui", 1, IF(D969="non", 0, " "))</f>
        <v>1</v>
      </c>
      <c r="D969" t="s">
        <v>28</v>
      </c>
      <c r="E969">
        <f>_xlfn.XLOOKUP(F969,Z$3:Z$19,AA$3:AA$19)</f>
        <v>12</v>
      </c>
      <c r="F969" t="s">
        <v>42</v>
      </c>
      <c r="G969" s="14">
        <v>44595</v>
      </c>
      <c r="H969" s="15">
        <v>0.36805555555555552</v>
      </c>
      <c r="I969" s="15">
        <v>0.38819444444444445</v>
      </c>
      <c r="J969">
        <v>1000164</v>
      </c>
      <c r="K969">
        <v>3334</v>
      </c>
      <c r="L969">
        <f>ROUND(M969*86400,0)/60</f>
        <v>29</v>
      </c>
      <c r="M969">
        <v>2.0138888888888928E-2</v>
      </c>
      <c r="N969">
        <f>_xlfn.XLOOKUP(O969,Z$22:Z$24,AA$22:AA$24)</f>
        <v>0</v>
      </c>
      <c r="O969" t="s">
        <v>46</v>
      </c>
      <c r="P969" cm="1">
        <f t="array" aca="1" ref="P969" ca="1">(_xlfn.IFS(Q969="couché",0,Q969="debout à 80%",1,Q969="?",1))*(IF(RAND()&lt;0.8,1,0))</f>
        <v>0</v>
      </c>
      <c r="Q969" t="s">
        <v>48</v>
      </c>
      <c r="R969">
        <v>30</v>
      </c>
      <c r="S969">
        <f>SUMIFS(N:N,F:F,F969,G:G,G969,T:T,T969-1)*IF(C969=1,0,1)</f>
        <v>0</v>
      </c>
      <c r="T969">
        <f>COUNTIFS(F:F,F969,G:G,G969,H:H,_xlfn.CONCAT("&lt;=",H969))</f>
        <v>2</v>
      </c>
      <c r="U969" s="15">
        <f ca="1">H969+(RAND()/100000)</f>
        <v>0.36806471952257808</v>
      </c>
      <c r="V969">
        <f t="shared" ca="1" si="15"/>
        <v>20</v>
      </c>
      <c r="W969" t="s">
        <v>28</v>
      </c>
      <c r="X969" t="str">
        <f ca="1">_xlfn.CONCAT("(",A969,",",C969,",",P969,",",E969,",",L969,",",S969,",",T969,",",V969,")++1`")</f>
        <v>(246668,1,0,12,29,0,2,20)++1`</v>
      </c>
      <c r="Y969" t="str">
        <f>_xlfn.CONCAT("(",A969,",",R969,")++1`")</f>
        <v>(246668,30)++1`</v>
      </c>
    </row>
    <row r="970" spans="1:25">
      <c r="A970">
        <v>246670</v>
      </c>
      <c r="B970">
        <v>2006</v>
      </c>
      <c r="C970">
        <f>IF(D970="oui", 1, IF(D970="non", 0, " "))</f>
        <v>0</v>
      </c>
      <c r="D970" t="s">
        <v>24</v>
      </c>
      <c r="E970">
        <f>_xlfn.XLOOKUP(F970,Z$3:Z$19,AA$3:AA$19)</f>
        <v>14</v>
      </c>
      <c r="F970" t="s">
        <v>33</v>
      </c>
      <c r="G970" s="14">
        <v>44617</v>
      </c>
      <c r="H970" s="15">
        <v>0.4284722222222222</v>
      </c>
      <c r="I970" s="15">
        <v>0.51666666666666661</v>
      </c>
      <c r="J970">
        <v>1000162</v>
      </c>
      <c r="K970">
        <v>2872</v>
      </c>
      <c r="L970">
        <f>ROUND(M970*86400,0)/60</f>
        <v>127</v>
      </c>
      <c r="M970">
        <v>8.8194444444444409E-2</v>
      </c>
      <c r="N970">
        <f>_xlfn.XLOOKUP(O970,Z$22:Z$24,AA$22:AA$24)</f>
        <v>0</v>
      </c>
      <c r="O970" t="s">
        <v>26</v>
      </c>
      <c r="P970" cm="1">
        <f t="array" aca="1" ref="P970" ca="1">(_xlfn.IFS(Q970="couché",0,Q970="debout à 80%",1,Q970="?",1))*(IF(RAND()&lt;0.8,1,0))</f>
        <v>0</v>
      </c>
      <c r="Q970" t="s">
        <v>27</v>
      </c>
      <c r="R970">
        <v>45</v>
      </c>
      <c r="S970">
        <f>SUMIFS(N:N,F:F,F970,G:G,G970,T:T,T970-1)*IF(C970=1,0,1)</f>
        <v>0</v>
      </c>
      <c r="T970">
        <f>COUNTIFS(F:F,F970,G:G,G970,H:H,_xlfn.CONCAT("&lt;=",H970))</f>
        <v>2</v>
      </c>
      <c r="U970" s="15">
        <f ca="1">H970+(RAND()/100000)</f>
        <v>0.42847848723488452</v>
      </c>
      <c r="V970">
        <f t="shared" ca="1" si="15"/>
        <v>30</v>
      </c>
      <c r="W970" t="s">
        <v>28</v>
      </c>
      <c r="X970" t="str">
        <f ca="1">_xlfn.CONCAT("(",A970,",",C970,",",P970,",",E970,",",L970,",",S970,",",T970,",",V970,")++1`")</f>
        <v>(246670,0,0,14,127,0,2,30)++1`</v>
      </c>
      <c r="Y970" t="str">
        <f>_xlfn.CONCAT("(",A970,",",R970,")++1`")</f>
        <v>(246670,45)++1`</v>
      </c>
    </row>
    <row r="971" spans="1:25">
      <c r="A971">
        <v>246675</v>
      </c>
      <c r="B971">
        <v>1962</v>
      </c>
      <c r="C971">
        <f>IF(D971="oui", 1, IF(D971="non", 0, " "))</f>
        <v>0</v>
      </c>
      <c r="D971" t="s">
        <v>24</v>
      </c>
      <c r="E971">
        <f>_xlfn.XLOOKUP(F971,Z$3:Z$19,AA$3:AA$19)</f>
        <v>14</v>
      </c>
      <c r="F971" t="s">
        <v>33</v>
      </c>
      <c r="G971" s="14">
        <v>44610</v>
      </c>
      <c r="H971" s="15">
        <v>0.38541666666666663</v>
      </c>
      <c r="I971" s="15">
        <v>0.50763888888888886</v>
      </c>
      <c r="J971">
        <v>1000162</v>
      </c>
      <c r="K971">
        <v>3852</v>
      </c>
      <c r="L971">
        <f>ROUND(M971*86400,0)/60</f>
        <v>176</v>
      </c>
      <c r="M971">
        <v>0.12222222222222223</v>
      </c>
      <c r="N971">
        <f>_xlfn.XLOOKUP(O971,Z$22:Z$24,AA$22:AA$24)</f>
        <v>1</v>
      </c>
      <c r="O971" t="s">
        <v>32</v>
      </c>
      <c r="P971" cm="1">
        <f t="array" aca="1" ref="P971" ca="1">(_xlfn.IFS(Q971="couché",0,Q971="debout à 80%",1,Q971="?",1))*(IF(RAND()&lt;0.8,1,0))</f>
        <v>1</v>
      </c>
      <c r="Q971" t="s">
        <v>27</v>
      </c>
      <c r="R971">
        <v>45</v>
      </c>
      <c r="S971">
        <f>SUMIFS(N:N,F:F,F971,G:G,G971,T:T,T971-1)*IF(C971=1,0,1)</f>
        <v>0</v>
      </c>
      <c r="T971">
        <f>COUNTIFS(F:F,F971,G:G,G971,H:H,_xlfn.CONCAT("&lt;=",H971))</f>
        <v>1</v>
      </c>
      <c r="U971" s="15">
        <f ca="1">H971+(RAND()/100000)</f>
        <v>0.38542403314868451</v>
      </c>
      <c r="V971">
        <f t="shared" ca="1" si="15"/>
        <v>20</v>
      </c>
      <c r="W971" t="s">
        <v>28</v>
      </c>
      <c r="X971" t="str">
        <f ca="1">_xlfn.CONCAT("(",A971,",",C971,",",P971,",",E971,",",L971,",",S971,",",T971,",",V971,")++1`")</f>
        <v>(246675,0,1,14,176,0,1,20)++1`</v>
      </c>
      <c r="Y971" t="str">
        <f>_xlfn.CONCAT("(",A971,",",R971,")++1`")</f>
        <v>(246675,45)++1`</v>
      </c>
    </row>
    <row r="972" spans="1:25">
      <c r="A972">
        <v>246677</v>
      </c>
      <c r="B972">
        <v>1940</v>
      </c>
      <c r="C972">
        <f>IF(D972="oui", 1, IF(D972="non", 0, " "))</f>
        <v>0</v>
      </c>
      <c r="D972" t="s">
        <v>24</v>
      </c>
      <c r="E972">
        <f>_xlfn.XLOOKUP(F972,Z$3:Z$19,AA$3:AA$19)</f>
        <v>3</v>
      </c>
      <c r="F972" t="s">
        <v>34</v>
      </c>
      <c r="G972" s="14">
        <v>44615</v>
      </c>
      <c r="H972" s="15">
        <v>0.4819444444444444</v>
      </c>
      <c r="I972" s="15">
        <v>0.49791666666666662</v>
      </c>
      <c r="J972">
        <v>1000169</v>
      </c>
      <c r="K972">
        <v>2177</v>
      </c>
      <c r="L972">
        <f>ROUND(M972*86400,0)/60</f>
        <v>23</v>
      </c>
      <c r="M972">
        <v>1.5972222222222221E-2</v>
      </c>
      <c r="N972">
        <f>_xlfn.XLOOKUP(O972,Z$22:Z$24,AA$22:AA$24)</f>
        <v>1</v>
      </c>
      <c r="O972" t="s">
        <v>32</v>
      </c>
      <c r="P972" cm="1">
        <f t="array" aca="1" ref="P972" ca="1">(_xlfn.IFS(Q972="couché",0,Q972="debout à 80%",1,Q972="?",1))*(IF(RAND()&lt;0.8,1,0))</f>
        <v>1</v>
      </c>
      <c r="Q972" t="s">
        <v>27</v>
      </c>
      <c r="R972">
        <v>0</v>
      </c>
      <c r="S972">
        <f>SUMIFS(N:N,F:F,F972,G:G,G972,T:T,T972-1)*IF(C972=1,0,1)</f>
        <v>1</v>
      </c>
      <c r="T972">
        <f>COUNTIFS(F:F,F972,G:G,G972,H:H,_xlfn.CONCAT("&lt;=",H972))</f>
        <v>6</v>
      </c>
      <c r="U972" s="15">
        <f ca="1">H972+(RAND()/100000)</f>
        <v>0.48194531210327762</v>
      </c>
      <c r="V972">
        <f t="shared" ca="1" si="15"/>
        <v>34</v>
      </c>
      <c r="W972" t="s">
        <v>28</v>
      </c>
      <c r="X972" t="str">
        <f ca="1">_xlfn.CONCAT("(",A972,",",C972,",",P972,",",E972,",",L972,",",S972,",",T972,",",V972,")++1`")</f>
        <v>(246677,0,1,3,23,1,6,34)++1`</v>
      </c>
      <c r="Y972" t="str">
        <f>_xlfn.CONCAT("(",A972,",",R972,")++1`")</f>
        <v>(246677,0)++1`</v>
      </c>
    </row>
    <row r="973" spans="1:25">
      <c r="A973">
        <v>246679</v>
      </c>
      <c r="B973">
        <v>2010</v>
      </c>
      <c r="C973">
        <f>IF(D973="oui", 1, IF(D973="non", 0, " "))</f>
        <v>1</v>
      </c>
      <c r="D973" t="s">
        <v>28</v>
      </c>
      <c r="E973">
        <f>_xlfn.XLOOKUP(F973,Z$3:Z$19,AA$3:AA$19)</f>
        <v>12</v>
      </c>
      <c r="F973" t="s">
        <v>42</v>
      </c>
      <c r="G973" s="14">
        <v>44602</v>
      </c>
      <c r="H973" s="15">
        <v>0.36805555555555552</v>
      </c>
      <c r="I973" s="15">
        <v>0.42638888888888887</v>
      </c>
      <c r="J973">
        <v>1000164</v>
      </c>
      <c r="K973">
        <v>547</v>
      </c>
      <c r="L973">
        <f>ROUND(M973*86400,0)/60</f>
        <v>84</v>
      </c>
      <c r="M973">
        <v>5.8333333333333348E-2</v>
      </c>
      <c r="N973">
        <f>_xlfn.XLOOKUP(O973,Z$22:Z$24,AA$22:AA$24)</f>
        <v>0</v>
      </c>
      <c r="O973" t="s">
        <v>46</v>
      </c>
      <c r="P973" cm="1">
        <f t="array" aca="1" ref="P973" ca="1">(_xlfn.IFS(Q973="couché",0,Q973="debout à 80%",1,Q973="?",1))*(IF(RAND()&lt;0.8,1,0))</f>
        <v>0</v>
      </c>
      <c r="Q973" t="s">
        <v>48</v>
      </c>
      <c r="R973">
        <v>30</v>
      </c>
      <c r="S973">
        <f>SUMIFS(N:N,F:F,F973,G:G,G973,T:T,T973-1)*IF(C973=1,0,1)</f>
        <v>0</v>
      </c>
      <c r="T973">
        <f>COUNTIFS(F:F,F973,G:G,G973,H:H,_xlfn.CONCAT("&lt;=",H973))</f>
        <v>2</v>
      </c>
      <c r="U973" s="15">
        <f ca="1">H973+(RAND()/100000)</f>
        <v>0.36805692563980485</v>
      </c>
      <c r="V973">
        <f t="shared" ca="1" si="15"/>
        <v>17</v>
      </c>
      <c r="W973" t="s">
        <v>28</v>
      </c>
      <c r="X973" t="str">
        <f ca="1">_xlfn.CONCAT("(",A973,",",C973,",",P973,",",E973,",",L973,",",S973,",",T973,",",V973,")++1`")</f>
        <v>(246679,1,0,12,84,0,2,17)++1`</v>
      </c>
      <c r="Y973" t="str">
        <f>_xlfn.CONCAT("(",A973,",",R973,")++1`")</f>
        <v>(246679,30)++1`</v>
      </c>
    </row>
    <row r="974" spans="1:25">
      <c r="A974">
        <v>246680</v>
      </c>
      <c r="B974">
        <v>2019</v>
      </c>
      <c r="C974">
        <f>IF(D974="oui", 1, IF(D974="non", 0, " "))</f>
        <v>1</v>
      </c>
      <c r="D974" t="s">
        <v>28</v>
      </c>
      <c r="E974">
        <f>_xlfn.XLOOKUP(F974,Z$3:Z$19,AA$3:AA$19)</f>
        <v>11</v>
      </c>
      <c r="F974" t="s">
        <v>41</v>
      </c>
      <c r="G974" s="14">
        <v>44609</v>
      </c>
      <c r="H974" s="15">
        <v>0.40069444444444441</v>
      </c>
      <c r="I974" s="15">
        <v>0.42152777777777778</v>
      </c>
      <c r="J974">
        <v>1000164</v>
      </c>
      <c r="K974">
        <v>4533</v>
      </c>
      <c r="L974">
        <f>ROUND(M974*86400,0)/60</f>
        <v>30</v>
      </c>
      <c r="M974">
        <v>2.083333333333337E-2</v>
      </c>
      <c r="N974">
        <f>_xlfn.XLOOKUP(O974,Z$22:Z$24,AA$22:AA$24)</f>
        <v>0</v>
      </c>
      <c r="O974" t="s">
        <v>46</v>
      </c>
      <c r="P974" cm="1">
        <f t="array" aca="1" ref="P974" ca="1">(_xlfn.IFS(Q974="couché",0,Q974="debout à 80%",1,Q974="?",1))*(IF(RAND()&lt;0.8,1,0))</f>
        <v>0</v>
      </c>
      <c r="Q974" t="s">
        <v>48</v>
      </c>
      <c r="R974">
        <v>30</v>
      </c>
      <c r="S974">
        <f>SUMIFS(N:N,F:F,F974,G:G,G974,T:T,T974-1)*IF(C974=1,0,1)</f>
        <v>0</v>
      </c>
      <c r="T974">
        <f>COUNTIFS(F:F,F974,G:G,G974,H:H,_xlfn.CONCAT("&lt;=",H974))</f>
        <v>4</v>
      </c>
      <c r="U974" s="15">
        <f ca="1">H974+(RAND()/100000)</f>
        <v>0.40069541190831554</v>
      </c>
      <c r="V974">
        <f t="shared" ca="1" si="15"/>
        <v>28</v>
      </c>
      <c r="W974" t="s">
        <v>28</v>
      </c>
      <c r="X974" t="str">
        <f ca="1">_xlfn.CONCAT("(",A974,",",C974,",",P974,",",E974,",",L974,",",S974,",",T974,",",V974,")++1`")</f>
        <v>(246680,1,0,11,30,0,4,28)++1`</v>
      </c>
      <c r="Y974" t="str">
        <f>_xlfn.CONCAT("(",A974,",",R974,")++1`")</f>
        <v>(246680,30)++1`</v>
      </c>
    </row>
    <row r="975" spans="1:25">
      <c r="A975">
        <v>246684</v>
      </c>
      <c r="B975">
        <v>1954</v>
      </c>
      <c r="C975">
        <f>IF(D975="oui", 1, IF(D975="non", 0, " "))</f>
        <v>0</v>
      </c>
      <c r="D975" t="s">
        <v>24</v>
      </c>
      <c r="E975">
        <f>_xlfn.XLOOKUP(F975,Z$3:Z$19,AA$3:AA$19)</f>
        <v>3</v>
      </c>
      <c r="F975" t="s">
        <v>34</v>
      </c>
      <c r="G975" s="14">
        <v>44614</v>
      </c>
      <c r="H975" s="15">
        <v>0.46458333333333329</v>
      </c>
      <c r="I975" s="15">
        <v>0.47569444444444442</v>
      </c>
      <c r="J975">
        <v>1000169</v>
      </c>
      <c r="K975">
        <v>2172</v>
      </c>
      <c r="L975">
        <f>ROUND(M975*86400,0)/60</f>
        <v>16</v>
      </c>
      <c r="M975">
        <v>1.1111111111111127E-2</v>
      </c>
      <c r="N975">
        <f>_xlfn.XLOOKUP(O975,Z$22:Z$24,AA$22:AA$24)</f>
        <v>1</v>
      </c>
      <c r="O975" t="s">
        <v>32</v>
      </c>
      <c r="P975" cm="1">
        <f t="array" aca="1" ref="P975" ca="1">(_xlfn.IFS(Q975="couché",0,Q975="debout à 80%",1,Q975="?",1))*(IF(RAND()&lt;0.8,1,0))</f>
        <v>1</v>
      </c>
      <c r="Q975" t="s">
        <v>27</v>
      </c>
      <c r="R975">
        <v>10</v>
      </c>
      <c r="S975">
        <f>SUMIFS(N:N,F:F,F975,G:G,G975,T:T,T975-1)*IF(C975=1,0,1)</f>
        <v>1</v>
      </c>
      <c r="T975">
        <f>COUNTIFS(F:F,F975,G:G,G975,H:H,_xlfn.CONCAT("&lt;=",H975))</f>
        <v>9</v>
      </c>
      <c r="U975" s="15">
        <f ca="1">H975+(RAND()/100000)</f>
        <v>0.46458966756648445</v>
      </c>
      <c r="V975">
        <f t="shared" ca="1" si="15"/>
        <v>49</v>
      </c>
      <c r="W975" t="s">
        <v>28</v>
      </c>
      <c r="X975" t="str">
        <f ca="1">_xlfn.CONCAT("(",A975,",",C975,",",P975,",",E975,",",L975,",",S975,",",T975,",",V975,")++1`")</f>
        <v>(246684,0,1,3,16,1,9,49)++1`</v>
      </c>
      <c r="Y975" t="str">
        <f>_xlfn.CONCAT("(",A975,",",R975,")++1`")</f>
        <v>(246684,10)++1`</v>
      </c>
    </row>
    <row r="976" spans="1:25">
      <c r="A976">
        <v>246688</v>
      </c>
      <c r="B976">
        <v>1985</v>
      </c>
      <c r="C976">
        <f>IF(D976="oui", 1, IF(D976="non", 0, " "))</f>
        <v>0</v>
      </c>
      <c r="D976" t="s">
        <v>24</v>
      </c>
      <c r="E976">
        <f>_xlfn.XLOOKUP(F976,Z$3:Z$19,AA$3:AA$19)</f>
        <v>14</v>
      </c>
      <c r="F976" t="s">
        <v>33</v>
      </c>
      <c r="G976" s="14">
        <v>44610</v>
      </c>
      <c r="H976" s="15">
        <v>0.51944444444444438</v>
      </c>
      <c r="I976" s="15">
        <v>0.59583333333333333</v>
      </c>
      <c r="J976">
        <v>1000162</v>
      </c>
      <c r="K976">
        <v>2754</v>
      </c>
      <c r="L976">
        <f>ROUND(M976*86400,0)/60</f>
        <v>110</v>
      </c>
      <c r="M976">
        <v>7.6388888888888951E-2</v>
      </c>
      <c r="N976">
        <f>_xlfn.XLOOKUP(O976,Z$22:Z$24,AA$22:AA$24)</f>
        <v>1</v>
      </c>
      <c r="O976" t="s">
        <v>32</v>
      </c>
      <c r="P976" cm="1">
        <f t="array" aca="1" ref="P976" ca="1">(_xlfn.IFS(Q976="couché",0,Q976="debout à 80%",1,Q976="?",1))*(IF(RAND()&lt;0.8,1,0))</f>
        <v>1</v>
      </c>
      <c r="Q976" t="s">
        <v>27</v>
      </c>
      <c r="R976">
        <v>45</v>
      </c>
      <c r="S976">
        <f>SUMIFS(N:N,F:F,F976,G:G,G976,T:T,T976-1)*IF(C976=1,0,1)</f>
        <v>1</v>
      </c>
      <c r="T976">
        <f>COUNTIFS(F:F,F976,G:G,G976,H:H,_xlfn.CONCAT("&lt;=",H976))</f>
        <v>2</v>
      </c>
      <c r="U976" s="15">
        <f ca="1">H976+(RAND()/100000)</f>
        <v>0.51944869907053581</v>
      </c>
      <c r="V976">
        <f t="shared" ca="1" si="15"/>
        <v>52</v>
      </c>
      <c r="W976" t="s">
        <v>28</v>
      </c>
      <c r="X976" t="str">
        <f ca="1">_xlfn.CONCAT("(",A976,",",C976,",",P976,",",E976,",",L976,",",S976,",",T976,",",V976,")++1`")</f>
        <v>(246688,0,1,14,110,1,2,52)++1`</v>
      </c>
      <c r="Y976" t="str">
        <f>_xlfn.CONCAT("(",A976,",",R976,")++1`")</f>
        <v>(246688,45)++1`</v>
      </c>
    </row>
    <row r="977" spans="1:25">
      <c r="A977">
        <v>246701</v>
      </c>
      <c r="B977">
        <v>1943</v>
      </c>
      <c r="C977">
        <f>IF(D977="oui", 1, IF(D977="non", 0, " "))</f>
        <v>0</v>
      </c>
      <c r="D977" t="s">
        <v>24</v>
      </c>
      <c r="E977">
        <f>_xlfn.XLOOKUP(F977,Z$3:Z$19,AA$3:AA$19)</f>
        <v>8</v>
      </c>
      <c r="F977" t="s">
        <v>25</v>
      </c>
      <c r="G977" s="14">
        <v>44610</v>
      </c>
      <c r="H977" s="15">
        <v>0.63194444444444442</v>
      </c>
      <c r="I977" s="15">
        <v>0.66111111111111109</v>
      </c>
      <c r="J977">
        <v>1000171</v>
      </c>
      <c r="K977">
        <v>1172</v>
      </c>
      <c r="L977">
        <f>ROUND(M977*86400,0)/60</f>
        <v>42</v>
      </c>
      <c r="M977">
        <v>2.9166666666666674E-2</v>
      </c>
      <c r="N977">
        <f>_xlfn.XLOOKUP(O977,Z$22:Z$24,AA$22:AA$24)</f>
        <v>0</v>
      </c>
      <c r="O977" t="s">
        <v>26</v>
      </c>
      <c r="P977" cm="1">
        <f t="array" aca="1" ref="P977" ca="1">(_xlfn.IFS(Q977="couché",0,Q977="debout à 80%",1,Q977="?",1))*(IF(RAND()&lt;0.8,1,0))</f>
        <v>0</v>
      </c>
      <c r="Q977" t="s">
        <v>27</v>
      </c>
      <c r="R977">
        <v>0</v>
      </c>
      <c r="S977">
        <f>SUMIFS(N:N,F:F,F977,G:G,G977,T:T,T977-1)*IF(C977=1,0,1)</f>
        <v>0</v>
      </c>
      <c r="T977">
        <f>COUNTIFS(F:F,F977,G:G,G977,H:H,_xlfn.CONCAT("&lt;=",H977))</f>
        <v>4</v>
      </c>
      <c r="U977" s="15">
        <f ca="1">H977+(RAND()/100000)</f>
        <v>0.63195213922560145</v>
      </c>
      <c r="V977">
        <f t="shared" ca="1" si="15"/>
        <v>66</v>
      </c>
      <c r="W977" t="s">
        <v>28</v>
      </c>
      <c r="X977" t="str">
        <f ca="1">_xlfn.CONCAT("(",A977,",",C977,",",P977,",",E977,",",L977,",",S977,",",T977,",",V977,")++1`")</f>
        <v>(246701,0,0,8,42,0,4,66)++1`</v>
      </c>
      <c r="Y977" t="str">
        <f>_xlfn.CONCAT("(",A977,",",R977,")++1`")</f>
        <v>(246701,0)++1`</v>
      </c>
    </row>
    <row r="978" spans="1:25">
      <c r="A978">
        <v>246706</v>
      </c>
      <c r="B978">
        <v>1959</v>
      </c>
      <c r="C978">
        <f>IF(D978="oui", 1, IF(D978="non", 0, " "))</f>
        <v>0</v>
      </c>
      <c r="D978" t="s">
        <v>24</v>
      </c>
      <c r="E978">
        <f>_xlfn.XLOOKUP(F978,Z$3:Z$19,AA$3:AA$19)</f>
        <v>5</v>
      </c>
      <c r="F978" t="s">
        <v>36</v>
      </c>
      <c r="G978" s="14">
        <v>44606</v>
      </c>
      <c r="H978" s="15">
        <v>0.33680555555555552</v>
      </c>
      <c r="I978" s="15">
        <v>0.39513888888888887</v>
      </c>
      <c r="J978">
        <v>1000162</v>
      </c>
      <c r="K978">
        <v>138</v>
      </c>
      <c r="L978">
        <f>ROUND(M978*86400,0)/60</f>
        <v>84</v>
      </c>
      <c r="M978">
        <v>5.8333333333333348E-2</v>
      </c>
      <c r="N978">
        <f>_xlfn.XLOOKUP(O978,Z$22:Z$24,AA$22:AA$24)</f>
        <v>0</v>
      </c>
      <c r="O978" t="s">
        <v>26</v>
      </c>
      <c r="P978" cm="1">
        <f t="array" aca="1" ref="P978" ca="1">(_xlfn.IFS(Q978="couché",0,Q978="debout à 80%",1,Q978="?",1))*(IF(RAND()&lt;0.8,1,0))</f>
        <v>1</v>
      </c>
      <c r="Q978" t="s">
        <v>27</v>
      </c>
      <c r="R978">
        <v>45</v>
      </c>
      <c r="S978">
        <f>SUMIFS(N:N,F:F,F978,G:G,G978,T:T,T978-1)*IF(C978=1,0,1)</f>
        <v>0</v>
      </c>
      <c r="T978">
        <f>COUNTIFS(F:F,F978,G:G,G978,H:H,_xlfn.CONCAT("&lt;=",H978))</f>
        <v>1</v>
      </c>
      <c r="U978" s="15">
        <f ca="1">H978+(RAND()/100000)</f>
        <v>0.33680987856479844</v>
      </c>
      <c r="V978">
        <f t="shared" ca="1" si="15"/>
        <v>7</v>
      </c>
      <c r="W978" t="s">
        <v>28</v>
      </c>
      <c r="X978" t="str">
        <f ca="1">_xlfn.CONCAT("(",A978,",",C978,",",P978,",",E978,",",L978,",",S978,",",T978,",",V978,")++1`")</f>
        <v>(246706,0,1,5,84,0,1,7)++1`</v>
      </c>
      <c r="Y978" t="str">
        <f>_xlfn.CONCAT("(",A978,",",R978,")++1`")</f>
        <v>(246706,45)++1`</v>
      </c>
    </row>
    <row r="979" spans="1:25">
      <c r="A979">
        <v>246708</v>
      </c>
      <c r="B979">
        <v>1977</v>
      </c>
      <c r="C979">
        <f>IF(D979="oui", 1, IF(D979="non", 0, " "))</f>
        <v>0</v>
      </c>
      <c r="D979" t="s">
        <v>24</v>
      </c>
      <c r="E979">
        <f>_xlfn.XLOOKUP(F979,Z$3:Z$19,AA$3:AA$19)</f>
        <v>11</v>
      </c>
      <c r="F979" t="s">
        <v>41</v>
      </c>
      <c r="G979" s="14">
        <v>44606</v>
      </c>
      <c r="H979" s="15">
        <v>0.33402777777777776</v>
      </c>
      <c r="I979" s="15">
        <v>0.49166666666666664</v>
      </c>
      <c r="J979">
        <v>1000164</v>
      </c>
      <c r="K979">
        <v>353</v>
      </c>
      <c r="L979">
        <f>ROUND(M979*86400,0)/60</f>
        <v>227</v>
      </c>
      <c r="M979">
        <v>0.15763888888888888</v>
      </c>
      <c r="N979">
        <f>_xlfn.XLOOKUP(O979,Z$22:Z$24,AA$22:AA$24)</f>
        <v>0</v>
      </c>
      <c r="O979" t="s">
        <v>26</v>
      </c>
      <c r="P979" cm="1">
        <f t="array" aca="1" ref="P979" ca="1">(_xlfn.IFS(Q979="couché",0,Q979="debout à 80%",1,Q979="?",1))*(IF(RAND()&lt;0.8,1,0))</f>
        <v>1</v>
      </c>
      <c r="Q979" t="s">
        <v>27</v>
      </c>
      <c r="R979">
        <v>30</v>
      </c>
      <c r="S979">
        <f>SUMIFS(N:N,F:F,F979,G:G,G979,T:T,T979-1)*IF(C979=1,0,1)</f>
        <v>0</v>
      </c>
      <c r="T979">
        <f>COUNTIFS(F:F,F979,G:G,G979,H:H,_xlfn.CONCAT("&lt;=",H979))</f>
        <v>1</v>
      </c>
      <c r="U979" s="15">
        <f ca="1">H979+(RAND()/100000)</f>
        <v>0.33403525439100096</v>
      </c>
      <c r="V979">
        <f t="shared" ca="1" si="15"/>
        <v>5</v>
      </c>
      <c r="W979" t="s">
        <v>28</v>
      </c>
      <c r="X979" t="str">
        <f ca="1">_xlfn.CONCAT("(",A979,",",C979,",",P979,",",E979,",",L979,",",S979,",",T979,",",V979,")++1`")</f>
        <v>(246708,0,1,11,227,0,1,5)++1`</v>
      </c>
      <c r="Y979" t="str">
        <f>_xlfn.CONCAT("(",A979,",",R979,")++1`")</f>
        <v>(246708,30)++1`</v>
      </c>
    </row>
    <row r="980" spans="1:25">
      <c r="A980">
        <v>246709</v>
      </c>
      <c r="B980">
        <v>1969</v>
      </c>
      <c r="C980">
        <f>IF(D980="oui", 1, IF(D980="non", 0, " "))</f>
        <v>0</v>
      </c>
      <c r="D980" t="s">
        <v>24</v>
      </c>
      <c r="E980">
        <f>_xlfn.XLOOKUP(F980,Z$3:Z$19,AA$3:AA$19)</f>
        <v>15</v>
      </c>
      <c r="F980" t="s">
        <v>35</v>
      </c>
      <c r="G980" s="14">
        <v>44600</v>
      </c>
      <c r="H980" s="15">
        <v>0.34027777777777779</v>
      </c>
      <c r="I980" s="15">
        <v>0.46875</v>
      </c>
      <c r="J980">
        <v>1000171</v>
      </c>
      <c r="K980">
        <v>283</v>
      </c>
      <c r="L980">
        <f>ROUND(M980*86400,0)/60</f>
        <v>185</v>
      </c>
      <c r="M980">
        <v>0.12847222222222221</v>
      </c>
      <c r="N980">
        <f>_xlfn.XLOOKUP(O980,Z$22:Z$24,AA$22:AA$24)</f>
        <v>0</v>
      </c>
      <c r="O980" t="s">
        <v>26</v>
      </c>
      <c r="P980" cm="1">
        <f t="array" aca="1" ref="P980" ca="1">(_xlfn.IFS(Q980="couché",0,Q980="debout à 80%",1,Q980="?",1))*(IF(RAND()&lt;0.8,1,0))</f>
        <v>0</v>
      </c>
      <c r="Q980" t="s">
        <v>48</v>
      </c>
      <c r="R980">
        <v>120</v>
      </c>
      <c r="S980">
        <f>SUMIFS(N:N,F:F,F980,G:G,G980,T:T,T980-1)*IF(C980=1,0,1)</f>
        <v>0</v>
      </c>
      <c r="T980">
        <f>COUNTIFS(F:F,F980,G:G,G980,H:H,_xlfn.CONCAT("&lt;=",H980))</f>
        <v>1</v>
      </c>
      <c r="U980" s="15">
        <f ca="1">H980+(RAND()/100000)</f>
        <v>0.34027879511901993</v>
      </c>
      <c r="V980">
        <f t="shared" ca="1" si="15"/>
        <v>5</v>
      </c>
      <c r="W980" t="s">
        <v>28</v>
      </c>
      <c r="X980" t="str">
        <f ca="1">_xlfn.CONCAT("(",A980,",",C980,",",P980,",",E980,",",L980,",",S980,",",T980,",",V980,")++1`")</f>
        <v>(246709,0,0,15,185,0,1,5)++1`</v>
      </c>
      <c r="Y980" t="str">
        <f>_xlfn.CONCAT("(",A980,",",R980,")++1`")</f>
        <v>(246709,120)++1`</v>
      </c>
    </row>
    <row r="981" spans="1:25">
      <c r="A981">
        <v>246710</v>
      </c>
      <c r="B981">
        <v>1965</v>
      </c>
      <c r="C981">
        <f>IF(D981="oui", 1, IF(D981="non", 0, " "))</f>
        <v>0</v>
      </c>
      <c r="D981" t="s">
        <v>24</v>
      </c>
      <c r="E981">
        <f>_xlfn.XLOOKUP(F981,Z$3:Z$19,AA$3:AA$19)</f>
        <v>13</v>
      </c>
      <c r="F981" t="s">
        <v>43</v>
      </c>
      <c r="G981" s="14">
        <v>44631</v>
      </c>
      <c r="H981" s="15">
        <v>0.34027777777777779</v>
      </c>
      <c r="I981" s="15">
        <v>0.46944444444444444</v>
      </c>
      <c r="J981">
        <v>1000167</v>
      </c>
      <c r="K981">
        <v>6473</v>
      </c>
      <c r="L981">
        <f>ROUND(M981*86400,0)/60</f>
        <v>186</v>
      </c>
      <c r="M981">
        <v>0.12916666666666665</v>
      </c>
      <c r="N981">
        <f>_xlfn.XLOOKUP(O981,Z$22:Z$24,AA$22:AA$24)</f>
        <v>0</v>
      </c>
      <c r="O981" t="s">
        <v>26</v>
      </c>
      <c r="P981" cm="1">
        <f t="array" aca="1" ref="P981" ca="1">(_xlfn.IFS(Q981="couché",0,Q981="debout à 80%",1,Q981="?",1))*(IF(RAND()&lt;0.8,1,0))</f>
        <v>0</v>
      </c>
      <c r="Q981" t="s">
        <v>27</v>
      </c>
      <c r="R981">
        <v>45</v>
      </c>
      <c r="S981">
        <f>SUMIFS(N:N,F:F,F981,G:G,G981,T:T,T981-1)*IF(C981=1,0,1)</f>
        <v>0</v>
      </c>
      <c r="T981">
        <f>COUNTIFS(F:F,F981,G:G,G981,H:H,_xlfn.CONCAT("&lt;=",H981))</f>
        <v>1</v>
      </c>
      <c r="U981" s="15">
        <f ca="1">H981+(RAND()/100000)</f>
        <v>0.34028029688516415</v>
      </c>
      <c r="V981">
        <f t="shared" ca="1" si="15"/>
        <v>7</v>
      </c>
      <c r="W981" t="s">
        <v>28</v>
      </c>
      <c r="X981" t="str">
        <f ca="1">_xlfn.CONCAT("(",A981,",",C981,",",P981,",",E981,",",L981,",",S981,",",T981,",",V981,")++1`")</f>
        <v>(246710,0,0,13,186,0,1,7)++1`</v>
      </c>
      <c r="Y981" t="str">
        <f>_xlfn.CONCAT("(",A981,",",R981,")++1`")</f>
        <v>(246710,45)++1`</v>
      </c>
    </row>
    <row r="982" spans="1:25">
      <c r="A982">
        <v>246711</v>
      </c>
      <c r="B982">
        <v>1948</v>
      </c>
      <c r="C982">
        <f>IF(D982="oui", 1, IF(D982="non", 0, " "))</f>
        <v>0</v>
      </c>
      <c r="D982" t="s">
        <v>24</v>
      </c>
      <c r="E982">
        <f>_xlfn.XLOOKUP(F982,Z$3:Z$19,AA$3:AA$19)</f>
        <v>4</v>
      </c>
      <c r="F982" t="s">
        <v>31</v>
      </c>
      <c r="G982" s="14">
        <v>44593</v>
      </c>
      <c r="H982" s="15">
        <v>0.49583333333333329</v>
      </c>
      <c r="I982" s="15">
        <v>0.54652777777777772</v>
      </c>
      <c r="J982">
        <v>1000170</v>
      </c>
      <c r="K982">
        <v>2067</v>
      </c>
      <c r="L982">
        <f>ROUND(M982*86400,0)/60</f>
        <v>73</v>
      </c>
      <c r="M982">
        <v>5.0694444444444431E-2</v>
      </c>
      <c r="N982">
        <f>_xlfn.XLOOKUP(O982,Z$22:Z$24,AA$22:AA$24)</f>
        <v>1</v>
      </c>
      <c r="O982" t="s">
        <v>32</v>
      </c>
      <c r="P982" cm="1">
        <f t="array" aca="1" ref="P982" ca="1">(_xlfn.IFS(Q982="couché",0,Q982="debout à 80%",1,Q982="?",1))*(IF(RAND()&lt;0.8,1,0))</f>
        <v>1</v>
      </c>
      <c r="Q982" t="s">
        <v>27</v>
      </c>
      <c r="R982">
        <v>30</v>
      </c>
      <c r="S982">
        <f>SUMIFS(N:N,F:F,F982,G:G,G982,T:T,T982-1)*IF(C982=1,0,1)</f>
        <v>1</v>
      </c>
      <c r="T982">
        <f>COUNTIFS(F:F,F982,G:G,G982,H:H,_xlfn.CONCAT("&lt;=",H982))</f>
        <v>4</v>
      </c>
      <c r="U982" s="15">
        <f ca="1">H982+(RAND()/100000)</f>
        <v>0.4958356141344395</v>
      </c>
      <c r="V982">
        <f t="shared" ca="1" si="15"/>
        <v>54</v>
      </c>
      <c r="W982" t="s">
        <v>28</v>
      </c>
      <c r="X982" t="str">
        <f ca="1">_xlfn.CONCAT("(",A982,",",C982,",",P982,",",E982,",",L982,",",S982,",",T982,",",V982,")++1`")</f>
        <v>(246711,0,1,4,73,1,4,54)++1`</v>
      </c>
      <c r="Y982" t="str">
        <f>_xlfn.CONCAT("(",A982,",",R982,")++1`")</f>
        <v>(246711,30)++1`</v>
      </c>
    </row>
    <row r="983" spans="1:25">
      <c r="A983">
        <v>246712</v>
      </c>
      <c r="B983">
        <v>1945</v>
      </c>
      <c r="C983">
        <f>IF(D983="oui", 1, IF(D983="non", 0, " "))</f>
        <v>0</v>
      </c>
      <c r="D983" t="s">
        <v>24</v>
      </c>
      <c r="E983">
        <f>_xlfn.XLOOKUP(F983,Z$3:Z$19,AA$3:AA$19)</f>
        <v>4</v>
      </c>
      <c r="F983" t="s">
        <v>31</v>
      </c>
      <c r="G983" s="14">
        <v>44606</v>
      </c>
      <c r="H983" s="15">
        <v>0.49236111111111108</v>
      </c>
      <c r="I983" s="15">
        <v>0.56736111111111109</v>
      </c>
      <c r="J983">
        <v>1000170</v>
      </c>
      <c r="K983">
        <v>2070</v>
      </c>
      <c r="L983">
        <f>ROUND(M983*86400,0)/60</f>
        <v>108</v>
      </c>
      <c r="M983">
        <v>7.5000000000000011E-2</v>
      </c>
      <c r="N983">
        <f>_xlfn.XLOOKUP(O983,Z$22:Z$24,AA$22:AA$24)</f>
        <v>1</v>
      </c>
      <c r="O983" t="s">
        <v>32</v>
      </c>
      <c r="P983" cm="1">
        <f t="array" aca="1" ref="P983" ca="1">(_xlfn.IFS(Q983="couché",0,Q983="debout à 80%",1,Q983="?",1))*(IF(RAND()&lt;0.8,1,0))</f>
        <v>1</v>
      </c>
      <c r="Q983" t="s">
        <v>27</v>
      </c>
      <c r="R983">
        <v>30</v>
      </c>
      <c r="S983">
        <f>SUMIFS(N:N,F:F,F983,G:G,G983,T:T,T983-1)*IF(C983=1,0,1)</f>
        <v>1</v>
      </c>
      <c r="T983">
        <f>COUNTIFS(F:F,F983,G:G,G983,H:H,_xlfn.CONCAT("&lt;=",H983))</f>
        <v>4</v>
      </c>
      <c r="U983" s="15">
        <f ca="1">H983+(RAND()/100000)</f>
        <v>0.49237015091520259</v>
      </c>
      <c r="V983">
        <f t="shared" ca="1" si="15"/>
        <v>47</v>
      </c>
      <c r="W983" t="s">
        <v>28</v>
      </c>
      <c r="X983" t="str">
        <f ca="1">_xlfn.CONCAT("(",A983,",",C983,",",P983,",",E983,",",L983,",",S983,",",T983,",",V983,")++1`")</f>
        <v>(246712,0,1,4,108,1,4,47)++1`</v>
      </c>
      <c r="Y983" t="str">
        <f>_xlfn.CONCAT("(",A983,",",R983,")++1`")</f>
        <v>(246712,30)++1`</v>
      </c>
    </row>
    <row r="984" spans="1:25">
      <c r="A984">
        <v>246713</v>
      </c>
      <c r="B984">
        <v>1964</v>
      </c>
      <c r="C984">
        <f>IF(D984="oui", 1, IF(D984="non", 0, " "))</f>
        <v>0</v>
      </c>
      <c r="D984" t="s">
        <v>24</v>
      </c>
      <c r="E984">
        <f>_xlfn.XLOOKUP(F984,Z$3:Z$19,AA$3:AA$19)</f>
        <v>8</v>
      </c>
      <c r="F984" t="s">
        <v>25</v>
      </c>
      <c r="G984" s="14">
        <v>44624</v>
      </c>
      <c r="H984" s="15">
        <v>0.60624999999999996</v>
      </c>
      <c r="I984" s="15">
        <v>0.68125000000000002</v>
      </c>
      <c r="J984">
        <v>1000171</v>
      </c>
      <c r="K984">
        <v>2239</v>
      </c>
      <c r="L984">
        <f>ROUND(M984*86400,0)/60</f>
        <v>108</v>
      </c>
      <c r="M984">
        <v>7.5000000000000067E-2</v>
      </c>
      <c r="N984">
        <f>_xlfn.XLOOKUP(O984,Z$22:Z$24,AA$22:AA$24)</f>
        <v>0</v>
      </c>
      <c r="O984" t="s">
        <v>26</v>
      </c>
      <c r="P984" cm="1">
        <f t="array" aca="1" ref="P984" ca="1">(_xlfn.IFS(Q984="couché",0,Q984="debout à 80%",1,Q984="?",1))*(IF(RAND()&lt;0.8,1,0))</f>
        <v>0</v>
      </c>
      <c r="Q984" t="s">
        <v>27</v>
      </c>
      <c r="R984">
        <v>45</v>
      </c>
      <c r="S984">
        <f>SUMIFS(N:N,F:F,F984,G:G,G984,T:T,T984-1)*IF(C984=1,0,1)</f>
        <v>0</v>
      </c>
      <c r="T984">
        <f>COUNTIFS(F:F,F984,G:G,G984,H:H,_xlfn.CONCAT("&lt;=",H984))</f>
        <v>4</v>
      </c>
      <c r="U984" s="15">
        <f ca="1">H984+(RAND()/100000)</f>
        <v>0.60625799842468042</v>
      </c>
      <c r="V984">
        <f t="shared" ca="1" si="15"/>
        <v>47</v>
      </c>
      <c r="W984" t="s">
        <v>28</v>
      </c>
      <c r="X984" t="str">
        <f ca="1">_xlfn.CONCAT("(",A984,",",C984,",",P984,",",E984,",",L984,",",S984,",",T984,",",V984,")++1`")</f>
        <v>(246713,0,0,8,108,0,4,47)++1`</v>
      </c>
      <c r="Y984" t="str">
        <f>_xlfn.CONCAT("(",A984,",",R984,")++1`")</f>
        <v>(246713,45)++1`</v>
      </c>
    </row>
    <row r="985" spans="1:25">
      <c r="A985">
        <v>246715</v>
      </c>
      <c r="B985">
        <v>1966</v>
      </c>
      <c r="C985">
        <f>IF(D985="oui", 1, IF(D985="non", 0, " "))</f>
        <v>0</v>
      </c>
      <c r="D985" t="s">
        <v>24</v>
      </c>
      <c r="E985">
        <f>_xlfn.XLOOKUP(F985,Z$3:Z$19,AA$3:AA$19)</f>
        <v>3</v>
      </c>
      <c r="F985" t="s">
        <v>34</v>
      </c>
      <c r="G985" s="14">
        <v>44629</v>
      </c>
      <c r="H985" s="15">
        <v>0.48055555555555551</v>
      </c>
      <c r="I985" s="15">
        <v>0.50138888888888888</v>
      </c>
      <c r="J985">
        <v>1000169</v>
      </c>
      <c r="K985">
        <v>2177</v>
      </c>
      <c r="L985">
        <f>ROUND(M985*86400,0)/60</f>
        <v>30</v>
      </c>
      <c r="M985">
        <v>2.083333333333337E-2</v>
      </c>
      <c r="N985">
        <f>_xlfn.XLOOKUP(O985,Z$22:Z$24,AA$22:AA$24)</f>
        <v>1</v>
      </c>
      <c r="O985" t="s">
        <v>32</v>
      </c>
      <c r="P985" cm="1">
        <f t="array" aca="1" ref="P985" ca="1">(_xlfn.IFS(Q985="couché",0,Q985="debout à 80%",1,Q985="?",1))*(IF(RAND()&lt;0.8,1,0))</f>
        <v>1</v>
      </c>
      <c r="Q985" t="s">
        <v>27</v>
      </c>
      <c r="R985">
        <v>0</v>
      </c>
      <c r="S985">
        <f>SUMIFS(N:N,F:F,F985,G:G,G985,T:T,T985-1)*IF(C985=1,0,1)</f>
        <v>1</v>
      </c>
      <c r="T985">
        <f>COUNTIFS(F:F,F985,G:G,G985,H:H,_xlfn.CONCAT("&lt;=",H985))</f>
        <v>8</v>
      </c>
      <c r="U985" s="15">
        <f ca="1">H985+(RAND()/100000)</f>
        <v>0.48056162937954816</v>
      </c>
      <c r="V985">
        <f t="shared" ca="1" si="15"/>
        <v>40</v>
      </c>
      <c r="W985" t="s">
        <v>28</v>
      </c>
      <c r="X985" t="str">
        <f ca="1">_xlfn.CONCAT("(",A985,",",C985,",",P985,",",E985,",",L985,",",S985,",",T985,",",V985,")++1`")</f>
        <v>(246715,0,1,3,30,1,8,40)++1`</v>
      </c>
      <c r="Y985" t="str">
        <f>_xlfn.CONCAT("(",A985,",",R985,")++1`")</f>
        <v>(246715,0)++1`</v>
      </c>
    </row>
    <row r="986" spans="1:25">
      <c r="A986">
        <v>246717</v>
      </c>
      <c r="B986">
        <v>1981</v>
      </c>
      <c r="C986">
        <f>IF(D986="oui", 1, IF(D986="non", 0, " "))</f>
        <v>0</v>
      </c>
      <c r="D986" t="s">
        <v>24</v>
      </c>
      <c r="E986">
        <f>_xlfn.XLOOKUP(F986,Z$3:Z$19,AA$3:AA$19)</f>
        <v>9</v>
      </c>
      <c r="F986" t="s">
        <v>40</v>
      </c>
      <c r="G986" s="14">
        <v>44631</v>
      </c>
      <c r="H986" s="15">
        <v>0.50347222222222221</v>
      </c>
      <c r="I986" s="15">
        <v>0.53611111111111109</v>
      </c>
      <c r="J986">
        <v>1000163</v>
      </c>
      <c r="K986">
        <v>248</v>
      </c>
      <c r="L986">
        <f>ROUND(M986*86400,0)/60</f>
        <v>47</v>
      </c>
      <c r="M986">
        <v>3.2638888888888884E-2</v>
      </c>
      <c r="N986">
        <f>_xlfn.XLOOKUP(O986,Z$22:Z$24,AA$22:AA$24)</f>
        <v>0</v>
      </c>
      <c r="O986" t="s">
        <v>26</v>
      </c>
      <c r="P986" cm="1">
        <f t="array" aca="1" ref="P986" ca="1">(_xlfn.IFS(Q986="couché",0,Q986="debout à 80%",1,Q986="?",1))*(IF(RAND()&lt;0.8,1,0))</f>
        <v>1</v>
      </c>
      <c r="Q986" t="s">
        <v>27</v>
      </c>
      <c r="R986">
        <v>45</v>
      </c>
      <c r="S986">
        <f>SUMIFS(N:N,F:F,F986,G:G,G986,T:T,T986-1)*IF(C986=1,0,1)</f>
        <v>0</v>
      </c>
      <c r="T986">
        <f>COUNTIFS(F:F,F986,G:G,G986,H:H,_xlfn.CONCAT("&lt;=",H986))</f>
        <v>3</v>
      </c>
      <c r="U986" s="15">
        <f ca="1">H986+(RAND()/100000)</f>
        <v>0.50347692470396144</v>
      </c>
      <c r="V986">
        <f t="shared" ca="1" si="15"/>
        <v>48</v>
      </c>
      <c r="W986" t="s">
        <v>47</v>
      </c>
      <c r="X986" t="str">
        <f ca="1">_xlfn.CONCAT("(",A986,",",C986,",",P986,",",E986,",",L986,",",S986,",",T986,",",V986,")++1`")</f>
        <v>(246717,0,1,9,47,0,3,48)++1`</v>
      </c>
      <c r="Y986" t="str">
        <f>_xlfn.CONCAT("(",A986,",",R986,")++1`")</f>
        <v>(246717,45)++1`</v>
      </c>
    </row>
    <row r="987" spans="1:25">
      <c r="A987">
        <v>246721</v>
      </c>
      <c r="B987">
        <v>1959</v>
      </c>
      <c r="C987">
        <f>IF(D987="oui", 1, IF(D987="non", 0, " "))</f>
        <v>0</v>
      </c>
      <c r="D987" t="s">
        <v>24</v>
      </c>
      <c r="E987">
        <f>_xlfn.XLOOKUP(F987,Z$3:Z$19,AA$3:AA$19)</f>
        <v>8</v>
      </c>
      <c r="F987" t="s">
        <v>25</v>
      </c>
      <c r="G987" s="14">
        <v>44606</v>
      </c>
      <c r="H987" s="15">
        <v>0.46388888888888885</v>
      </c>
      <c r="I987" s="15">
        <v>0.58124999999999993</v>
      </c>
      <c r="J987">
        <v>1000168</v>
      </c>
      <c r="K987">
        <v>2512</v>
      </c>
      <c r="L987">
        <f>ROUND(M987*86400,0)/60</f>
        <v>169</v>
      </c>
      <c r="M987">
        <v>0.11736111111111108</v>
      </c>
      <c r="N987">
        <f>_xlfn.XLOOKUP(O987,Z$22:Z$24,AA$22:AA$24)</f>
        <v>0</v>
      </c>
      <c r="O987" t="s">
        <v>26</v>
      </c>
      <c r="P987" cm="1">
        <f t="array" aca="1" ref="P987" ca="1">(_xlfn.IFS(Q987="couché",0,Q987="debout à 80%",1,Q987="?",1))*(IF(RAND()&lt;0.8,1,0))</f>
        <v>1</v>
      </c>
      <c r="Q987" t="s">
        <v>27</v>
      </c>
      <c r="R987">
        <v>30</v>
      </c>
      <c r="S987">
        <f>SUMIFS(N:N,F:F,F987,G:G,G987,T:T,T987-1)*IF(C987=1,0,1)</f>
        <v>0</v>
      </c>
      <c r="T987">
        <f>COUNTIFS(F:F,F987,G:G,G987,H:H,_xlfn.CONCAT("&lt;=",H987))</f>
        <v>2</v>
      </c>
      <c r="U987" s="15">
        <f ca="1">H987+(RAND()/100000)</f>
        <v>0.46389023036997185</v>
      </c>
      <c r="V987">
        <f t="shared" ca="1" si="15"/>
        <v>40</v>
      </c>
      <c r="W987" t="s">
        <v>28</v>
      </c>
      <c r="X987" t="str">
        <f ca="1">_xlfn.CONCAT("(",A987,",",C987,",",P987,",",E987,",",L987,",",S987,",",T987,",",V987,")++1`")</f>
        <v>(246721,0,1,8,169,0,2,40)++1`</v>
      </c>
      <c r="Y987" t="str">
        <f>_xlfn.CONCAT("(",A987,",",R987,")++1`")</f>
        <v>(246721,30)++1`</v>
      </c>
    </row>
    <row r="988" spans="1:25">
      <c r="A988">
        <v>246723</v>
      </c>
      <c r="B988">
        <v>1960</v>
      </c>
      <c r="C988">
        <f>IF(D988="oui", 1, IF(D988="non", 0, " "))</f>
        <v>0</v>
      </c>
      <c r="D988" t="s">
        <v>24</v>
      </c>
      <c r="E988">
        <f>_xlfn.XLOOKUP(F988,Z$3:Z$19,AA$3:AA$19)</f>
        <v>8</v>
      </c>
      <c r="F988" t="s">
        <v>25</v>
      </c>
      <c r="G988" s="14">
        <v>44606</v>
      </c>
      <c r="H988" s="15">
        <v>0.33819444444444441</v>
      </c>
      <c r="I988" s="15">
        <v>0.44930555555555551</v>
      </c>
      <c r="J988">
        <v>1000168</v>
      </c>
      <c r="K988">
        <v>2512</v>
      </c>
      <c r="L988">
        <f>ROUND(M988*86400,0)/60</f>
        <v>160</v>
      </c>
      <c r="M988">
        <v>0.1111111111111111</v>
      </c>
      <c r="N988">
        <f>_xlfn.XLOOKUP(O988,Z$22:Z$24,AA$22:AA$24)</f>
        <v>0</v>
      </c>
      <c r="O988" t="s">
        <v>26</v>
      </c>
      <c r="P988" cm="1">
        <f t="array" aca="1" ref="P988" ca="1">(_xlfn.IFS(Q988="couché",0,Q988="debout à 80%",1,Q988="?",1))*(IF(RAND()&lt;0.8,1,0))</f>
        <v>1</v>
      </c>
      <c r="Q988" t="s">
        <v>27</v>
      </c>
      <c r="R988">
        <v>30</v>
      </c>
      <c r="S988">
        <f>SUMIFS(N:N,F:F,F988,G:G,G988,T:T,T988-1)*IF(C988=1,0,1)</f>
        <v>0</v>
      </c>
      <c r="T988">
        <f>COUNTIFS(F:F,F988,G:G,G988,H:H,_xlfn.CONCAT("&lt;=",H988))</f>
        <v>1</v>
      </c>
      <c r="U988" s="15">
        <f ca="1">H988+(RAND()/100000)</f>
        <v>0.33819731145826992</v>
      </c>
      <c r="V988">
        <f t="shared" ca="1" si="15"/>
        <v>8</v>
      </c>
      <c r="W988" t="s">
        <v>28</v>
      </c>
      <c r="X988" t="str">
        <f ca="1">_xlfn.CONCAT("(",A988,",",C988,",",P988,",",E988,",",L988,",",S988,",",T988,",",V988,")++1`")</f>
        <v>(246723,0,1,8,160,0,1,8)++1`</v>
      </c>
      <c r="Y988" t="str">
        <f>_xlfn.CONCAT("(",A988,",",R988,")++1`")</f>
        <v>(246723,30)++1`</v>
      </c>
    </row>
    <row r="989" spans="1:25">
      <c r="A989">
        <v>246725</v>
      </c>
      <c r="B989">
        <v>1964</v>
      </c>
      <c r="C989">
        <f>IF(D989="oui", 1, IF(D989="non", 0, " "))</f>
        <v>0</v>
      </c>
      <c r="D989" t="s">
        <v>24</v>
      </c>
      <c r="E989">
        <f>_xlfn.XLOOKUP(F989,Z$3:Z$19,AA$3:AA$19)</f>
        <v>6</v>
      </c>
      <c r="F989" t="s">
        <v>37</v>
      </c>
      <c r="G989" s="14">
        <v>44613</v>
      </c>
      <c r="H989" s="15">
        <v>0.45277777777777778</v>
      </c>
      <c r="I989" s="15">
        <v>0.49375000000000002</v>
      </c>
      <c r="J989">
        <v>1000168</v>
      </c>
      <c r="K989">
        <v>1894</v>
      </c>
      <c r="L989">
        <f>ROUND(M989*86400,0)/60</f>
        <v>59</v>
      </c>
      <c r="M989">
        <v>4.0972222222222243E-2</v>
      </c>
      <c r="N989">
        <f>_xlfn.XLOOKUP(O989,Z$22:Z$24,AA$22:AA$24)</f>
        <v>0</v>
      </c>
      <c r="O989" t="s">
        <v>26</v>
      </c>
      <c r="P989" cm="1">
        <f t="array" aca="1" ref="P989" ca="1">(_xlfn.IFS(Q989="couché",0,Q989="debout à 80%",1,Q989="?",1))*(IF(RAND()&lt;0.8,1,0))</f>
        <v>1</v>
      </c>
      <c r="Q989" t="s">
        <v>27</v>
      </c>
      <c r="R989">
        <v>0</v>
      </c>
      <c r="S989">
        <f>SUMIFS(N:N,F:F,F989,G:G,G989,T:T,T989-1)*IF(C989=1,0,1)</f>
        <v>0</v>
      </c>
      <c r="T989">
        <f>COUNTIFS(F:F,F989,G:G,G989,H:H,_xlfn.CONCAT("&lt;=",H989))</f>
        <v>2</v>
      </c>
      <c r="U989" s="15">
        <f ca="1">H989+(RAND()/100000)</f>
        <v>0.45278322938905802</v>
      </c>
      <c r="V989">
        <f t="shared" ca="1" si="15"/>
        <v>33</v>
      </c>
      <c r="W989" t="s">
        <v>28</v>
      </c>
      <c r="X989" t="str">
        <f ca="1">_xlfn.CONCAT("(",A989,",",C989,",",P989,",",E989,",",L989,",",S989,",",T989,",",V989,")++1`")</f>
        <v>(246725,0,1,6,59,0,2,33)++1`</v>
      </c>
      <c r="Y989" t="str">
        <f>_xlfn.CONCAT("(",A989,",",R989,")++1`")</f>
        <v>(246725,0)++1`</v>
      </c>
    </row>
    <row r="990" spans="1:25">
      <c r="A990">
        <v>246726</v>
      </c>
      <c r="B990">
        <v>1946</v>
      </c>
      <c r="C990">
        <f>IF(D990="oui", 1, IF(D990="non", 0, " "))</f>
        <v>0</v>
      </c>
      <c r="D990" t="s">
        <v>24</v>
      </c>
      <c r="E990">
        <f>_xlfn.XLOOKUP(F990,Z$3:Z$19,AA$3:AA$19)</f>
        <v>3</v>
      </c>
      <c r="F990" t="s">
        <v>34</v>
      </c>
      <c r="G990" s="14">
        <v>44613</v>
      </c>
      <c r="H990" s="15">
        <v>0.41666666666666663</v>
      </c>
      <c r="I990" s="15">
        <v>0.4284722222222222</v>
      </c>
      <c r="J990">
        <v>1000169</v>
      </c>
      <c r="K990">
        <v>2172</v>
      </c>
      <c r="L990">
        <f>ROUND(M990*86400,0)/60</f>
        <v>17</v>
      </c>
      <c r="M990">
        <v>1.1805555555555569E-2</v>
      </c>
      <c r="N990">
        <f>_xlfn.XLOOKUP(O990,Z$22:Z$24,AA$22:AA$24)</f>
        <v>1</v>
      </c>
      <c r="O990" t="s">
        <v>32</v>
      </c>
      <c r="P990" cm="1">
        <f t="array" aca="1" ref="P990" ca="1">(_xlfn.IFS(Q990="couché",0,Q990="debout à 80%",1,Q990="?",1))*(IF(RAND()&lt;0.8,1,0))</f>
        <v>0</v>
      </c>
      <c r="Q990" t="s">
        <v>27</v>
      </c>
      <c r="R990">
        <v>10</v>
      </c>
      <c r="S990">
        <f>SUMIFS(N:N,F:F,F990,G:G,G990,T:T,T990-1)*IF(C990=1,0,1)</f>
        <v>1</v>
      </c>
      <c r="T990">
        <f>COUNTIFS(F:F,F990,G:G,G990,H:H,_xlfn.CONCAT("&lt;=",H990))</f>
        <v>5</v>
      </c>
      <c r="U990" s="15">
        <f ca="1">H990+(RAND()/100000)</f>
        <v>0.41667634166052847</v>
      </c>
      <c r="V990">
        <f t="shared" ca="1" si="15"/>
        <v>23</v>
      </c>
      <c r="W990" t="s">
        <v>28</v>
      </c>
      <c r="X990" t="str">
        <f ca="1">_xlfn.CONCAT("(",A990,",",C990,",",P990,",",E990,",",L990,",",S990,",",T990,",",V990,")++1`")</f>
        <v>(246726,0,0,3,17,1,5,23)++1`</v>
      </c>
      <c r="Y990" t="str">
        <f>_xlfn.CONCAT("(",A990,",",R990,")++1`")</f>
        <v>(246726,10)++1`</v>
      </c>
    </row>
    <row r="991" spans="1:25">
      <c r="A991">
        <v>246727</v>
      </c>
      <c r="B991">
        <v>1959</v>
      </c>
      <c r="C991">
        <f>IF(D991="oui", 1, IF(D991="non", 0, " "))</f>
        <v>0</v>
      </c>
      <c r="D991" t="s">
        <v>24</v>
      </c>
      <c r="E991">
        <f>_xlfn.XLOOKUP(F991,Z$3:Z$19,AA$3:AA$19)</f>
        <v>6</v>
      </c>
      <c r="F991" t="s">
        <v>37</v>
      </c>
      <c r="G991" s="14">
        <v>44613</v>
      </c>
      <c r="H991" s="15">
        <v>0.52013888888888882</v>
      </c>
      <c r="I991" s="15">
        <v>0.5444444444444444</v>
      </c>
      <c r="J991">
        <v>1000168</v>
      </c>
      <c r="K991">
        <v>1894</v>
      </c>
      <c r="L991">
        <f>ROUND(M991*86400,0)/60</f>
        <v>35</v>
      </c>
      <c r="M991">
        <v>2.430555555555558E-2</v>
      </c>
      <c r="N991">
        <f>_xlfn.XLOOKUP(O991,Z$22:Z$24,AA$22:AA$24)</f>
        <v>0</v>
      </c>
      <c r="O991" t="s">
        <v>26</v>
      </c>
      <c r="P991" cm="1">
        <f t="array" aca="1" ref="P991" ca="1">(_xlfn.IFS(Q991="couché",0,Q991="debout à 80%",1,Q991="?",1))*(IF(RAND()&lt;0.8,1,0))</f>
        <v>1</v>
      </c>
      <c r="Q991" t="s">
        <v>27</v>
      </c>
      <c r="R991">
        <v>0</v>
      </c>
      <c r="S991">
        <f>SUMIFS(N:N,F:F,F991,G:G,G991,T:T,T991-1)*IF(C991=1,0,1)</f>
        <v>0</v>
      </c>
      <c r="T991">
        <f>COUNTIFS(F:F,F991,G:G,G991,H:H,_xlfn.CONCAT("&lt;=",H991))</f>
        <v>4</v>
      </c>
      <c r="U991" s="15">
        <f ca="1">H991+(RAND()/100000)</f>
        <v>0.52013968288827694</v>
      </c>
      <c r="V991">
        <f t="shared" ca="1" si="15"/>
        <v>44</v>
      </c>
      <c r="W991" t="s">
        <v>28</v>
      </c>
      <c r="X991" t="str">
        <f ca="1">_xlfn.CONCAT("(",A991,",",C991,",",P991,",",E991,",",L991,",",S991,",",T991,",",V991,")++1`")</f>
        <v>(246727,0,1,6,35,0,4,44)++1`</v>
      </c>
      <c r="Y991" t="str">
        <f>_xlfn.CONCAT("(",A991,",",R991,")++1`")</f>
        <v>(246727,0)++1`</v>
      </c>
    </row>
    <row r="992" spans="1:25">
      <c r="A992">
        <v>246728</v>
      </c>
      <c r="B992">
        <v>1948</v>
      </c>
      <c r="C992">
        <f>IF(D992="oui", 1, IF(D992="non", 0, " "))</f>
        <v>0</v>
      </c>
      <c r="D992" t="s">
        <v>24</v>
      </c>
      <c r="E992">
        <f>_xlfn.XLOOKUP(F992,Z$3:Z$19,AA$3:AA$19)</f>
        <v>6</v>
      </c>
      <c r="F992" t="s">
        <v>37</v>
      </c>
      <c r="G992" s="14">
        <v>44613</v>
      </c>
      <c r="H992" s="15">
        <v>0.54513888888888884</v>
      </c>
      <c r="I992" s="15">
        <v>0.56458333333333333</v>
      </c>
      <c r="J992">
        <v>1000168</v>
      </c>
      <c r="K992">
        <v>1894</v>
      </c>
      <c r="L992">
        <f>ROUND(M992*86400,0)/60</f>
        <v>28</v>
      </c>
      <c r="M992">
        <v>1.9444444444444486E-2</v>
      </c>
      <c r="N992">
        <f>_xlfn.XLOOKUP(O992,Z$22:Z$24,AA$22:AA$24)</f>
        <v>0</v>
      </c>
      <c r="O992" t="s">
        <v>26</v>
      </c>
      <c r="P992" cm="1">
        <f t="array" aca="1" ref="P992" ca="1">(_xlfn.IFS(Q992="couché",0,Q992="debout à 80%",1,Q992="?",1))*(IF(RAND()&lt;0.8,1,0))</f>
        <v>1</v>
      </c>
      <c r="Q992" t="s">
        <v>27</v>
      </c>
      <c r="R992">
        <v>0</v>
      </c>
      <c r="S992">
        <f>SUMIFS(N:N,F:F,F992,G:G,G992,T:T,T992-1)*IF(C992=1,0,1)</f>
        <v>0</v>
      </c>
      <c r="T992">
        <f>COUNTIFS(F:F,F992,G:G,G992,H:H,_xlfn.CONCAT("&lt;=",H992))</f>
        <v>5</v>
      </c>
      <c r="U992" s="15">
        <f ca="1">H992+(RAND()/100000)</f>
        <v>0.54513926581034244</v>
      </c>
      <c r="V992">
        <f t="shared" ca="1" si="15"/>
        <v>49</v>
      </c>
      <c r="W992" t="s">
        <v>28</v>
      </c>
      <c r="X992" t="str">
        <f ca="1">_xlfn.CONCAT("(",A992,",",C992,",",P992,",",E992,",",L992,",",S992,",",T992,",",V992,")++1`")</f>
        <v>(246728,0,1,6,28,0,5,49)++1`</v>
      </c>
      <c r="Y992" t="str">
        <f>_xlfn.CONCAT("(",A992,",",R992,")++1`")</f>
        <v>(246728,0)++1`</v>
      </c>
    </row>
    <row r="993" spans="1:25">
      <c r="A993">
        <v>246729</v>
      </c>
      <c r="B993">
        <v>1993</v>
      </c>
      <c r="C993">
        <f>IF(D993="oui", 1, IF(D993="non", 0, " "))</f>
        <v>0</v>
      </c>
      <c r="D993" t="s">
        <v>24</v>
      </c>
      <c r="E993">
        <f>_xlfn.XLOOKUP(F993,Z$3:Z$19,AA$3:AA$19)</f>
        <v>6</v>
      </c>
      <c r="F993" t="s">
        <v>37</v>
      </c>
      <c r="G993" s="14">
        <v>44613</v>
      </c>
      <c r="H993" s="15">
        <v>0.5708333333333333</v>
      </c>
      <c r="I993" s="15">
        <v>0.59583333333333333</v>
      </c>
      <c r="J993">
        <v>1000168</v>
      </c>
      <c r="K993">
        <v>2005</v>
      </c>
      <c r="L993">
        <f>ROUND(M993*86400,0)/60</f>
        <v>36</v>
      </c>
      <c r="M993">
        <v>2.5000000000000022E-2</v>
      </c>
      <c r="N993">
        <f>_xlfn.XLOOKUP(O993,Z$22:Z$24,AA$22:AA$24)</f>
        <v>0</v>
      </c>
      <c r="O993" t="s">
        <v>26</v>
      </c>
      <c r="P993" cm="1">
        <f t="array" aca="1" ref="P993" ca="1">(_xlfn.IFS(Q993="couché",0,Q993="debout à 80%",1,Q993="?",1))*(IF(RAND()&lt;0.8,1,0))</f>
        <v>1</v>
      </c>
      <c r="Q993" t="s">
        <v>27</v>
      </c>
      <c r="R993">
        <v>30</v>
      </c>
      <c r="S993">
        <f>SUMIFS(N:N,F:F,F993,G:G,G993,T:T,T993-1)*IF(C993=1,0,1)</f>
        <v>0</v>
      </c>
      <c r="T993">
        <f>COUNTIFS(F:F,F993,G:G,G993,H:H,_xlfn.CONCAT("&lt;=",H993))</f>
        <v>6</v>
      </c>
      <c r="U993" s="15">
        <f ca="1">H993+(RAND()/100000)</f>
        <v>0.57084203424385271</v>
      </c>
      <c r="V993">
        <f t="shared" ca="1" si="15"/>
        <v>54</v>
      </c>
      <c r="W993" t="s">
        <v>28</v>
      </c>
      <c r="X993" t="str">
        <f ca="1">_xlfn.CONCAT("(",A993,",",C993,",",P993,",",E993,",",L993,",",S993,",",T993,",",V993,")++1`")</f>
        <v>(246729,0,1,6,36,0,6,54)++1`</v>
      </c>
      <c r="Y993" t="str">
        <f>_xlfn.CONCAT("(",A993,",",R993,")++1`")</f>
        <v>(246729,30)++1`</v>
      </c>
    </row>
    <row r="994" spans="1:25">
      <c r="A994">
        <v>246730</v>
      </c>
      <c r="B994">
        <v>2006</v>
      </c>
      <c r="C994">
        <f>IF(D994="oui", 1, IF(D994="non", 0, " "))</f>
        <v>0</v>
      </c>
      <c r="D994" t="s">
        <v>24</v>
      </c>
      <c r="E994">
        <f>_xlfn.XLOOKUP(F994,Z$3:Z$19,AA$3:AA$19)</f>
        <v>6</v>
      </c>
      <c r="F994" t="s">
        <v>37</v>
      </c>
      <c r="G994" s="14">
        <v>44613</v>
      </c>
      <c r="H994" s="15">
        <v>0.59652777777777777</v>
      </c>
      <c r="I994" s="15">
        <v>0.60763888888888884</v>
      </c>
      <c r="J994">
        <v>1000168</v>
      </c>
      <c r="K994">
        <v>1892</v>
      </c>
      <c r="L994">
        <f>ROUND(M994*86400,0)/60</f>
        <v>16</v>
      </c>
      <c r="M994">
        <v>1.1111111111111072E-2</v>
      </c>
      <c r="N994">
        <f>_xlfn.XLOOKUP(O994,Z$22:Z$24,AA$22:AA$24)</f>
        <v>0</v>
      </c>
      <c r="O994" t="s">
        <v>26</v>
      </c>
      <c r="P994" cm="1">
        <f t="array" aca="1" ref="P994" ca="1">(_xlfn.IFS(Q994="couché",0,Q994="debout à 80%",1,Q994="?",1))*(IF(RAND()&lt;0.8,1,0))</f>
        <v>1</v>
      </c>
      <c r="Q994" t="s">
        <v>27</v>
      </c>
      <c r="R994">
        <v>0</v>
      </c>
      <c r="S994">
        <f>SUMIFS(N:N,F:F,F994,G:G,G994,T:T,T994-1)*IF(C994=1,0,1)</f>
        <v>0</v>
      </c>
      <c r="T994">
        <f>COUNTIFS(F:F,F994,G:G,G994,H:H,_xlfn.CONCAT("&lt;=",H994))</f>
        <v>7</v>
      </c>
      <c r="U994" s="15">
        <f ca="1">H994+(RAND()/100000)</f>
        <v>0.59653014469410648</v>
      </c>
      <c r="V994">
        <f t="shared" ca="1" si="15"/>
        <v>58</v>
      </c>
      <c r="W994" t="s">
        <v>28</v>
      </c>
      <c r="X994" t="str">
        <f ca="1">_xlfn.CONCAT("(",A994,",",C994,",",P994,",",E994,",",L994,",",S994,",",T994,",",V994,")++1`")</f>
        <v>(246730,0,1,6,16,0,7,58)++1`</v>
      </c>
      <c r="Y994" t="str">
        <f>_xlfn.CONCAT("(",A994,",",R994,")++1`")</f>
        <v>(246730,0)++1`</v>
      </c>
    </row>
    <row r="995" spans="1:25">
      <c r="A995">
        <v>246731</v>
      </c>
      <c r="B995">
        <v>1976</v>
      </c>
      <c r="C995">
        <f>IF(D995="oui", 1, IF(D995="non", 0, " "))</f>
        <v>0</v>
      </c>
      <c r="D995" t="s">
        <v>24</v>
      </c>
      <c r="E995">
        <f>_xlfn.XLOOKUP(F995,Z$3:Z$19,AA$3:AA$19)</f>
        <v>6</v>
      </c>
      <c r="F995" t="s">
        <v>37</v>
      </c>
      <c r="G995" s="14">
        <v>44613</v>
      </c>
      <c r="H995" s="15">
        <v>0.61041666666666661</v>
      </c>
      <c r="I995" s="15">
        <v>0.62430555555555556</v>
      </c>
      <c r="J995">
        <v>1000168</v>
      </c>
      <c r="K995">
        <v>1892</v>
      </c>
      <c r="L995">
        <f>ROUND(M995*86400,0)/60</f>
        <v>20</v>
      </c>
      <c r="M995">
        <v>1.3888888888888951E-2</v>
      </c>
      <c r="N995">
        <f>_xlfn.XLOOKUP(O995,Z$22:Z$24,AA$22:AA$24)</f>
        <v>0</v>
      </c>
      <c r="O995" t="s">
        <v>26</v>
      </c>
      <c r="P995" cm="1">
        <f t="array" aca="1" ref="P995" ca="1">(_xlfn.IFS(Q995="couché",0,Q995="debout à 80%",1,Q995="?",1))*(IF(RAND()&lt;0.8,1,0))</f>
        <v>1</v>
      </c>
      <c r="Q995" t="s">
        <v>27</v>
      </c>
      <c r="R995">
        <v>0</v>
      </c>
      <c r="S995">
        <f>SUMIFS(N:N,F:F,F995,G:G,G995,T:T,T995-1)*IF(C995=1,0,1)</f>
        <v>0</v>
      </c>
      <c r="T995">
        <f>COUNTIFS(F:F,F995,G:G,G995,H:H,_xlfn.CONCAT("&lt;=",H995))</f>
        <v>8</v>
      </c>
      <c r="U995" s="15">
        <f ca="1">H995+(RAND()/100000)</f>
        <v>0.61042475113874972</v>
      </c>
      <c r="V995">
        <f t="shared" ca="1" si="15"/>
        <v>60</v>
      </c>
      <c r="W995" t="s">
        <v>28</v>
      </c>
      <c r="X995" t="str">
        <f ca="1">_xlfn.CONCAT("(",A995,",",C995,",",P995,",",E995,",",L995,",",S995,",",T995,",",V995,")++1`")</f>
        <v>(246731,0,1,6,20,0,8,60)++1`</v>
      </c>
      <c r="Y995" t="str">
        <f>_xlfn.CONCAT("(",A995,",",R995,")++1`")</f>
        <v>(246731,0)++1`</v>
      </c>
    </row>
    <row r="996" spans="1:25">
      <c r="A996">
        <v>246732</v>
      </c>
      <c r="B996">
        <v>1982</v>
      </c>
      <c r="C996">
        <f>IF(D996="oui", 1, IF(D996="non", 0, " "))</f>
        <v>0</v>
      </c>
      <c r="D996" t="s">
        <v>24</v>
      </c>
      <c r="E996">
        <f>_xlfn.XLOOKUP(F996,Z$3:Z$19,AA$3:AA$19)</f>
        <v>6</v>
      </c>
      <c r="F996" t="s">
        <v>37</v>
      </c>
      <c r="G996" s="14">
        <v>44613</v>
      </c>
      <c r="H996" s="15">
        <v>0.63055555555555554</v>
      </c>
      <c r="I996" s="15">
        <v>0.63472222222222219</v>
      </c>
      <c r="J996">
        <v>1000168</v>
      </c>
      <c r="K996">
        <v>1899</v>
      </c>
      <c r="L996">
        <f>ROUND(M996*86400,0)/60</f>
        <v>6</v>
      </c>
      <c r="M996">
        <v>4.1666666666666519E-3</v>
      </c>
      <c r="N996">
        <f>_xlfn.XLOOKUP(O996,Z$22:Z$24,AA$22:AA$24)</f>
        <v>0</v>
      </c>
      <c r="O996" t="s">
        <v>26</v>
      </c>
      <c r="P996" cm="1">
        <f t="array" aca="1" ref="P996" ca="1">(_xlfn.IFS(Q996="couché",0,Q996="debout à 80%",1,Q996="?",1))*(IF(RAND()&lt;0.8,1,0))</f>
        <v>1</v>
      </c>
      <c r="Q996" t="s">
        <v>27</v>
      </c>
      <c r="R996">
        <v>0</v>
      </c>
      <c r="S996">
        <f>SUMIFS(N:N,F:F,F996,G:G,G996,T:T,T996-1)*IF(C996=1,0,1)</f>
        <v>0</v>
      </c>
      <c r="T996">
        <f>COUNTIFS(F:F,F996,G:G,G996,H:H,_xlfn.CONCAT("&lt;=",H996))</f>
        <v>9</v>
      </c>
      <c r="U996" s="15">
        <f ca="1">H996+(RAND()/100000)</f>
        <v>0.63056506682407298</v>
      </c>
      <c r="V996">
        <f t="shared" ca="1" si="15"/>
        <v>64</v>
      </c>
      <c r="W996" t="s">
        <v>28</v>
      </c>
      <c r="X996" t="str">
        <f ca="1">_xlfn.CONCAT("(",A996,",",C996,",",P996,",",E996,",",L996,",",S996,",",T996,",",V996,")++1`")</f>
        <v>(246732,0,1,6,6,0,9,64)++1`</v>
      </c>
      <c r="Y996" t="str">
        <f>_xlfn.CONCAT("(",A996,",",R996,")++1`")</f>
        <v>(246732,0)++1`</v>
      </c>
    </row>
    <row r="997" spans="1:25">
      <c r="A997">
        <v>246734</v>
      </c>
      <c r="B997">
        <v>1961</v>
      </c>
      <c r="C997">
        <f>IF(D997="oui", 1, IF(D997="non", 0, " "))</f>
        <v>0</v>
      </c>
      <c r="D997" t="s">
        <v>24</v>
      </c>
      <c r="E997">
        <f>_xlfn.XLOOKUP(F997,Z$3:Z$19,AA$3:AA$19)</f>
        <v>6</v>
      </c>
      <c r="F997" t="s">
        <v>37</v>
      </c>
      <c r="G997" s="14">
        <v>44613</v>
      </c>
      <c r="H997" s="15">
        <v>0.6381944444444444</v>
      </c>
      <c r="I997" s="15">
        <v>0.65902777777777777</v>
      </c>
      <c r="J997">
        <v>1000168</v>
      </c>
      <c r="K997">
        <v>1899</v>
      </c>
      <c r="L997">
        <f>ROUND(M997*86400,0)/60</f>
        <v>30</v>
      </c>
      <c r="M997">
        <v>2.083333333333337E-2</v>
      </c>
      <c r="N997">
        <f>_xlfn.XLOOKUP(O997,Z$22:Z$24,AA$22:AA$24)</f>
        <v>0</v>
      </c>
      <c r="O997" t="s">
        <v>26</v>
      </c>
      <c r="P997" cm="1">
        <f t="array" aca="1" ref="P997" ca="1">(_xlfn.IFS(Q997="couché",0,Q997="debout à 80%",1,Q997="?",1))*(IF(RAND()&lt;0.8,1,0))</f>
        <v>1</v>
      </c>
      <c r="Q997" t="s">
        <v>27</v>
      </c>
      <c r="R997">
        <v>0</v>
      </c>
      <c r="S997">
        <f>SUMIFS(N:N,F:F,F997,G:G,G997,T:T,T997-1)*IF(C997=1,0,1)</f>
        <v>0</v>
      </c>
      <c r="T997">
        <f>COUNTIFS(F:F,F997,G:G,G997,H:H,_xlfn.CONCAT("&lt;=",H997))</f>
        <v>10</v>
      </c>
      <c r="U997" s="15">
        <f ca="1">H997+(RAND()/100000)</f>
        <v>0.6381982240920866</v>
      </c>
      <c r="V997">
        <f t="shared" ca="1" si="15"/>
        <v>65</v>
      </c>
      <c r="W997" t="s">
        <v>28</v>
      </c>
      <c r="X997" t="str">
        <f ca="1">_xlfn.CONCAT("(",A997,",",C997,",",P997,",",E997,",",L997,",",S997,",",T997,",",V997,")++1`")</f>
        <v>(246734,0,1,6,30,0,10,65)++1`</v>
      </c>
      <c r="Y997" t="str">
        <f>_xlfn.CONCAT("(",A997,",",R997,")++1`")</f>
        <v>(246734,0)++1`</v>
      </c>
    </row>
    <row r="998" spans="1:25">
      <c r="A998">
        <v>246736</v>
      </c>
      <c r="B998">
        <v>1950</v>
      </c>
      <c r="C998">
        <f>IF(D998="oui", 1, IF(D998="non", 0, " "))</f>
        <v>0</v>
      </c>
      <c r="D998" t="s">
        <v>24</v>
      </c>
      <c r="E998">
        <f>_xlfn.XLOOKUP(F998,Z$3:Z$19,AA$3:AA$19)</f>
        <v>6</v>
      </c>
      <c r="F998" t="s">
        <v>37</v>
      </c>
      <c r="G998" s="14">
        <v>44613</v>
      </c>
      <c r="H998" s="15">
        <v>0.66111111111111109</v>
      </c>
      <c r="I998" s="15">
        <v>0.66597222222222219</v>
      </c>
      <c r="J998">
        <v>1000168</v>
      </c>
      <c r="K998">
        <v>1899</v>
      </c>
      <c r="L998">
        <f>ROUND(M998*86400,0)/60</f>
        <v>7</v>
      </c>
      <c r="M998">
        <v>4.8611111111110938E-3</v>
      </c>
      <c r="N998">
        <f>_xlfn.XLOOKUP(O998,Z$22:Z$24,AA$22:AA$24)</f>
        <v>0</v>
      </c>
      <c r="O998" t="s">
        <v>26</v>
      </c>
      <c r="P998" cm="1">
        <f t="array" aca="1" ref="P998" ca="1">(_xlfn.IFS(Q998="couché",0,Q998="debout à 80%",1,Q998="?",1))*(IF(RAND()&lt;0.8,1,0))</f>
        <v>1</v>
      </c>
      <c r="Q998" t="s">
        <v>27</v>
      </c>
      <c r="R998">
        <v>0</v>
      </c>
      <c r="S998">
        <f>SUMIFS(N:N,F:F,F998,G:G,G998,T:T,T998-1)*IF(C998=1,0,1)</f>
        <v>0</v>
      </c>
      <c r="T998">
        <f>COUNTIFS(F:F,F998,G:G,G998,H:H,_xlfn.CONCAT("&lt;=",H998))</f>
        <v>11</v>
      </c>
      <c r="U998" s="15">
        <f ca="1">H998+(RAND()/100000)</f>
        <v>0.66111170874352809</v>
      </c>
      <c r="V998">
        <f t="shared" ca="1" si="15"/>
        <v>69</v>
      </c>
      <c r="W998" t="s">
        <v>28</v>
      </c>
      <c r="X998" t="str">
        <f ca="1">_xlfn.CONCAT("(",A998,",",C998,",",P998,",",E998,",",L998,",",S998,",",T998,",",V998,")++1`")</f>
        <v>(246736,0,1,6,7,0,11,69)++1`</v>
      </c>
      <c r="Y998" t="str">
        <f>_xlfn.CONCAT("(",A998,",",R998,")++1`")</f>
        <v>(246736,0)++1`</v>
      </c>
    </row>
    <row r="999" spans="1:25">
      <c r="A999">
        <v>246737</v>
      </c>
      <c r="B999">
        <v>1984</v>
      </c>
      <c r="C999">
        <f>IF(D999="oui", 1, IF(D999="non", 0, " "))</f>
        <v>0</v>
      </c>
      <c r="D999" t="s">
        <v>24</v>
      </c>
      <c r="E999">
        <f>_xlfn.XLOOKUP(F999,Z$3:Z$19,AA$3:AA$19)</f>
        <v>8</v>
      </c>
      <c r="F999" t="s">
        <v>25</v>
      </c>
      <c r="G999" s="14">
        <v>44627</v>
      </c>
      <c r="H999" s="15">
        <v>0.33194444444444443</v>
      </c>
      <c r="I999" s="15">
        <v>0.47916666666666663</v>
      </c>
      <c r="J999">
        <v>1000168</v>
      </c>
      <c r="K999">
        <v>2512</v>
      </c>
      <c r="L999">
        <f>ROUND(M999*86400,0)/60</f>
        <v>212</v>
      </c>
      <c r="M999">
        <v>0.1472222222222222</v>
      </c>
      <c r="N999">
        <f>_xlfn.XLOOKUP(O999,Z$22:Z$24,AA$22:AA$24)</f>
        <v>0</v>
      </c>
      <c r="O999" t="s">
        <v>26</v>
      </c>
      <c r="P999" cm="1">
        <f t="array" aca="1" ref="P999" ca="1">(_xlfn.IFS(Q999="couché",0,Q999="debout à 80%",1,Q999="?",1))*(IF(RAND()&lt;0.8,1,0))</f>
        <v>1</v>
      </c>
      <c r="Q999" t="s">
        <v>27</v>
      </c>
      <c r="R999">
        <v>30</v>
      </c>
      <c r="S999">
        <f>SUMIFS(N:N,F:F,F999,G:G,G999,T:T,T999-1)*IF(C999=1,0,1)</f>
        <v>0</v>
      </c>
      <c r="T999">
        <f>COUNTIFS(F:F,F999,G:G,G999,H:H,_xlfn.CONCAT("&lt;=",H999))</f>
        <v>1</v>
      </c>
      <c r="U999" s="15">
        <f ca="1">H999+(RAND()/100000)</f>
        <v>0.33194504581833328</v>
      </c>
      <c r="V999">
        <f t="shared" ca="1" si="15"/>
        <v>2</v>
      </c>
      <c r="W999" t="s">
        <v>28</v>
      </c>
      <c r="X999" t="str">
        <f ca="1">_xlfn.CONCAT("(",A999,",",C999,",",P999,",",E999,",",L999,",",S999,",",T999,",",V999,")++1`")</f>
        <v>(246737,0,1,8,212,0,1,2)++1`</v>
      </c>
      <c r="Y999" t="str">
        <f>_xlfn.CONCAT("(",A999,",",R999,")++1`")</f>
        <v>(246737,30)++1`</v>
      </c>
    </row>
    <row r="1000" spans="1:25">
      <c r="A1000">
        <v>246738</v>
      </c>
      <c r="B1000">
        <v>1941</v>
      </c>
      <c r="C1000">
        <f>IF(D1000="oui", 1, IF(D1000="non", 0, " "))</f>
        <v>0</v>
      </c>
      <c r="D1000" t="s">
        <v>24</v>
      </c>
      <c r="E1000">
        <f>_xlfn.XLOOKUP(F1000,Z$3:Z$19,AA$3:AA$19)</f>
        <v>15</v>
      </c>
      <c r="F1000" t="s">
        <v>35</v>
      </c>
      <c r="G1000" s="14">
        <v>44616</v>
      </c>
      <c r="H1000" s="15">
        <v>0.43472222222222223</v>
      </c>
      <c r="I1000" s="15">
        <v>0.59930555555555554</v>
      </c>
      <c r="J1000">
        <v>1000171</v>
      </c>
      <c r="K1000">
        <v>8548</v>
      </c>
      <c r="L1000">
        <f>ROUND(M1000*86400,0)/60</f>
        <v>237</v>
      </c>
      <c r="M1000">
        <v>0.1645833333333333</v>
      </c>
      <c r="N1000">
        <f>_xlfn.XLOOKUP(O1000,Z$22:Z$24,AA$22:AA$24)</f>
        <v>0</v>
      </c>
      <c r="O1000" t="s">
        <v>26</v>
      </c>
      <c r="P1000" cm="1">
        <f t="array" aca="1" ref="P1000" ca="1">(_xlfn.IFS(Q1000="couché",0,Q1000="debout à 80%",1,Q1000="?",1))*(IF(RAND()&lt;0.8,1,0))</f>
        <v>1</v>
      </c>
      <c r="Q1000" t="s">
        <v>27</v>
      </c>
      <c r="R1000">
        <v>45</v>
      </c>
      <c r="S1000">
        <f>SUMIFS(N:N,F:F,F1000,G:G,G1000,T:T,T1000-1)*IF(C1000=1,0,1)</f>
        <v>0</v>
      </c>
      <c r="T1000">
        <f>COUNTIFS(F:F,F1000,G:G,G1000,H:H,_xlfn.CONCAT("&lt;=",H1000))</f>
        <v>2</v>
      </c>
      <c r="U1000" s="15">
        <f ca="1">H1000+(RAND()/100000)</f>
        <v>0.43472668660341357</v>
      </c>
      <c r="V1000">
        <f t="shared" ca="1" si="15"/>
        <v>40</v>
      </c>
      <c r="W1000" t="s">
        <v>28</v>
      </c>
      <c r="X1000" t="str">
        <f ca="1">_xlfn.CONCAT("(",A1000,",",C1000,",",P1000,",",E1000,",",L1000,",",S1000,",",T1000,",",V1000,")++1`")</f>
        <v>(246738,0,1,15,237,0,2,40)++1`</v>
      </c>
      <c r="Y1000" t="str">
        <f>_xlfn.CONCAT("(",A1000,",",R1000,")++1`")</f>
        <v>(246738,45)++1`</v>
      </c>
    </row>
    <row r="1001" spans="1:25">
      <c r="A1001">
        <v>246740</v>
      </c>
      <c r="B1001">
        <v>1996</v>
      </c>
      <c r="C1001">
        <f>IF(D1001="oui", 1, IF(D1001="non", 0, " "))</f>
        <v>0</v>
      </c>
      <c r="D1001" t="s">
        <v>24</v>
      </c>
      <c r="E1001">
        <f>_xlfn.XLOOKUP(F1001,Z$3:Z$19,AA$3:AA$19)</f>
        <v>10</v>
      </c>
      <c r="F1001" t="s">
        <v>39</v>
      </c>
      <c r="G1001" s="14">
        <v>44617</v>
      </c>
      <c r="H1001" s="15">
        <v>0.50763888888888886</v>
      </c>
      <c r="I1001" s="15">
        <v>0.55625000000000002</v>
      </c>
      <c r="J1001">
        <v>1000165</v>
      </c>
      <c r="K1001">
        <v>493</v>
      </c>
      <c r="L1001">
        <f>ROUND(M1001*86400,0)/60</f>
        <v>70</v>
      </c>
      <c r="M1001">
        <v>4.861111111111116E-2</v>
      </c>
      <c r="N1001">
        <f>_xlfn.XLOOKUP(O1001,Z$22:Z$24,AA$22:AA$24)</f>
        <v>1</v>
      </c>
      <c r="O1001" t="s">
        <v>32</v>
      </c>
      <c r="P1001" cm="1">
        <f t="array" aca="1" ref="P1001" ca="1">(_xlfn.IFS(Q1001="couché",0,Q1001="debout à 80%",1,Q1001="?",1))*(IF(RAND()&lt;0.8,1,0))</f>
        <v>0</v>
      </c>
      <c r="Q1001" t="s">
        <v>27</v>
      </c>
      <c r="R1001">
        <v>30</v>
      </c>
      <c r="S1001">
        <f>SUMIFS(N:N,F:F,F1001,G:G,G1001,T:T,T1001-1)*IF(C1001=1,0,1)</f>
        <v>1</v>
      </c>
      <c r="T1001">
        <f>COUNTIFS(F:F,F1001,G:G,G1001,H:H,_xlfn.CONCAT("&lt;=",H1001))</f>
        <v>4</v>
      </c>
      <c r="U1001" s="15">
        <f ca="1">H1001+(RAND()/100000)</f>
        <v>0.50763985763977515</v>
      </c>
      <c r="V1001">
        <f t="shared" ca="1" si="15"/>
        <v>47</v>
      </c>
      <c r="W1001" t="s">
        <v>28</v>
      </c>
      <c r="X1001" t="str">
        <f ca="1">_xlfn.CONCAT("(",A1001,",",C1001,",",P1001,",",E1001,",",L1001,",",S1001,",",T1001,",",V1001,")++1`")</f>
        <v>(246740,0,0,10,70,1,4,47)++1`</v>
      </c>
      <c r="Y1001" t="str">
        <f>_xlfn.CONCAT("(",A1001,",",R1001,")++1`")</f>
        <v>(246740,30)++1`</v>
      </c>
    </row>
    <row r="1002" spans="1:25">
      <c r="A1002">
        <v>246741</v>
      </c>
      <c r="B1002">
        <v>1951</v>
      </c>
      <c r="C1002">
        <f>IF(D1002="oui", 1, IF(D1002="non", 0, " "))</f>
        <v>0</v>
      </c>
      <c r="D1002" t="s">
        <v>24</v>
      </c>
      <c r="E1002">
        <f>_xlfn.XLOOKUP(F1002,Z$3:Z$19,AA$3:AA$19)</f>
        <v>6</v>
      </c>
      <c r="F1002" t="s">
        <v>37</v>
      </c>
      <c r="G1002" s="14">
        <v>44595</v>
      </c>
      <c r="H1002" s="15">
        <v>0.4</v>
      </c>
      <c r="I1002" s="15">
        <v>0.65486111111111112</v>
      </c>
      <c r="J1002">
        <v>1000166</v>
      </c>
      <c r="K1002">
        <v>28</v>
      </c>
      <c r="L1002">
        <f>ROUND(M1002*86400,0)/60</f>
        <v>367</v>
      </c>
      <c r="M1002">
        <v>0.25486111111111109</v>
      </c>
      <c r="N1002">
        <f>_xlfn.XLOOKUP(O1002,Z$22:Z$24,AA$22:AA$24)</f>
        <v>0</v>
      </c>
      <c r="O1002" t="s">
        <v>26</v>
      </c>
      <c r="P1002" cm="1">
        <f t="array" aca="1" ref="P1002" ca="1">(_xlfn.IFS(Q1002="couché",0,Q1002="debout à 80%",1,Q1002="?",1))*(IF(RAND()&lt;0.8,1,0))</f>
        <v>0</v>
      </c>
      <c r="Q1002" t="s">
        <v>48</v>
      </c>
      <c r="R1002">
        <v>45</v>
      </c>
      <c r="S1002">
        <f>SUMIFS(N:N,F:F,F1002,G:G,G1002,T:T,T1002-1)*IF(C1002=1,0,1)</f>
        <v>0</v>
      </c>
      <c r="T1002">
        <f>COUNTIFS(F:F,F1002,G:G,G1002,H:H,_xlfn.CONCAT("&lt;=",H1002))</f>
        <v>2</v>
      </c>
      <c r="U1002" s="15">
        <f ca="1">H1002+(RAND()/100000)</f>
        <v>0.4000035260074471</v>
      </c>
      <c r="V1002">
        <f t="shared" ca="1" si="15"/>
        <v>32</v>
      </c>
      <c r="W1002" t="s">
        <v>28</v>
      </c>
      <c r="X1002" t="str">
        <f ca="1">_xlfn.CONCAT("(",A1002,",",C1002,",",P1002,",",E1002,",",L1002,",",S1002,",",T1002,",",V1002,")++1`")</f>
        <v>(246741,0,0,6,367,0,2,32)++1`</v>
      </c>
      <c r="Y1002" t="str">
        <f>_xlfn.CONCAT("(",A1002,",",R1002,")++1`")</f>
        <v>(246741,45)++1`</v>
      </c>
    </row>
    <row r="1003" spans="1:25">
      <c r="A1003">
        <v>246755</v>
      </c>
      <c r="B1003">
        <v>1962</v>
      </c>
      <c r="C1003">
        <f>IF(D1003="oui", 1, IF(D1003="non", 0, " "))</f>
        <v>0</v>
      </c>
      <c r="D1003" t="s">
        <v>24</v>
      </c>
      <c r="E1003">
        <f>_xlfn.XLOOKUP(F1003,Z$3:Z$19,AA$3:AA$19)</f>
        <v>3</v>
      </c>
      <c r="F1003" t="s">
        <v>34</v>
      </c>
      <c r="G1003" s="14">
        <v>44624</v>
      </c>
      <c r="H1003" s="15">
        <v>0.50555555555555554</v>
      </c>
      <c r="I1003" s="15">
        <v>0.51458333333333328</v>
      </c>
      <c r="J1003">
        <v>1000169</v>
      </c>
      <c r="K1003">
        <v>2172</v>
      </c>
      <c r="L1003">
        <f>ROUND(M1003*86400,0)/60</f>
        <v>13</v>
      </c>
      <c r="M1003">
        <v>9.0277777777777457E-3</v>
      </c>
      <c r="N1003">
        <f>_xlfn.XLOOKUP(O1003,Z$22:Z$24,AA$22:AA$24)</f>
        <v>1</v>
      </c>
      <c r="O1003" t="s">
        <v>32</v>
      </c>
      <c r="P1003" cm="1">
        <f t="array" aca="1" ref="P1003" ca="1">(_xlfn.IFS(Q1003="couché",0,Q1003="debout à 80%",1,Q1003="?",1))*(IF(RAND()&lt;0.8,1,0))</f>
        <v>1</v>
      </c>
      <c r="Q1003" t="s">
        <v>27</v>
      </c>
      <c r="R1003">
        <v>10</v>
      </c>
      <c r="S1003">
        <f>SUMIFS(N:N,F:F,F1003,G:G,G1003,T:T,T1003-1)*IF(C1003=1,0,1)</f>
        <v>1</v>
      </c>
      <c r="T1003">
        <f>COUNTIFS(F:F,F1003,G:G,G1003,H:H,_xlfn.CONCAT("&lt;=",H1003))</f>
        <v>10</v>
      </c>
      <c r="U1003" s="15">
        <f ca="1">H1003+(RAND()/100000)</f>
        <v>0.50556039609640246</v>
      </c>
      <c r="V1003">
        <f t="shared" ca="1" si="15"/>
        <v>35</v>
      </c>
      <c r="W1003" t="s">
        <v>28</v>
      </c>
      <c r="X1003" t="str">
        <f ca="1">_xlfn.CONCAT("(",A1003,",",C1003,",",P1003,",",E1003,",",L1003,",",S1003,",",T1003,",",V1003,")++1`")</f>
        <v>(246755,0,1,3,13,1,10,35)++1`</v>
      </c>
      <c r="Y1003" t="str">
        <f>_xlfn.CONCAT("(",A1003,",",R1003,")++1`")</f>
        <v>(246755,10)++1`</v>
      </c>
    </row>
    <row r="1004" spans="1:25">
      <c r="A1004">
        <v>246756</v>
      </c>
      <c r="B1004">
        <v>1985</v>
      </c>
      <c r="C1004">
        <f>IF(D1004="oui", 1, IF(D1004="non", 0, " "))</f>
        <v>0</v>
      </c>
      <c r="D1004" t="s">
        <v>24</v>
      </c>
      <c r="E1004">
        <f>_xlfn.XLOOKUP(F1004,Z$3:Z$19,AA$3:AA$19)</f>
        <v>4</v>
      </c>
      <c r="F1004" t="s">
        <v>31</v>
      </c>
      <c r="G1004" s="14">
        <v>44635</v>
      </c>
      <c r="H1004" s="15">
        <v>0.40763888888888888</v>
      </c>
      <c r="I1004" s="15">
        <v>0.45208333333333334</v>
      </c>
      <c r="J1004">
        <v>1000170</v>
      </c>
      <c r="K1004">
        <v>2196</v>
      </c>
      <c r="L1004">
        <f>ROUND(M1004*86400,0)/60</f>
        <v>64</v>
      </c>
      <c r="M1004">
        <v>4.4444444444444453E-2</v>
      </c>
      <c r="N1004">
        <f>_xlfn.XLOOKUP(O1004,Z$22:Z$24,AA$22:AA$24)</f>
        <v>1</v>
      </c>
      <c r="O1004" t="s">
        <v>32</v>
      </c>
      <c r="P1004" cm="1">
        <f t="array" aca="1" ref="P1004" ca="1">(_xlfn.IFS(Q1004="couché",0,Q1004="debout à 80%",1,Q1004="?",1))*(IF(RAND()&lt;0.8,1,0))</f>
        <v>1</v>
      </c>
      <c r="Q1004" t="s">
        <v>27</v>
      </c>
      <c r="R1004">
        <v>20</v>
      </c>
      <c r="S1004">
        <f>SUMIFS(N:N,F:F,F1004,G:G,G1004,T:T,T1004-1)*IF(C1004=1,0,1)</f>
        <v>1</v>
      </c>
      <c r="T1004">
        <f>COUNTIFS(F:F,F1004,G:G,G1004,H:H,_xlfn.CONCAT("&lt;=",H1004))</f>
        <v>3</v>
      </c>
      <c r="U1004" s="15">
        <f ca="1">H1004+(RAND()/100000)</f>
        <v>0.40764434538344735</v>
      </c>
      <c r="V1004">
        <f t="shared" ca="1" si="15"/>
        <v>31</v>
      </c>
      <c r="W1004" t="s">
        <v>28</v>
      </c>
      <c r="X1004" t="str">
        <f ca="1">_xlfn.CONCAT("(",A1004,",",C1004,",",P1004,",",E1004,",",L1004,",",S1004,",",T1004,",",V1004,")++1`")</f>
        <v>(246756,0,1,4,64,1,3,31)++1`</v>
      </c>
      <c r="Y1004" t="str">
        <f>_xlfn.CONCAT("(",A1004,",",R1004,")++1`")</f>
        <v>(246756,20)++1`</v>
      </c>
    </row>
    <row r="1005" spans="1:25">
      <c r="A1005">
        <v>246758</v>
      </c>
      <c r="B1005">
        <v>2020</v>
      </c>
      <c r="C1005">
        <f>IF(D1005="oui", 1, IF(D1005="non", 0, " "))</f>
        <v>1</v>
      </c>
      <c r="D1005" t="s">
        <v>28</v>
      </c>
      <c r="E1005">
        <f>_xlfn.XLOOKUP(F1005,Z$3:Z$19,AA$3:AA$19)</f>
        <v>9</v>
      </c>
      <c r="F1005" t="s">
        <v>40</v>
      </c>
      <c r="G1005" s="14">
        <v>44606</v>
      </c>
      <c r="H1005" s="15">
        <v>0.34513888888888888</v>
      </c>
      <c r="I1005" s="15">
        <v>0.37916666666666665</v>
      </c>
      <c r="J1005">
        <v>1000163</v>
      </c>
      <c r="K1005">
        <v>7052</v>
      </c>
      <c r="L1005">
        <f>ROUND(M1005*86400,0)/60</f>
        <v>49</v>
      </c>
      <c r="M1005">
        <v>3.4027777777777768E-2</v>
      </c>
      <c r="N1005">
        <f>_xlfn.XLOOKUP(O1005,Z$22:Z$24,AA$22:AA$24)</f>
        <v>0</v>
      </c>
      <c r="O1005" t="s">
        <v>46</v>
      </c>
      <c r="P1005" cm="1">
        <f t="array" aca="1" ref="P1005" ca="1">(_xlfn.IFS(Q1005="couché",0,Q1005="debout à 80%",1,Q1005="?",1))*(IF(RAND()&lt;0.8,1,0))</f>
        <v>0</v>
      </c>
      <c r="Q1005" t="s">
        <v>48</v>
      </c>
      <c r="R1005">
        <v>45</v>
      </c>
      <c r="S1005">
        <f>SUMIFS(N:N,F:F,F1005,G:G,G1005,T:T,T1005-1)*IF(C1005=1,0,1)</f>
        <v>0</v>
      </c>
      <c r="T1005">
        <f>COUNTIFS(F:F,F1005,G:G,G1005,H:H,_xlfn.CONCAT("&lt;=",H1005))</f>
        <v>1</v>
      </c>
      <c r="U1005" s="15">
        <f ca="1">H1005+(RAND()/100000)</f>
        <v>0.34514250301318122</v>
      </c>
      <c r="V1005">
        <f t="shared" ca="1" si="15"/>
        <v>12</v>
      </c>
      <c r="W1005" t="s">
        <v>28</v>
      </c>
      <c r="X1005" t="str">
        <f ca="1">_xlfn.CONCAT("(",A1005,",",C1005,",",P1005,",",E1005,",",L1005,",",S1005,",",T1005,",",V1005,")++1`")</f>
        <v>(246758,1,0,9,49,0,1,12)++1`</v>
      </c>
      <c r="Y1005" t="str">
        <f>_xlfn.CONCAT("(",A1005,",",R1005,")++1`")</f>
        <v>(246758,45)++1`</v>
      </c>
    </row>
    <row r="1006" spans="1:25">
      <c r="A1006">
        <v>246760</v>
      </c>
      <c r="B1006">
        <v>1974</v>
      </c>
      <c r="C1006">
        <f>IF(D1006="oui", 1, IF(D1006="non", 0, " "))</f>
        <v>0</v>
      </c>
      <c r="D1006" t="s">
        <v>24</v>
      </c>
      <c r="E1006">
        <f>_xlfn.XLOOKUP(F1006,Z$3:Z$19,AA$3:AA$19)</f>
        <v>16</v>
      </c>
      <c r="F1006" t="s">
        <v>44</v>
      </c>
      <c r="G1006" s="14">
        <v>44603</v>
      </c>
      <c r="H1006" s="15">
        <v>0.33750000000000002</v>
      </c>
      <c r="I1006" s="15">
        <v>0.4145833333333333</v>
      </c>
      <c r="J1006">
        <v>1000162</v>
      </c>
      <c r="K1006">
        <v>127</v>
      </c>
      <c r="L1006">
        <f>ROUND(M1006*86400,0)/60</f>
        <v>111</v>
      </c>
      <c r="M1006">
        <v>7.7083333333333282E-2</v>
      </c>
      <c r="N1006">
        <f>_xlfn.XLOOKUP(O1006,Z$22:Z$24,AA$22:AA$24)</f>
        <v>1</v>
      </c>
      <c r="O1006" t="s">
        <v>32</v>
      </c>
      <c r="P1006" cm="1">
        <f t="array" aca="1" ref="P1006" ca="1">(_xlfn.IFS(Q1006="couché",0,Q1006="debout à 80%",1,Q1006="?",1))*(IF(RAND()&lt;0.8,1,0))</f>
        <v>1</v>
      </c>
      <c r="Q1006" t="s">
        <v>27</v>
      </c>
      <c r="R1006">
        <v>45</v>
      </c>
      <c r="S1006">
        <f>SUMIFS(N:N,F:F,F1006,G:G,G1006,T:T,T1006-1)*IF(C1006=1,0,1)</f>
        <v>0</v>
      </c>
      <c r="T1006">
        <f>COUNTIFS(F:F,F1006,G:G,G1006,H:H,_xlfn.CONCAT("&lt;=",H1006))</f>
        <v>1</v>
      </c>
      <c r="U1006" s="15">
        <f ca="1">H1006+(RAND()/100000)</f>
        <v>0.33750917044663531</v>
      </c>
      <c r="V1006">
        <f t="shared" ca="1" si="15"/>
        <v>6</v>
      </c>
      <c r="W1006" t="s">
        <v>28</v>
      </c>
      <c r="X1006" t="str">
        <f ca="1">_xlfn.CONCAT("(",A1006,",",C1006,",",P1006,",",E1006,",",L1006,",",S1006,",",T1006,",",V1006,")++1`")</f>
        <v>(246760,0,1,16,111,0,1,6)++1`</v>
      </c>
      <c r="Y1006" t="str">
        <f>_xlfn.CONCAT("(",A1006,",",R1006,")++1`")</f>
        <v>(246760,45)++1`</v>
      </c>
    </row>
    <row r="1007" spans="1:25">
      <c r="A1007">
        <v>246761</v>
      </c>
      <c r="B1007">
        <v>1943</v>
      </c>
      <c r="C1007">
        <f>IF(D1007="oui", 1, IF(D1007="non", 0, " "))</f>
        <v>0</v>
      </c>
      <c r="D1007" t="s">
        <v>24</v>
      </c>
      <c r="E1007">
        <f>_xlfn.XLOOKUP(F1007,Z$3:Z$19,AA$3:AA$19)</f>
        <v>6</v>
      </c>
      <c r="F1007" t="s">
        <v>37</v>
      </c>
      <c r="G1007" s="14">
        <v>44596</v>
      </c>
      <c r="H1007" s="15">
        <v>0.48333333333333334</v>
      </c>
      <c r="I1007" s="15">
        <v>0.57847222222222217</v>
      </c>
      <c r="J1007">
        <v>1000166</v>
      </c>
      <c r="K1007">
        <v>6232</v>
      </c>
      <c r="L1007">
        <f>ROUND(M1007*86400,0)/60</f>
        <v>137</v>
      </c>
      <c r="M1007">
        <v>9.5138888888888828E-2</v>
      </c>
      <c r="N1007">
        <f>_xlfn.XLOOKUP(O1007,Z$22:Z$24,AA$22:AA$24)</f>
        <v>0</v>
      </c>
      <c r="O1007" t="s">
        <v>26</v>
      </c>
      <c r="P1007" cm="1">
        <f t="array" aca="1" ref="P1007" ca="1">(_xlfn.IFS(Q1007="couché",0,Q1007="debout à 80%",1,Q1007="?",1))*(IF(RAND()&lt;0.8,1,0))</f>
        <v>1</v>
      </c>
      <c r="Q1007" t="s">
        <v>27</v>
      </c>
      <c r="R1007">
        <v>45</v>
      </c>
      <c r="S1007">
        <f>SUMIFS(N:N,F:F,F1007,G:G,G1007,T:T,T1007-1)*IF(C1007=1,0,1)</f>
        <v>0</v>
      </c>
      <c r="T1007">
        <f>COUNTIFS(F:F,F1007,G:G,G1007,H:H,_xlfn.CONCAT("&lt;=",H1007))</f>
        <v>2</v>
      </c>
      <c r="U1007" s="15">
        <f ca="1">H1007+(RAND()/100000)</f>
        <v>0.48333906178633118</v>
      </c>
      <c r="V1007">
        <f t="shared" ca="1" si="15"/>
        <v>46</v>
      </c>
      <c r="W1007" t="s">
        <v>28</v>
      </c>
      <c r="X1007" t="str">
        <f ca="1">_xlfn.CONCAT("(",A1007,",",C1007,",",P1007,",",E1007,",",L1007,",",S1007,",",T1007,",",V1007,")++1`")</f>
        <v>(246761,0,1,6,137,0,2,46)++1`</v>
      </c>
      <c r="Y1007" t="str">
        <f>_xlfn.CONCAT("(",A1007,",",R1007,")++1`")</f>
        <v>(246761,45)++1`</v>
      </c>
    </row>
    <row r="1008" spans="1:25">
      <c r="A1008">
        <v>246766</v>
      </c>
      <c r="B1008">
        <v>1948</v>
      </c>
      <c r="C1008">
        <f>IF(D1008="oui", 1, IF(D1008="non", 0, " "))</f>
        <v>0</v>
      </c>
      <c r="D1008" t="s">
        <v>24</v>
      </c>
      <c r="E1008">
        <f>_xlfn.XLOOKUP(F1008,Z$3:Z$19,AA$3:AA$19)</f>
        <v>8</v>
      </c>
      <c r="F1008" t="s">
        <v>25</v>
      </c>
      <c r="G1008" s="14">
        <v>44595</v>
      </c>
      <c r="H1008" s="15">
        <v>0.33333333333333331</v>
      </c>
      <c r="I1008" s="15">
        <v>0.36944444444444441</v>
      </c>
      <c r="J1008">
        <v>1000166</v>
      </c>
      <c r="K1008">
        <v>31</v>
      </c>
      <c r="L1008">
        <f>ROUND(M1008*86400,0)/60</f>
        <v>52</v>
      </c>
      <c r="M1008">
        <v>3.6111111111111094E-2</v>
      </c>
      <c r="N1008">
        <f>_xlfn.XLOOKUP(O1008,Z$22:Z$24,AA$22:AA$24)</f>
        <v>0</v>
      </c>
      <c r="O1008" t="s">
        <v>26</v>
      </c>
      <c r="P1008" cm="1">
        <f t="array" aca="1" ref="P1008" ca="1">(_xlfn.IFS(Q1008="couché",0,Q1008="debout à 80%",1,Q1008="?",1))*(IF(RAND()&lt;0.8,1,0))</f>
        <v>1</v>
      </c>
      <c r="Q1008" t="s">
        <v>27</v>
      </c>
      <c r="R1008">
        <v>0</v>
      </c>
      <c r="S1008">
        <f>SUMIFS(N:N,F:F,F1008,G:G,G1008,T:T,T1008-1)*IF(C1008=1,0,1)</f>
        <v>0</v>
      </c>
      <c r="T1008">
        <f>COUNTIFS(F:F,F1008,G:G,G1008,H:H,_xlfn.CONCAT("&lt;=",H1008))</f>
        <v>1</v>
      </c>
      <c r="U1008" s="15">
        <f ca="1">H1008+(RAND()/100000)</f>
        <v>0.33333888092643599</v>
      </c>
      <c r="V1008">
        <f t="shared" ca="1" si="15"/>
        <v>3</v>
      </c>
      <c r="W1008" t="s">
        <v>28</v>
      </c>
      <c r="X1008" t="str">
        <f ca="1">_xlfn.CONCAT("(",A1008,",",C1008,",",P1008,",",E1008,",",L1008,",",S1008,",",T1008,",",V1008,")++1`")</f>
        <v>(246766,0,1,8,52,0,1,3)++1`</v>
      </c>
      <c r="Y1008" t="str">
        <f>_xlfn.CONCAT("(",A1008,",",R1008,")++1`")</f>
        <v>(246766,0)++1`</v>
      </c>
    </row>
    <row r="1009" spans="1:25">
      <c r="A1009">
        <v>246769</v>
      </c>
      <c r="B1009">
        <v>1948</v>
      </c>
      <c r="C1009">
        <f>IF(D1009="oui", 1, IF(D1009="non", 0, " "))</f>
        <v>0</v>
      </c>
      <c r="D1009" t="s">
        <v>24</v>
      </c>
      <c r="E1009">
        <f>_xlfn.XLOOKUP(F1009,Z$3:Z$19,AA$3:AA$19)</f>
        <v>3</v>
      </c>
      <c r="F1009" t="s">
        <v>34</v>
      </c>
      <c r="G1009" s="14">
        <v>44614</v>
      </c>
      <c r="H1009" s="15">
        <v>0.39305555555555555</v>
      </c>
      <c r="I1009" s="15">
        <v>0.41111111111111109</v>
      </c>
      <c r="J1009">
        <v>1000169</v>
      </c>
      <c r="K1009">
        <v>2172</v>
      </c>
      <c r="L1009">
        <f>ROUND(M1009*86400,0)/60</f>
        <v>26</v>
      </c>
      <c r="M1009">
        <v>1.8055555555555547E-2</v>
      </c>
      <c r="N1009">
        <f>_xlfn.XLOOKUP(O1009,Z$22:Z$24,AA$22:AA$24)</f>
        <v>1</v>
      </c>
      <c r="O1009" t="s">
        <v>32</v>
      </c>
      <c r="P1009" cm="1">
        <f t="array" aca="1" ref="P1009" ca="1">(_xlfn.IFS(Q1009="couché",0,Q1009="debout à 80%",1,Q1009="?",1))*(IF(RAND()&lt;0.8,1,0))</f>
        <v>1</v>
      </c>
      <c r="Q1009" t="s">
        <v>27</v>
      </c>
      <c r="R1009">
        <v>10</v>
      </c>
      <c r="S1009">
        <f>SUMIFS(N:N,F:F,F1009,G:G,G1009,T:T,T1009-1)*IF(C1009=1,0,1)</f>
        <v>1</v>
      </c>
      <c r="T1009">
        <f>COUNTIFS(F:F,F1009,G:G,G1009,H:H,_xlfn.CONCAT("&lt;=",H1009))</f>
        <v>5</v>
      </c>
      <c r="U1009" s="15">
        <f ca="1">H1009+(RAND()/100000)</f>
        <v>0.39306461942983101</v>
      </c>
      <c r="V1009">
        <f t="shared" ca="1" si="15"/>
        <v>30</v>
      </c>
      <c r="W1009" t="s">
        <v>28</v>
      </c>
      <c r="X1009" t="str">
        <f ca="1">_xlfn.CONCAT("(",A1009,",",C1009,",",P1009,",",E1009,",",L1009,",",S1009,",",T1009,",",V1009,")++1`")</f>
        <v>(246769,0,1,3,26,1,5,30)++1`</v>
      </c>
      <c r="Y1009" t="str">
        <f>_xlfn.CONCAT("(",A1009,",",R1009,")++1`")</f>
        <v>(246769,10)++1`</v>
      </c>
    </row>
    <row r="1010" spans="1:25">
      <c r="A1010">
        <v>246770</v>
      </c>
      <c r="B1010">
        <v>1971</v>
      </c>
      <c r="C1010">
        <f>IF(D1010="oui", 1, IF(D1010="non", 0, " "))</f>
        <v>0</v>
      </c>
      <c r="D1010" t="s">
        <v>24</v>
      </c>
      <c r="E1010">
        <f>_xlfn.XLOOKUP(F1010,Z$3:Z$19,AA$3:AA$19)</f>
        <v>5</v>
      </c>
      <c r="F1010" t="s">
        <v>36</v>
      </c>
      <c r="G1010" s="14">
        <v>44608</v>
      </c>
      <c r="H1010" s="15">
        <v>0.41388888888888886</v>
      </c>
      <c r="I1010" s="15">
        <v>0.51388888888888884</v>
      </c>
      <c r="J1010">
        <v>1000162</v>
      </c>
      <c r="K1010">
        <v>489</v>
      </c>
      <c r="L1010">
        <f>ROUND(M1010*86400,0)/60</f>
        <v>144</v>
      </c>
      <c r="M1010">
        <v>9.9999999999999978E-2</v>
      </c>
      <c r="N1010">
        <f>_xlfn.XLOOKUP(O1010,Z$22:Z$24,AA$22:AA$24)</f>
        <v>0</v>
      </c>
      <c r="O1010" t="s">
        <v>26</v>
      </c>
      <c r="P1010" cm="1">
        <f t="array" aca="1" ref="P1010" ca="1">(_xlfn.IFS(Q1010="couché",0,Q1010="debout à 80%",1,Q1010="?",1))*(IF(RAND()&lt;0.8,1,0))</f>
        <v>1</v>
      </c>
      <c r="Q1010" t="s">
        <v>27</v>
      </c>
      <c r="R1010">
        <v>45</v>
      </c>
      <c r="S1010">
        <f>SUMIFS(N:N,F:F,F1010,G:G,G1010,T:T,T1010-1)*IF(C1010=1,0,1)</f>
        <v>0</v>
      </c>
      <c r="T1010">
        <f>COUNTIFS(F:F,F1010,G:G,G1010,H:H,_xlfn.CONCAT("&lt;=",H1010))</f>
        <v>2</v>
      </c>
      <c r="U1010" s="15">
        <f ca="1">H1010+(RAND()/100000)</f>
        <v>0.41389128021093452</v>
      </c>
      <c r="V1010">
        <f t="shared" ca="1" si="15"/>
        <v>22</v>
      </c>
      <c r="W1010" t="s">
        <v>28</v>
      </c>
      <c r="X1010" t="str">
        <f ca="1">_xlfn.CONCAT("(",A1010,",",C1010,",",P1010,",",E1010,",",L1010,",",S1010,",",T1010,",",V1010,")++1`")</f>
        <v>(246770,0,1,5,144,0,2,22)++1`</v>
      </c>
      <c r="Y1010" t="str">
        <f>_xlfn.CONCAT("(",A1010,",",R1010,")++1`")</f>
        <v>(246770,45)++1`</v>
      </c>
    </row>
    <row r="1011" spans="1:25">
      <c r="A1011">
        <v>246771</v>
      </c>
      <c r="B1011">
        <v>2004</v>
      </c>
      <c r="C1011">
        <f>IF(D1011="oui", 1, IF(D1011="non", 0, " "))</f>
        <v>0</v>
      </c>
      <c r="D1011" t="s">
        <v>24</v>
      </c>
      <c r="E1011">
        <f>_xlfn.XLOOKUP(F1011,Z$3:Z$19,AA$3:AA$19)</f>
        <v>9</v>
      </c>
      <c r="F1011" t="s">
        <v>40</v>
      </c>
      <c r="G1011" s="14">
        <v>44602</v>
      </c>
      <c r="H1011" s="15">
        <v>0.3888888888888889</v>
      </c>
      <c r="I1011" s="15">
        <v>0.42430555555555555</v>
      </c>
      <c r="J1011">
        <v>1000163</v>
      </c>
      <c r="K1011">
        <v>229</v>
      </c>
      <c r="L1011">
        <f>ROUND(M1011*86400,0)/60</f>
        <v>51</v>
      </c>
      <c r="M1011">
        <v>3.5416666666666652E-2</v>
      </c>
      <c r="N1011">
        <f>_xlfn.XLOOKUP(O1011,Z$22:Z$24,AA$22:AA$24)</f>
        <v>0</v>
      </c>
      <c r="O1011" t="s">
        <v>26</v>
      </c>
      <c r="P1011" cm="1">
        <f t="array" aca="1" ref="P1011" ca="1">(_xlfn.IFS(Q1011="couché",0,Q1011="debout à 80%",1,Q1011="?",1))*(IF(RAND()&lt;0.8,1,0))</f>
        <v>1</v>
      </c>
      <c r="Q1011" t="s">
        <v>27</v>
      </c>
      <c r="R1011">
        <v>45</v>
      </c>
      <c r="S1011">
        <f>SUMIFS(N:N,F:F,F1011,G:G,G1011,T:T,T1011-1)*IF(C1011=1,0,1)</f>
        <v>0</v>
      </c>
      <c r="T1011">
        <f>COUNTIFS(F:F,F1011,G:G,G1011,H:H,_xlfn.CONCAT("&lt;=",H1011))</f>
        <v>2</v>
      </c>
      <c r="U1011" s="15">
        <f ca="1">H1011+(RAND()/100000)</f>
        <v>0.38889852398017127</v>
      </c>
      <c r="V1011">
        <f t="shared" ca="1" si="15"/>
        <v>25</v>
      </c>
      <c r="W1011" t="s">
        <v>28</v>
      </c>
      <c r="X1011" t="str">
        <f ca="1">_xlfn.CONCAT("(",A1011,",",C1011,",",P1011,",",E1011,",",L1011,",",S1011,",",T1011,",",V1011,")++1`")</f>
        <v>(246771,0,1,9,51,0,2,25)++1`</v>
      </c>
      <c r="Y1011" t="str">
        <f>_xlfn.CONCAT("(",A1011,",",R1011,")++1`")</f>
        <v>(246771,45)++1`</v>
      </c>
    </row>
    <row r="1012" spans="1:25">
      <c r="A1012">
        <v>246773</v>
      </c>
      <c r="B1012">
        <v>1947</v>
      </c>
      <c r="C1012">
        <f>IF(D1012="oui", 1, IF(D1012="non", 0, " "))</f>
        <v>0</v>
      </c>
      <c r="D1012" t="s">
        <v>24</v>
      </c>
      <c r="E1012">
        <f>_xlfn.XLOOKUP(F1012,Z$3:Z$19,AA$3:AA$19)</f>
        <v>3</v>
      </c>
      <c r="F1012" t="s">
        <v>34</v>
      </c>
      <c r="G1012" s="14">
        <v>44636</v>
      </c>
      <c r="H1012" s="15">
        <v>0.46111111111111108</v>
      </c>
      <c r="I1012" s="15">
        <v>0.48402777777777778</v>
      </c>
      <c r="J1012">
        <v>1000169</v>
      </c>
      <c r="K1012">
        <v>2177</v>
      </c>
      <c r="L1012">
        <f>ROUND(M1012*86400,0)/60</f>
        <v>33</v>
      </c>
      <c r="M1012">
        <v>2.2916666666666696E-2</v>
      </c>
      <c r="N1012">
        <f>_xlfn.XLOOKUP(O1012,Z$22:Z$24,AA$22:AA$24)</f>
        <v>1</v>
      </c>
      <c r="O1012" t="s">
        <v>32</v>
      </c>
      <c r="P1012" cm="1">
        <f t="array" aca="1" ref="P1012" ca="1">(_xlfn.IFS(Q1012="couché",0,Q1012="debout à 80%",1,Q1012="?",1))*(IF(RAND()&lt;0.8,1,0))</f>
        <v>1</v>
      </c>
      <c r="Q1012" t="s">
        <v>27</v>
      </c>
      <c r="R1012">
        <v>0</v>
      </c>
      <c r="S1012">
        <f>SUMIFS(N:N,F:F,F1012,G:G,G1012,T:T,T1012-1)*IF(C1012=1,0,1)</f>
        <v>1</v>
      </c>
      <c r="T1012">
        <f>COUNTIFS(F:F,F1012,G:G,G1012,H:H,_xlfn.CONCAT("&lt;=",H1012))</f>
        <v>8</v>
      </c>
      <c r="U1012" s="15">
        <f ca="1">H1012+(RAND()/100000)</f>
        <v>0.46111358606297237</v>
      </c>
      <c r="V1012">
        <f t="shared" ca="1" si="15"/>
        <v>40</v>
      </c>
      <c r="W1012" t="s">
        <v>28</v>
      </c>
      <c r="X1012" t="str">
        <f ca="1">_xlfn.CONCAT("(",A1012,",",C1012,",",P1012,",",E1012,",",L1012,",",S1012,",",T1012,",",V1012,")++1`")</f>
        <v>(246773,0,1,3,33,1,8,40)++1`</v>
      </c>
      <c r="Y1012" t="str">
        <f>_xlfn.CONCAT("(",A1012,",",R1012,")++1`")</f>
        <v>(246773,0)++1`</v>
      </c>
    </row>
    <row r="1013" spans="1:25">
      <c r="A1013">
        <v>246774</v>
      </c>
      <c r="B1013">
        <v>1958</v>
      </c>
      <c r="C1013">
        <f>IF(D1013="oui", 1, IF(D1013="non", 0, " "))</f>
        <v>0</v>
      </c>
      <c r="D1013" t="s">
        <v>24</v>
      </c>
      <c r="E1013">
        <f>_xlfn.XLOOKUP(F1013,Z$3:Z$19,AA$3:AA$19)</f>
        <v>3</v>
      </c>
      <c r="F1013" t="s">
        <v>34</v>
      </c>
      <c r="G1013" s="14">
        <v>44622</v>
      </c>
      <c r="H1013" s="15">
        <v>0.4826388888888889</v>
      </c>
      <c r="I1013" s="15">
        <v>0.50347222222222221</v>
      </c>
      <c r="J1013">
        <v>1000169</v>
      </c>
      <c r="K1013">
        <v>2177</v>
      </c>
      <c r="L1013">
        <f>ROUND(M1013*86400,0)/60</f>
        <v>30</v>
      </c>
      <c r="M1013">
        <v>2.0833333333333315E-2</v>
      </c>
      <c r="N1013">
        <f>_xlfn.XLOOKUP(O1013,Z$22:Z$24,AA$22:AA$24)</f>
        <v>1</v>
      </c>
      <c r="O1013" t="s">
        <v>32</v>
      </c>
      <c r="P1013" cm="1">
        <f t="array" aca="1" ref="P1013" ca="1">(_xlfn.IFS(Q1013="couché",0,Q1013="debout à 80%",1,Q1013="?",1))*(IF(RAND()&lt;0.8,1,0))</f>
        <v>1</v>
      </c>
      <c r="Q1013" t="s">
        <v>27</v>
      </c>
      <c r="R1013">
        <v>0</v>
      </c>
      <c r="S1013">
        <f>SUMIFS(N:N,F:F,F1013,G:G,G1013,T:T,T1013-1)*IF(C1013=1,0,1)</f>
        <v>1</v>
      </c>
      <c r="T1013">
        <f>COUNTIFS(F:F,F1013,G:G,G1013,H:H,_xlfn.CONCAT("&lt;=",H1013))</f>
        <v>8</v>
      </c>
      <c r="U1013" s="15">
        <f ca="1">H1013+(RAND()/100000)</f>
        <v>0.48264049464936193</v>
      </c>
      <c r="V1013">
        <f t="shared" ca="1" si="15"/>
        <v>35</v>
      </c>
      <c r="W1013" t="s">
        <v>28</v>
      </c>
      <c r="X1013" t="str">
        <f ca="1">_xlfn.CONCAT("(",A1013,",",C1013,",",P1013,",",E1013,",",L1013,",",S1013,",",T1013,",",V1013,")++1`")</f>
        <v>(246774,0,1,3,30,1,8,35)++1`</v>
      </c>
      <c r="Y1013" t="str">
        <f>_xlfn.CONCAT("(",A1013,",",R1013,")++1`")</f>
        <v>(246774,0)++1`</v>
      </c>
    </row>
    <row r="1014" spans="1:25">
      <c r="A1014">
        <v>246784</v>
      </c>
      <c r="B1014">
        <v>1952</v>
      </c>
      <c r="C1014">
        <f>IF(D1014="oui", 1, IF(D1014="non", 0, " "))</f>
        <v>0</v>
      </c>
      <c r="D1014" t="s">
        <v>24</v>
      </c>
      <c r="E1014">
        <f>_xlfn.XLOOKUP(F1014,Z$3:Z$19,AA$3:AA$19)</f>
        <v>13</v>
      </c>
      <c r="F1014" t="s">
        <v>43</v>
      </c>
      <c r="G1014" s="14">
        <v>44602</v>
      </c>
      <c r="H1014" s="15">
        <v>0.33819444444444441</v>
      </c>
      <c r="I1014" s="15">
        <v>0.60277777777777775</v>
      </c>
      <c r="J1014">
        <v>1000167</v>
      </c>
      <c r="K1014">
        <v>7728</v>
      </c>
      <c r="L1014">
        <f>ROUND(M1014*86400,0)/60</f>
        <v>381</v>
      </c>
      <c r="M1014">
        <v>0.26458333333333334</v>
      </c>
      <c r="N1014">
        <f>_xlfn.XLOOKUP(O1014,Z$22:Z$24,AA$22:AA$24)</f>
        <v>0</v>
      </c>
      <c r="O1014" t="s">
        <v>26</v>
      </c>
      <c r="P1014" cm="1">
        <f t="array" aca="1" ref="P1014" ca="1">(_xlfn.IFS(Q1014="couché",0,Q1014="debout à 80%",1,Q1014="?",1))*(IF(RAND()&lt;0.8,1,0))</f>
        <v>1</v>
      </c>
      <c r="Q1014" t="s">
        <v>27</v>
      </c>
      <c r="R1014">
        <v>45</v>
      </c>
      <c r="S1014">
        <f>SUMIFS(N:N,F:F,F1014,G:G,G1014,T:T,T1014-1)*IF(C1014=1,0,1)</f>
        <v>0</v>
      </c>
      <c r="T1014">
        <f>COUNTIFS(F:F,F1014,G:G,G1014,H:H,_xlfn.CONCAT("&lt;=",H1014))</f>
        <v>1</v>
      </c>
      <c r="U1014" s="15">
        <f ca="1">H1014+(RAND()/100000)</f>
        <v>0.33819987993026202</v>
      </c>
      <c r="V1014">
        <f t="shared" ca="1" si="15"/>
        <v>5</v>
      </c>
      <c r="W1014" t="s">
        <v>28</v>
      </c>
      <c r="X1014" t="str">
        <f ca="1">_xlfn.CONCAT("(",A1014,",",C1014,",",P1014,",",E1014,",",L1014,",",S1014,",",T1014,",",V1014,")++1`")</f>
        <v>(246784,0,1,13,381,0,1,5)++1`</v>
      </c>
      <c r="Y1014" t="str">
        <f>_xlfn.CONCAT("(",A1014,",",R1014,")++1`")</f>
        <v>(246784,45)++1`</v>
      </c>
    </row>
    <row r="1015" spans="1:25">
      <c r="A1015">
        <v>246785</v>
      </c>
      <c r="B1015">
        <v>2006</v>
      </c>
      <c r="C1015">
        <f>IF(D1015="oui", 1, IF(D1015="non", 0, " "))</f>
        <v>0</v>
      </c>
      <c r="D1015" t="s">
        <v>24</v>
      </c>
      <c r="E1015">
        <f>_xlfn.XLOOKUP(F1015,Z$3:Z$19,AA$3:AA$19)</f>
        <v>12</v>
      </c>
      <c r="F1015" t="s">
        <v>42</v>
      </c>
      <c r="G1015" s="14">
        <v>44616</v>
      </c>
      <c r="H1015" s="15">
        <v>0.64722222222222214</v>
      </c>
      <c r="I1015" s="15">
        <v>0.81111111111111112</v>
      </c>
      <c r="J1015">
        <v>1000165</v>
      </c>
      <c r="K1015">
        <v>9171</v>
      </c>
      <c r="L1015">
        <f>ROUND(M1015*86400,0)/60</f>
        <v>236</v>
      </c>
      <c r="M1015">
        <v>0.16388888888888897</v>
      </c>
      <c r="N1015">
        <f>_xlfn.XLOOKUP(O1015,Z$22:Z$24,AA$22:AA$24)</f>
        <v>0</v>
      </c>
      <c r="O1015" t="s">
        <v>26</v>
      </c>
      <c r="P1015" cm="1">
        <f t="array" aca="1" ref="P1015" ca="1">(_xlfn.IFS(Q1015="couché",0,Q1015="debout à 80%",1,Q1015="?",1))*(IF(RAND()&lt;0.8,1,0))</f>
        <v>1</v>
      </c>
      <c r="Q1015" t="s">
        <v>27</v>
      </c>
      <c r="R1015">
        <v>30</v>
      </c>
      <c r="S1015">
        <f>SUMIFS(N:N,F:F,F1015,G:G,G1015,T:T,T1015-1)*IF(C1015=1,0,1)</f>
        <v>0</v>
      </c>
      <c r="T1015">
        <f>COUNTIFS(F:F,F1015,G:G,G1015,H:H,_xlfn.CONCAT("&lt;=",H1015))</f>
        <v>4</v>
      </c>
      <c r="U1015" s="15">
        <f ca="1">H1015+(RAND()/100000)</f>
        <v>0.64723011984903545</v>
      </c>
      <c r="V1015">
        <f t="shared" ca="1" si="15"/>
        <v>83</v>
      </c>
      <c r="W1015" t="s">
        <v>28</v>
      </c>
      <c r="X1015" t="str">
        <f ca="1">_xlfn.CONCAT("(",A1015,",",C1015,",",P1015,",",E1015,",",L1015,",",S1015,",",T1015,",",V1015,")++1`")</f>
        <v>(246785,0,1,12,236,0,4,83)++1`</v>
      </c>
      <c r="Y1015" t="str">
        <f>_xlfn.CONCAT("(",A1015,",",R1015,")++1`")</f>
        <v>(246785,30)++1`</v>
      </c>
    </row>
    <row r="1016" spans="1:25">
      <c r="A1016">
        <v>246789</v>
      </c>
      <c r="B1016">
        <v>1954</v>
      </c>
      <c r="C1016">
        <f>IF(D1016="oui", 1, IF(D1016="non", 0, " "))</f>
        <v>0</v>
      </c>
      <c r="D1016" t="s">
        <v>24</v>
      </c>
      <c r="E1016">
        <f>_xlfn.XLOOKUP(F1016,Z$3:Z$19,AA$3:AA$19)</f>
        <v>3</v>
      </c>
      <c r="F1016" t="s">
        <v>34</v>
      </c>
      <c r="G1016" s="14">
        <v>44608</v>
      </c>
      <c r="H1016" s="15">
        <v>0.39583333333333331</v>
      </c>
      <c r="I1016" s="15">
        <v>0.41249999999999998</v>
      </c>
      <c r="J1016">
        <v>1000169</v>
      </c>
      <c r="K1016">
        <v>2172</v>
      </c>
      <c r="L1016">
        <f>ROUND(M1016*86400,0)/60</f>
        <v>24</v>
      </c>
      <c r="M1016">
        <v>1.6666666666666663E-2</v>
      </c>
      <c r="N1016">
        <f>_xlfn.XLOOKUP(O1016,Z$22:Z$24,AA$22:AA$24)</f>
        <v>1</v>
      </c>
      <c r="O1016" t="s">
        <v>32</v>
      </c>
      <c r="P1016" cm="1">
        <f t="array" aca="1" ref="P1016" ca="1">(_xlfn.IFS(Q1016="couché",0,Q1016="debout à 80%",1,Q1016="?",1))*(IF(RAND()&lt;0.8,1,0))</f>
        <v>1</v>
      </c>
      <c r="Q1016" t="s">
        <v>27</v>
      </c>
      <c r="R1016">
        <v>10</v>
      </c>
      <c r="S1016">
        <f>SUMIFS(N:N,F:F,F1016,G:G,G1016,T:T,T1016-1)*IF(C1016=1,0,1)</f>
        <v>1</v>
      </c>
      <c r="T1016">
        <f>COUNTIFS(F:F,F1016,G:G,G1016,H:H,_xlfn.CONCAT("&lt;=",H1016))</f>
        <v>4</v>
      </c>
      <c r="U1016" s="15">
        <f ca="1">H1016+(RAND()/100000)</f>
        <v>0.39584096573531496</v>
      </c>
      <c r="V1016">
        <f t="shared" ca="1" si="15"/>
        <v>19</v>
      </c>
      <c r="W1016" t="s">
        <v>28</v>
      </c>
      <c r="X1016" t="str">
        <f ca="1">_xlfn.CONCAT("(",A1016,",",C1016,",",P1016,",",E1016,",",L1016,",",S1016,",",T1016,",",V1016,")++1`")</f>
        <v>(246789,0,1,3,24,1,4,19)++1`</v>
      </c>
      <c r="Y1016" t="str">
        <f>_xlfn.CONCAT("(",A1016,",",R1016,")++1`")</f>
        <v>(246789,10)++1`</v>
      </c>
    </row>
    <row r="1017" spans="1:25">
      <c r="A1017">
        <v>246790</v>
      </c>
      <c r="B1017">
        <v>1987</v>
      </c>
      <c r="C1017">
        <f>IF(D1017="oui", 1, IF(D1017="non", 0, " "))</f>
        <v>0</v>
      </c>
      <c r="D1017" t="s">
        <v>24</v>
      </c>
      <c r="E1017">
        <f>_xlfn.XLOOKUP(F1017,Z$3:Z$19,AA$3:AA$19)</f>
        <v>5</v>
      </c>
      <c r="F1017" t="s">
        <v>36</v>
      </c>
      <c r="G1017" s="14">
        <v>44601</v>
      </c>
      <c r="H1017" s="15">
        <v>0.4236111111111111</v>
      </c>
      <c r="I1017" s="15">
        <v>0.45208333333333334</v>
      </c>
      <c r="J1017">
        <v>1000162</v>
      </c>
      <c r="K1017">
        <v>2912</v>
      </c>
      <c r="L1017">
        <f>ROUND(M1017*86400,0)/60</f>
        <v>41</v>
      </c>
      <c r="M1017">
        <v>2.8472222222222232E-2</v>
      </c>
      <c r="N1017">
        <f>_xlfn.XLOOKUP(O1017,Z$22:Z$24,AA$22:AA$24)</f>
        <v>0</v>
      </c>
      <c r="O1017" t="s">
        <v>26</v>
      </c>
      <c r="P1017" cm="1">
        <f t="array" aca="1" ref="P1017" ca="1">(_xlfn.IFS(Q1017="couché",0,Q1017="debout à 80%",1,Q1017="?",1))*(IF(RAND()&lt;0.8,1,0))</f>
        <v>1</v>
      </c>
      <c r="Q1017" t="s">
        <v>27</v>
      </c>
      <c r="R1017">
        <v>45</v>
      </c>
      <c r="S1017">
        <f>SUMIFS(N:N,F:F,F1017,G:G,G1017,T:T,T1017-1)*IF(C1017=1,0,1)</f>
        <v>1</v>
      </c>
      <c r="T1017">
        <f>COUNTIFS(F:F,F1017,G:G,G1017,H:H,_xlfn.CONCAT("&lt;=",H1017))</f>
        <v>3</v>
      </c>
      <c r="U1017" s="15">
        <f ca="1">H1017+(RAND()/100000)</f>
        <v>0.4236195454971004</v>
      </c>
      <c r="V1017">
        <f t="shared" ca="1" si="15"/>
        <v>19</v>
      </c>
      <c r="W1017" t="s">
        <v>28</v>
      </c>
      <c r="X1017" t="str">
        <f ca="1">_xlfn.CONCAT("(",A1017,",",C1017,",",P1017,",",E1017,",",L1017,",",S1017,",",T1017,",",V1017,")++1`")</f>
        <v>(246790,0,1,5,41,1,3,19)++1`</v>
      </c>
      <c r="Y1017" t="str">
        <f>_xlfn.CONCAT("(",A1017,",",R1017,")++1`")</f>
        <v>(246790,45)++1`</v>
      </c>
    </row>
    <row r="1018" spans="1:25">
      <c r="A1018">
        <v>246792</v>
      </c>
      <c r="B1018">
        <v>1990</v>
      </c>
      <c r="C1018">
        <f>IF(D1018="oui", 1, IF(D1018="non", 0, " "))</f>
        <v>0</v>
      </c>
      <c r="D1018" t="s">
        <v>24</v>
      </c>
      <c r="E1018">
        <f>_xlfn.XLOOKUP(F1018,Z$3:Z$19,AA$3:AA$19)</f>
        <v>17</v>
      </c>
      <c r="F1018" t="s">
        <v>45</v>
      </c>
      <c r="G1018" s="14">
        <v>44614</v>
      </c>
      <c r="H1018" s="15">
        <v>0.34097222222222223</v>
      </c>
      <c r="I1018" s="15">
        <v>0.37569444444444444</v>
      </c>
      <c r="J1018">
        <v>1000162</v>
      </c>
      <c r="K1018">
        <v>2434</v>
      </c>
      <c r="L1018">
        <f>ROUND(M1018*86400,0)/60</f>
        <v>50</v>
      </c>
      <c r="M1018">
        <v>3.472222222222221E-2</v>
      </c>
      <c r="N1018">
        <f>_xlfn.XLOOKUP(O1018,Z$22:Z$24,AA$22:AA$24)</f>
        <v>0</v>
      </c>
      <c r="O1018" t="s">
        <v>26</v>
      </c>
      <c r="P1018" cm="1">
        <f t="array" aca="1" ref="P1018" ca="1">(_xlfn.IFS(Q1018="couché",0,Q1018="debout à 80%",1,Q1018="?",1))*(IF(RAND()&lt;0.8,1,0))</f>
        <v>1</v>
      </c>
      <c r="Q1018" t="s">
        <v>27</v>
      </c>
      <c r="R1018">
        <v>45</v>
      </c>
      <c r="S1018">
        <f>SUMIFS(N:N,F:F,F1018,G:G,G1018,T:T,T1018-1)*IF(C1018=1,0,1)</f>
        <v>0</v>
      </c>
      <c r="T1018">
        <f>COUNTIFS(F:F,F1018,G:G,G1018,H:H,_xlfn.CONCAT("&lt;=",H1018))</f>
        <v>1</v>
      </c>
      <c r="U1018" s="15">
        <f ca="1">H1018+(RAND()/100000)</f>
        <v>0.34097789568794762</v>
      </c>
      <c r="V1018">
        <f t="shared" ca="1" si="15"/>
        <v>9</v>
      </c>
      <c r="W1018" t="s">
        <v>28</v>
      </c>
      <c r="X1018" t="str">
        <f ca="1">_xlfn.CONCAT("(",A1018,",",C1018,",",P1018,",",E1018,",",L1018,",",S1018,",",T1018,",",V1018,")++1`")</f>
        <v>(246792,0,1,17,50,0,1,9)++1`</v>
      </c>
      <c r="Y1018" t="str">
        <f>_xlfn.CONCAT("(",A1018,",",R1018,")++1`")</f>
        <v>(246792,45)++1`</v>
      </c>
    </row>
    <row r="1019" spans="1:25">
      <c r="A1019">
        <v>246793</v>
      </c>
      <c r="B1019">
        <v>2018</v>
      </c>
      <c r="C1019">
        <f>IF(D1019="oui", 1, IF(D1019="non", 0, " "))</f>
        <v>1</v>
      </c>
      <c r="D1019" t="s">
        <v>28</v>
      </c>
      <c r="E1019">
        <f>_xlfn.XLOOKUP(F1019,Z$3:Z$19,AA$3:AA$19)</f>
        <v>12</v>
      </c>
      <c r="F1019" t="s">
        <v>42</v>
      </c>
      <c r="G1019" s="14">
        <v>44603</v>
      </c>
      <c r="H1019" s="15">
        <v>0.41111111111111109</v>
      </c>
      <c r="I1019" s="15">
        <v>0.42986111111111108</v>
      </c>
      <c r="J1019">
        <v>1000164</v>
      </c>
      <c r="K1019">
        <v>3334</v>
      </c>
      <c r="L1019">
        <f>ROUND(M1019*86400,0)/60</f>
        <v>27</v>
      </c>
      <c r="M1019">
        <v>1.8749999999999989E-2</v>
      </c>
      <c r="N1019">
        <f>_xlfn.XLOOKUP(O1019,Z$22:Z$24,AA$22:AA$24)</f>
        <v>0</v>
      </c>
      <c r="O1019" t="s">
        <v>46</v>
      </c>
      <c r="P1019" cm="1">
        <f t="array" aca="1" ref="P1019" ca="1">(_xlfn.IFS(Q1019="couché",0,Q1019="debout à 80%",1,Q1019="?",1))*(IF(RAND()&lt;0.8,1,0))</f>
        <v>0</v>
      </c>
      <c r="Q1019" t="s">
        <v>48</v>
      </c>
      <c r="R1019">
        <v>30</v>
      </c>
      <c r="S1019">
        <f>SUMIFS(N:N,F:F,F1019,G:G,G1019,T:T,T1019-1)*IF(C1019=1,0,1)</f>
        <v>0</v>
      </c>
      <c r="T1019">
        <f>COUNTIFS(F:F,F1019,G:G,G1019,H:H,_xlfn.CONCAT("&lt;=",H1019))</f>
        <v>3</v>
      </c>
      <c r="U1019" s="15">
        <f ca="1">H1019+(RAND()/100000)</f>
        <v>0.41111650641285735</v>
      </c>
      <c r="V1019">
        <f t="shared" ca="1" si="15"/>
        <v>27</v>
      </c>
      <c r="W1019" t="s">
        <v>28</v>
      </c>
      <c r="X1019" t="str">
        <f ca="1">_xlfn.CONCAT("(",A1019,",",C1019,",",P1019,",",E1019,",",L1019,",",S1019,",",T1019,",",V1019,")++1`")</f>
        <v>(246793,1,0,12,27,0,3,27)++1`</v>
      </c>
      <c r="Y1019" t="str">
        <f>_xlfn.CONCAT("(",A1019,",",R1019,")++1`")</f>
        <v>(246793,30)++1`</v>
      </c>
    </row>
    <row r="1020" spans="1:25">
      <c r="A1020">
        <v>246797</v>
      </c>
      <c r="B1020">
        <v>2004</v>
      </c>
      <c r="C1020">
        <f>IF(D1020="oui", 1, IF(D1020="non", 0, " "))</f>
        <v>0</v>
      </c>
      <c r="D1020" t="s">
        <v>24</v>
      </c>
      <c r="E1020">
        <f>_xlfn.XLOOKUP(F1020,Z$3:Z$19,AA$3:AA$19)</f>
        <v>10</v>
      </c>
      <c r="F1020" t="s">
        <v>39</v>
      </c>
      <c r="G1020" s="14">
        <v>44596</v>
      </c>
      <c r="H1020" s="15">
        <v>0.41805555555555551</v>
      </c>
      <c r="I1020" s="15">
        <v>0.47847222222222219</v>
      </c>
      <c r="J1020">
        <v>1000165</v>
      </c>
      <c r="K1020">
        <v>493</v>
      </c>
      <c r="L1020">
        <f>ROUND(M1020*86400,0)/60</f>
        <v>87</v>
      </c>
      <c r="M1020">
        <v>6.0416666666666674E-2</v>
      </c>
      <c r="N1020">
        <f>_xlfn.XLOOKUP(O1020,Z$22:Z$24,AA$22:AA$24)</f>
        <v>1</v>
      </c>
      <c r="O1020" t="s">
        <v>32</v>
      </c>
      <c r="P1020" cm="1">
        <f t="array" aca="1" ref="P1020" ca="1">(_xlfn.IFS(Q1020="couché",0,Q1020="debout à 80%",1,Q1020="?",1))*(IF(RAND()&lt;0.8,1,0))</f>
        <v>1</v>
      </c>
      <c r="Q1020" t="s">
        <v>27</v>
      </c>
      <c r="R1020">
        <v>30</v>
      </c>
      <c r="S1020">
        <f>SUMIFS(N:N,F:F,F1020,G:G,G1020,T:T,T1020-1)*IF(C1020=1,0,1)</f>
        <v>1</v>
      </c>
      <c r="T1020">
        <f>COUNTIFS(F:F,F1020,G:G,G1020,H:H,_xlfn.CONCAT("&lt;=",H1020))</f>
        <v>2</v>
      </c>
      <c r="U1020" s="15">
        <f ca="1">H1020+(RAND()/100000)</f>
        <v>0.41805888622141285</v>
      </c>
      <c r="V1020">
        <f t="shared" ca="1" si="15"/>
        <v>28</v>
      </c>
      <c r="W1020" t="s">
        <v>28</v>
      </c>
      <c r="X1020" t="str">
        <f ca="1">_xlfn.CONCAT("(",A1020,",",C1020,",",P1020,",",E1020,",",L1020,",",S1020,",",T1020,",",V1020,")++1`")</f>
        <v>(246797,0,1,10,87,1,2,28)++1`</v>
      </c>
      <c r="Y1020" t="str">
        <f>_xlfn.CONCAT("(",A1020,",",R1020,")++1`")</f>
        <v>(246797,30)++1`</v>
      </c>
    </row>
    <row r="1021" spans="1:25">
      <c r="A1021">
        <v>246800</v>
      </c>
      <c r="B1021">
        <v>1933</v>
      </c>
      <c r="C1021">
        <f>IF(D1021="oui", 1, IF(D1021="non", 0, " "))</f>
        <v>0</v>
      </c>
      <c r="D1021" t="s">
        <v>24</v>
      </c>
      <c r="E1021">
        <f>_xlfn.XLOOKUP(F1021,Z$3:Z$19,AA$3:AA$19)</f>
        <v>9</v>
      </c>
      <c r="F1021" t="s">
        <v>40</v>
      </c>
      <c r="G1021" s="14">
        <v>44606</v>
      </c>
      <c r="H1021" s="15">
        <v>0.60138888888888886</v>
      </c>
      <c r="I1021" s="15">
        <v>0.64583333333333326</v>
      </c>
      <c r="J1021">
        <v>1000163</v>
      </c>
      <c r="K1021">
        <v>239</v>
      </c>
      <c r="L1021">
        <f>ROUND(M1021*86400,0)/60</f>
        <v>64</v>
      </c>
      <c r="M1021">
        <v>4.4444444444444398E-2</v>
      </c>
      <c r="N1021">
        <f>_xlfn.XLOOKUP(O1021,Z$22:Z$24,AA$22:AA$24)</f>
        <v>0</v>
      </c>
      <c r="O1021" t="s">
        <v>26</v>
      </c>
      <c r="P1021" cm="1">
        <f t="array" aca="1" ref="P1021" ca="1">(_xlfn.IFS(Q1021="couché",0,Q1021="debout à 80%",1,Q1021="?",1))*(IF(RAND()&lt;0.8,1,0))</f>
        <v>1</v>
      </c>
      <c r="Q1021" t="s">
        <v>27</v>
      </c>
      <c r="R1021">
        <v>45</v>
      </c>
      <c r="S1021">
        <f>SUMIFS(N:N,F:F,F1021,G:G,G1021,T:T,T1021-1)*IF(C1021=1,0,1)</f>
        <v>0</v>
      </c>
      <c r="T1021">
        <f>COUNTIFS(F:F,F1021,G:G,G1021,H:H,_xlfn.CONCAT("&lt;=",H1021))</f>
        <v>6</v>
      </c>
      <c r="U1021" s="15">
        <f ca="1">H1021+(RAND()/100000)</f>
        <v>0.60139109971275251</v>
      </c>
      <c r="V1021">
        <f t="shared" ca="1" si="15"/>
        <v>61</v>
      </c>
      <c r="W1021" t="s">
        <v>28</v>
      </c>
      <c r="X1021" t="str">
        <f ca="1">_xlfn.CONCAT("(",A1021,",",C1021,",",P1021,",",E1021,",",L1021,",",S1021,",",T1021,",",V1021,")++1`")</f>
        <v>(246800,0,1,9,64,0,6,61)++1`</v>
      </c>
      <c r="Y1021" t="str">
        <f>_xlfn.CONCAT("(",A1021,",",R1021,")++1`")</f>
        <v>(246800,45)++1`</v>
      </c>
    </row>
    <row r="1022" spans="1:25">
      <c r="A1022">
        <v>246803</v>
      </c>
      <c r="B1022">
        <v>1995</v>
      </c>
      <c r="C1022">
        <f>IF(D1022="oui", 1, IF(D1022="non", 0, " "))</f>
        <v>0</v>
      </c>
      <c r="D1022" t="s">
        <v>24</v>
      </c>
      <c r="E1022">
        <f>_xlfn.XLOOKUP(F1022,Z$3:Z$19,AA$3:AA$19)</f>
        <v>4</v>
      </c>
      <c r="F1022" t="s">
        <v>31</v>
      </c>
      <c r="G1022" s="14">
        <v>44608</v>
      </c>
      <c r="H1022" s="15">
        <v>0.3298611111111111</v>
      </c>
      <c r="I1022" s="15">
        <v>0.39305555555555555</v>
      </c>
      <c r="J1022">
        <v>1000170</v>
      </c>
      <c r="K1022">
        <v>2196</v>
      </c>
      <c r="L1022">
        <f>ROUND(M1022*86400,0)/60</f>
        <v>91</v>
      </c>
      <c r="M1022">
        <v>6.3194444444444442E-2</v>
      </c>
      <c r="N1022">
        <f>_xlfn.XLOOKUP(O1022,Z$22:Z$24,AA$22:AA$24)</f>
        <v>1</v>
      </c>
      <c r="O1022" t="s">
        <v>32</v>
      </c>
      <c r="P1022" cm="1">
        <f t="array" aca="1" ref="P1022" ca="1">(_xlfn.IFS(Q1022="couché",0,Q1022="debout à 80%",1,Q1022="?",1))*(IF(RAND()&lt;0.8,1,0))</f>
        <v>0</v>
      </c>
      <c r="Q1022" t="s">
        <v>48</v>
      </c>
      <c r="R1022">
        <v>20</v>
      </c>
      <c r="S1022">
        <f>SUMIFS(N:N,F:F,F1022,G:G,G1022,T:T,T1022-1)*IF(C1022=1,0,1)</f>
        <v>0</v>
      </c>
      <c r="T1022">
        <f>COUNTIFS(F:F,F1022,G:G,G1022,H:H,_xlfn.CONCAT("&lt;=",H1022))</f>
        <v>1</v>
      </c>
      <c r="U1022" s="15">
        <f ca="1">H1022+(RAND()/100000)</f>
        <v>0.32986479284758347</v>
      </c>
      <c r="V1022">
        <f t="shared" ca="1" si="15"/>
        <v>2</v>
      </c>
      <c r="W1022" t="s">
        <v>28</v>
      </c>
      <c r="X1022" t="str">
        <f ca="1">_xlfn.CONCAT("(",A1022,",",C1022,",",P1022,",",E1022,",",L1022,",",S1022,",",T1022,",",V1022,")++1`")</f>
        <v>(246803,0,0,4,91,0,1,2)++1`</v>
      </c>
      <c r="Y1022" t="str">
        <f>_xlfn.CONCAT("(",A1022,",",R1022,")++1`")</f>
        <v>(246803,20)++1`</v>
      </c>
    </row>
    <row r="1023" spans="1:25">
      <c r="A1023">
        <v>246807</v>
      </c>
      <c r="B1023">
        <v>1989</v>
      </c>
      <c r="C1023">
        <f>IF(D1023="oui", 1, IF(D1023="non", 0, " "))</f>
        <v>0</v>
      </c>
      <c r="D1023" t="s">
        <v>24</v>
      </c>
      <c r="E1023">
        <f>_xlfn.XLOOKUP(F1023,Z$3:Z$19,AA$3:AA$19)</f>
        <v>6</v>
      </c>
      <c r="F1023" t="s">
        <v>37</v>
      </c>
      <c r="G1023" s="14">
        <v>44606</v>
      </c>
      <c r="H1023" s="15">
        <v>0.33055555555555555</v>
      </c>
      <c r="I1023" s="15">
        <v>0.4201388888888889</v>
      </c>
      <c r="J1023">
        <v>1000166</v>
      </c>
      <c r="K1023">
        <v>400</v>
      </c>
      <c r="L1023">
        <f>ROUND(M1023*86400,0)/60</f>
        <v>129</v>
      </c>
      <c r="M1023">
        <v>8.9583333333333348E-2</v>
      </c>
      <c r="N1023">
        <f>_xlfn.XLOOKUP(O1023,Z$22:Z$24,AA$22:AA$24)</f>
        <v>0</v>
      </c>
      <c r="O1023" t="s">
        <v>26</v>
      </c>
      <c r="P1023" cm="1">
        <f t="array" aca="1" ref="P1023" ca="1">(_xlfn.IFS(Q1023="couché",0,Q1023="debout à 80%",1,Q1023="?",1))*(IF(RAND()&lt;0.8,1,0))</f>
        <v>1</v>
      </c>
      <c r="Q1023" t="s">
        <v>27</v>
      </c>
      <c r="R1023">
        <v>45</v>
      </c>
      <c r="S1023">
        <f>SUMIFS(N:N,F:F,F1023,G:G,G1023,T:T,T1023-1)*IF(C1023=1,0,1)</f>
        <v>0</v>
      </c>
      <c r="T1023">
        <f>COUNTIFS(F:F,F1023,G:G,G1023,H:H,_xlfn.CONCAT("&lt;=",H1023))</f>
        <v>1</v>
      </c>
      <c r="U1023" s="15">
        <f ca="1">H1023+(RAND()/100000)</f>
        <v>0.33056338801196339</v>
      </c>
      <c r="V1023">
        <f t="shared" ca="1" si="15"/>
        <v>3</v>
      </c>
      <c r="W1023" t="s">
        <v>28</v>
      </c>
      <c r="X1023" t="str">
        <f ca="1">_xlfn.CONCAT("(",A1023,",",C1023,",",P1023,",",E1023,",",L1023,",",S1023,",",T1023,",",V1023,")++1`")</f>
        <v>(246807,0,1,6,129,0,1,3)++1`</v>
      </c>
      <c r="Y1023" t="str">
        <f>_xlfn.CONCAT("(",A1023,",",R1023,")++1`")</f>
        <v>(246807,45)++1`</v>
      </c>
    </row>
    <row r="1024" spans="1:25">
      <c r="A1024">
        <v>246811</v>
      </c>
      <c r="B1024">
        <v>1959</v>
      </c>
      <c r="C1024">
        <f>IF(D1024="oui", 1, IF(D1024="non", 0, " "))</f>
        <v>0</v>
      </c>
      <c r="D1024" t="s">
        <v>24</v>
      </c>
      <c r="E1024">
        <f>_xlfn.XLOOKUP(F1024,Z$3:Z$19,AA$3:AA$19)</f>
        <v>4</v>
      </c>
      <c r="F1024" t="s">
        <v>31</v>
      </c>
      <c r="G1024" s="14">
        <v>44600</v>
      </c>
      <c r="H1024" s="15">
        <v>0.4819444444444444</v>
      </c>
      <c r="I1024" s="15">
        <v>0.52569444444444446</v>
      </c>
      <c r="J1024">
        <v>1000170</v>
      </c>
      <c r="K1024">
        <v>7164</v>
      </c>
      <c r="L1024">
        <f>ROUND(M1024*86400,0)/60</f>
        <v>63</v>
      </c>
      <c r="M1024">
        <v>4.3750000000000067E-2</v>
      </c>
      <c r="N1024">
        <f>_xlfn.XLOOKUP(O1024,Z$22:Z$24,AA$22:AA$24)</f>
        <v>1</v>
      </c>
      <c r="O1024" t="s">
        <v>32</v>
      </c>
      <c r="P1024" cm="1">
        <f t="array" aca="1" ref="P1024" ca="1">(_xlfn.IFS(Q1024="couché",0,Q1024="debout à 80%",1,Q1024="?",1))*(IF(RAND()&lt;0.8,1,0))</f>
        <v>1</v>
      </c>
      <c r="Q1024" t="s">
        <v>27</v>
      </c>
      <c r="R1024">
        <v>20</v>
      </c>
      <c r="S1024">
        <f>SUMIFS(N:N,F:F,F1024,G:G,G1024,T:T,T1024-1)*IF(C1024=1,0,1)</f>
        <v>1</v>
      </c>
      <c r="T1024">
        <f>COUNTIFS(F:F,F1024,G:G,G1024,H:H,_xlfn.CONCAT("&lt;=",H1024))</f>
        <v>5</v>
      </c>
      <c r="U1024" s="15">
        <f ca="1">H1024+(RAND()/100000)</f>
        <v>0.48194609676245653</v>
      </c>
      <c r="V1024">
        <f t="shared" ca="1" si="15"/>
        <v>50</v>
      </c>
      <c r="W1024" t="s">
        <v>28</v>
      </c>
      <c r="X1024" t="str">
        <f ca="1">_xlfn.CONCAT("(",A1024,",",C1024,",",P1024,",",E1024,",",L1024,",",S1024,",",T1024,",",V1024,")++1`")</f>
        <v>(246811,0,1,4,63,1,5,50)++1`</v>
      </c>
      <c r="Y1024" t="str">
        <f>_xlfn.CONCAT("(",A1024,",",R1024,")++1`")</f>
        <v>(246811,20)++1`</v>
      </c>
    </row>
    <row r="1025" spans="1:25">
      <c r="A1025">
        <v>246812</v>
      </c>
      <c r="B1025">
        <v>2004</v>
      </c>
      <c r="C1025">
        <f>IF(D1025="oui", 1, IF(D1025="non", 0, " "))</f>
        <v>0</v>
      </c>
      <c r="D1025" t="s">
        <v>24</v>
      </c>
      <c r="E1025">
        <f>_xlfn.XLOOKUP(F1025,Z$3:Z$19,AA$3:AA$19)</f>
        <v>10</v>
      </c>
      <c r="F1025" t="s">
        <v>39</v>
      </c>
      <c r="G1025" s="14">
        <v>44617</v>
      </c>
      <c r="H1025" s="15">
        <v>0.39097222222222222</v>
      </c>
      <c r="I1025" s="15">
        <v>0.45277777777777778</v>
      </c>
      <c r="J1025">
        <v>1000165</v>
      </c>
      <c r="K1025">
        <v>493</v>
      </c>
      <c r="L1025">
        <f>ROUND(M1025*86400,0)/60</f>
        <v>89</v>
      </c>
      <c r="M1025">
        <v>6.1805555555555558E-2</v>
      </c>
      <c r="N1025">
        <f>_xlfn.XLOOKUP(O1025,Z$22:Z$24,AA$22:AA$24)</f>
        <v>1</v>
      </c>
      <c r="O1025" t="s">
        <v>32</v>
      </c>
      <c r="P1025" cm="1">
        <f t="array" aca="1" ref="P1025" ca="1">(_xlfn.IFS(Q1025="couché",0,Q1025="debout à 80%",1,Q1025="?",1))*(IF(RAND()&lt;0.8,1,0))</f>
        <v>1</v>
      </c>
      <c r="Q1025" t="s">
        <v>27</v>
      </c>
      <c r="R1025">
        <v>30</v>
      </c>
      <c r="S1025">
        <f>SUMIFS(N:N,F:F,F1025,G:G,G1025,T:T,T1025-1)*IF(C1025=1,0,1)</f>
        <v>1</v>
      </c>
      <c r="T1025">
        <f>COUNTIFS(F:F,F1025,G:G,G1025,H:H,_xlfn.CONCAT("&lt;=",H1025))</f>
        <v>2</v>
      </c>
      <c r="U1025" s="15">
        <f ca="1">H1025+(RAND()/100000)</f>
        <v>0.39097501116522843</v>
      </c>
      <c r="V1025">
        <f t="shared" ca="1" si="15"/>
        <v>22</v>
      </c>
      <c r="W1025" t="s">
        <v>28</v>
      </c>
      <c r="X1025" t="str">
        <f ca="1">_xlfn.CONCAT("(",A1025,",",C1025,",",P1025,",",E1025,",",L1025,",",S1025,",",T1025,",",V1025,")++1`")</f>
        <v>(246812,0,1,10,89,1,2,22)++1`</v>
      </c>
      <c r="Y1025" t="str">
        <f>_xlfn.CONCAT("(",A1025,",",R1025,")++1`")</f>
        <v>(246812,30)++1`</v>
      </c>
    </row>
    <row r="1026" spans="1:25">
      <c r="A1026">
        <v>246813</v>
      </c>
      <c r="B1026">
        <v>1949</v>
      </c>
      <c r="C1026">
        <f>IF(D1026="oui", 1, IF(D1026="non", 0, " "))</f>
        <v>0</v>
      </c>
      <c r="D1026" t="s">
        <v>24</v>
      </c>
      <c r="E1026">
        <f>_xlfn.XLOOKUP(F1026,Z$3:Z$19,AA$3:AA$19)</f>
        <v>3</v>
      </c>
      <c r="F1026" t="s">
        <v>34</v>
      </c>
      <c r="G1026" s="14">
        <v>44607</v>
      </c>
      <c r="H1026" s="15">
        <v>0.5</v>
      </c>
      <c r="I1026" s="15">
        <v>0.54999999999999993</v>
      </c>
      <c r="J1026">
        <v>1000169</v>
      </c>
      <c r="K1026">
        <v>2172</v>
      </c>
      <c r="L1026">
        <f>ROUND(M1026*86400,0)/60</f>
        <v>72</v>
      </c>
      <c r="M1026">
        <v>4.9999999999999933E-2</v>
      </c>
      <c r="N1026">
        <f>_xlfn.XLOOKUP(O1026,Z$22:Z$24,AA$22:AA$24)</f>
        <v>1</v>
      </c>
      <c r="O1026" t="s">
        <v>32</v>
      </c>
      <c r="P1026" cm="1">
        <f t="array" aca="1" ref="P1026" ca="1">(_xlfn.IFS(Q1026="couché",0,Q1026="debout à 80%",1,Q1026="?",1))*(IF(RAND()&lt;0.8,1,0))</f>
        <v>1</v>
      </c>
      <c r="Q1026" t="s">
        <v>27</v>
      </c>
      <c r="R1026">
        <v>10</v>
      </c>
      <c r="S1026">
        <f>SUMIFS(N:N,F:F,F1026,G:G,G1026,T:T,T1026-1)*IF(C1026=1,0,1)</f>
        <v>1</v>
      </c>
      <c r="T1026">
        <f>COUNTIFS(F:F,F1026,G:G,G1026,H:H,_xlfn.CONCAT("&lt;=",H1026))</f>
        <v>11</v>
      </c>
      <c r="U1026" s="15">
        <f ca="1">H1026+(RAND()/100000)</f>
        <v>0.50000719969570295</v>
      </c>
      <c r="V1026">
        <f t="shared" ca="1" si="15"/>
        <v>43</v>
      </c>
      <c r="W1026" t="s">
        <v>28</v>
      </c>
      <c r="X1026" t="str">
        <f ca="1">_xlfn.CONCAT("(",A1026,",",C1026,",",P1026,",",E1026,",",L1026,",",S1026,",",T1026,",",V1026,")++1`")</f>
        <v>(246813,0,1,3,72,1,11,43)++1`</v>
      </c>
      <c r="Y1026" t="str">
        <f>_xlfn.CONCAT("(",A1026,",",R1026,")++1`")</f>
        <v>(246813,10)++1`</v>
      </c>
    </row>
    <row r="1027" spans="1:25">
      <c r="A1027">
        <v>246815</v>
      </c>
      <c r="B1027">
        <v>1959</v>
      </c>
      <c r="C1027">
        <f>IF(D1027="oui", 1, IF(D1027="non", 0, " "))</f>
        <v>0</v>
      </c>
      <c r="D1027" t="s">
        <v>24</v>
      </c>
      <c r="E1027">
        <f>_xlfn.XLOOKUP(F1027,Z$3:Z$19,AA$3:AA$19)</f>
        <v>13</v>
      </c>
      <c r="F1027" t="s">
        <v>43</v>
      </c>
      <c r="G1027" s="14">
        <v>44594</v>
      </c>
      <c r="H1027" s="15">
        <v>0.68402777777777779</v>
      </c>
      <c r="I1027" s="15">
        <v>0.82222222222222219</v>
      </c>
      <c r="J1027">
        <v>1000167</v>
      </c>
      <c r="K1027">
        <v>7550</v>
      </c>
      <c r="L1027">
        <f>ROUND(M1027*86400,0)/60</f>
        <v>199</v>
      </c>
      <c r="M1027">
        <v>0.1381944444444444</v>
      </c>
      <c r="N1027">
        <f>_xlfn.XLOOKUP(O1027,Z$22:Z$24,AA$22:AA$24)</f>
        <v>0</v>
      </c>
      <c r="O1027" t="s">
        <v>26</v>
      </c>
      <c r="P1027" cm="1">
        <f t="array" aca="1" ref="P1027" ca="1">(_xlfn.IFS(Q1027="couché",0,Q1027="debout à 80%",1,Q1027="?",1))*(IF(RAND()&lt;0.8,1,0))</f>
        <v>0</v>
      </c>
      <c r="Q1027" t="s">
        <v>48</v>
      </c>
      <c r="R1027">
        <v>45</v>
      </c>
      <c r="S1027">
        <f>SUMIFS(N:N,F:F,F1027,G:G,G1027,T:T,T1027-1)*IF(C1027=1,0,1)</f>
        <v>0</v>
      </c>
      <c r="T1027">
        <f>COUNTIFS(F:F,F1027,G:G,G1027,H:H,_xlfn.CONCAT("&lt;=",H1027))</f>
        <v>3</v>
      </c>
      <c r="U1027" s="15">
        <f ca="1">H1027+(RAND()/100000)</f>
        <v>0.68403716515648572</v>
      </c>
      <c r="V1027">
        <f t="shared" ref="V1027:V1090" ca="1" si="16">COUNTIFS(G:G,G1027,U:U,_xlfn.CONCAT("&lt;=",U1027))</f>
        <v>65</v>
      </c>
      <c r="W1027" t="s">
        <v>28</v>
      </c>
      <c r="X1027" t="str">
        <f ca="1">_xlfn.CONCAT("(",A1027,",",C1027,",",P1027,",",E1027,",",L1027,",",S1027,",",T1027,",",V1027,")++1`")</f>
        <v>(246815,0,0,13,199,0,3,65)++1`</v>
      </c>
      <c r="Y1027" t="str">
        <f>_xlfn.CONCAT("(",A1027,",",R1027,")++1`")</f>
        <v>(246815,45)++1`</v>
      </c>
    </row>
    <row r="1028" spans="1:25">
      <c r="A1028">
        <v>246816</v>
      </c>
      <c r="B1028">
        <v>1958</v>
      </c>
      <c r="C1028">
        <f>IF(D1028="oui", 1, IF(D1028="non", 0, " "))</f>
        <v>0</v>
      </c>
      <c r="D1028" t="s">
        <v>24</v>
      </c>
      <c r="E1028">
        <f>_xlfn.XLOOKUP(F1028,Z$3:Z$19,AA$3:AA$19)</f>
        <v>6</v>
      </c>
      <c r="F1028" t="s">
        <v>37</v>
      </c>
      <c r="G1028" s="14">
        <v>44606</v>
      </c>
      <c r="H1028" s="15">
        <v>0.43819444444444444</v>
      </c>
      <c r="I1028" s="15">
        <v>0.52500000000000002</v>
      </c>
      <c r="J1028">
        <v>1000166</v>
      </c>
      <c r="K1028">
        <v>586</v>
      </c>
      <c r="L1028">
        <f>ROUND(M1028*86400,0)/60</f>
        <v>125</v>
      </c>
      <c r="M1028">
        <v>8.680555555555558E-2</v>
      </c>
      <c r="N1028">
        <f>_xlfn.XLOOKUP(O1028,Z$22:Z$24,AA$22:AA$24)</f>
        <v>0</v>
      </c>
      <c r="O1028" t="s">
        <v>26</v>
      </c>
      <c r="P1028" cm="1">
        <f t="array" aca="1" ref="P1028" ca="1">(_xlfn.IFS(Q1028="couché",0,Q1028="debout à 80%",1,Q1028="?",1))*(IF(RAND()&lt;0.8,1,0))</f>
        <v>1</v>
      </c>
      <c r="Q1028" t="s">
        <v>27</v>
      </c>
      <c r="R1028">
        <v>45</v>
      </c>
      <c r="S1028">
        <f>SUMIFS(N:N,F:F,F1028,G:G,G1028,T:T,T1028-1)*IF(C1028=1,0,1)</f>
        <v>0</v>
      </c>
      <c r="T1028">
        <f>COUNTIFS(F:F,F1028,G:G,G1028,H:H,_xlfn.CONCAT("&lt;=",H1028))</f>
        <v>2</v>
      </c>
      <c r="U1028" s="15">
        <f ca="1">H1028+(RAND()/100000)</f>
        <v>0.43819730516068989</v>
      </c>
      <c r="V1028">
        <f t="shared" ca="1" si="16"/>
        <v>34</v>
      </c>
      <c r="W1028" t="s">
        <v>28</v>
      </c>
      <c r="X1028" t="str">
        <f ca="1">_xlfn.CONCAT("(",A1028,",",C1028,",",P1028,",",E1028,",",L1028,",",S1028,",",T1028,",",V1028,")++1`")</f>
        <v>(246816,0,1,6,125,0,2,34)++1`</v>
      </c>
      <c r="Y1028" t="str">
        <f>_xlfn.CONCAT("(",A1028,",",R1028,")++1`")</f>
        <v>(246816,45)++1`</v>
      </c>
    </row>
    <row r="1029" spans="1:25">
      <c r="A1029">
        <v>246817</v>
      </c>
      <c r="B1029">
        <v>1945</v>
      </c>
      <c r="C1029">
        <f>IF(D1029="oui", 1, IF(D1029="non", 0, " "))</f>
        <v>0</v>
      </c>
      <c r="D1029" t="s">
        <v>24</v>
      </c>
      <c r="E1029">
        <f>_xlfn.XLOOKUP(F1029,Z$3:Z$19,AA$3:AA$19)</f>
        <v>16</v>
      </c>
      <c r="F1029" t="s">
        <v>44</v>
      </c>
      <c r="G1029" s="14">
        <v>44620</v>
      </c>
      <c r="H1029" s="15">
        <v>0.34444444444444444</v>
      </c>
      <c r="I1029" s="15">
        <v>0.39097222222222222</v>
      </c>
      <c r="J1029">
        <v>1000162</v>
      </c>
      <c r="K1029">
        <v>136</v>
      </c>
      <c r="L1029">
        <f>ROUND(M1029*86400,0)/60</f>
        <v>67</v>
      </c>
      <c r="M1029">
        <v>4.6527777777777779E-2</v>
      </c>
      <c r="N1029">
        <f>_xlfn.XLOOKUP(O1029,Z$22:Z$24,AA$22:AA$24)</f>
        <v>0</v>
      </c>
      <c r="O1029" t="s">
        <v>26</v>
      </c>
      <c r="P1029" cm="1">
        <f t="array" aca="1" ref="P1029" ca="1">(_xlfn.IFS(Q1029="couché",0,Q1029="debout à 80%",1,Q1029="?",1))*(IF(RAND()&lt;0.8,1,0))</f>
        <v>1</v>
      </c>
      <c r="Q1029" t="s">
        <v>27</v>
      </c>
      <c r="R1029">
        <v>45</v>
      </c>
      <c r="S1029">
        <f>SUMIFS(N:N,F:F,F1029,G:G,G1029,T:T,T1029-1)*IF(C1029=1,0,1)</f>
        <v>0</v>
      </c>
      <c r="T1029">
        <f>COUNTIFS(F:F,F1029,G:G,G1029,H:H,_xlfn.CONCAT("&lt;=",H1029))</f>
        <v>1</v>
      </c>
      <c r="U1029" s="15">
        <f ca="1">H1029+(RAND()/100000)</f>
        <v>0.34444979635249368</v>
      </c>
      <c r="V1029">
        <f t="shared" ca="1" si="16"/>
        <v>7</v>
      </c>
      <c r="W1029" t="s">
        <v>28</v>
      </c>
      <c r="X1029" t="str">
        <f ca="1">_xlfn.CONCAT("(",A1029,",",C1029,",",P1029,",",E1029,",",L1029,",",S1029,",",T1029,",",V1029,")++1`")</f>
        <v>(246817,0,1,16,67,0,1,7)++1`</v>
      </c>
      <c r="Y1029" t="str">
        <f>_xlfn.CONCAT("(",A1029,",",R1029,")++1`")</f>
        <v>(246817,45)++1`</v>
      </c>
    </row>
    <row r="1030" spans="1:25">
      <c r="A1030">
        <v>246818</v>
      </c>
      <c r="B1030">
        <v>1967</v>
      </c>
      <c r="C1030">
        <f>IF(D1030="oui", 1, IF(D1030="non", 0, " "))</f>
        <v>0</v>
      </c>
      <c r="D1030" t="s">
        <v>24</v>
      </c>
      <c r="E1030">
        <f>_xlfn.XLOOKUP(F1030,Z$3:Z$19,AA$3:AA$19)</f>
        <v>4</v>
      </c>
      <c r="F1030" t="s">
        <v>31</v>
      </c>
      <c r="G1030" s="14">
        <v>44624</v>
      </c>
      <c r="H1030" s="15">
        <v>0.34305555555555556</v>
      </c>
      <c r="I1030" s="15">
        <v>0.47361111111111109</v>
      </c>
      <c r="J1030">
        <v>1000167</v>
      </c>
      <c r="K1030">
        <v>2252</v>
      </c>
      <c r="L1030">
        <f>ROUND(M1030*86400,0)/60</f>
        <v>188</v>
      </c>
      <c r="M1030">
        <v>0.13055555555555554</v>
      </c>
      <c r="N1030">
        <f>_xlfn.XLOOKUP(O1030,Z$22:Z$24,AA$22:AA$24)</f>
        <v>0</v>
      </c>
      <c r="O1030" t="s">
        <v>26</v>
      </c>
      <c r="P1030" cm="1">
        <f t="array" aca="1" ref="P1030" ca="1">(_xlfn.IFS(Q1030="couché",0,Q1030="debout à 80%",1,Q1030="?",1))*(IF(RAND()&lt;0.8,1,0))</f>
        <v>1</v>
      </c>
      <c r="Q1030" t="s">
        <v>27</v>
      </c>
      <c r="R1030">
        <v>45</v>
      </c>
      <c r="S1030">
        <f>SUMIFS(N:N,F:F,F1030,G:G,G1030,T:T,T1030-1)*IF(C1030=1,0,1)</f>
        <v>0</v>
      </c>
      <c r="T1030">
        <f>COUNTIFS(F:F,F1030,G:G,G1030,H:H,_xlfn.CONCAT("&lt;=",H1030))</f>
        <v>1</v>
      </c>
      <c r="U1030" s="15">
        <f ca="1">H1030+(RAND()/100000)</f>
        <v>0.34306367533045656</v>
      </c>
      <c r="V1030">
        <f t="shared" ca="1" si="16"/>
        <v>7</v>
      </c>
      <c r="W1030" t="s">
        <v>28</v>
      </c>
      <c r="X1030" t="str">
        <f ca="1">_xlfn.CONCAT("(",A1030,",",C1030,",",P1030,",",E1030,",",L1030,",",S1030,",",T1030,",",V1030,")++1`")</f>
        <v>(246818,0,1,4,188,0,1,7)++1`</v>
      </c>
      <c r="Y1030" t="str">
        <f>_xlfn.CONCAT("(",A1030,",",R1030,")++1`")</f>
        <v>(246818,45)++1`</v>
      </c>
    </row>
    <row r="1031" spans="1:25">
      <c r="A1031">
        <v>246821</v>
      </c>
      <c r="B1031">
        <v>1968</v>
      </c>
      <c r="C1031">
        <f>IF(D1031="oui", 1, IF(D1031="non", 0, " "))</f>
        <v>0</v>
      </c>
      <c r="D1031" t="s">
        <v>24</v>
      </c>
      <c r="E1031">
        <f>_xlfn.XLOOKUP(F1031,Z$3:Z$19,AA$3:AA$19)</f>
        <v>8</v>
      </c>
      <c r="F1031" t="s">
        <v>25</v>
      </c>
      <c r="G1031" s="14">
        <v>44613</v>
      </c>
      <c r="H1031" s="15">
        <v>0.3347222222222222</v>
      </c>
      <c r="I1031" s="15">
        <v>0.42916666666666664</v>
      </c>
      <c r="J1031">
        <v>1000166</v>
      </c>
      <c r="K1031">
        <v>400</v>
      </c>
      <c r="L1031">
        <f>ROUND(M1031*86400,0)/60</f>
        <v>136</v>
      </c>
      <c r="M1031">
        <v>9.4444444444444442E-2</v>
      </c>
      <c r="N1031">
        <f>_xlfn.XLOOKUP(O1031,Z$22:Z$24,AA$22:AA$24)</f>
        <v>0</v>
      </c>
      <c r="O1031" t="s">
        <v>26</v>
      </c>
      <c r="P1031" cm="1">
        <f t="array" aca="1" ref="P1031" ca="1">(_xlfn.IFS(Q1031="couché",0,Q1031="debout à 80%",1,Q1031="?",1))*(IF(RAND()&lt;0.8,1,0))</f>
        <v>1</v>
      </c>
      <c r="Q1031" t="s">
        <v>27</v>
      </c>
      <c r="R1031">
        <v>45</v>
      </c>
      <c r="S1031">
        <f>SUMIFS(N:N,F:F,F1031,G:G,G1031,T:T,T1031-1)*IF(C1031=1,0,1)</f>
        <v>0</v>
      </c>
      <c r="T1031">
        <f>COUNTIFS(F:F,F1031,G:G,G1031,H:H,_xlfn.CONCAT("&lt;=",H1031))</f>
        <v>1</v>
      </c>
      <c r="U1031" s="15">
        <f ca="1">H1031+(RAND()/100000)</f>
        <v>0.33472935697339262</v>
      </c>
      <c r="V1031">
        <f t="shared" ca="1" si="16"/>
        <v>4</v>
      </c>
      <c r="W1031" t="s">
        <v>28</v>
      </c>
      <c r="X1031" t="str">
        <f ca="1">_xlfn.CONCAT("(",A1031,",",C1031,",",P1031,",",E1031,",",L1031,",",S1031,",",T1031,",",V1031,")++1`")</f>
        <v>(246821,0,1,8,136,0,1,4)++1`</v>
      </c>
      <c r="Y1031" t="str">
        <f>_xlfn.CONCAT("(",A1031,",",R1031,")++1`")</f>
        <v>(246821,45)++1`</v>
      </c>
    </row>
    <row r="1032" spans="1:25">
      <c r="A1032">
        <v>246822</v>
      </c>
      <c r="B1032">
        <v>1954</v>
      </c>
      <c r="C1032">
        <f>IF(D1032="oui", 1, IF(D1032="non", 0, " "))</f>
        <v>0</v>
      </c>
      <c r="D1032" t="s">
        <v>24</v>
      </c>
      <c r="E1032">
        <f>_xlfn.XLOOKUP(F1032,Z$3:Z$19,AA$3:AA$19)</f>
        <v>13</v>
      </c>
      <c r="F1032" t="s">
        <v>43</v>
      </c>
      <c r="G1032" s="14">
        <v>44595</v>
      </c>
      <c r="H1032" s="15">
        <v>0.55625000000000002</v>
      </c>
      <c r="I1032" s="15">
        <v>0.65833333333333333</v>
      </c>
      <c r="J1032">
        <v>1000167</v>
      </c>
      <c r="K1032">
        <v>7550</v>
      </c>
      <c r="L1032">
        <f>ROUND(M1032*86400,0)/60</f>
        <v>147</v>
      </c>
      <c r="M1032">
        <v>0.1020833333333333</v>
      </c>
      <c r="N1032">
        <f>_xlfn.XLOOKUP(O1032,Z$22:Z$24,AA$22:AA$24)</f>
        <v>0</v>
      </c>
      <c r="O1032" t="s">
        <v>26</v>
      </c>
      <c r="P1032" cm="1">
        <f t="array" aca="1" ref="P1032" ca="1">(_xlfn.IFS(Q1032="couché",0,Q1032="debout à 80%",1,Q1032="?",1))*(IF(RAND()&lt;0.8,1,0))</f>
        <v>1</v>
      </c>
      <c r="Q1032" t="s">
        <v>27</v>
      </c>
      <c r="R1032">
        <v>45</v>
      </c>
      <c r="S1032">
        <f>SUMIFS(N:N,F:F,F1032,G:G,G1032,T:T,T1032-1)*IF(C1032=1,0,1)</f>
        <v>0</v>
      </c>
      <c r="T1032">
        <f>COUNTIFS(F:F,F1032,G:G,G1032,H:H,_xlfn.CONCAT("&lt;=",H1032))</f>
        <v>2</v>
      </c>
      <c r="U1032" s="15">
        <f ca="1">H1032+(RAND()/100000)</f>
        <v>0.55625932192991012</v>
      </c>
      <c r="V1032">
        <f t="shared" ca="1" si="16"/>
        <v>75</v>
      </c>
      <c r="W1032" t="s">
        <v>28</v>
      </c>
      <c r="X1032" t="str">
        <f ca="1">_xlfn.CONCAT("(",A1032,",",C1032,",",P1032,",",E1032,",",L1032,",",S1032,",",T1032,",",V1032,")++1`")</f>
        <v>(246822,0,1,13,147,0,2,75)++1`</v>
      </c>
      <c r="Y1032" t="str">
        <f>_xlfn.CONCAT("(",A1032,",",R1032,")++1`")</f>
        <v>(246822,45)++1`</v>
      </c>
    </row>
    <row r="1033" spans="1:25">
      <c r="A1033">
        <v>246824</v>
      </c>
      <c r="B1033">
        <v>2003</v>
      </c>
      <c r="C1033">
        <f>IF(D1033="oui", 1, IF(D1033="non", 0, " "))</f>
        <v>0</v>
      </c>
      <c r="D1033" t="s">
        <v>24</v>
      </c>
      <c r="E1033">
        <f>_xlfn.XLOOKUP(F1033,Z$3:Z$19,AA$3:AA$19)</f>
        <v>8</v>
      </c>
      <c r="F1033" t="s">
        <v>25</v>
      </c>
      <c r="G1033" s="14">
        <v>44613</v>
      </c>
      <c r="H1033" s="15">
        <v>0.43541666666666667</v>
      </c>
      <c r="I1033" s="15">
        <v>0.50902777777777775</v>
      </c>
      <c r="J1033">
        <v>1000166</v>
      </c>
      <c r="K1033">
        <v>400</v>
      </c>
      <c r="L1033">
        <f>ROUND(M1033*86400,0)/60</f>
        <v>106</v>
      </c>
      <c r="M1033">
        <v>7.3611111111111072E-2</v>
      </c>
      <c r="N1033">
        <f>_xlfn.XLOOKUP(O1033,Z$22:Z$24,AA$22:AA$24)</f>
        <v>0</v>
      </c>
      <c r="O1033" t="s">
        <v>26</v>
      </c>
      <c r="P1033" cm="1">
        <f t="array" aca="1" ref="P1033" ca="1">(_xlfn.IFS(Q1033="couché",0,Q1033="debout à 80%",1,Q1033="?",1))*(IF(RAND()&lt;0.8,1,0))</f>
        <v>1</v>
      </c>
      <c r="Q1033" t="s">
        <v>27</v>
      </c>
      <c r="R1033">
        <v>45</v>
      </c>
      <c r="S1033">
        <f>SUMIFS(N:N,F:F,F1033,G:G,G1033,T:T,T1033-1)*IF(C1033=1,0,1)</f>
        <v>0</v>
      </c>
      <c r="T1033">
        <f>COUNTIFS(F:F,F1033,G:G,G1033,H:H,_xlfn.CONCAT("&lt;=",H1033))</f>
        <v>2</v>
      </c>
      <c r="U1033" s="15">
        <f ca="1">H1033+(RAND()/100000)</f>
        <v>0.43542654415359877</v>
      </c>
      <c r="V1033">
        <f t="shared" ca="1" si="16"/>
        <v>28</v>
      </c>
      <c r="W1033" t="s">
        <v>28</v>
      </c>
      <c r="X1033" t="str">
        <f ca="1">_xlfn.CONCAT("(",A1033,",",C1033,",",P1033,",",E1033,",",L1033,",",S1033,",",T1033,",",V1033,")++1`")</f>
        <v>(246824,0,1,8,106,0,2,28)++1`</v>
      </c>
      <c r="Y1033" t="str">
        <f>_xlfn.CONCAT("(",A1033,",",R1033,")++1`")</f>
        <v>(246824,45)++1`</v>
      </c>
    </row>
    <row r="1034" spans="1:25">
      <c r="A1034">
        <v>246825</v>
      </c>
      <c r="B1034">
        <v>1951</v>
      </c>
      <c r="C1034">
        <f>IF(D1034="oui", 1, IF(D1034="non", 0, " "))</f>
        <v>0</v>
      </c>
      <c r="D1034" t="s">
        <v>24</v>
      </c>
      <c r="E1034">
        <f>_xlfn.XLOOKUP(F1034,Z$3:Z$19,AA$3:AA$19)</f>
        <v>3</v>
      </c>
      <c r="F1034" t="s">
        <v>34</v>
      </c>
      <c r="G1034" s="14">
        <v>44629</v>
      </c>
      <c r="H1034" s="15">
        <v>0.40972222222222221</v>
      </c>
      <c r="I1034" s="15">
        <v>0.4236111111111111</v>
      </c>
      <c r="J1034">
        <v>1000169</v>
      </c>
      <c r="K1034">
        <v>2172</v>
      </c>
      <c r="L1034">
        <f>ROUND(M1034*86400,0)/60</f>
        <v>20</v>
      </c>
      <c r="M1034">
        <v>1.3888888888888895E-2</v>
      </c>
      <c r="N1034">
        <f>_xlfn.XLOOKUP(O1034,Z$22:Z$24,AA$22:AA$24)</f>
        <v>1</v>
      </c>
      <c r="O1034" t="s">
        <v>32</v>
      </c>
      <c r="P1034" cm="1">
        <f t="array" aca="1" ref="P1034" ca="1">(_xlfn.IFS(Q1034="couché",0,Q1034="debout à 80%",1,Q1034="?",1))*(IF(RAND()&lt;0.8,1,0))</f>
        <v>0</v>
      </c>
      <c r="Q1034" t="s">
        <v>27</v>
      </c>
      <c r="R1034">
        <v>10</v>
      </c>
      <c r="S1034">
        <f>SUMIFS(N:N,F:F,F1034,G:G,G1034,T:T,T1034-1)*IF(C1034=1,0,1)</f>
        <v>1</v>
      </c>
      <c r="T1034">
        <f>COUNTIFS(F:F,F1034,G:G,G1034,H:H,_xlfn.CONCAT("&lt;=",H1034))</f>
        <v>5</v>
      </c>
      <c r="U1034" s="15">
        <f ca="1">H1034+(RAND()/100000)</f>
        <v>0.40972278743697177</v>
      </c>
      <c r="V1034">
        <f t="shared" ca="1" si="16"/>
        <v>24</v>
      </c>
      <c r="W1034" t="s">
        <v>28</v>
      </c>
      <c r="X1034" t="str">
        <f ca="1">_xlfn.CONCAT("(",A1034,",",C1034,",",P1034,",",E1034,",",L1034,",",S1034,",",T1034,",",V1034,")++1`")</f>
        <v>(246825,0,0,3,20,1,5,24)++1`</v>
      </c>
      <c r="Y1034" t="str">
        <f>_xlfn.CONCAT("(",A1034,",",R1034,")++1`")</f>
        <v>(246825,10)++1`</v>
      </c>
    </row>
    <row r="1035" spans="1:25">
      <c r="A1035">
        <v>246827</v>
      </c>
      <c r="B1035">
        <v>1951</v>
      </c>
      <c r="C1035">
        <f>IF(D1035="oui", 1, IF(D1035="non", 0, " "))</f>
        <v>0</v>
      </c>
      <c r="D1035" t="s">
        <v>24</v>
      </c>
      <c r="E1035">
        <f>_xlfn.XLOOKUP(F1035,Z$3:Z$19,AA$3:AA$19)</f>
        <v>3</v>
      </c>
      <c r="F1035" t="s">
        <v>34</v>
      </c>
      <c r="G1035" s="14">
        <v>44643</v>
      </c>
      <c r="H1035" s="15">
        <v>0.37638888888888888</v>
      </c>
      <c r="I1035" s="15">
        <v>0.3923611111111111</v>
      </c>
      <c r="J1035">
        <v>1000169</v>
      </c>
      <c r="K1035">
        <v>2172</v>
      </c>
      <c r="L1035">
        <f>ROUND(M1035*86400,0)/60</f>
        <v>23</v>
      </c>
      <c r="M1035">
        <v>1.5972222222222221E-2</v>
      </c>
      <c r="N1035">
        <f>_xlfn.XLOOKUP(O1035,Z$22:Z$24,AA$22:AA$24)</f>
        <v>1</v>
      </c>
      <c r="O1035" t="s">
        <v>32</v>
      </c>
      <c r="P1035" cm="1">
        <f t="array" aca="1" ref="P1035" ca="1">(_xlfn.IFS(Q1035="couché",0,Q1035="debout à 80%",1,Q1035="?",1))*(IF(RAND()&lt;0.8,1,0))</f>
        <v>1</v>
      </c>
      <c r="Q1035" t="s">
        <v>27</v>
      </c>
      <c r="R1035">
        <v>10</v>
      </c>
      <c r="S1035">
        <f>SUMIFS(N:N,F:F,F1035,G:G,G1035,T:T,T1035-1)*IF(C1035=1,0,1)</f>
        <v>1</v>
      </c>
      <c r="T1035">
        <f>COUNTIFS(F:F,F1035,G:G,G1035,H:H,_xlfn.CONCAT("&lt;=",H1035))</f>
        <v>3</v>
      </c>
      <c r="U1035" s="15">
        <f ca="1">H1035+(RAND()/100000)</f>
        <v>0.37639534552373843</v>
      </c>
      <c r="V1035">
        <f t="shared" ca="1" si="16"/>
        <v>19</v>
      </c>
      <c r="W1035" t="s">
        <v>28</v>
      </c>
      <c r="X1035" t="str">
        <f ca="1">_xlfn.CONCAT("(",A1035,",",C1035,",",P1035,",",E1035,",",L1035,",",S1035,",",T1035,",",V1035,")++1`")</f>
        <v>(246827,0,1,3,23,1,3,19)++1`</v>
      </c>
      <c r="Y1035" t="str">
        <f>_xlfn.CONCAT("(",A1035,",",R1035,")++1`")</f>
        <v>(246827,10)++1`</v>
      </c>
    </row>
    <row r="1036" spans="1:25">
      <c r="A1036">
        <v>246831</v>
      </c>
      <c r="B1036">
        <v>1977</v>
      </c>
      <c r="C1036">
        <f>IF(D1036="oui", 1, IF(D1036="non", 0, " "))</f>
        <v>0</v>
      </c>
      <c r="D1036" t="s">
        <v>24</v>
      </c>
      <c r="E1036">
        <f>_xlfn.XLOOKUP(F1036,Z$3:Z$19,AA$3:AA$19)</f>
        <v>5</v>
      </c>
      <c r="F1036" t="s">
        <v>36</v>
      </c>
      <c r="G1036" s="14">
        <v>44608</v>
      </c>
      <c r="H1036" s="15">
        <v>0.33958333333333329</v>
      </c>
      <c r="I1036" s="15">
        <v>0.40694444444444444</v>
      </c>
      <c r="J1036">
        <v>1000162</v>
      </c>
      <c r="K1036">
        <v>489</v>
      </c>
      <c r="L1036">
        <f>ROUND(M1036*86400,0)/60</f>
        <v>97</v>
      </c>
      <c r="M1036">
        <v>6.7361111111111149E-2</v>
      </c>
      <c r="N1036">
        <f>_xlfn.XLOOKUP(O1036,Z$22:Z$24,AA$22:AA$24)</f>
        <v>0</v>
      </c>
      <c r="O1036" t="s">
        <v>26</v>
      </c>
      <c r="P1036" cm="1">
        <f t="array" aca="1" ref="P1036" ca="1">(_xlfn.IFS(Q1036="couché",0,Q1036="debout à 80%",1,Q1036="?",1))*(IF(RAND()&lt;0.8,1,0))</f>
        <v>0</v>
      </c>
      <c r="Q1036" t="s">
        <v>27</v>
      </c>
      <c r="R1036">
        <v>45</v>
      </c>
      <c r="S1036">
        <f>SUMIFS(N:N,F:F,F1036,G:G,G1036,T:T,T1036-1)*IF(C1036=1,0,1)</f>
        <v>0</v>
      </c>
      <c r="T1036">
        <f>COUNTIFS(F:F,F1036,G:G,G1036,H:H,_xlfn.CONCAT("&lt;=",H1036))</f>
        <v>1</v>
      </c>
      <c r="U1036" s="15">
        <f ca="1">H1036+(RAND()/100000)</f>
        <v>0.33958878716673263</v>
      </c>
      <c r="V1036">
        <f t="shared" ca="1" si="16"/>
        <v>8</v>
      </c>
      <c r="W1036" t="s">
        <v>28</v>
      </c>
      <c r="X1036" t="str">
        <f ca="1">_xlfn.CONCAT("(",A1036,",",C1036,",",P1036,",",E1036,",",L1036,",",S1036,",",T1036,",",V1036,")++1`")</f>
        <v>(246831,0,0,5,97,0,1,8)++1`</v>
      </c>
      <c r="Y1036" t="str">
        <f>_xlfn.CONCAT("(",A1036,",",R1036,")++1`")</f>
        <v>(246831,45)++1`</v>
      </c>
    </row>
    <row r="1037" spans="1:25">
      <c r="A1037">
        <v>246832</v>
      </c>
      <c r="B1037">
        <v>1948</v>
      </c>
      <c r="C1037">
        <f>IF(D1037="oui", 1, IF(D1037="non", 0, " "))</f>
        <v>0</v>
      </c>
      <c r="D1037" t="s">
        <v>24</v>
      </c>
      <c r="E1037">
        <f>_xlfn.XLOOKUP(F1037,Z$3:Z$19,AA$3:AA$19)</f>
        <v>16</v>
      </c>
      <c r="F1037" t="s">
        <v>44</v>
      </c>
      <c r="G1037" s="14">
        <v>44620</v>
      </c>
      <c r="H1037" s="15">
        <v>0.40625</v>
      </c>
      <c r="I1037" s="15">
        <v>0.50277777777777777</v>
      </c>
      <c r="J1037">
        <v>1000162</v>
      </c>
      <c r="K1037">
        <v>489</v>
      </c>
      <c r="L1037">
        <f>ROUND(M1037*86400,0)/60</f>
        <v>139</v>
      </c>
      <c r="M1037">
        <v>9.6527777777777768E-2</v>
      </c>
      <c r="N1037">
        <f>_xlfn.XLOOKUP(O1037,Z$22:Z$24,AA$22:AA$24)</f>
        <v>0</v>
      </c>
      <c r="O1037" t="s">
        <v>26</v>
      </c>
      <c r="P1037" cm="1">
        <f t="array" aca="1" ref="P1037" ca="1">(_xlfn.IFS(Q1037="couché",0,Q1037="debout à 80%",1,Q1037="?",1))*(IF(RAND()&lt;0.8,1,0))</f>
        <v>1</v>
      </c>
      <c r="Q1037" t="s">
        <v>27</v>
      </c>
      <c r="R1037">
        <v>45</v>
      </c>
      <c r="S1037">
        <f>SUMIFS(N:N,F:F,F1037,G:G,G1037,T:T,T1037-1)*IF(C1037=1,0,1)</f>
        <v>0</v>
      </c>
      <c r="T1037">
        <f>COUNTIFS(F:F,F1037,G:G,G1037,H:H,_xlfn.CONCAT("&lt;=",H1037))</f>
        <v>2</v>
      </c>
      <c r="U1037" s="15">
        <f ca="1">H1037+(RAND()/100000)</f>
        <v>0.40625680144045545</v>
      </c>
      <c r="V1037">
        <f t="shared" ca="1" si="16"/>
        <v>17</v>
      </c>
      <c r="W1037" t="s">
        <v>28</v>
      </c>
      <c r="X1037" t="str">
        <f ca="1">_xlfn.CONCAT("(",A1037,",",C1037,",",P1037,",",E1037,",",L1037,",",S1037,",",T1037,",",V1037,")++1`")</f>
        <v>(246832,0,1,16,139,0,2,17)++1`</v>
      </c>
      <c r="Y1037" t="str">
        <f>_xlfn.CONCAT("(",A1037,",",R1037,")++1`")</f>
        <v>(246832,45)++1`</v>
      </c>
    </row>
    <row r="1038" spans="1:25">
      <c r="A1038">
        <v>246833</v>
      </c>
      <c r="B1038">
        <v>1956</v>
      </c>
      <c r="C1038">
        <f>IF(D1038="oui", 1, IF(D1038="non", 0, " "))</f>
        <v>0</v>
      </c>
      <c r="D1038" t="s">
        <v>24</v>
      </c>
      <c r="E1038">
        <f>_xlfn.XLOOKUP(F1038,Z$3:Z$19,AA$3:AA$19)</f>
        <v>2</v>
      </c>
      <c r="F1038" t="s">
        <v>29</v>
      </c>
      <c r="G1038" s="14">
        <v>44606</v>
      </c>
      <c r="H1038" s="15">
        <v>0.33680555555555552</v>
      </c>
      <c r="I1038" s="15">
        <v>0.4145833333333333</v>
      </c>
      <c r="J1038">
        <v>1000166</v>
      </c>
      <c r="K1038">
        <v>1</v>
      </c>
      <c r="L1038">
        <f>ROUND(M1038*86400,0)/60</f>
        <v>112</v>
      </c>
      <c r="M1038">
        <v>7.7777777777777779E-2</v>
      </c>
      <c r="N1038">
        <f>_xlfn.XLOOKUP(O1038,Z$22:Z$24,AA$22:AA$24)</f>
        <v>0</v>
      </c>
      <c r="O1038" t="s">
        <v>26</v>
      </c>
      <c r="P1038" cm="1">
        <f t="array" aca="1" ref="P1038" ca="1">(_xlfn.IFS(Q1038="couché",0,Q1038="debout à 80%",1,Q1038="?",1))*(IF(RAND()&lt;0.8,1,0))</f>
        <v>0</v>
      </c>
      <c r="Q1038" t="s">
        <v>27</v>
      </c>
      <c r="R1038">
        <v>45</v>
      </c>
      <c r="S1038">
        <f>SUMIFS(N:N,F:F,F1038,G:G,G1038,T:T,T1038-1)*IF(C1038=1,0,1)</f>
        <v>0</v>
      </c>
      <c r="T1038">
        <f>COUNTIFS(F:F,F1038,G:G,G1038,H:H,_xlfn.CONCAT("&lt;=",H1038))</f>
        <v>2</v>
      </c>
      <c r="U1038" s="15">
        <f ca="1">H1038+(RAND()/100000)</f>
        <v>0.33680718655183617</v>
      </c>
      <c r="V1038">
        <f t="shared" ca="1" si="16"/>
        <v>6</v>
      </c>
      <c r="W1038" t="s">
        <v>28</v>
      </c>
      <c r="X1038" t="str">
        <f ca="1">_xlfn.CONCAT("(",A1038,",",C1038,",",P1038,",",E1038,",",L1038,",",S1038,",",T1038,",",V1038,")++1`")</f>
        <v>(246833,0,0,2,112,0,2,6)++1`</v>
      </c>
      <c r="Y1038" t="str">
        <f>_xlfn.CONCAT("(",A1038,",",R1038,")++1`")</f>
        <v>(246833,45)++1`</v>
      </c>
    </row>
    <row r="1039" spans="1:25">
      <c r="A1039">
        <v>246835</v>
      </c>
      <c r="B1039">
        <v>1947</v>
      </c>
      <c r="C1039">
        <f>IF(D1039="oui", 1, IF(D1039="non", 0, " "))</f>
        <v>0</v>
      </c>
      <c r="D1039" t="s">
        <v>24</v>
      </c>
      <c r="E1039">
        <f>_xlfn.XLOOKUP(F1039,Z$3:Z$19,AA$3:AA$19)</f>
        <v>17</v>
      </c>
      <c r="F1039" t="s">
        <v>45</v>
      </c>
      <c r="G1039" s="14">
        <v>44628</v>
      </c>
      <c r="H1039" s="15">
        <v>0.53819444444444442</v>
      </c>
      <c r="I1039" s="15">
        <v>0.6152777777777777</v>
      </c>
      <c r="J1039">
        <v>1000162</v>
      </c>
      <c r="K1039">
        <v>489</v>
      </c>
      <c r="L1039">
        <f>ROUND(M1039*86400,0)/60</f>
        <v>111</v>
      </c>
      <c r="M1039">
        <v>7.7083333333333282E-2</v>
      </c>
      <c r="N1039">
        <f>_xlfn.XLOOKUP(O1039,Z$22:Z$24,AA$22:AA$24)</f>
        <v>0</v>
      </c>
      <c r="O1039" t="s">
        <v>26</v>
      </c>
      <c r="P1039" cm="1">
        <f t="array" aca="1" ref="P1039" ca="1">(_xlfn.IFS(Q1039="couché",0,Q1039="debout à 80%",1,Q1039="?",1))*(IF(RAND()&lt;0.8,1,0))</f>
        <v>1</v>
      </c>
      <c r="Q1039" t="s">
        <v>27</v>
      </c>
      <c r="R1039">
        <v>45</v>
      </c>
      <c r="S1039">
        <f>SUMIFS(N:N,F:F,F1039,G:G,G1039,T:T,T1039-1)*IF(C1039=1,0,1)</f>
        <v>0</v>
      </c>
      <c r="T1039">
        <f>COUNTIFS(F:F,F1039,G:G,G1039,H:H,_xlfn.CONCAT("&lt;=",H1039))</f>
        <v>4</v>
      </c>
      <c r="U1039" s="15">
        <f ca="1">H1039+(RAND()/100000)</f>
        <v>0.53819890393141334</v>
      </c>
      <c r="V1039">
        <f t="shared" ca="1" si="16"/>
        <v>62</v>
      </c>
      <c r="W1039" t="s">
        <v>28</v>
      </c>
      <c r="X1039" t="str">
        <f ca="1">_xlfn.CONCAT("(",A1039,",",C1039,",",P1039,",",E1039,",",L1039,",",S1039,",",T1039,",",V1039,")++1`")</f>
        <v>(246835,0,1,17,111,0,4,62)++1`</v>
      </c>
      <c r="Y1039" t="str">
        <f>_xlfn.CONCAT("(",A1039,",",R1039,")++1`")</f>
        <v>(246835,45)++1`</v>
      </c>
    </row>
    <row r="1040" spans="1:25">
      <c r="A1040">
        <v>246838</v>
      </c>
      <c r="B1040">
        <v>1951</v>
      </c>
      <c r="C1040">
        <f>IF(D1040="oui", 1, IF(D1040="non", 0, " "))</f>
        <v>0</v>
      </c>
      <c r="D1040" t="s">
        <v>24</v>
      </c>
      <c r="E1040">
        <f>_xlfn.XLOOKUP(F1040,Z$3:Z$19,AA$3:AA$19)</f>
        <v>13</v>
      </c>
      <c r="F1040" t="s">
        <v>43</v>
      </c>
      <c r="G1040" s="14">
        <v>44608</v>
      </c>
      <c r="H1040" s="15">
        <v>0.46319444444444441</v>
      </c>
      <c r="I1040" s="15">
        <v>0.56874999999999998</v>
      </c>
      <c r="J1040">
        <v>1000167</v>
      </c>
      <c r="K1040">
        <v>9229</v>
      </c>
      <c r="L1040">
        <f>ROUND(M1040*86400,0)/60</f>
        <v>152</v>
      </c>
      <c r="M1040">
        <v>0.10555555555555557</v>
      </c>
      <c r="N1040">
        <f>_xlfn.XLOOKUP(O1040,Z$22:Z$24,AA$22:AA$24)</f>
        <v>0</v>
      </c>
      <c r="O1040" t="s">
        <v>26</v>
      </c>
      <c r="P1040" cm="1">
        <f t="array" aca="1" ref="P1040" ca="1">(_xlfn.IFS(Q1040="couché",0,Q1040="debout à 80%",1,Q1040="?",1))*(IF(RAND()&lt;0.8,1,0))</f>
        <v>1</v>
      </c>
      <c r="Q1040" t="s">
        <v>27</v>
      </c>
      <c r="R1040">
        <v>45</v>
      </c>
      <c r="S1040">
        <f>SUMIFS(N:N,F:F,F1040,G:G,G1040,T:T,T1040-1)*IF(C1040=1,0,1)</f>
        <v>0</v>
      </c>
      <c r="T1040">
        <f>COUNTIFS(F:F,F1040,G:G,G1040,H:H,_xlfn.CONCAT("&lt;=",H1040))</f>
        <v>2</v>
      </c>
      <c r="U1040" s="15">
        <f ca="1">H1040+(RAND()/100000)</f>
        <v>0.46319511522468942</v>
      </c>
      <c r="V1040">
        <f t="shared" ca="1" si="16"/>
        <v>30</v>
      </c>
      <c r="W1040" t="s">
        <v>28</v>
      </c>
      <c r="X1040" t="str">
        <f ca="1">_xlfn.CONCAT("(",A1040,",",C1040,",",P1040,",",E1040,",",L1040,",",S1040,",",T1040,",",V1040,")++1`")</f>
        <v>(246838,0,1,13,152,0,2,30)++1`</v>
      </c>
      <c r="Y1040" t="str">
        <f>_xlfn.CONCAT("(",A1040,",",R1040,")++1`")</f>
        <v>(246838,45)++1`</v>
      </c>
    </row>
    <row r="1041" spans="1:25">
      <c r="A1041">
        <v>246839</v>
      </c>
      <c r="B1041">
        <v>1934</v>
      </c>
      <c r="C1041">
        <f>IF(D1041="oui", 1, IF(D1041="non", 0, " "))</f>
        <v>0</v>
      </c>
      <c r="D1041" t="s">
        <v>24</v>
      </c>
      <c r="E1041">
        <f>_xlfn.XLOOKUP(F1041,Z$3:Z$19,AA$3:AA$19)</f>
        <v>16</v>
      </c>
      <c r="F1041" t="s">
        <v>44</v>
      </c>
      <c r="G1041" s="14">
        <v>44621</v>
      </c>
      <c r="H1041" s="15">
        <v>0.46458333333333329</v>
      </c>
      <c r="I1041" s="15">
        <v>0.57708333333333328</v>
      </c>
      <c r="J1041">
        <v>1000162</v>
      </c>
      <c r="K1041">
        <v>489</v>
      </c>
      <c r="L1041">
        <f>ROUND(M1041*86400,0)/60</f>
        <v>162</v>
      </c>
      <c r="M1041">
        <v>0.11249999999999999</v>
      </c>
      <c r="N1041">
        <f>_xlfn.XLOOKUP(O1041,Z$22:Z$24,AA$22:AA$24)</f>
        <v>0</v>
      </c>
      <c r="O1041" t="s">
        <v>26</v>
      </c>
      <c r="P1041" cm="1">
        <f t="array" aca="1" ref="P1041" ca="1">(_xlfn.IFS(Q1041="couché",0,Q1041="debout à 80%",1,Q1041="?",1))*(IF(RAND()&lt;0.8,1,0))</f>
        <v>1</v>
      </c>
      <c r="Q1041" t="s">
        <v>27</v>
      </c>
      <c r="R1041">
        <v>45</v>
      </c>
      <c r="S1041">
        <f>SUMIFS(N:N,F:F,F1041,G:G,G1041,T:T,T1041-1)*IF(C1041=1,0,1)</f>
        <v>0</v>
      </c>
      <c r="T1041">
        <f>COUNTIFS(F:F,F1041,G:G,G1041,H:H,_xlfn.CONCAT("&lt;=",H1041))</f>
        <v>2</v>
      </c>
      <c r="U1041" s="15">
        <f ca="1">H1041+(RAND()/100000)</f>
        <v>0.46458704850172827</v>
      </c>
      <c r="V1041">
        <f t="shared" ca="1" si="16"/>
        <v>26</v>
      </c>
      <c r="W1041" t="s">
        <v>28</v>
      </c>
      <c r="X1041" t="str">
        <f ca="1">_xlfn.CONCAT("(",A1041,",",C1041,",",P1041,",",E1041,",",L1041,",",S1041,",",T1041,",",V1041,")++1`")</f>
        <v>(246839,0,1,16,162,0,2,26)++1`</v>
      </c>
      <c r="Y1041" t="str">
        <f>_xlfn.CONCAT("(",A1041,",",R1041,")++1`")</f>
        <v>(246839,45)++1`</v>
      </c>
    </row>
    <row r="1042" spans="1:25">
      <c r="A1042">
        <v>246842</v>
      </c>
      <c r="B1042">
        <v>1955</v>
      </c>
      <c r="C1042">
        <f>IF(D1042="oui", 1, IF(D1042="non", 0, " "))</f>
        <v>0</v>
      </c>
      <c r="D1042" t="s">
        <v>24</v>
      </c>
      <c r="E1042">
        <f>_xlfn.XLOOKUP(F1042,Z$3:Z$19,AA$3:AA$19)</f>
        <v>17</v>
      </c>
      <c r="F1042" t="s">
        <v>45</v>
      </c>
      <c r="G1042" s="14">
        <v>44595</v>
      </c>
      <c r="H1042" s="15">
        <v>0.33611111111111108</v>
      </c>
      <c r="I1042" s="15">
        <v>0.4</v>
      </c>
      <c r="J1042">
        <v>1000162</v>
      </c>
      <c r="K1042">
        <v>4592</v>
      </c>
      <c r="L1042">
        <f>ROUND(M1042*86400,0)/60</f>
        <v>92</v>
      </c>
      <c r="M1042">
        <v>6.3888888888888939E-2</v>
      </c>
      <c r="N1042">
        <f>_xlfn.XLOOKUP(O1042,Z$22:Z$24,AA$22:AA$24)</f>
        <v>0</v>
      </c>
      <c r="O1042" t="s">
        <v>26</v>
      </c>
      <c r="P1042" cm="1">
        <f t="array" aca="1" ref="P1042" ca="1">(_xlfn.IFS(Q1042="couché",0,Q1042="debout à 80%",1,Q1042="?",1))*(IF(RAND()&lt;0.8,1,0))</f>
        <v>1</v>
      </c>
      <c r="Q1042" t="s">
        <v>27</v>
      </c>
      <c r="R1042">
        <v>45</v>
      </c>
      <c r="S1042">
        <f>SUMIFS(N:N,F:F,F1042,G:G,G1042,T:T,T1042-1)*IF(C1042=1,0,1)</f>
        <v>0</v>
      </c>
      <c r="T1042">
        <f>COUNTIFS(F:F,F1042,G:G,G1042,H:H,_xlfn.CONCAT("&lt;=",H1042))</f>
        <v>1</v>
      </c>
      <c r="U1042" s="15">
        <f ca="1">H1042+(RAND()/100000)</f>
        <v>0.33611190789537321</v>
      </c>
      <c r="V1042">
        <f t="shared" ca="1" si="16"/>
        <v>7</v>
      </c>
      <c r="W1042" t="s">
        <v>28</v>
      </c>
      <c r="X1042" t="str">
        <f ca="1">_xlfn.CONCAT("(",A1042,",",C1042,",",P1042,",",E1042,",",L1042,",",S1042,",",T1042,",",V1042,")++1`")</f>
        <v>(246842,0,1,17,92,0,1,7)++1`</v>
      </c>
      <c r="Y1042" t="str">
        <f>_xlfn.CONCAT("(",A1042,",",R1042,")++1`")</f>
        <v>(246842,45)++1`</v>
      </c>
    </row>
    <row r="1043" spans="1:25">
      <c r="A1043">
        <v>246847</v>
      </c>
      <c r="B1043">
        <v>1962</v>
      </c>
      <c r="C1043">
        <f>IF(D1043="oui", 1, IF(D1043="non", 0, " "))</f>
        <v>0</v>
      </c>
      <c r="D1043" t="s">
        <v>24</v>
      </c>
      <c r="E1043">
        <f>_xlfn.XLOOKUP(F1043,Z$3:Z$19,AA$3:AA$19)</f>
        <v>3</v>
      </c>
      <c r="F1043" t="s">
        <v>34</v>
      </c>
      <c r="G1043" s="14">
        <v>44613</v>
      </c>
      <c r="H1043" s="15">
        <v>0.3611111111111111</v>
      </c>
      <c r="I1043" s="15">
        <v>0.37291666666666667</v>
      </c>
      <c r="J1043">
        <v>1000169</v>
      </c>
      <c r="K1043">
        <v>2172</v>
      </c>
      <c r="L1043">
        <f>ROUND(M1043*86400,0)/60</f>
        <v>17</v>
      </c>
      <c r="M1043">
        <v>1.1805555555555569E-2</v>
      </c>
      <c r="N1043">
        <f>_xlfn.XLOOKUP(O1043,Z$22:Z$24,AA$22:AA$24)</f>
        <v>1</v>
      </c>
      <c r="O1043" t="s">
        <v>32</v>
      </c>
      <c r="P1043" cm="1">
        <f t="array" aca="1" ref="P1043" ca="1">(_xlfn.IFS(Q1043="couché",0,Q1043="debout à 80%",1,Q1043="?",1))*(IF(RAND()&lt;0.8,1,0))</f>
        <v>0</v>
      </c>
      <c r="Q1043" t="s">
        <v>27</v>
      </c>
      <c r="R1043">
        <v>10</v>
      </c>
      <c r="S1043">
        <f>SUMIFS(N:N,F:F,F1043,G:G,G1043,T:T,T1043-1)*IF(C1043=1,0,1)</f>
        <v>1</v>
      </c>
      <c r="T1043">
        <f>COUNTIFS(F:F,F1043,G:G,G1043,H:H,_xlfn.CONCAT("&lt;=",H1043))</f>
        <v>3</v>
      </c>
      <c r="U1043" s="15">
        <f ca="1">H1043+(RAND()/100000)</f>
        <v>0.36111236474132963</v>
      </c>
      <c r="V1043">
        <f t="shared" ca="1" si="16"/>
        <v>16</v>
      </c>
      <c r="W1043" t="s">
        <v>28</v>
      </c>
      <c r="X1043" t="str">
        <f ca="1">_xlfn.CONCAT("(",A1043,",",C1043,",",P1043,",",E1043,",",L1043,",",S1043,",",T1043,",",V1043,")++1`")</f>
        <v>(246847,0,0,3,17,1,3,16)++1`</v>
      </c>
      <c r="Y1043" t="str">
        <f>_xlfn.CONCAT("(",A1043,",",R1043,")++1`")</f>
        <v>(246847,10)++1`</v>
      </c>
    </row>
    <row r="1044" spans="1:25">
      <c r="A1044">
        <v>246849</v>
      </c>
      <c r="B1044">
        <v>1962</v>
      </c>
      <c r="C1044">
        <f>IF(D1044="oui", 1, IF(D1044="non", 0, " "))</f>
        <v>0</v>
      </c>
      <c r="D1044" t="s">
        <v>24</v>
      </c>
      <c r="E1044">
        <f>_xlfn.XLOOKUP(F1044,Z$3:Z$19,AA$3:AA$19)</f>
        <v>3</v>
      </c>
      <c r="F1044" t="s">
        <v>34</v>
      </c>
      <c r="G1044" s="14">
        <v>44620</v>
      </c>
      <c r="H1044" s="15">
        <v>0.34652777777777777</v>
      </c>
      <c r="I1044" s="15">
        <v>0.35902777777777778</v>
      </c>
      <c r="J1044">
        <v>1000169</v>
      </c>
      <c r="K1044">
        <v>2172</v>
      </c>
      <c r="L1044">
        <f>ROUND(M1044*86400,0)/60</f>
        <v>18</v>
      </c>
      <c r="M1044">
        <v>1.2500000000000011E-2</v>
      </c>
      <c r="N1044">
        <f>_xlfn.XLOOKUP(O1044,Z$22:Z$24,AA$22:AA$24)</f>
        <v>1</v>
      </c>
      <c r="O1044" t="s">
        <v>32</v>
      </c>
      <c r="P1044" cm="1">
        <f t="array" aca="1" ref="P1044" ca="1">(_xlfn.IFS(Q1044="couché",0,Q1044="debout à 80%",1,Q1044="?",1))*(IF(RAND()&lt;0.8,1,0))</f>
        <v>0</v>
      </c>
      <c r="Q1044" t="s">
        <v>27</v>
      </c>
      <c r="R1044">
        <v>10</v>
      </c>
      <c r="S1044">
        <f>SUMIFS(N:N,F:F,F1044,G:G,G1044,T:T,T1044-1)*IF(C1044=1,0,1)</f>
        <v>1</v>
      </c>
      <c r="T1044">
        <f>COUNTIFS(F:F,F1044,G:G,G1044,H:H,_xlfn.CONCAT("&lt;=",H1044))</f>
        <v>2</v>
      </c>
      <c r="U1044" s="15">
        <f ca="1">H1044+(RAND()/100000)</f>
        <v>0.34653467861927578</v>
      </c>
      <c r="V1044">
        <f t="shared" ca="1" si="16"/>
        <v>9</v>
      </c>
      <c r="W1044" t="s">
        <v>28</v>
      </c>
      <c r="X1044" t="str">
        <f ca="1">_xlfn.CONCAT("(",A1044,",",C1044,",",P1044,",",E1044,",",L1044,",",S1044,",",T1044,",",V1044,")++1`")</f>
        <v>(246849,0,0,3,18,1,2,9)++1`</v>
      </c>
      <c r="Y1044" t="str">
        <f>_xlfn.CONCAT("(",A1044,",",R1044,")++1`")</f>
        <v>(246849,10)++1`</v>
      </c>
    </row>
    <row r="1045" spans="1:25">
      <c r="A1045">
        <v>246851</v>
      </c>
      <c r="B1045">
        <v>1958</v>
      </c>
      <c r="C1045">
        <f>IF(D1045="oui", 1, IF(D1045="non", 0, " "))</f>
        <v>0</v>
      </c>
      <c r="D1045" t="s">
        <v>24</v>
      </c>
      <c r="E1045">
        <f>_xlfn.XLOOKUP(F1045,Z$3:Z$19,AA$3:AA$19)</f>
        <v>3</v>
      </c>
      <c r="F1045" t="s">
        <v>34</v>
      </c>
      <c r="G1045" s="14">
        <v>44613</v>
      </c>
      <c r="H1045" s="15">
        <v>0.40208333333333329</v>
      </c>
      <c r="I1045" s="15">
        <v>0.41180555555555554</v>
      </c>
      <c r="J1045">
        <v>1000169</v>
      </c>
      <c r="K1045">
        <v>2172</v>
      </c>
      <c r="L1045">
        <f>ROUND(M1045*86400,0)/60</f>
        <v>14</v>
      </c>
      <c r="M1045">
        <v>9.7222222222222432E-3</v>
      </c>
      <c r="N1045">
        <f>_xlfn.XLOOKUP(O1045,Z$22:Z$24,AA$22:AA$24)</f>
        <v>1</v>
      </c>
      <c r="O1045" t="s">
        <v>32</v>
      </c>
      <c r="P1045" cm="1">
        <f t="array" aca="1" ref="P1045" ca="1">(_xlfn.IFS(Q1045="couché",0,Q1045="debout à 80%",1,Q1045="?",1))*(IF(RAND()&lt;0.8,1,0))</f>
        <v>1</v>
      </c>
      <c r="Q1045" t="s">
        <v>27</v>
      </c>
      <c r="R1045">
        <v>10</v>
      </c>
      <c r="S1045">
        <f>SUMIFS(N:N,F:F,F1045,G:G,G1045,T:T,T1045-1)*IF(C1045=1,0,1)</f>
        <v>1</v>
      </c>
      <c r="T1045">
        <f>COUNTIFS(F:F,F1045,G:G,G1045,H:H,_xlfn.CONCAT("&lt;=",H1045))</f>
        <v>4</v>
      </c>
      <c r="U1045" s="15">
        <f ca="1">H1045+(RAND()/100000)</f>
        <v>0.40208645320358138</v>
      </c>
      <c r="V1045">
        <f t="shared" ca="1" si="16"/>
        <v>18</v>
      </c>
      <c r="W1045" t="s">
        <v>28</v>
      </c>
      <c r="X1045" t="str">
        <f ca="1">_xlfn.CONCAT("(",A1045,",",C1045,",",P1045,",",E1045,",",L1045,",",S1045,",",T1045,",",V1045,")++1`")</f>
        <v>(246851,0,1,3,14,1,4,18)++1`</v>
      </c>
      <c r="Y1045" t="str">
        <f>_xlfn.CONCAT("(",A1045,",",R1045,")++1`")</f>
        <v>(246851,10)++1`</v>
      </c>
    </row>
    <row r="1046" spans="1:25">
      <c r="A1046">
        <v>246852</v>
      </c>
      <c r="B1046">
        <v>1958</v>
      </c>
      <c r="C1046">
        <f>IF(D1046="oui", 1, IF(D1046="non", 0, " "))</f>
        <v>0</v>
      </c>
      <c r="D1046" t="s">
        <v>24</v>
      </c>
      <c r="E1046">
        <f>_xlfn.XLOOKUP(F1046,Z$3:Z$19,AA$3:AA$19)</f>
        <v>3</v>
      </c>
      <c r="F1046" t="s">
        <v>34</v>
      </c>
      <c r="G1046" s="14">
        <v>44620</v>
      </c>
      <c r="H1046" s="15">
        <v>0.33263888888888887</v>
      </c>
      <c r="I1046" s="15">
        <v>0.34444444444444444</v>
      </c>
      <c r="J1046">
        <v>1000169</v>
      </c>
      <c r="K1046">
        <v>2172</v>
      </c>
      <c r="L1046">
        <f>ROUND(M1046*86400,0)/60</f>
        <v>17</v>
      </c>
      <c r="M1046">
        <v>1.1805555555555569E-2</v>
      </c>
      <c r="N1046">
        <f>_xlfn.XLOOKUP(O1046,Z$22:Z$24,AA$22:AA$24)</f>
        <v>1</v>
      </c>
      <c r="O1046" t="s">
        <v>32</v>
      </c>
      <c r="P1046" cm="1">
        <f t="array" aca="1" ref="P1046" ca="1">(_xlfn.IFS(Q1046="couché",0,Q1046="debout à 80%",1,Q1046="?",1))*(IF(RAND()&lt;0.8,1,0))</f>
        <v>0</v>
      </c>
      <c r="Q1046" t="s">
        <v>27</v>
      </c>
      <c r="R1046">
        <v>10</v>
      </c>
      <c r="S1046">
        <f>SUMIFS(N:N,F:F,F1046,G:G,G1046,T:T,T1046-1)*IF(C1046=1,0,1)</f>
        <v>0</v>
      </c>
      <c r="T1046">
        <f>COUNTIFS(F:F,F1046,G:G,G1046,H:H,_xlfn.CONCAT("&lt;=",H1046))</f>
        <v>1</v>
      </c>
      <c r="U1046" s="15">
        <f ca="1">H1046+(RAND()/100000)</f>
        <v>0.33264125407635092</v>
      </c>
      <c r="V1046">
        <f t="shared" ca="1" si="16"/>
        <v>1</v>
      </c>
      <c r="W1046" t="s">
        <v>28</v>
      </c>
      <c r="X1046" t="str">
        <f ca="1">_xlfn.CONCAT("(",A1046,",",C1046,",",P1046,",",E1046,",",L1046,",",S1046,",",T1046,",",V1046,")++1`")</f>
        <v>(246852,0,0,3,17,0,1,1)++1`</v>
      </c>
      <c r="Y1046" t="str">
        <f>_xlfn.CONCAT("(",A1046,",",R1046,")++1`")</f>
        <v>(246852,10)++1`</v>
      </c>
    </row>
    <row r="1047" spans="1:25">
      <c r="A1047">
        <v>246853</v>
      </c>
      <c r="B1047">
        <v>2006</v>
      </c>
      <c r="C1047">
        <f>IF(D1047="oui", 1, IF(D1047="non", 0, " "))</f>
        <v>0</v>
      </c>
      <c r="D1047" t="s">
        <v>24</v>
      </c>
      <c r="E1047">
        <f>_xlfn.XLOOKUP(F1047,Z$3:Z$19,AA$3:AA$19)</f>
        <v>4</v>
      </c>
      <c r="F1047" t="s">
        <v>31</v>
      </c>
      <c r="G1047" s="14">
        <v>44621</v>
      </c>
      <c r="H1047" s="15">
        <v>0.52013888888888882</v>
      </c>
      <c r="I1047" s="15">
        <v>0.60972222222222217</v>
      </c>
      <c r="J1047">
        <v>1000166</v>
      </c>
      <c r="K1047">
        <v>403</v>
      </c>
      <c r="L1047">
        <f>ROUND(M1047*86400,0)/60</f>
        <v>129</v>
      </c>
      <c r="M1047">
        <v>8.9583333333333348E-2</v>
      </c>
      <c r="N1047">
        <f>_xlfn.XLOOKUP(O1047,Z$22:Z$24,AA$22:AA$24)</f>
        <v>0</v>
      </c>
      <c r="O1047" t="s">
        <v>26</v>
      </c>
      <c r="P1047" cm="1">
        <f t="array" aca="1" ref="P1047" ca="1">(_xlfn.IFS(Q1047="couché",0,Q1047="debout à 80%",1,Q1047="?",1))*(IF(RAND()&lt;0.8,1,0))</f>
        <v>1</v>
      </c>
      <c r="Q1047" t="s">
        <v>27</v>
      </c>
      <c r="R1047">
        <v>45</v>
      </c>
      <c r="S1047">
        <f>SUMIFS(N:N,F:F,F1047,G:G,G1047,T:T,T1047-1)*IF(C1047=1,0,1)</f>
        <v>0</v>
      </c>
      <c r="T1047">
        <f>COUNTIFS(F:F,F1047,G:G,G1047,H:H,_xlfn.CONCAT("&lt;=",H1047))</f>
        <v>2</v>
      </c>
      <c r="U1047" s="15">
        <f ca="1">H1047+(RAND()/100000)</f>
        <v>0.52014104077156709</v>
      </c>
      <c r="V1047">
        <f t="shared" ca="1" si="16"/>
        <v>34</v>
      </c>
      <c r="W1047" t="s">
        <v>28</v>
      </c>
      <c r="X1047" t="str">
        <f ca="1">_xlfn.CONCAT("(",A1047,",",C1047,",",P1047,",",E1047,",",L1047,",",S1047,",",T1047,",",V1047,")++1`")</f>
        <v>(246853,0,1,4,129,0,2,34)++1`</v>
      </c>
      <c r="Y1047" t="str">
        <f>_xlfn.CONCAT("(",A1047,",",R1047,")++1`")</f>
        <v>(246853,45)++1`</v>
      </c>
    </row>
    <row r="1048" spans="1:25">
      <c r="A1048">
        <v>246854</v>
      </c>
      <c r="B1048">
        <v>1953</v>
      </c>
      <c r="C1048">
        <f>IF(D1048="oui", 1, IF(D1048="non", 0, " "))</f>
        <v>0</v>
      </c>
      <c r="D1048" t="s">
        <v>24</v>
      </c>
      <c r="E1048">
        <f>_xlfn.XLOOKUP(F1048,Z$3:Z$19,AA$3:AA$19)</f>
        <v>4</v>
      </c>
      <c r="F1048" t="s">
        <v>31</v>
      </c>
      <c r="G1048" s="14">
        <v>44600</v>
      </c>
      <c r="H1048" s="15">
        <v>0.80138888888888882</v>
      </c>
      <c r="I1048" s="15">
        <v>0.87569444444444444</v>
      </c>
      <c r="J1048">
        <v>1000166</v>
      </c>
      <c r="K1048">
        <v>403</v>
      </c>
      <c r="L1048">
        <f>ROUND(M1048*86400,0)/60</f>
        <v>107</v>
      </c>
      <c r="M1048">
        <v>7.4305555555555625E-2</v>
      </c>
      <c r="N1048">
        <f>_xlfn.XLOOKUP(O1048,Z$22:Z$24,AA$22:AA$24)</f>
        <v>0</v>
      </c>
      <c r="O1048" t="s">
        <v>26</v>
      </c>
      <c r="P1048" cm="1">
        <f t="array" aca="1" ref="P1048" ca="1">(_xlfn.IFS(Q1048="couché",0,Q1048="debout à 80%",1,Q1048="?",1))*(IF(RAND()&lt;0.8,1,0))</f>
        <v>1</v>
      </c>
      <c r="Q1048" t="s">
        <v>27</v>
      </c>
      <c r="R1048">
        <v>45</v>
      </c>
      <c r="S1048">
        <f>SUMIFS(N:N,F:F,F1048,G:G,G1048,T:T,T1048-1)*IF(C1048=1,0,1)</f>
        <v>0</v>
      </c>
      <c r="T1048">
        <f>COUNTIFS(F:F,F1048,G:G,G1048,H:H,_xlfn.CONCAT("&lt;=",H1048))</f>
        <v>10</v>
      </c>
      <c r="U1048" s="15">
        <f ca="1">H1048+(RAND()/100000)</f>
        <v>0.80139260830432324</v>
      </c>
      <c r="V1048">
        <f t="shared" ca="1" si="16"/>
        <v>87</v>
      </c>
      <c r="W1048" t="s">
        <v>28</v>
      </c>
      <c r="X1048" t="str">
        <f ca="1">_xlfn.CONCAT("(",A1048,",",C1048,",",P1048,",",E1048,",",L1048,",",S1048,",",T1048,",",V1048,")++1`")</f>
        <v>(246854,0,1,4,107,0,10,87)++1`</v>
      </c>
      <c r="Y1048" t="str">
        <f>_xlfn.CONCAT("(",A1048,",",R1048,")++1`")</f>
        <v>(246854,45)++1`</v>
      </c>
    </row>
    <row r="1049" spans="1:25">
      <c r="A1049">
        <v>246856</v>
      </c>
      <c r="B1049">
        <v>1955</v>
      </c>
      <c r="C1049">
        <f>IF(D1049="oui", 1, IF(D1049="non", 0, " "))</f>
        <v>0</v>
      </c>
      <c r="D1049" t="s">
        <v>24</v>
      </c>
      <c r="E1049">
        <f>_xlfn.XLOOKUP(F1049,Z$3:Z$19,AA$3:AA$19)</f>
        <v>3</v>
      </c>
      <c r="F1049" t="s">
        <v>34</v>
      </c>
      <c r="G1049" s="14">
        <v>44627</v>
      </c>
      <c r="H1049" s="15">
        <v>0.44513888888888886</v>
      </c>
      <c r="I1049" s="15">
        <v>0.45347222222222222</v>
      </c>
      <c r="J1049">
        <v>1000169</v>
      </c>
      <c r="K1049">
        <v>2172</v>
      </c>
      <c r="L1049">
        <f>ROUND(M1049*86400,0)/60</f>
        <v>12</v>
      </c>
      <c r="M1049">
        <v>8.3333333333333592E-3</v>
      </c>
      <c r="N1049">
        <f>_xlfn.XLOOKUP(O1049,Z$22:Z$24,AA$22:AA$24)</f>
        <v>1</v>
      </c>
      <c r="O1049" t="s">
        <v>32</v>
      </c>
      <c r="P1049" cm="1">
        <f t="array" aca="1" ref="P1049" ca="1">(_xlfn.IFS(Q1049="couché",0,Q1049="debout à 80%",1,Q1049="?",1))*(IF(RAND()&lt;0.8,1,0))</f>
        <v>0</v>
      </c>
      <c r="Q1049" t="s">
        <v>27</v>
      </c>
      <c r="R1049">
        <v>10</v>
      </c>
      <c r="S1049">
        <f>SUMIFS(N:N,F:F,F1049,G:G,G1049,T:T,T1049-1)*IF(C1049=1,0,1)</f>
        <v>1</v>
      </c>
      <c r="T1049">
        <f>COUNTIFS(F:F,F1049,G:G,G1049,H:H,_xlfn.CONCAT("&lt;=",H1049))</f>
        <v>8</v>
      </c>
      <c r="U1049" s="15">
        <f ca="1">H1049+(RAND()/100000)</f>
        <v>0.44514884295013335</v>
      </c>
      <c r="V1049">
        <f t="shared" ca="1" si="16"/>
        <v>30</v>
      </c>
      <c r="W1049" t="s">
        <v>28</v>
      </c>
      <c r="X1049" t="str">
        <f ca="1">_xlfn.CONCAT("(",A1049,",",C1049,",",P1049,",",E1049,",",L1049,",",S1049,",",T1049,",",V1049,")++1`")</f>
        <v>(246856,0,0,3,12,1,8,30)++1`</v>
      </c>
      <c r="Y1049" t="str">
        <f>_xlfn.CONCAT("(",A1049,",",R1049,")++1`")</f>
        <v>(246856,10)++1`</v>
      </c>
    </row>
    <row r="1050" spans="1:25">
      <c r="A1050">
        <v>246857</v>
      </c>
      <c r="B1050">
        <v>1955</v>
      </c>
      <c r="C1050">
        <f>IF(D1050="oui", 1, IF(D1050="non", 0, " "))</f>
        <v>0</v>
      </c>
      <c r="D1050" t="s">
        <v>24</v>
      </c>
      <c r="E1050">
        <f>_xlfn.XLOOKUP(F1050,Z$3:Z$19,AA$3:AA$19)</f>
        <v>3</v>
      </c>
      <c r="F1050" t="s">
        <v>34</v>
      </c>
      <c r="G1050" s="14">
        <v>44634</v>
      </c>
      <c r="H1050" s="15">
        <v>0.44097222222222221</v>
      </c>
      <c r="I1050" s="15">
        <v>0.45694444444444443</v>
      </c>
      <c r="J1050">
        <v>1000169</v>
      </c>
      <c r="K1050">
        <v>2172</v>
      </c>
      <c r="L1050">
        <f>ROUND(M1050*86400,0)/60</f>
        <v>23</v>
      </c>
      <c r="M1050">
        <v>1.5972222222222221E-2</v>
      </c>
      <c r="N1050">
        <f>_xlfn.XLOOKUP(O1050,Z$22:Z$24,AA$22:AA$24)</f>
        <v>1</v>
      </c>
      <c r="O1050" t="s">
        <v>32</v>
      </c>
      <c r="P1050" cm="1">
        <f t="array" aca="1" ref="P1050" ca="1">(_xlfn.IFS(Q1050="couché",0,Q1050="debout à 80%",1,Q1050="?",1))*(IF(RAND()&lt;0.8,1,0))</f>
        <v>1</v>
      </c>
      <c r="Q1050" t="s">
        <v>27</v>
      </c>
      <c r="R1050">
        <v>10</v>
      </c>
      <c r="S1050">
        <f>SUMIFS(N:N,F:F,F1050,G:G,G1050,T:T,T1050-1)*IF(C1050=1,0,1)</f>
        <v>1</v>
      </c>
      <c r="T1050">
        <f>COUNTIFS(F:F,F1050,G:G,G1050,H:H,_xlfn.CONCAT("&lt;=",H1050))</f>
        <v>8</v>
      </c>
      <c r="U1050" s="15">
        <f ca="1">H1050+(RAND()/100000)</f>
        <v>0.44098148469029075</v>
      </c>
      <c r="V1050">
        <f t="shared" ca="1" si="16"/>
        <v>31</v>
      </c>
      <c r="W1050" t="s">
        <v>28</v>
      </c>
      <c r="X1050" t="str">
        <f ca="1">_xlfn.CONCAT("(",A1050,",",C1050,",",P1050,",",E1050,",",L1050,",",S1050,",",T1050,",",V1050,")++1`")</f>
        <v>(246857,0,1,3,23,1,8,31)++1`</v>
      </c>
      <c r="Y1050" t="str">
        <f>_xlfn.CONCAT("(",A1050,",",R1050,")++1`")</f>
        <v>(246857,10)++1`</v>
      </c>
    </row>
    <row r="1051" spans="1:25">
      <c r="A1051">
        <v>246858</v>
      </c>
      <c r="B1051">
        <v>1982</v>
      </c>
      <c r="C1051">
        <f>IF(D1051="oui", 1, IF(D1051="non", 0, " "))</f>
        <v>0</v>
      </c>
      <c r="D1051" t="s">
        <v>24</v>
      </c>
      <c r="E1051">
        <f>_xlfn.XLOOKUP(F1051,Z$3:Z$19,AA$3:AA$19)</f>
        <v>4</v>
      </c>
      <c r="F1051" t="s">
        <v>31</v>
      </c>
      <c r="G1051" s="14">
        <v>44628</v>
      </c>
      <c r="H1051" s="15">
        <v>0.38055555555555554</v>
      </c>
      <c r="I1051" s="15">
        <v>0.42708333333333331</v>
      </c>
      <c r="J1051">
        <v>1000170</v>
      </c>
      <c r="K1051">
        <v>5635</v>
      </c>
      <c r="L1051">
        <f>ROUND(M1051*86400,0)/60</f>
        <v>67</v>
      </c>
      <c r="M1051">
        <v>4.6527777777777779E-2</v>
      </c>
      <c r="N1051">
        <f>_xlfn.XLOOKUP(O1051,Z$22:Z$24,AA$22:AA$24)</f>
        <v>1</v>
      </c>
      <c r="O1051" t="s">
        <v>32</v>
      </c>
      <c r="P1051" cm="1">
        <f t="array" aca="1" ref="P1051" ca="1">(_xlfn.IFS(Q1051="couché",0,Q1051="debout à 80%",1,Q1051="?",1))*(IF(RAND()&lt;0.8,1,0))</f>
        <v>1</v>
      </c>
      <c r="Q1051" t="s">
        <v>27</v>
      </c>
      <c r="R1051">
        <v>30</v>
      </c>
      <c r="S1051">
        <f>SUMIFS(N:N,F:F,F1051,G:G,G1051,T:T,T1051-1)*IF(C1051=1,0,1)</f>
        <v>1</v>
      </c>
      <c r="T1051">
        <f>COUNTIFS(F:F,F1051,G:G,G1051,H:H,_xlfn.CONCAT("&lt;=",H1051))</f>
        <v>2</v>
      </c>
      <c r="U1051" s="15">
        <f ca="1">H1051+(RAND()/100000)</f>
        <v>0.3805646459707881</v>
      </c>
      <c r="V1051">
        <f t="shared" ca="1" si="16"/>
        <v>23</v>
      </c>
      <c r="W1051" t="s">
        <v>28</v>
      </c>
      <c r="X1051" t="str">
        <f ca="1">_xlfn.CONCAT("(",A1051,",",C1051,",",P1051,",",E1051,",",L1051,",",S1051,",",T1051,",",V1051,")++1`")</f>
        <v>(246858,0,1,4,67,1,2,23)++1`</v>
      </c>
      <c r="Y1051" t="str">
        <f>_xlfn.CONCAT("(",A1051,",",R1051,")++1`")</f>
        <v>(246858,30)++1`</v>
      </c>
    </row>
    <row r="1052" spans="1:25">
      <c r="A1052">
        <v>246859</v>
      </c>
      <c r="B1052">
        <v>1989</v>
      </c>
      <c r="C1052">
        <f>IF(D1052="oui", 1, IF(D1052="non", 0, " "))</f>
        <v>0</v>
      </c>
      <c r="D1052" t="s">
        <v>24</v>
      </c>
      <c r="E1052">
        <f>_xlfn.XLOOKUP(F1052,Z$3:Z$19,AA$3:AA$19)</f>
        <v>9</v>
      </c>
      <c r="F1052" t="s">
        <v>40</v>
      </c>
      <c r="G1052" s="14">
        <v>44602</v>
      </c>
      <c r="H1052" s="15">
        <v>0.8256944444444444</v>
      </c>
      <c r="I1052" s="15">
        <v>0.83888888888888891</v>
      </c>
      <c r="J1052">
        <v>1000163</v>
      </c>
      <c r="K1052">
        <v>9048</v>
      </c>
      <c r="L1052">
        <f>ROUND(M1052*86400,0)/60</f>
        <v>19</v>
      </c>
      <c r="M1052">
        <v>1.3194444444444509E-2</v>
      </c>
      <c r="N1052">
        <f>_xlfn.XLOOKUP(O1052,Z$22:Z$24,AA$22:AA$24)</f>
        <v>0</v>
      </c>
      <c r="O1052" t="s">
        <v>26</v>
      </c>
      <c r="P1052" cm="1">
        <f t="array" aca="1" ref="P1052" ca="1">(_xlfn.IFS(Q1052="couché",0,Q1052="debout à 80%",1,Q1052="?",1))*(IF(RAND()&lt;0.8,1,0))</f>
        <v>0</v>
      </c>
      <c r="Q1052" t="s">
        <v>27</v>
      </c>
      <c r="R1052">
        <v>0</v>
      </c>
      <c r="S1052">
        <f>SUMIFS(N:N,F:F,F1052,G:G,G1052,T:T,T1052-1)*IF(C1052=1,0,1)</f>
        <v>0</v>
      </c>
      <c r="T1052">
        <f>COUNTIFS(F:F,F1052,G:G,G1052,H:H,_xlfn.CONCAT("&lt;=",H1052))</f>
        <v>7</v>
      </c>
      <c r="U1052" s="15">
        <f ca="1">H1052+(RAND()/100000)</f>
        <v>0.82569774825146713</v>
      </c>
      <c r="V1052">
        <f t="shared" ca="1" si="16"/>
        <v>83</v>
      </c>
      <c r="W1052" t="s">
        <v>28</v>
      </c>
      <c r="X1052" t="str">
        <f ca="1">_xlfn.CONCAT("(",A1052,",",C1052,",",P1052,",",E1052,",",L1052,",",S1052,",",T1052,",",V1052,")++1`")</f>
        <v>(246859,0,0,9,19,0,7,83)++1`</v>
      </c>
      <c r="Y1052" t="str">
        <f>_xlfn.CONCAT("(",A1052,",",R1052,")++1`")</f>
        <v>(246859,0)++1`</v>
      </c>
    </row>
    <row r="1053" spans="1:25">
      <c r="A1053">
        <v>246860</v>
      </c>
      <c r="B1053">
        <v>1940</v>
      </c>
      <c r="C1053">
        <f>IF(D1053="oui", 1, IF(D1053="non", 0, " "))</f>
        <v>0</v>
      </c>
      <c r="D1053" t="s">
        <v>24</v>
      </c>
      <c r="E1053">
        <f>_xlfn.XLOOKUP(F1053,Z$3:Z$19,AA$3:AA$19)</f>
        <v>5</v>
      </c>
      <c r="F1053" t="s">
        <v>36</v>
      </c>
      <c r="G1053" s="14">
        <v>44608</v>
      </c>
      <c r="H1053" s="15">
        <v>0.52430555555555558</v>
      </c>
      <c r="I1053" s="15">
        <v>0.59444444444444444</v>
      </c>
      <c r="J1053">
        <v>1000162</v>
      </c>
      <c r="K1053">
        <v>489</v>
      </c>
      <c r="L1053">
        <f>ROUND(M1053*86400,0)/60</f>
        <v>101</v>
      </c>
      <c r="M1053">
        <v>7.0138888888888862E-2</v>
      </c>
      <c r="N1053">
        <f>_xlfn.XLOOKUP(O1053,Z$22:Z$24,AA$22:AA$24)</f>
        <v>0</v>
      </c>
      <c r="O1053" t="s">
        <v>26</v>
      </c>
      <c r="P1053" cm="1">
        <f t="array" aca="1" ref="P1053" ca="1">(_xlfn.IFS(Q1053="couché",0,Q1053="debout à 80%",1,Q1053="?",1))*(IF(RAND()&lt;0.8,1,0))</f>
        <v>1</v>
      </c>
      <c r="Q1053" t="s">
        <v>27</v>
      </c>
      <c r="R1053">
        <v>45</v>
      </c>
      <c r="S1053">
        <f>SUMIFS(N:N,F:F,F1053,G:G,G1053,T:T,T1053-1)*IF(C1053=1,0,1)</f>
        <v>0</v>
      </c>
      <c r="T1053">
        <f>COUNTIFS(F:F,F1053,G:G,G1053,H:H,_xlfn.CONCAT("&lt;=",H1053))</f>
        <v>3</v>
      </c>
      <c r="U1053" s="15">
        <f ca="1">H1053+(RAND()/100000)</f>
        <v>0.52431266002066401</v>
      </c>
      <c r="V1053">
        <f t="shared" ca="1" si="16"/>
        <v>39</v>
      </c>
      <c r="W1053" t="s">
        <v>28</v>
      </c>
      <c r="X1053" t="str">
        <f ca="1">_xlfn.CONCAT("(",A1053,",",C1053,",",P1053,",",E1053,",",L1053,",",S1053,",",T1053,",",V1053,")++1`")</f>
        <v>(246860,0,1,5,101,0,3,39)++1`</v>
      </c>
      <c r="Y1053" t="str">
        <f>_xlfn.CONCAT("(",A1053,",",R1053,")++1`")</f>
        <v>(246860,45)++1`</v>
      </c>
    </row>
    <row r="1054" spans="1:25">
      <c r="A1054">
        <v>246861</v>
      </c>
      <c r="B1054">
        <v>1972</v>
      </c>
      <c r="C1054">
        <f>IF(D1054="oui", 1, IF(D1054="non", 0, " "))</f>
        <v>0</v>
      </c>
      <c r="D1054" t="s">
        <v>24</v>
      </c>
      <c r="E1054">
        <f>_xlfn.XLOOKUP(F1054,Z$3:Z$19,AA$3:AA$19)</f>
        <v>2</v>
      </c>
      <c r="F1054" t="s">
        <v>29</v>
      </c>
      <c r="G1054" s="14">
        <v>44623</v>
      </c>
      <c r="H1054" s="15">
        <v>0.33402777777777776</v>
      </c>
      <c r="I1054" s="15">
        <v>0.46250000000000002</v>
      </c>
      <c r="J1054">
        <v>1000166</v>
      </c>
      <c r="K1054">
        <v>2774</v>
      </c>
      <c r="L1054">
        <f>ROUND(M1054*86400,0)/60</f>
        <v>185</v>
      </c>
      <c r="M1054">
        <v>0.12847222222222227</v>
      </c>
      <c r="N1054">
        <f>_xlfn.XLOOKUP(O1054,Z$22:Z$24,AA$22:AA$24)</f>
        <v>0</v>
      </c>
      <c r="O1054" t="s">
        <v>26</v>
      </c>
      <c r="P1054" cm="1">
        <f t="array" aca="1" ref="P1054" ca="1">(_xlfn.IFS(Q1054="couché",0,Q1054="debout à 80%",1,Q1054="?",1))*(IF(RAND()&lt;0.8,1,0))</f>
        <v>1</v>
      </c>
      <c r="Q1054" t="s">
        <v>27</v>
      </c>
      <c r="R1054">
        <v>45</v>
      </c>
      <c r="S1054">
        <f>SUMIFS(N:N,F:F,F1054,G:G,G1054,T:T,T1054-1)*IF(C1054=1,0,1)</f>
        <v>0</v>
      </c>
      <c r="T1054">
        <f>COUNTIFS(F:F,F1054,G:G,G1054,H:H,_xlfn.CONCAT("&lt;=",H1054))</f>
        <v>1</v>
      </c>
      <c r="U1054" s="15">
        <f ca="1">H1054+(RAND()/100000)</f>
        <v>0.33403681696389997</v>
      </c>
      <c r="V1054">
        <f t="shared" ca="1" si="16"/>
        <v>4</v>
      </c>
      <c r="W1054" t="s">
        <v>28</v>
      </c>
      <c r="X1054" t="str">
        <f ca="1">_xlfn.CONCAT("(",A1054,",",C1054,",",P1054,",",E1054,",",L1054,",",S1054,",",T1054,",",V1054,")++1`")</f>
        <v>(246861,0,1,2,185,0,1,4)++1`</v>
      </c>
      <c r="Y1054" t="str">
        <f>_xlfn.CONCAT("(",A1054,",",R1054,")++1`")</f>
        <v>(246861,45)++1`</v>
      </c>
    </row>
    <row r="1055" spans="1:25">
      <c r="A1055">
        <v>246862</v>
      </c>
      <c r="B1055">
        <v>2017</v>
      </c>
      <c r="C1055">
        <f>IF(D1055="oui", 1, IF(D1055="non", 0, " "))</f>
        <v>1</v>
      </c>
      <c r="D1055" t="s">
        <v>28</v>
      </c>
      <c r="E1055">
        <f>_xlfn.XLOOKUP(F1055,Z$3:Z$19,AA$3:AA$19)</f>
        <v>12</v>
      </c>
      <c r="F1055" t="s">
        <v>42</v>
      </c>
      <c r="G1055" s="14">
        <v>44593</v>
      </c>
      <c r="H1055" s="15">
        <v>0.42499999999999999</v>
      </c>
      <c r="I1055" s="15">
        <v>0.44930555555555551</v>
      </c>
      <c r="J1055">
        <v>1000164</v>
      </c>
      <c r="K1055">
        <v>3693</v>
      </c>
      <c r="L1055">
        <f>ROUND(M1055*86400,0)/60</f>
        <v>35</v>
      </c>
      <c r="M1055">
        <v>2.4305555555555525E-2</v>
      </c>
      <c r="N1055">
        <f>_xlfn.XLOOKUP(O1055,Z$22:Z$24,AA$22:AA$24)</f>
        <v>0</v>
      </c>
      <c r="O1055" t="s">
        <v>46</v>
      </c>
      <c r="P1055" cm="1">
        <f t="array" aca="1" ref="P1055" ca="1">(_xlfn.IFS(Q1055="couché",0,Q1055="debout à 80%",1,Q1055="?",1))*(IF(RAND()&lt;0.8,1,0))</f>
        <v>0</v>
      </c>
      <c r="Q1055" t="s">
        <v>48</v>
      </c>
      <c r="R1055">
        <v>30</v>
      </c>
      <c r="S1055">
        <f>SUMIFS(N:N,F:F,F1055,G:G,G1055,T:T,T1055-1)*IF(C1055=1,0,1)</f>
        <v>0</v>
      </c>
      <c r="T1055">
        <f>COUNTIFS(F:F,F1055,G:G,G1055,H:H,_xlfn.CONCAT("&lt;=",H1055))</f>
        <v>6</v>
      </c>
      <c r="U1055" s="15">
        <f ca="1">H1055+(RAND()/100000)</f>
        <v>0.42500756274324469</v>
      </c>
      <c r="V1055">
        <f t="shared" ca="1" si="16"/>
        <v>34</v>
      </c>
      <c r="W1055" t="s">
        <v>28</v>
      </c>
      <c r="X1055" t="str">
        <f ca="1">_xlfn.CONCAT("(",A1055,",",C1055,",",P1055,",",E1055,",",L1055,",",S1055,",",T1055,",",V1055,")++1`")</f>
        <v>(246862,1,0,12,35,0,6,34)++1`</v>
      </c>
      <c r="Y1055" t="str">
        <f>_xlfn.CONCAT("(",A1055,",",R1055,")++1`")</f>
        <v>(246862,30)++1`</v>
      </c>
    </row>
    <row r="1056" spans="1:25">
      <c r="A1056">
        <v>246863</v>
      </c>
      <c r="B1056">
        <v>2020</v>
      </c>
      <c r="C1056">
        <f>IF(D1056="oui", 1, IF(D1056="non", 0, " "))</f>
        <v>1</v>
      </c>
      <c r="D1056" t="s">
        <v>28</v>
      </c>
      <c r="E1056">
        <f>_xlfn.XLOOKUP(F1056,Z$3:Z$19,AA$3:AA$19)</f>
        <v>12</v>
      </c>
      <c r="F1056" t="s">
        <v>42</v>
      </c>
      <c r="G1056" s="14">
        <v>44593</v>
      </c>
      <c r="H1056" s="15">
        <v>0.41597222222222219</v>
      </c>
      <c r="I1056" s="15">
        <v>0.4201388888888889</v>
      </c>
      <c r="J1056">
        <v>1000164</v>
      </c>
      <c r="K1056">
        <v>3692</v>
      </c>
      <c r="L1056">
        <f>ROUND(M1056*86400,0)/60</f>
        <v>6</v>
      </c>
      <c r="M1056">
        <v>4.1666666666667074E-3</v>
      </c>
      <c r="N1056">
        <f>_xlfn.XLOOKUP(O1056,Z$22:Z$24,AA$22:AA$24)</f>
        <v>0</v>
      </c>
      <c r="O1056" t="s">
        <v>46</v>
      </c>
      <c r="P1056" cm="1">
        <f t="array" aca="1" ref="P1056" ca="1">(_xlfn.IFS(Q1056="couché",0,Q1056="debout à 80%",1,Q1056="?",1))*(IF(RAND()&lt;0.8,1,0))</f>
        <v>0</v>
      </c>
      <c r="Q1056" t="s">
        <v>48</v>
      </c>
      <c r="R1056">
        <v>30</v>
      </c>
      <c r="S1056">
        <f>SUMIFS(N:N,F:F,F1056,G:G,G1056,T:T,T1056-1)*IF(C1056=1,0,1)</f>
        <v>0</v>
      </c>
      <c r="T1056">
        <f>COUNTIFS(F:F,F1056,G:G,G1056,H:H,_xlfn.CONCAT("&lt;=",H1056))</f>
        <v>5</v>
      </c>
      <c r="U1056" s="15">
        <f ca="1">H1056+(RAND()/100000)</f>
        <v>0.41598167362823946</v>
      </c>
      <c r="V1056">
        <f t="shared" ca="1" si="16"/>
        <v>32</v>
      </c>
      <c r="W1056" t="s">
        <v>28</v>
      </c>
      <c r="X1056" t="str">
        <f ca="1">_xlfn.CONCAT("(",A1056,",",C1056,",",P1056,",",E1056,",",L1056,",",S1056,",",T1056,",",V1056,")++1`")</f>
        <v>(246863,1,0,12,6,0,5,32)++1`</v>
      </c>
      <c r="Y1056" t="str">
        <f>_xlfn.CONCAT("(",A1056,",",R1056,")++1`")</f>
        <v>(246863,30)++1`</v>
      </c>
    </row>
    <row r="1057" spans="1:25">
      <c r="A1057">
        <v>246865</v>
      </c>
      <c r="B1057">
        <v>1932</v>
      </c>
      <c r="C1057">
        <f>IF(D1057="oui", 1, IF(D1057="non", 0, " "))</f>
        <v>0</v>
      </c>
      <c r="D1057" t="s">
        <v>24</v>
      </c>
      <c r="E1057">
        <f>_xlfn.XLOOKUP(F1057,Z$3:Z$19,AA$3:AA$19)</f>
        <v>4</v>
      </c>
      <c r="F1057" t="s">
        <v>31</v>
      </c>
      <c r="G1057" s="14">
        <v>44608</v>
      </c>
      <c r="H1057" s="15">
        <v>0.4</v>
      </c>
      <c r="I1057" s="15">
        <v>0.42083333333333334</v>
      </c>
      <c r="J1057">
        <v>1000170</v>
      </c>
      <c r="K1057">
        <v>2067</v>
      </c>
      <c r="L1057">
        <f>ROUND(M1057*86400,0)/60</f>
        <v>30</v>
      </c>
      <c r="M1057">
        <v>2.0833333333333315E-2</v>
      </c>
      <c r="N1057">
        <f>_xlfn.XLOOKUP(O1057,Z$22:Z$24,AA$22:AA$24)</f>
        <v>1</v>
      </c>
      <c r="O1057" t="s">
        <v>32</v>
      </c>
      <c r="P1057" cm="1">
        <f t="array" aca="1" ref="P1057" ca="1">(_xlfn.IFS(Q1057="couché",0,Q1057="debout à 80%",1,Q1057="?",1))*(IF(RAND()&lt;0.8,1,0))</f>
        <v>0</v>
      </c>
      <c r="Q1057" t="s">
        <v>27</v>
      </c>
      <c r="R1057">
        <v>30</v>
      </c>
      <c r="S1057">
        <f>SUMIFS(N:N,F:F,F1057,G:G,G1057,T:T,T1057-1)*IF(C1057=1,0,1)</f>
        <v>1</v>
      </c>
      <c r="T1057">
        <f>COUNTIFS(F:F,F1057,G:G,G1057,H:H,_xlfn.CONCAT("&lt;=",H1057))</f>
        <v>2</v>
      </c>
      <c r="U1057" s="15">
        <f ca="1">H1057+(RAND()/100000)</f>
        <v>0.40000820867023118</v>
      </c>
      <c r="V1057">
        <f t="shared" ca="1" si="16"/>
        <v>20</v>
      </c>
      <c r="W1057" t="s">
        <v>28</v>
      </c>
      <c r="X1057" t="str">
        <f ca="1">_xlfn.CONCAT("(",A1057,",",C1057,",",P1057,",",E1057,",",L1057,",",S1057,",",T1057,",",V1057,")++1`")</f>
        <v>(246865,0,0,4,30,1,2,20)++1`</v>
      </c>
      <c r="Y1057" t="str">
        <f>_xlfn.CONCAT("(",A1057,",",R1057,")++1`")</f>
        <v>(246865,30)++1`</v>
      </c>
    </row>
    <row r="1058" spans="1:25">
      <c r="A1058">
        <v>246866</v>
      </c>
      <c r="B1058">
        <v>1959</v>
      </c>
      <c r="C1058">
        <f>IF(D1058="oui", 1, IF(D1058="non", 0, " "))</f>
        <v>0</v>
      </c>
      <c r="D1058" t="s">
        <v>24</v>
      </c>
      <c r="E1058">
        <f>_xlfn.XLOOKUP(F1058,Z$3:Z$19,AA$3:AA$19)</f>
        <v>9</v>
      </c>
      <c r="F1058" t="s">
        <v>40</v>
      </c>
      <c r="G1058" s="14">
        <v>44609</v>
      </c>
      <c r="H1058" s="15">
        <v>0.62847222222222221</v>
      </c>
      <c r="I1058" s="15">
        <v>0.71527777777777779</v>
      </c>
      <c r="J1058">
        <v>1000163</v>
      </c>
      <c r="K1058">
        <v>4834</v>
      </c>
      <c r="L1058">
        <f>ROUND(M1058*86400,0)/60</f>
        <v>125</v>
      </c>
      <c r="M1058">
        <v>8.680555555555558E-2</v>
      </c>
      <c r="N1058">
        <f>_xlfn.XLOOKUP(O1058,Z$22:Z$24,AA$22:AA$24)</f>
        <v>0</v>
      </c>
      <c r="O1058" t="s">
        <v>26</v>
      </c>
      <c r="P1058" cm="1">
        <f t="array" aca="1" ref="P1058" ca="1">(_xlfn.IFS(Q1058="couché",0,Q1058="debout à 80%",1,Q1058="?",1))*(IF(RAND()&lt;0.8,1,0))</f>
        <v>1</v>
      </c>
      <c r="Q1058" t="s">
        <v>27</v>
      </c>
      <c r="R1058">
        <v>45</v>
      </c>
      <c r="S1058">
        <f>SUMIFS(N:N,F:F,F1058,G:G,G1058,T:T,T1058-1)*IF(C1058=1,0,1)</f>
        <v>0</v>
      </c>
      <c r="T1058">
        <f>COUNTIFS(F:F,F1058,G:G,G1058,H:H,_xlfn.CONCAT("&lt;=",H1058))</f>
        <v>4</v>
      </c>
      <c r="U1058" s="15">
        <f ca="1">H1058+(RAND()/100000)</f>
        <v>0.62847630905912888</v>
      </c>
      <c r="V1058">
        <f t="shared" ca="1" si="16"/>
        <v>70</v>
      </c>
      <c r="W1058" t="s">
        <v>28</v>
      </c>
      <c r="X1058" t="str">
        <f ca="1">_xlfn.CONCAT("(",A1058,",",C1058,",",P1058,",",E1058,",",L1058,",",S1058,",",T1058,",",V1058,")++1`")</f>
        <v>(246866,0,1,9,125,0,4,70)++1`</v>
      </c>
      <c r="Y1058" t="str">
        <f>_xlfn.CONCAT("(",A1058,",",R1058,")++1`")</f>
        <v>(246866,45)++1`</v>
      </c>
    </row>
    <row r="1059" spans="1:25">
      <c r="A1059">
        <v>246867</v>
      </c>
      <c r="B1059">
        <v>1966</v>
      </c>
      <c r="C1059">
        <f>IF(D1059="oui", 1, IF(D1059="non", 0, " "))</f>
        <v>0</v>
      </c>
      <c r="D1059" t="s">
        <v>24</v>
      </c>
      <c r="E1059">
        <f>_xlfn.XLOOKUP(F1059,Z$3:Z$19,AA$3:AA$19)</f>
        <v>12</v>
      </c>
      <c r="F1059" t="s">
        <v>42</v>
      </c>
      <c r="G1059" s="14">
        <v>44602</v>
      </c>
      <c r="H1059" s="15">
        <v>0.43055555555555552</v>
      </c>
      <c r="I1059" s="15">
        <v>0.52847222222222223</v>
      </c>
      <c r="J1059">
        <v>1000164</v>
      </c>
      <c r="K1059">
        <v>7808</v>
      </c>
      <c r="L1059">
        <f>ROUND(M1059*86400,0)/60</f>
        <v>141</v>
      </c>
      <c r="M1059">
        <v>9.7916666666666707E-2</v>
      </c>
      <c r="N1059">
        <f>_xlfn.XLOOKUP(O1059,Z$22:Z$24,AA$22:AA$24)</f>
        <v>0</v>
      </c>
      <c r="O1059" t="s">
        <v>26</v>
      </c>
      <c r="P1059" cm="1">
        <f t="array" aca="1" ref="P1059" ca="1">(_xlfn.IFS(Q1059="couché",0,Q1059="debout à 80%",1,Q1059="?",1))*(IF(RAND()&lt;0.8,1,0))</f>
        <v>0</v>
      </c>
      <c r="Q1059" t="s">
        <v>27</v>
      </c>
      <c r="R1059">
        <v>30</v>
      </c>
      <c r="S1059">
        <f>SUMIFS(N:N,F:F,F1059,G:G,G1059,T:T,T1059-1)*IF(C1059=1,0,1)</f>
        <v>0</v>
      </c>
      <c r="T1059">
        <f>COUNTIFS(F:F,F1059,G:G,G1059,H:H,_xlfn.CONCAT("&lt;=",H1059))</f>
        <v>3</v>
      </c>
      <c r="U1059" s="15">
        <f ca="1">H1059+(RAND()/100000)</f>
        <v>0.43055603127769565</v>
      </c>
      <c r="V1059">
        <f t="shared" ca="1" si="16"/>
        <v>38</v>
      </c>
      <c r="W1059" t="s">
        <v>28</v>
      </c>
      <c r="X1059" t="str">
        <f ca="1">_xlfn.CONCAT("(",A1059,",",C1059,",",P1059,",",E1059,",",L1059,",",S1059,",",T1059,",",V1059,")++1`")</f>
        <v>(246867,0,0,12,141,0,3,38)++1`</v>
      </c>
      <c r="Y1059" t="str">
        <f>_xlfn.CONCAT("(",A1059,",",R1059,")++1`")</f>
        <v>(246867,30)++1`</v>
      </c>
    </row>
    <row r="1060" spans="1:25">
      <c r="A1060">
        <v>246870</v>
      </c>
      <c r="B1060">
        <v>1947</v>
      </c>
      <c r="C1060">
        <f>IF(D1060="oui", 1, IF(D1060="non", 0, " "))</f>
        <v>0</v>
      </c>
      <c r="D1060" t="s">
        <v>24</v>
      </c>
      <c r="E1060">
        <f>_xlfn.XLOOKUP(F1060,Z$3:Z$19,AA$3:AA$19)</f>
        <v>9</v>
      </c>
      <c r="F1060" t="s">
        <v>40</v>
      </c>
      <c r="G1060" s="14">
        <v>44629</v>
      </c>
      <c r="H1060" s="15">
        <v>0.40347222222222223</v>
      </c>
      <c r="I1060" s="15">
        <v>0.43680555555555556</v>
      </c>
      <c r="J1060">
        <v>1000163</v>
      </c>
      <c r="K1060">
        <v>237</v>
      </c>
      <c r="L1060">
        <f>ROUND(M1060*86400,0)/60</f>
        <v>48</v>
      </c>
      <c r="M1060">
        <v>3.3333333333333326E-2</v>
      </c>
      <c r="N1060">
        <f>_xlfn.XLOOKUP(O1060,Z$22:Z$24,AA$22:AA$24)</f>
        <v>0</v>
      </c>
      <c r="O1060" t="s">
        <v>26</v>
      </c>
      <c r="P1060" cm="1">
        <f t="array" aca="1" ref="P1060" ca="1">(_xlfn.IFS(Q1060="couché",0,Q1060="debout à 80%",1,Q1060="?",1))*(IF(RAND()&lt;0.8,1,0))</f>
        <v>1</v>
      </c>
      <c r="Q1060" t="s">
        <v>27</v>
      </c>
      <c r="R1060">
        <v>45</v>
      </c>
      <c r="S1060">
        <f>SUMIFS(N:N,F:F,F1060,G:G,G1060,T:T,T1060-1)*IF(C1060=1,0,1)</f>
        <v>0</v>
      </c>
      <c r="T1060">
        <f>COUNTIFS(F:F,F1060,G:G,G1060,H:H,_xlfn.CONCAT("&lt;=",H1060))</f>
        <v>2</v>
      </c>
      <c r="U1060" s="15">
        <f ca="1">H1060+(RAND()/100000)</f>
        <v>0.40348158452337718</v>
      </c>
      <c r="V1060">
        <f t="shared" ca="1" si="16"/>
        <v>23</v>
      </c>
      <c r="W1060" t="s">
        <v>28</v>
      </c>
      <c r="X1060" t="str">
        <f ca="1">_xlfn.CONCAT("(",A1060,",",C1060,",",P1060,",",E1060,",",L1060,",",S1060,",",T1060,",",V1060,")++1`")</f>
        <v>(246870,0,1,9,48,0,2,23)++1`</v>
      </c>
      <c r="Y1060" t="str">
        <f>_xlfn.CONCAT("(",A1060,",",R1060,")++1`")</f>
        <v>(246870,45)++1`</v>
      </c>
    </row>
    <row r="1061" spans="1:25">
      <c r="A1061">
        <v>246871</v>
      </c>
      <c r="B1061">
        <v>2018</v>
      </c>
      <c r="C1061">
        <f>IF(D1061="oui", 1, IF(D1061="non", 0, " "))</f>
        <v>1</v>
      </c>
      <c r="D1061" t="s">
        <v>28</v>
      </c>
      <c r="E1061">
        <f>_xlfn.XLOOKUP(F1061,Z$3:Z$19,AA$3:AA$19)</f>
        <v>12</v>
      </c>
      <c r="F1061" t="s">
        <v>42</v>
      </c>
      <c r="G1061" s="14">
        <v>44602</v>
      </c>
      <c r="H1061" s="15">
        <v>0.34513888888888888</v>
      </c>
      <c r="I1061" s="15">
        <v>0.36180555555555555</v>
      </c>
      <c r="J1061">
        <v>1000164</v>
      </c>
      <c r="K1061">
        <v>3334</v>
      </c>
      <c r="L1061">
        <f>ROUND(M1061*86400,0)/60</f>
        <v>24</v>
      </c>
      <c r="M1061">
        <v>1.6666666666666663E-2</v>
      </c>
      <c r="N1061">
        <f>_xlfn.XLOOKUP(O1061,Z$22:Z$24,AA$22:AA$24)</f>
        <v>0</v>
      </c>
      <c r="O1061" t="s">
        <v>46</v>
      </c>
      <c r="P1061" cm="1">
        <f t="array" aca="1" ref="P1061" ca="1">(_xlfn.IFS(Q1061="couché",0,Q1061="debout à 80%",1,Q1061="?",1))*(IF(RAND()&lt;0.8,1,0))</f>
        <v>0</v>
      </c>
      <c r="Q1061" t="s">
        <v>48</v>
      </c>
      <c r="R1061">
        <v>30</v>
      </c>
      <c r="S1061">
        <f>SUMIFS(N:N,F:F,F1061,G:G,G1061,T:T,T1061-1)*IF(C1061=1,0,1)</f>
        <v>0</v>
      </c>
      <c r="T1061">
        <f>COUNTIFS(F:F,F1061,G:G,G1061,H:H,_xlfn.CONCAT("&lt;=",H1061))</f>
        <v>1</v>
      </c>
      <c r="U1061" s="15">
        <f ca="1">H1061+(RAND()/100000)</f>
        <v>0.34514427846715956</v>
      </c>
      <c r="V1061">
        <f t="shared" ca="1" si="16"/>
        <v>11</v>
      </c>
      <c r="W1061" t="s">
        <v>28</v>
      </c>
      <c r="X1061" t="str">
        <f ca="1">_xlfn.CONCAT("(",A1061,",",C1061,",",P1061,",",E1061,",",L1061,",",S1061,",",T1061,",",V1061,")++1`")</f>
        <v>(246871,1,0,12,24,0,1,11)++1`</v>
      </c>
      <c r="Y1061" t="str">
        <f>_xlfn.CONCAT("(",A1061,",",R1061,")++1`")</f>
        <v>(246871,30)++1`</v>
      </c>
    </row>
    <row r="1062" spans="1:25">
      <c r="A1062">
        <v>246873</v>
      </c>
      <c r="B1062">
        <v>1968</v>
      </c>
      <c r="C1062">
        <f>IF(D1062="oui", 1, IF(D1062="non", 0, " "))</f>
        <v>0</v>
      </c>
      <c r="D1062" t="s">
        <v>24</v>
      </c>
      <c r="E1062">
        <f>_xlfn.XLOOKUP(F1062,Z$3:Z$19,AA$3:AA$19)</f>
        <v>6</v>
      </c>
      <c r="F1062" t="s">
        <v>37</v>
      </c>
      <c r="G1062" s="14">
        <v>44634</v>
      </c>
      <c r="H1062" s="15">
        <v>0.45069444444444445</v>
      </c>
      <c r="I1062" s="15">
        <v>0.54374999999999996</v>
      </c>
      <c r="J1062">
        <v>1000166</v>
      </c>
      <c r="K1062">
        <v>892</v>
      </c>
      <c r="L1062">
        <f>ROUND(M1062*86400,0)/60</f>
        <v>134</v>
      </c>
      <c r="M1062">
        <v>9.3055555555555503E-2</v>
      </c>
      <c r="N1062">
        <f>_xlfn.XLOOKUP(O1062,Z$22:Z$24,AA$22:AA$24)</f>
        <v>0</v>
      </c>
      <c r="O1062" t="s">
        <v>26</v>
      </c>
      <c r="P1062" cm="1">
        <f t="array" aca="1" ref="P1062" ca="1">(_xlfn.IFS(Q1062="couché",0,Q1062="debout à 80%",1,Q1062="?",1))*(IF(RAND()&lt;0.8,1,0))</f>
        <v>0</v>
      </c>
      <c r="Q1062" t="s">
        <v>48</v>
      </c>
      <c r="R1062">
        <v>45</v>
      </c>
      <c r="S1062">
        <f>SUMIFS(N:N,F:F,F1062,G:G,G1062,T:T,T1062-1)*IF(C1062=1,0,1)</f>
        <v>0</v>
      </c>
      <c r="T1062">
        <f>COUNTIFS(F:F,F1062,G:G,G1062,H:H,_xlfn.CONCAT("&lt;=",H1062))</f>
        <v>2</v>
      </c>
      <c r="U1062" s="15">
        <f ca="1">H1062+(RAND()/100000)</f>
        <v>0.45070167812190537</v>
      </c>
      <c r="V1062">
        <f t="shared" ca="1" si="16"/>
        <v>32</v>
      </c>
      <c r="W1062" t="s">
        <v>28</v>
      </c>
      <c r="X1062" t="str">
        <f ca="1">_xlfn.CONCAT("(",A1062,",",C1062,",",P1062,",",E1062,",",L1062,",",S1062,",",T1062,",",V1062,")++1`")</f>
        <v>(246873,0,0,6,134,0,2,32)++1`</v>
      </c>
      <c r="Y1062" t="str">
        <f>_xlfn.CONCAT("(",A1062,",",R1062,")++1`")</f>
        <v>(246873,45)++1`</v>
      </c>
    </row>
    <row r="1063" spans="1:25">
      <c r="A1063">
        <v>246876</v>
      </c>
      <c r="B1063">
        <v>1974</v>
      </c>
      <c r="C1063">
        <f>IF(D1063="oui", 1, IF(D1063="non", 0, " "))</f>
        <v>0</v>
      </c>
      <c r="D1063" t="s">
        <v>24</v>
      </c>
      <c r="E1063">
        <f>_xlfn.XLOOKUP(F1063,Z$3:Z$19,AA$3:AA$19)</f>
        <v>8</v>
      </c>
      <c r="F1063" t="s">
        <v>25</v>
      </c>
      <c r="G1063" s="14">
        <v>44621</v>
      </c>
      <c r="H1063" s="15">
        <v>0.48680555555555555</v>
      </c>
      <c r="I1063" s="15">
        <v>0.53888888888888886</v>
      </c>
      <c r="J1063">
        <v>1000168</v>
      </c>
      <c r="K1063">
        <v>2009</v>
      </c>
      <c r="L1063">
        <f>ROUND(M1063*86400,0)/60</f>
        <v>75</v>
      </c>
      <c r="M1063">
        <v>5.2083333333333315E-2</v>
      </c>
      <c r="N1063">
        <f>_xlfn.XLOOKUP(O1063,Z$22:Z$24,AA$22:AA$24)</f>
        <v>0</v>
      </c>
      <c r="O1063" t="s">
        <v>26</v>
      </c>
      <c r="P1063" cm="1">
        <f t="array" aca="1" ref="P1063" ca="1">(_xlfn.IFS(Q1063="couché",0,Q1063="debout à 80%",1,Q1063="?",1))*(IF(RAND()&lt;0.8,1,0))</f>
        <v>0</v>
      </c>
      <c r="Q1063" t="s">
        <v>27</v>
      </c>
      <c r="R1063">
        <v>30</v>
      </c>
      <c r="S1063">
        <f>SUMIFS(N:N,F:F,F1063,G:G,G1063,T:T,T1063-1)*IF(C1063=1,0,1)</f>
        <v>0</v>
      </c>
      <c r="T1063">
        <f>COUNTIFS(F:F,F1063,G:G,G1063,H:H,_xlfn.CONCAT("&lt;=",H1063))</f>
        <v>4</v>
      </c>
      <c r="U1063" s="15">
        <f ca="1">H1063+(RAND()/100000)</f>
        <v>0.48681448679390554</v>
      </c>
      <c r="V1063">
        <f t="shared" ca="1" si="16"/>
        <v>29</v>
      </c>
      <c r="W1063" t="s">
        <v>28</v>
      </c>
      <c r="X1063" t="str">
        <f ca="1">_xlfn.CONCAT("(",A1063,",",C1063,",",P1063,",",E1063,",",L1063,",",S1063,",",T1063,",",V1063,")++1`")</f>
        <v>(246876,0,0,8,75,0,4,29)++1`</v>
      </c>
      <c r="Y1063" t="str">
        <f>_xlfn.CONCAT("(",A1063,",",R1063,")++1`")</f>
        <v>(246876,30)++1`</v>
      </c>
    </row>
    <row r="1064" spans="1:25">
      <c r="A1064">
        <v>246877</v>
      </c>
      <c r="B1064">
        <v>1993</v>
      </c>
      <c r="C1064">
        <f>IF(D1064="oui", 1, IF(D1064="non", 0, " "))</f>
        <v>0</v>
      </c>
      <c r="D1064" t="s">
        <v>24</v>
      </c>
      <c r="E1064">
        <f>_xlfn.XLOOKUP(F1064,Z$3:Z$19,AA$3:AA$19)</f>
        <v>11</v>
      </c>
      <c r="F1064" t="s">
        <v>41</v>
      </c>
      <c r="G1064" s="14">
        <v>44627</v>
      </c>
      <c r="H1064" s="15">
        <v>0.58472222222222214</v>
      </c>
      <c r="I1064" s="15">
        <v>0.74236111111111103</v>
      </c>
      <c r="J1064">
        <v>1000164</v>
      </c>
      <c r="K1064">
        <v>353</v>
      </c>
      <c r="L1064">
        <f>ROUND(M1064*86400,0)/60</f>
        <v>227</v>
      </c>
      <c r="M1064">
        <v>0.15763888888888888</v>
      </c>
      <c r="N1064">
        <f>_xlfn.XLOOKUP(O1064,Z$22:Z$24,AA$22:AA$24)</f>
        <v>0</v>
      </c>
      <c r="O1064" t="s">
        <v>26</v>
      </c>
      <c r="P1064" cm="1">
        <f t="array" aca="1" ref="P1064" ca="1">(_xlfn.IFS(Q1064="couché",0,Q1064="debout à 80%",1,Q1064="?",1))*(IF(RAND()&lt;0.8,1,0))</f>
        <v>1</v>
      </c>
      <c r="Q1064" t="s">
        <v>27</v>
      </c>
      <c r="R1064">
        <v>30</v>
      </c>
      <c r="S1064">
        <f>SUMIFS(N:N,F:F,F1064,G:G,G1064,T:T,T1064-1)*IF(C1064=1,0,1)</f>
        <v>1</v>
      </c>
      <c r="T1064">
        <f>COUNTIFS(F:F,F1064,G:G,G1064,H:H,_xlfn.CONCAT("&lt;=",H1064))</f>
        <v>4</v>
      </c>
      <c r="U1064" s="15">
        <f ca="1">H1064+(RAND()/100000)</f>
        <v>0.58472949616933245</v>
      </c>
      <c r="V1064">
        <f t="shared" ca="1" si="16"/>
        <v>52</v>
      </c>
      <c r="W1064" t="s">
        <v>28</v>
      </c>
      <c r="X1064" t="str">
        <f ca="1">_xlfn.CONCAT("(",A1064,",",C1064,",",P1064,",",E1064,",",L1064,",",S1064,",",T1064,",",V1064,")++1`")</f>
        <v>(246877,0,1,11,227,1,4,52)++1`</v>
      </c>
      <c r="Y1064" t="str">
        <f>_xlfn.CONCAT("(",A1064,",",R1064,")++1`")</f>
        <v>(246877,30)++1`</v>
      </c>
    </row>
    <row r="1065" spans="1:25">
      <c r="A1065">
        <v>246878</v>
      </c>
      <c r="B1065">
        <v>1978</v>
      </c>
      <c r="C1065">
        <f>IF(D1065="oui", 1, IF(D1065="non", 0, " "))</f>
        <v>0</v>
      </c>
      <c r="D1065" t="s">
        <v>24</v>
      </c>
      <c r="E1065">
        <f>_xlfn.XLOOKUP(F1065,Z$3:Z$19,AA$3:AA$19)</f>
        <v>11</v>
      </c>
      <c r="F1065" t="s">
        <v>41</v>
      </c>
      <c r="G1065" s="14">
        <v>44634</v>
      </c>
      <c r="H1065" s="15">
        <v>0.54791666666666661</v>
      </c>
      <c r="I1065" s="15">
        <v>0.62708333333333333</v>
      </c>
      <c r="J1065">
        <v>1000164</v>
      </c>
      <c r="K1065">
        <v>7808</v>
      </c>
      <c r="L1065">
        <f>ROUND(M1065*86400,0)/60</f>
        <v>114</v>
      </c>
      <c r="M1065">
        <v>7.9166666666666718E-2</v>
      </c>
      <c r="N1065">
        <f>_xlfn.XLOOKUP(O1065,Z$22:Z$24,AA$22:AA$24)</f>
        <v>0</v>
      </c>
      <c r="O1065" t="s">
        <v>26</v>
      </c>
      <c r="P1065" cm="1">
        <f t="array" aca="1" ref="P1065" ca="1">(_xlfn.IFS(Q1065="couché",0,Q1065="debout à 80%",1,Q1065="?",1))*(IF(RAND()&lt;0.8,1,0))</f>
        <v>1</v>
      </c>
      <c r="Q1065" t="s">
        <v>27</v>
      </c>
      <c r="R1065">
        <v>30</v>
      </c>
      <c r="S1065">
        <f>SUMIFS(N:N,F:F,F1065,G:G,G1065,T:T,T1065-1)*IF(C1065=1,0,1)</f>
        <v>0</v>
      </c>
      <c r="T1065">
        <f>COUNTIFS(F:F,F1065,G:G,G1065,H:H,_xlfn.CONCAT("&lt;=",H1065))</f>
        <v>4</v>
      </c>
      <c r="U1065" s="15">
        <f ca="1">H1065+(RAND()/100000)</f>
        <v>0.54791740870117722</v>
      </c>
      <c r="V1065">
        <f t="shared" ca="1" si="16"/>
        <v>47</v>
      </c>
      <c r="W1065" t="s">
        <v>28</v>
      </c>
      <c r="X1065" t="str">
        <f ca="1">_xlfn.CONCAT("(",A1065,",",C1065,",",P1065,",",E1065,",",L1065,",",S1065,",",T1065,",",V1065,")++1`")</f>
        <v>(246878,0,1,11,114,0,4,47)++1`</v>
      </c>
      <c r="Y1065" t="str">
        <f>_xlfn.CONCAT("(",A1065,",",R1065,")++1`")</f>
        <v>(246878,30)++1`</v>
      </c>
    </row>
    <row r="1066" spans="1:25">
      <c r="A1066">
        <v>246881</v>
      </c>
      <c r="B1066">
        <v>1944</v>
      </c>
      <c r="C1066">
        <f>IF(D1066="oui", 1, IF(D1066="non", 0, " "))</f>
        <v>0</v>
      </c>
      <c r="D1066" t="s">
        <v>24</v>
      </c>
      <c r="E1066">
        <f>_xlfn.XLOOKUP(F1066,Z$3:Z$19,AA$3:AA$19)</f>
        <v>8</v>
      </c>
      <c r="F1066" t="s">
        <v>25</v>
      </c>
      <c r="G1066" s="14">
        <v>44607</v>
      </c>
      <c r="H1066" s="15">
        <v>0.67708333333333326</v>
      </c>
      <c r="I1066" s="15">
        <v>0.68888888888888888</v>
      </c>
      <c r="J1066">
        <v>1000168</v>
      </c>
      <c r="K1066">
        <v>1899</v>
      </c>
      <c r="L1066">
        <f>ROUND(M1066*86400,0)/60</f>
        <v>17</v>
      </c>
      <c r="M1066">
        <v>1.1805555555555625E-2</v>
      </c>
      <c r="N1066">
        <f>_xlfn.XLOOKUP(O1066,Z$22:Z$24,AA$22:AA$24)</f>
        <v>0</v>
      </c>
      <c r="O1066" t="s">
        <v>26</v>
      </c>
      <c r="P1066" cm="1">
        <f t="array" aca="1" ref="P1066" ca="1">(_xlfn.IFS(Q1066="couché",0,Q1066="debout à 80%",1,Q1066="?",1))*(IF(RAND()&lt;0.8,1,0))</f>
        <v>1</v>
      </c>
      <c r="Q1066" t="s">
        <v>27</v>
      </c>
      <c r="R1066">
        <v>0</v>
      </c>
      <c r="S1066">
        <f>SUMIFS(N:N,F:F,F1066,G:G,G1066,T:T,T1066-1)*IF(C1066=1,0,1)</f>
        <v>0</v>
      </c>
      <c r="T1066">
        <f>COUNTIFS(F:F,F1066,G:G,G1066,H:H,_xlfn.CONCAT("&lt;=",H1066))</f>
        <v>6</v>
      </c>
      <c r="U1066" s="15">
        <f ca="1">H1066+(RAND()/100000)</f>
        <v>0.6770872951480299</v>
      </c>
      <c r="V1066">
        <f t="shared" ca="1" si="16"/>
        <v>65</v>
      </c>
      <c r="W1066" t="s">
        <v>28</v>
      </c>
      <c r="X1066" t="str">
        <f ca="1">_xlfn.CONCAT("(",A1066,",",C1066,",",P1066,",",E1066,",",L1066,",",S1066,",",T1066,",",V1066,")++1`")</f>
        <v>(246881,0,1,8,17,0,6,65)++1`</v>
      </c>
      <c r="Y1066" t="str">
        <f>_xlfn.CONCAT("(",A1066,",",R1066,")++1`")</f>
        <v>(246881,0)++1`</v>
      </c>
    </row>
    <row r="1067" spans="1:25">
      <c r="A1067">
        <v>246882</v>
      </c>
      <c r="B1067">
        <v>1967</v>
      </c>
      <c r="C1067">
        <f>IF(D1067="oui", 1, IF(D1067="non", 0, " "))</f>
        <v>0</v>
      </c>
      <c r="D1067" t="s">
        <v>24</v>
      </c>
      <c r="E1067">
        <f>_xlfn.XLOOKUP(F1067,Z$3:Z$19,AA$3:AA$19)</f>
        <v>14</v>
      </c>
      <c r="F1067" t="s">
        <v>33</v>
      </c>
      <c r="G1067" s="14">
        <v>44601</v>
      </c>
      <c r="H1067" s="15">
        <v>0.42083333333333334</v>
      </c>
      <c r="I1067" s="15">
        <v>0.49305555555555552</v>
      </c>
      <c r="J1067">
        <v>1000162</v>
      </c>
      <c r="K1067">
        <v>489</v>
      </c>
      <c r="L1067">
        <f>ROUND(M1067*86400,0)/60</f>
        <v>104</v>
      </c>
      <c r="M1067">
        <v>7.2222222222222188E-2</v>
      </c>
      <c r="N1067">
        <f>_xlfn.XLOOKUP(O1067,Z$22:Z$24,AA$22:AA$24)</f>
        <v>0</v>
      </c>
      <c r="O1067" t="s">
        <v>26</v>
      </c>
      <c r="P1067" cm="1">
        <f t="array" aca="1" ref="P1067" ca="1">(_xlfn.IFS(Q1067="couché",0,Q1067="debout à 80%",1,Q1067="?",1))*(IF(RAND()&lt;0.8,1,0))</f>
        <v>1</v>
      </c>
      <c r="Q1067" t="s">
        <v>27</v>
      </c>
      <c r="R1067">
        <v>45</v>
      </c>
      <c r="S1067">
        <f>SUMIFS(N:N,F:F,F1067,G:G,G1067,T:T,T1067-1)*IF(C1067=1,0,1)</f>
        <v>0</v>
      </c>
      <c r="T1067">
        <f>COUNTIFS(F:F,F1067,G:G,G1067,H:H,_xlfn.CONCAT("&lt;=",H1067))</f>
        <v>2</v>
      </c>
      <c r="U1067" s="15">
        <f ca="1">H1067+(RAND()/100000)</f>
        <v>0.42083883240486081</v>
      </c>
      <c r="V1067">
        <f t="shared" ca="1" si="16"/>
        <v>18</v>
      </c>
      <c r="W1067" t="s">
        <v>28</v>
      </c>
      <c r="X1067" t="str">
        <f ca="1">_xlfn.CONCAT("(",A1067,",",C1067,",",P1067,",",E1067,",",L1067,",",S1067,",",T1067,",",V1067,")++1`")</f>
        <v>(246882,0,1,14,104,0,2,18)++1`</v>
      </c>
      <c r="Y1067" t="str">
        <f>_xlfn.CONCAT("(",A1067,",",R1067,")++1`")</f>
        <v>(246882,45)++1`</v>
      </c>
    </row>
    <row r="1068" spans="1:25">
      <c r="A1068">
        <v>246883</v>
      </c>
      <c r="B1068">
        <v>1958</v>
      </c>
      <c r="C1068">
        <f>IF(D1068="oui", 1, IF(D1068="non", 0, " "))</f>
        <v>0</v>
      </c>
      <c r="D1068" t="s">
        <v>24</v>
      </c>
      <c r="E1068">
        <f>_xlfn.XLOOKUP(F1068,Z$3:Z$19,AA$3:AA$19)</f>
        <v>3</v>
      </c>
      <c r="F1068" t="s">
        <v>34</v>
      </c>
      <c r="G1068" s="14">
        <v>44610</v>
      </c>
      <c r="H1068" s="15">
        <v>0.43333333333333329</v>
      </c>
      <c r="I1068" s="15">
        <v>0.44722222222222219</v>
      </c>
      <c r="J1068">
        <v>1000169</v>
      </c>
      <c r="K1068">
        <v>2172</v>
      </c>
      <c r="L1068">
        <f>ROUND(M1068*86400,0)/60</f>
        <v>20</v>
      </c>
      <c r="M1068">
        <v>1.3888888888888895E-2</v>
      </c>
      <c r="N1068">
        <f>_xlfn.XLOOKUP(O1068,Z$22:Z$24,AA$22:AA$24)</f>
        <v>1</v>
      </c>
      <c r="O1068" t="s">
        <v>32</v>
      </c>
      <c r="P1068" cm="1">
        <f t="array" aca="1" ref="P1068" ca="1">(_xlfn.IFS(Q1068="couché",0,Q1068="debout à 80%",1,Q1068="?",1))*(IF(RAND()&lt;0.8,1,0))</f>
        <v>1</v>
      </c>
      <c r="Q1068" t="s">
        <v>27</v>
      </c>
      <c r="R1068">
        <v>10</v>
      </c>
      <c r="S1068">
        <f>SUMIFS(N:N,F:F,F1068,G:G,G1068,T:T,T1068-1)*IF(C1068=1,0,1)</f>
        <v>1</v>
      </c>
      <c r="T1068">
        <f>COUNTIFS(F:F,F1068,G:G,G1068,H:H,_xlfn.CONCAT("&lt;=",H1068))</f>
        <v>8</v>
      </c>
      <c r="U1068" s="15">
        <f ca="1">H1068+(RAND()/100000)</f>
        <v>0.43334162408166832</v>
      </c>
      <c r="V1068">
        <f t="shared" ca="1" si="16"/>
        <v>32</v>
      </c>
      <c r="W1068" t="s">
        <v>28</v>
      </c>
      <c r="X1068" t="str">
        <f ca="1">_xlfn.CONCAT("(",A1068,",",C1068,",",P1068,",",E1068,",",L1068,",",S1068,",",T1068,",",V1068,")++1`")</f>
        <v>(246883,0,1,3,20,1,8,32)++1`</v>
      </c>
      <c r="Y1068" t="str">
        <f>_xlfn.CONCAT("(",A1068,",",R1068,")++1`")</f>
        <v>(246883,10)++1`</v>
      </c>
    </row>
    <row r="1069" spans="1:25">
      <c r="A1069">
        <v>246885</v>
      </c>
      <c r="B1069">
        <v>1971</v>
      </c>
      <c r="C1069">
        <f>IF(D1069="oui", 1, IF(D1069="non", 0, " "))</f>
        <v>0</v>
      </c>
      <c r="D1069" t="s">
        <v>24</v>
      </c>
      <c r="E1069">
        <f>_xlfn.XLOOKUP(F1069,Z$3:Z$19,AA$3:AA$19)</f>
        <v>10</v>
      </c>
      <c r="F1069" t="s">
        <v>39</v>
      </c>
      <c r="G1069" s="14">
        <v>44600</v>
      </c>
      <c r="H1069" s="15">
        <v>0.50277777777777777</v>
      </c>
      <c r="I1069" s="15">
        <v>0.52569444444444446</v>
      </c>
      <c r="J1069">
        <v>1000165</v>
      </c>
      <c r="K1069">
        <v>471</v>
      </c>
      <c r="L1069">
        <f>ROUND(M1069*86400,0)/60</f>
        <v>33</v>
      </c>
      <c r="M1069">
        <v>2.2916666666666696E-2</v>
      </c>
      <c r="N1069">
        <f>_xlfn.XLOOKUP(O1069,Z$22:Z$24,AA$22:AA$24)</f>
        <v>1</v>
      </c>
      <c r="O1069" t="s">
        <v>32</v>
      </c>
      <c r="P1069" cm="1">
        <f t="array" aca="1" ref="P1069" ca="1">(_xlfn.IFS(Q1069="couché",0,Q1069="debout à 80%",1,Q1069="?",1))*(IF(RAND()&lt;0.8,1,0))</f>
        <v>1</v>
      </c>
      <c r="Q1069" t="s">
        <v>27</v>
      </c>
      <c r="R1069">
        <v>30</v>
      </c>
      <c r="S1069">
        <f>SUMIFS(N:N,F:F,F1069,G:G,G1069,T:T,T1069-1)*IF(C1069=1,0,1)</f>
        <v>1</v>
      </c>
      <c r="T1069">
        <f>COUNTIFS(F:F,F1069,G:G,G1069,H:H,_xlfn.CONCAT("&lt;=",H1069))</f>
        <v>6</v>
      </c>
      <c r="U1069" s="15">
        <f ca="1">H1069+(RAND()/100000)</f>
        <v>0.50278656438832559</v>
      </c>
      <c r="V1069">
        <f t="shared" ca="1" si="16"/>
        <v>52</v>
      </c>
      <c r="W1069" t="s">
        <v>28</v>
      </c>
      <c r="X1069" t="str">
        <f ca="1">_xlfn.CONCAT("(",A1069,",",C1069,",",P1069,",",E1069,",",L1069,",",S1069,",",T1069,",",V1069,")++1`")</f>
        <v>(246885,0,1,10,33,1,6,52)++1`</v>
      </c>
      <c r="Y1069" t="str">
        <f>_xlfn.CONCAT("(",A1069,",",R1069,")++1`")</f>
        <v>(246885,30)++1`</v>
      </c>
    </row>
    <row r="1070" spans="1:25">
      <c r="A1070">
        <v>246886</v>
      </c>
      <c r="B1070">
        <v>1959</v>
      </c>
      <c r="C1070">
        <f>IF(D1070="oui", 1, IF(D1070="non", 0, " "))</f>
        <v>0</v>
      </c>
      <c r="D1070" t="s">
        <v>24</v>
      </c>
      <c r="E1070">
        <f>_xlfn.XLOOKUP(F1070,Z$3:Z$19,AA$3:AA$19)</f>
        <v>3</v>
      </c>
      <c r="F1070" t="s">
        <v>34</v>
      </c>
      <c r="G1070" s="14">
        <v>44623</v>
      </c>
      <c r="H1070" s="15">
        <v>0.43958333333333333</v>
      </c>
      <c r="I1070" s="15">
        <v>0.4513888888888889</v>
      </c>
      <c r="J1070">
        <v>1000169</v>
      </c>
      <c r="K1070">
        <v>2172</v>
      </c>
      <c r="L1070">
        <f>ROUND(M1070*86400,0)/60</f>
        <v>17</v>
      </c>
      <c r="M1070">
        <v>1.1805555555555569E-2</v>
      </c>
      <c r="N1070">
        <f>_xlfn.XLOOKUP(O1070,Z$22:Z$24,AA$22:AA$24)</f>
        <v>1</v>
      </c>
      <c r="O1070" t="s">
        <v>32</v>
      </c>
      <c r="P1070" cm="1">
        <f t="array" aca="1" ref="P1070" ca="1">(_xlfn.IFS(Q1070="couché",0,Q1070="debout à 80%",1,Q1070="?",1))*(IF(RAND()&lt;0.8,1,0))</f>
        <v>1</v>
      </c>
      <c r="Q1070" t="s">
        <v>27</v>
      </c>
      <c r="R1070">
        <v>10</v>
      </c>
      <c r="S1070">
        <f>SUMIFS(N:N,F:F,F1070,G:G,G1070,T:T,T1070-1)*IF(C1070=1,0,1)</f>
        <v>1</v>
      </c>
      <c r="T1070">
        <f>COUNTIFS(F:F,F1070,G:G,G1070,H:H,_xlfn.CONCAT("&lt;=",H1070))</f>
        <v>9</v>
      </c>
      <c r="U1070" s="15">
        <f ca="1">H1070+(RAND()/100000)</f>
        <v>0.4395895982469793</v>
      </c>
      <c r="V1070">
        <f t="shared" ca="1" si="16"/>
        <v>29</v>
      </c>
      <c r="W1070" t="s">
        <v>28</v>
      </c>
      <c r="X1070" t="str">
        <f ca="1">_xlfn.CONCAT("(",A1070,",",C1070,",",P1070,",",E1070,",",L1070,",",S1070,",",T1070,",",V1070,")++1`")</f>
        <v>(246886,0,1,3,17,1,9,29)++1`</v>
      </c>
      <c r="Y1070" t="str">
        <f>_xlfn.CONCAT("(",A1070,",",R1070,")++1`")</f>
        <v>(246886,10)++1`</v>
      </c>
    </row>
    <row r="1071" spans="1:25">
      <c r="A1071">
        <v>246888</v>
      </c>
      <c r="B1071">
        <v>2019</v>
      </c>
      <c r="C1071">
        <f>IF(D1071="oui", 1, IF(D1071="non", 0, " "))</f>
        <v>1</v>
      </c>
      <c r="D1071" t="s">
        <v>28</v>
      </c>
      <c r="E1071">
        <f>_xlfn.XLOOKUP(F1071,Z$3:Z$19,AA$3:AA$19)</f>
        <v>12</v>
      </c>
      <c r="F1071" t="s">
        <v>42</v>
      </c>
      <c r="G1071" s="14">
        <v>44603</v>
      </c>
      <c r="H1071" s="15">
        <v>0.37361111111111112</v>
      </c>
      <c r="I1071" s="15">
        <v>0.40694444444444444</v>
      </c>
      <c r="J1071">
        <v>1000164</v>
      </c>
      <c r="K1071">
        <v>3334</v>
      </c>
      <c r="L1071">
        <f>ROUND(M1071*86400,0)/60</f>
        <v>48</v>
      </c>
      <c r="M1071">
        <v>3.3333333333333326E-2</v>
      </c>
      <c r="N1071">
        <f>_xlfn.XLOOKUP(O1071,Z$22:Z$24,AA$22:AA$24)</f>
        <v>0</v>
      </c>
      <c r="O1071" t="s">
        <v>46</v>
      </c>
      <c r="P1071" cm="1">
        <f t="array" aca="1" ref="P1071" ca="1">(_xlfn.IFS(Q1071="couché",0,Q1071="debout à 80%",1,Q1071="?",1))*(IF(RAND()&lt;0.8,1,0))</f>
        <v>0</v>
      </c>
      <c r="Q1071" t="s">
        <v>48</v>
      </c>
      <c r="R1071">
        <v>30</v>
      </c>
      <c r="S1071">
        <f>SUMIFS(N:N,F:F,F1071,G:G,G1071,T:T,T1071-1)*IF(C1071=1,0,1)</f>
        <v>0</v>
      </c>
      <c r="T1071">
        <f>COUNTIFS(F:F,F1071,G:G,G1071,H:H,_xlfn.CONCAT("&lt;=",H1071))</f>
        <v>2</v>
      </c>
      <c r="U1071" s="15">
        <f ca="1">H1071+(RAND()/100000)</f>
        <v>0.37361964837591788</v>
      </c>
      <c r="V1071">
        <f t="shared" ca="1" si="16"/>
        <v>17</v>
      </c>
      <c r="W1071" t="s">
        <v>28</v>
      </c>
      <c r="X1071" t="str">
        <f ca="1">_xlfn.CONCAT("(",A1071,",",C1071,",",P1071,",",E1071,",",L1071,",",S1071,",",T1071,",",V1071,")++1`")</f>
        <v>(246888,1,0,12,48,0,2,17)++1`</v>
      </c>
      <c r="Y1071" t="str">
        <f>_xlfn.CONCAT("(",A1071,",",R1071,")++1`")</f>
        <v>(246888,30)++1`</v>
      </c>
    </row>
    <row r="1072" spans="1:25">
      <c r="A1072">
        <v>246889</v>
      </c>
      <c r="B1072">
        <v>1963</v>
      </c>
      <c r="C1072">
        <f>IF(D1072="oui", 1, IF(D1072="non", 0, " "))</f>
        <v>0</v>
      </c>
      <c r="D1072" t="s">
        <v>24</v>
      </c>
      <c r="E1072">
        <f>_xlfn.XLOOKUP(F1072,Z$3:Z$19,AA$3:AA$19)</f>
        <v>9</v>
      </c>
      <c r="F1072" t="s">
        <v>40</v>
      </c>
      <c r="G1072" s="14">
        <v>44610</v>
      </c>
      <c r="H1072" s="15">
        <v>0.38541666666666663</v>
      </c>
      <c r="I1072" s="15">
        <v>0.41180555555555554</v>
      </c>
      <c r="J1072">
        <v>1000163</v>
      </c>
      <c r="K1072">
        <v>229</v>
      </c>
      <c r="L1072">
        <f>ROUND(M1072*86400,0)/60</f>
        <v>38</v>
      </c>
      <c r="M1072">
        <v>2.6388888888888906E-2</v>
      </c>
      <c r="N1072">
        <f>_xlfn.XLOOKUP(O1072,Z$22:Z$24,AA$22:AA$24)</f>
        <v>0</v>
      </c>
      <c r="O1072" t="s">
        <v>26</v>
      </c>
      <c r="P1072" cm="1">
        <f t="array" aca="1" ref="P1072" ca="1">(_xlfn.IFS(Q1072="couché",0,Q1072="debout à 80%",1,Q1072="?",1))*(IF(RAND()&lt;0.8,1,0))</f>
        <v>1</v>
      </c>
      <c r="Q1072" t="s">
        <v>27</v>
      </c>
      <c r="R1072">
        <v>45</v>
      </c>
      <c r="S1072">
        <f>SUMIFS(N:N,F:F,F1072,G:G,G1072,T:T,T1072-1)*IF(C1072=1,0,1)</f>
        <v>0</v>
      </c>
      <c r="T1072">
        <f>COUNTIFS(F:F,F1072,G:G,G1072,H:H,_xlfn.CONCAT("&lt;=",H1072))</f>
        <v>2</v>
      </c>
      <c r="U1072" s="15">
        <f ca="1">H1072+(RAND()/100000)</f>
        <v>0.38542452618677264</v>
      </c>
      <c r="V1072">
        <f t="shared" ca="1" si="16"/>
        <v>21</v>
      </c>
      <c r="W1072" t="s">
        <v>28</v>
      </c>
      <c r="X1072" t="str">
        <f ca="1">_xlfn.CONCAT("(",A1072,",",C1072,",",P1072,",",E1072,",",L1072,",",S1072,",",T1072,",",V1072,")++1`")</f>
        <v>(246889,0,1,9,38,0,2,21)++1`</v>
      </c>
      <c r="Y1072" t="str">
        <f>_xlfn.CONCAT("(",A1072,",",R1072,")++1`")</f>
        <v>(246889,45)++1`</v>
      </c>
    </row>
    <row r="1073" spans="1:25">
      <c r="A1073">
        <v>246890</v>
      </c>
      <c r="B1073">
        <v>1955</v>
      </c>
      <c r="C1073">
        <f>IF(D1073="oui", 1, IF(D1073="non", 0, " "))</f>
        <v>0</v>
      </c>
      <c r="D1073" t="s">
        <v>24</v>
      </c>
      <c r="E1073">
        <f>_xlfn.XLOOKUP(F1073,Z$3:Z$19,AA$3:AA$19)</f>
        <v>3</v>
      </c>
      <c r="F1073" t="s">
        <v>34</v>
      </c>
      <c r="G1073" s="14">
        <v>44636</v>
      </c>
      <c r="H1073" s="15">
        <v>0.48402777777777778</v>
      </c>
      <c r="I1073" s="15">
        <v>0.49930555555555556</v>
      </c>
      <c r="J1073">
        <v>1000169</v>
      </c>
      <c r="K1073">
        <v>2177</v>
      </c>
      <c r="L1073">
        <f>ROUND(M1073*86400,0)/60</f>
        <v>22</v>
      </c>
      <c r="M1073">
        <v>1.5277777777777779E-2</v>
      </c>
      <c r="N1073">
        <f>_xlfn.XLOOKUP(O1073,Z$22:Z$24,AA$22:AA$24)</f>
        <v>1</v>
      </c>
      <c r="O1073" t="s">
        <v>32</v>
      </c>
      <c r="P1073" cm="1">
        <f t="array" aca="1" ref="P1073" ca="1">(_xlfn.IFS(Q1073="couché",0,Q1073="debout à 80%",1,Q1073="?",1))*(IF(RAND()&lt;0.8,1,0))</f>
        <v>1</v>
      </c>
      <c r="Q1073" t="s">
        <v>27</v>
      </c>
      <c r="R1073">
        <v>0</v>
      </c>
      <c r="S1073">
        <f>SUMIFS(N:N,F:F,F1073,G:G,G1073,T:T,T1073-1)*IF(C1073=1,0,1)</f>
        <v>1</v>
      </c>
      <c r="T1073">
        <f>COUNTIFS(F:F,F1073,G:G,G1073,H:H,_xlfn.CONCAT("&lt;=",H1073))</f>
        <v>9</v>
      </c>
      <c r="U1073" s="15">
        <f ca="1">H1073+(RAND()/100000)</f>
        <v>0.4840301698026423</v>
      </c>
      <c r="V1073">
        <f t="shared" ca="1" si="16"/>
        <v>44</v>
      </c>
      <c r="W1073" t="s">
        <v>28</v>
      </c>
      <c r="X1073" t="str">
        <f ca="1">_xlfn.CONCAT("(",A1073,",",C1073,",",P1073,",",E1073,",",L1073,",",S1073,",",T1073,",",V1073,")++1`")</f>
        <v>(246890,0,1,3,22,1,9,44)++1`</v>
      </c>
      <c r="Y1073" t="str">
        <f>_xlfn.CONCAT("(",A1073,",",R1073,")++1`")</f>
        <v>(246890,0)++1`</v>
      </c>
    </row>
    <row r="1074" spans="1:25">
      <c r="A1074">
        <v>246891</v>
      </c>
      <c r="B1074">
        <v>1965</v>
      </c>
      <c r="C1074">
        <f>IF(D1074="oui", 1, IF(D1074="non", 0, " "))</f>
        <v>0</v>
      </c>
      <c r="D1074" t="s">
        <v>24</v>
      </c>
      <c r="E1074">
        <f>_xlfn.XLOOKUP(F1074,Z$3:Z$19,AA$3:AA$19)</f>
        <v>5</v>
      </c>
      <c r="F1074" t="s">
        <v>36</v>
      </c>
      <c r="G1074" s="14">
        <v>44614</v>
      </c>
      <c r="H1074" s="15">
        <v>0.34652777777777777</v>
      </c>
      <c r="I1074" s="15">
        <v>0.36527777777777776</v>
      </c>
      <c r="J1074">
        <v>1000162</v>
      </c>
      <c r="K1074">
        <v>72</v>
      </c>
      <c r="L1074">
        <f>ROUND(M1074*86400,0)/60</f>
        <v>27</v>
      </c>
      <c r="M1074">
        <v>1.8749999999999989E-2</v>
      </c>
      <c r="N1074">
        <f>_xlfn.XLOOKUP(O1074,Z$22:Z$24,AA$22:AA$24)</f>
        <v>0</v>
      </c>
      <c r="O1074" t="s">
        <v>26</v>
      </c>
      <c r="P1074" cm="1">
        <f t="array" aca="1" ref="P1074" ca="1">(_xlfn.IFS(Q1074="couché",0,Q1074="debout à 80%",1,Q1074="?",1))*(IF(RAND()&lt;0.8,1,0))</f>
        <v>1</v>
      </c>
      <c r="Q1074" t="s">
        <v>27</v>
      </c>
      <c r="R1074">
        <v>45</v>
      </c>
      <c r="S1074">
        <f>SUMIFS(N:N,F:F,F1074,G:G,G1074,T:T,T1074-1)*IF(C1074=1,0,1)</f>
        <v>0</v>
      </c>
      <c r="T1074">
        <f>COUNTIFS(F:F,F1074,G:G,G1074,H:H,_xlfn.CONCAT("&lt;=",H1074))</f>
        <v>1</v>
      </c>
      <c r="U1074" s="15">
        <f ca="1">H1074+(RAND()/100000)</f>
        <v>0.346528561842534</v>
      </c>
      <c r="V1074">
        <f t="shared" ca="1" si="16"/>
        <v>15</v>
      </c>
      <c r="W1074" t="s">
        <v>28</v>
      </c>
      <c r="X1074" t="str">
        <f ca="1">_xlfn.CONCAT("(",A1074,",",C1074,",",P1074,",",E1074,",",L1074,",",S1074,",",T1074,",",V1074,")++1`")</f>
        <v>(246891,0,1,5,27,0,1,15)++1`</v>
      </c>
      <c r="Y1074" t="str">
        <f>_xlfn.CONCAT("(",A1074,",",R1074,")++1`")</f>
        <v>(246891,45)++1`</v>
      </c>
    </row>
    <row r="1075" spans="1:25">
      <c r="A1075">
        <v>246892</v>
      </c>
      <c r="B1075">
        <v>1991</v>
      </c>
      <c r="C1075">
        <f>IF(D1075="oui", 1, IF(D1075="non", 0, " "))</f>
        <v>0</v>
      </c>
      <c r="D1075" t="s">
        <v>24</v>
      </c>
      <c r="E1075">
        <f>_xlfn.XLOOKUP(F1075,Z$3:Z$19,AA$3:AA$19)</f>
        <v>4</v>
      </c>
      <c r="F1075" t="s">
        <v>31</v>
      </c>
      <c r="G1075" s="14">
        <v>44601</v>
      </c>
      <c r="H1075" s="15">
        <v>0.4819444444444444</v>
      </c>
      <c r="I1075" s="15">
        <v>0.53472222222222221</v>
      </c>
      <c r="J1075">
        <v>1000170</v>
      </c>
      <c r="K1075">
        <v>2196</v>
      </c>
      <c r="L1075">
        <f>ROUND(M1075*86400,0)/60</f>
        <v>76</v>
      </c>
      <c r="M1075">
        <v>5.2777777777777812E-2</v>
      </c>
      <c r="N1075">
        <f>_xlfn.XLOOKUP(O1075,Z$22:Z$24,AA$22:AA$24)</f>
        <v>1</v>
      </c>
      <c r="O1075" t="s">
        <v>32</v>
      </c>
      <c r="P1075" cm="1">
        <f t="array" aca="1" ref="P1075" ca="1">(_xlfn.IFS(Q1075="couché",0,Q1075="debout à 80%",1,Q1075="?",1))*(IF(RAND()&lt;0.8,1,0))</f>
        <v>0</v>
      </c>
      <c r="Q1075" t="s">
        <v>48</v>
      </c>
      <c r="R1075">
        <v>20</v>
      </c>
      <c r="S1075">
        <f>SUMIFS(N:N,F:F,F1075,G:G,G1075,T:T,T1075-1)*IF(C1075=1,0,1)</f>
        <v>1</v>
      </c>
      <c r="T1075">
        <f>COUNTIFS(F:F,F1075,G:G,G1075,H:H,_xlfn.CONCAT("&lt;=",H1075))</f>
        <v>4</v>
      </c>
      <c r="U1075" s="15">
        <f ca="1">H1075+(RAND()/100000)</f>
        <v>0.48195400545011852</v>
      </c>
      <c r="V1075">
        <f t="shared" ca="1" si="16"/>
        <v>33</v>
      </c>
      <c r="W1075" t="s">
        <v>28</v>
      </c>
      <c r="X1075" t="str">
        <f ca="1">_xlfn.CONCAT("(",A1075,",",C1075,",",P1075,",",E1075,",",L1075,",",S1075,",",T1075,",",V1075,")++1`")</f>
        <v>(246892,0,0,4,76,1,4,33)++1`</v>
      </c>
      <c r="Y1075" t="str">
        <f>_xlfn.CONCAT("(",A1075,",",R1075,")++1`")</f>
        <v>(246892,20)++1`</v>
      </c>
    </row>
    <row r="1076" spans="1:25">
      <c r="A1076">
        <v>246900</v>
      </c>
      <c r="B1076">
        <v>1949</v>
      </c>
      <c r="C1076">
        <f>IF(D1076="oui", 1, IF(D1076="non", 0, " "))</f>
        <v>0</v>
      </c>
      <c r="D1076" t="s">
        <v>24</v>
      </c>
      <c r="E1076">
        <f>_xlfn.XLOOKUP(F1076,Z$3:Z$19,AA$3:AA$19)</f>
        <v>2</v>
      </c>
      <c r="F1076" t="s">
        <v>29</v>
      </c>
      <c r="G1076" s="14">
        <v>44601</v>
      </c>
      <c r="H1076" s="15">
        <v>0.34097222222222223</v>
      </c>
      <c r="I1076" s="15">
        <v>0.42708333333333331</v>
      </c>
      <c r="J1076">
        <v>1000166</v>
      </c>
      <c r="K1076">
        <v>402</v>
      </c>
      <c r="L1076">
        <f>ROUND(M1076*86400,0)/60</f>
        <v>124</v>
      </c>
      <c r="M1076">
        <v>8.6111111111111083E-2</v>
      </c>
      <c r="N1076">
        <f>_xlfn.XLOOKUP(O1076,Z$22:Z$24,AA$22:AA$24)</f>
        <v>0</v>
      </c>
      <c r="O1076" t="s">
        <v>26</v>
      </c>
      <c r="P1076" cm="1">
        <f t="array" aca="1" ref="P1076" ca="1">(_xlfn.IFS(Q1076="couché",0,Q1076="debout à 80%",1,Q1076="?",1))*(IF(RAND()&lt;0.8,1,0))</f>
        <v>0</v>
      </c>
      <c r="Q1076" t="s">
        <v>48</v>
      </c>
      <c r="R1076">
        <v>45</v>
      </c>
      <c r="S1076">
        <f>SUMIFS(N:N,F:F,F1076,G:G,G1076,T:T,T1076-1)*IF(C1076=1,0,1)</f>
        <v>0</v>
      </c>
      <c r="T1076">
        <f>COUNTIFS(F:F,F1076,G:G,G1076,H:H,_xlfn.CONCAT("&lt;=",H1076))</f>
        <v>1</v>
      </c>
      <c r="U1076" s="15">
        <f ca="1">H1076+(RAND()/100000)</f>
        <v>0.34097658258846403</v>
      </c>
      <c r="V1076">
        <f t="shared" ca="1" si="16"/>
        <v>10</v>
      </c>
      <c r="W1076" t="s">
        <v>28</v>
      </c>
      <c r="X1076" t="str">
        <f ca="1">_xlfn.CONCAT("(",A1076,",",C1076,",",P1076,",",E1076,",",L1076,",",S1076,",",T1076,",",V1076,")++1`")</f>
        <v>(246900,0,0,2,124,0,1,10)++1`</v>
      </c>
      <c r="Y1076" t="str">
        <f>_xlfn.CONCAT("(",A1076,",",R1076,")++1`")</f>
        <v>(246900,45)++1`</v>
      </c>
    </row>
    <row r="1077" spans="1:25">
      <c r="A1077">
        <v>246903</v>
      </c>
      <c r="B1077">
        <v>2001</v>
      </c>
      <c r="C1077">
        <f>IF(D1077="oui", 1, IF(D1077="non", 0, " "))</f>
        <v>0</v>
      </c>
      <c r="D1077" t="s">
        <v>24</v>
      </c>
      <c r="E1077">
        <f>_xlfn.XLOOKUP(F1077,Z$3:Z$19,AA$3:AA$19)</f>
        <v>14</v>
      </c>
      <c r="F1077" t="s">
        <v>33</v>
      </c>
      <c r="G1077" s="14">
        <v>44627</v>
      </c>
      <c r="H1077" s="15">
        <v>0.57152777777777775</v>
      </c>
      <c r="I1077" s="15">
        <v>0.67430555555555549</v>
      </c>
      <c r="J1077">
        <v>1000162</v>
      </c>
      <c r="K1077">
        <v>2872</v>
      </c>
      <c r="L1077">
        <f>ROUND(M1077*86400,0)/60</f>
        <v>148</v>
      </c>
      <c r="M1077">
        <v>0.10277777777777775</v>
      </c>
      <c r="N1077">
        <f>_xlfn.XLOOKUP(O1077,Z$22:Z$24,AA$22:AA$24)</f>
        <v>0</v>
      </c>
      <c r="O1077" t="s">
        <v>26</v>
      </c>
      <c r="P1077" cm="1">
        <f t="array" aca="1" ref="P1077" ca="1">(_xlfn.IFS(Q1077="couché",0,Q1077="debout à 80%",1,Q1077="?",1))*(IF(RAND()&lt;0.8,1,0))</f>
        <v>1</v>
      </c>
      <c r="Q1077" t="s">
        <v>27</v>
      </c>
      <c r="R1077">
        <v>45</v>
      </c>
      <c r="S1077">
        <f>SUMIFS(N:N,F:F,F1077,G:G,G1077,T:T,T1077-1)*IF(C1077=1,0,1)</f>
        <v>0</v>
      </c>
      <c r="T1077">
        <f>COUNTIFS(F:F,F1077,G:G,G1077,H:H,_xlfn.CONCAT("&lt;=",H1077))</f>
        <v>4</v>
      </c>
      <c r="U1077" s="15">
        <f ca="1">H1077+(RAND()/100000)</f>
        <v>0.57153020429488699</v>
      </c>
      <c r="V1077">
        <f t="shared" ca="1" si="16"/>
        <v>51</v>
      </c>
      <c r="W1077" t="s">
        <v>28</v>
      </c>
      <c r="X1077" t="str">
        <f ca="1">_xlfn.CONCAT("(",A1077,",",C1077,",",P1077,",",E1077,",",L1077,",",S1077,",",T1077,",",V1077,")++1`")</f>
        <v>(246903,0,1,14,148,0,4,51)++1`</v>
      </c>
      <c r="Y1077" t="str">
        <f>_xlfn.CONCAT("(",A1077,",",R1077,")++1`")</f>
        <v>(246903,45)++1`</v>
      </c>
    </row>
    <row r="1078" spans="1:25">
      <c r="A1078">
        <v>246904</v>
      </c>
      <c r="B1078">
        <v>1995</v>
      </c>
      <c r="C1078">
        <f>IF(D1078="oui", 1, IF(D1078="non", 0, " "))</f>
        <v>0</v>
      </c>
      <c r="D1078" t="s">
        <v>24</v>
      </c>
      <c r="E1078">
        <f>_xlfn.XLOOKUP(F1078,Z$3:Z$19,AA$3:AA$19)</f>
        <v>10</v>
      </c>
      <c r="F1078" t="s">
        <v>39</v>
      </c>
      <c r="G1078" s="14">
        <v>44614</v>
      </c>
      <c r="H1078" s="15">
        <v>0.48749999999999999</v>
      </c>
      <c r="I1078" s="15">
        <v>0.50902777777777775</v>
      </c>
      <c r="J1078">
        <v>1000165</v>
      </c>
      <c r="K1078">
        <v>492</v>
      </c>
      <c r="L1078">
        <f>ROUND(M1078*86400,0)/60</f>
        <v>31</v>
      </c>
      <c r="M1078">
        <v>2.1527777777777757E-2</v>
      </c>
      <c r="N1078">
        <f>_xlfn.XLOOKUP(O1078,Z$22:Z$24,AA$22:AA$24)</f>
        <v>1</v>
      </c>
      <c r="O1078" t="s">
        <v>32</v>
      </c>
      <c r="P1078" cm="1">
        <f t="array" aca="1" ref="P1078" ca="1">(_xlfn.IFS(Q1078="couché",0,Q1078="debout à 80%",1,Q1078="?",1))*(IF(RAND()&lt;0.8,1,0))</f>
        <v>0</v>
      </c>
      <c r="Q1078" t="s">
        <v>27</v>
      </c>
      <c r="R1078">
        <v>30</v>
      </c>
      <c r="S1078">
        <f>SUMIFS(N:N,F:F,F1078,G:G,G1078,T:T,T1078-1)*IF(C1078=1,0,1)</f>
        <v>1</v>
      </c>
      <c r="T1078">
        <f>COUNTIFS(F:F,F1078,G:G,G1078,H:H,_xlfn.CONCAT("&lt;=",H1078))</f>
        <v>5</v>
      </c>
      <c r="U1078" s="15">
        <f ca="1">H1078+(RAND()/100000)</f>
        <v>0.48750632921524467</v>
      </c>
      <c r="V1078">
        <f t="shared" ca="1" si="16"/>
        <v>54</v>
      </c>
      <c r="W1078" t="s">
        <v>28</v>
      </c>
      <c r="X1078" t="str">
        <f ca="1">_xlfn.CONCAT("(",A1078,",",C1078,",",P1078,",",E1078,",",L1078,",",S1078,",",T1078,",",V1078,")++1`")</f>
        <v>(246904,0,0,10,31,1,5,54)++1`</v>
      </c>
      <c r="Y1078" t="str">
        <f>_xlfn.CONCAT("(",A1078,",",R1078,")++1`")</f>
        <v>(246904,30)++1`</v>
      </c>
    </row>
    <row r="1079" spans="1:25">
      <c r="A1079">
        <v>246905</v>
      </c>
      <c r="B1079">
        <v>1998</v>
      </c>
      <c r="C1079">
        <f>IF(D1079="oui", 1, IF(D1079="non", 0, " "))</f>
        <v>0</v>
      </c>
      <c r="D1079" t="s">
        <v>24</v>
      </c>
      <c r="E1079">
        <f>_xlfn.XLOOKUP(F1079,Z$3:Z$19,AA$3:AA$19)</f>
        <v>11</v>
      </c>
      <c r="F1079" t="s">
        <v>41</v>
      </c>
      <c r="G1079" s="14">
        <v>44606</v>
      </c>
      <c r="H1079" s="15">
        <v>0.71319444444444446</v>
      </c>
      <c r="I1079" s="15">
        <v>0.73749999999999993</v>
      </c>
      <c r="J1079">
        <v>1000164</v>
      </c>
      <c r="K1079">
        <v>547</v>
      </c>
      <c r="L1079">
        <f>ROUND(M1079*86400,0)/60</f>
        <v>35</v>
      </c>
      <c r="M1079">
        <v>2.4305555555555469E-2</v>
      </c>
      <c r="N1079">
        <f>_xlfn.XLOOKUP(O1079,Z$22:Z$24,AA$22:AA$24)</f>
        <v>1</v>
      </c>
      <c r="O1079" t="s">
        <v>32</v>
      </c>
      <c r="P1079" cm="1">
        <f t="array" aca="1" ref="P1079" ca="1">(_xlfn.IFS(Q1079="couché",0,Q1079="debout à 80%",1,Q1079="?",1))*(IF(RAND()&lt;0.8,1,0))</f>
        <v>1</v>
      </c>
      <c r="Q1079" t="s">
        <v>27</v>
      </c>
      <c r="R1079">
        <v>30</v>
      </c>
      <c r="S1079">
        <f>SUMIFS(N:N,F:F,F1079,G:G,G1079,T:T,T1079-1)*IF(C1079=1,0,1)</f>
        <v>1</v>
      </c>
      <c r="T1079">
        <f>COUNTIFS(F:F,F1079,G:G,G1079,H:H,_xlfn.CONCAT("&lt;=",H1079))</f>
        <v>5</v>
      </c>
      <c r="U1079" s="15">
        <f ca="1">H1079+(RAND()/100000)</f>
        <v>0.71319711570475641</v>
      </c>
      <c r="V1079">
        <f t="shared" ca="1" si="16"/>
        <v>70</v>
      </c>
      <c r="W1079" t="s">
        <v>28</v>
      </c>
      <c r="X1079" t="str">
        <f ca="1">_xlfn.CONCAT("(",A1079,",",C1079,",",P1079,",",E1079,",",L1079,",",S1079,",",T1079,",",V1079,")++1`")</f>
        <v>(246905,0,1,11,35,1,5,70)++1`</v>
      </c>
      <c r="Y1079" t="str">
        <f>_xlfn.CONCAT("(",A1079,",",R1079,")++1`")</f>
        <v>(246905,30)++1`</v>
      </c>
    </row>
    <row r="1080" spans="1:25">
      <c r="A1080">
        <v>246909</v>
      </c>
      <c r="B1080">
        <v>1974</v>
      </c>
      <c r="C1080">
        <f>IF(D1080="oui", 1, IF(D1080="non", 0, " "))</f>
        <v>0</v>
      </c>
      <c r="D1080" t="s">
        <v>24</v>
      </c>
      <c r="E1080">
        <f>_xlfn.XLOOKUP(F1080,Z$3:Z$19,AA$3:AA$19)</f>
        <v>9</v>
      </c>
      <c r="F1080" t="s">
        <v>40</v>
      </c>
      <c r="G1080" s="14">
        <v>44602</v>
      </c>
      <c r="H1080" s="15">
        <v>0.75694444444444442</v>
      </c>
      <c r="I1080" s="15">
        <v>0.81597222222222221</v>
      </c>
      <c r="J1080">
        <v>1000163</v>
      </c>
      <c r="K1080">
        <v>4834</v>
      </c>
      <c r="L1080">
        <f>ROUND(M1080*86400,0)/60</f>
        <v>85</v>
      </c>
      <c r="M1080">
        <v>5.902777777777779E-2</v>
      </c>
      <c r="N1080">
        <f>_xlfn.XLOOKUP(O1080,Z$22:Z$24,AA$22:AA$24)</f>
        <v>0</v>
      </c>
      <c r="O1080" t="s">
        <v>26</v>
      </c>
      <c r="P1080" cm="1">
        <f t="array" aca="1" ref="P1080" ca="1">(_xlfn.IFS(Q1080="couché",0,Q1080="debout à 80%",1,Q1080="?",1))*(IF(RAND()&lt;0.8,1,0))</f>
        <v>1</v>
      </c>
      <c r="Q1080" t="s">
        <v>27</v>
      </c>
      <c r="R1080">
        <v>45</v>
      </c>
      <c r="S1080">
        <f>SUMIFS(N:N,F:F,F1080,G:G,G1080,T:T,T1080-1)*IF(C1080=1,0,1)</f>
        <v>0</v>
      </c>
      <c r="T1080">
        <f>COUNTIFS(F:F,F1080,G:G,G1080,H:H,_xlfn.CONCAT("&lt;=",H1080))</f>
        <v>6</v>
      </c>
      <c r="U1080" s="15">
        <f ca="1">H1080+(RAND()/100000)</f>
        <v>0.756948200744744</v>
      </c>
      <c r="V1080">
        <f t="shared" ca="1" si="16"/>
        <v>79</v>
      </c>
      <c r="W1080" t="s">
        <v>28</v>
      </c>
      <c r="X1080" t="str">
        <f ca="1">_xlfn.CONCAT("(",A1080,",",C1080,",",P1080,",",E1080,",",L1080,",",S1080,",",T1080,",",V1080,")++1`")</f>
        <v>(246909,0,1,9,85,0,6,79)++1`</v>
      </c>
      <c r="Y1080" t="str">
        <f>_xlfn.CONCAT("(",A1080,",",R1080,")++1`")</f>
        <v>(246909,45)++1`</v>
      </c>
    </row>
    <row r="1081" spans="1:25">
      <c r="A1081">
        <v>246913</v>
      </c>
      <c r="B1081">
        <v>1966</v>
      </c>
      <c r="C1081">
        <f>IF(D1081="oui", 1, IF(D1081="non", 0, " "))</f>
        <v>0</v>
      </c>
      <c r="D1081" t="s">
        <v>24</v>
      </c>
      <c r="E1081">
        <f>_xlfn.XLOOKUP(F1081,Z$3:Z$19,AA$3:AA$19)</f>
        <v>14</v>
      </c>
      <c r="F1081" t="s">
        <v>33</v>
      </c>
      <c r="G1081" s="14">
        <v>44599</v>
      </c>
      <c r="H1081" s="15">
        <v>0.39930555555555552</v>
      </c>
      <c r="I1081" s="15">
        <v>0.43125000000000002</v>
      </c>
      <c r="J1081">
        <v>1000162</v>
      </c>
      <c r="K1081">
        <v>4592</v>
      </c>
      <c r="L1081">
        <f>ROUND(M1081*86400,0)/60</f>
        <v>46</v>
      </c>
      <c r="M1081">
        <v>3.1944444444444497E-2</v>
      </c>
      <c r="N1081">
        <f>_xlfn.XLOOKUP(O1081,Z$22:Z$24,AA$22:AA$24)</f>
        <v>0</v>
      </c>
      <c r="O1081" t="s">
        <v>26</v>
      </c>
      <c r="P1081" cm="1">
        <f t="array" aca="1" ref="P1081" ca="1">(_xlfn.IFS(Q1081="couché",0,Q1081="debout à 80%",1,Q1081="?",1))*(IF(RAND()&lt;0.8,1,0))</f>
        <v>0</v>
      </c>
      <c r="Q1081" t="s">
        <v>27</v>
      </c>
      <c r="R1081">
        <v>45</v>
      </c>
      <c r="S1081">
        <f>SUMIFS(N:N,F:F,F1081,G:G,G1081,T:T,T1081-1)*IF(C1081=1,0,1)</f>
        <v>1</v>
      </c>
      <c r="T1081">
        <f>COUNTIFS(F:F,F1081,G:G,G1081,H:H,_xlfn.CONCAT("&lt;=",H1081))</f>
        <v>2</v>
      </c>
      <c r="U1081" s="15">
        <f ca="1">H1081+(RAND()/100000)</f>
        <v>0.39931505971676884</v>
      </c>
      <c r="V1081">
        <f t="shared" ca="1" si="16"/>
        <v>23</v>
      </c>
      <c r="W1081" t="s">
        <v>28</v>
      </c>
      <c r="X1081" t="str">
        <f ca="1">_xlfn.CONCAT("(",A1081,",",C1081,",",P1081,",",E1081,",",L1081,",",S1081,",",T1081,",",V1081,")++1`")</f>
        <v>(246913,0,0,14,46,1,2,23)++1`</v>
      </c>
      <c r="Y1081" t="str">
        <f>_xlfn.CONCAT("(",A1081,",",R1081,")++1`")</f>
        <v>(246913,45)++1`</v>
      </c>
    </row>
    <row r="1082" spans="1:25">
      <c r="A1082">
        <v>246926</v>
      </c>
      <c r="B1082">
        <v>1947</v>
      </c>
      <c r="C1082">
        <f>IF(D1082="oui", 1, IF(D1082="non", 0, " "))</f>
        <v>0</v>
      </c>
      <c r="D1082" t="s">
        <v>24</v>
      </c>
      <c r="E1082">
        <f>_xlfn.XLOOKUP(F1082,Z$3:Z$19,AA$3:AA$19)</f>
        <v>15</v>
      </c>
      <c r="F1082" t="s">
        <v>35</v>
      </c>
      <c r="G1082" s="14">
        <v>44599</v>
      </c>
      <c r="H1082" s="15">
        <v>0.40347222222222223</v>
      </c>
      <c r="I1082" s="15">
        <v>0.43541666666666667</v>
      </c>
      <c r="J1082">
        <v>1000171</v>
      </c>
      <c r="K1082">
        <v>298</v>
      </c>
      <c r="L1082">
        <f>ROUND(M1082*86400,0)/60</f>
        <v>46</v>
      </c>
      <c r="M1082">
        <v>3.1944444444444442E-2</v>
      </c>
      <c r="N1082">
        <f>_xlfn.XLOOKUP(O1082,Z$22:Z$24,AA$22:AA$24)</f>
        <v>0</v>
      </c>
      <c r="O1082" t="s">
        <v>26</v>
      </c>
      <c r="P1082" cm="1">
        <f t="array" aca="1" ref="P1082" ca="1">(_xlfn.IFS(Q1082="couché",0,Q1082="debout à 80%",1,Q1082="?",1))*(IF(RAND()&lt;0.8,1,0))</f>
        <v>0</v>
      </c>
      <c r="Q1082" t="s">
        <v>27</v>
      </c>
      <c r="R1082">
        <v>45</v>
      </c>
      <c r="S1082">
        <f>SUMIFS(N:N,F:F,F1082,G:G,G1082,T:T,T1082-1)*IF(C1082=1,0,1)</f>
        <v>0</v>
      </c>
      <c r="T1082">
        <f>COUNTIFS(F:F,F1082,G:G,G1082,H:H,_xlfn.CONCAT("&lt;=",H1082))</f>
        <v>2</v>
      </c>
      <c r="U1082" s="15">
        <f ca="1">H1082+(RAND()/100000)</f>
        <v>0.40347277975211221</v>
      </c>
      <c r="V1082">
        <f t="shared" ca="1" si="16"/>
        <v>24</v>
      </c>
      <c r="W1082" t="s">
        <v>28</v>
      </c>
      <c r="X1082" t="str">
        <f ca="1">_xlfn.CONCAT("(",A1082,",",C1082,",",P1082,",",E1082,",",L1082,",",S1082,",",T1082,",",V1082,")++1`")</f>
        <v>(246926,0,0,15,46,0,2,24)++1`</v>
      </c>
      <c r="Y1082" t="str">
        <f>_xlfn.CONCAT("(",A1082,",",R1082,")++1`")</f>
        <v>(246926,45)++1`</v>
      </c>
    </row>
    <row r="1083" spans="1:25">
      <c r="A1083">
        <v>246927</v>
      </c>
      <c r="B1083">
        <v>2001</v>
      </c>
      <c r="C1083">
        <f>IF(D1083="oui", 1, IF(D1083="non", 0, " "))</f>
        <v>0</v>
      </c>
      <c r="D1083" t="s">
        <v>24</v>
      </c>
      <c r="E1083">
        <f>_xlfn.XLOOKUP(F1083,Z$3:Z$19,AA$3:AA$19)</f>
        <v>15</v>
      </c>
      <c r="F1083" t="s">
        <v>35</v>
      </c>
      <c r="G1083" s="14">
        <v>44601</v>
      </c>
      <c r="H1083" s="15">
        <v>0.43888888888888888</v>
      </c>
      <c r="I1083" s="15">
        <v>0.48402777777777778</v>
      </c>
      <c r="J1083">
        <v>1000171</v>
      </c>
      <c r="K1083">
        <v>298</v>
      </c>
      <c r="L1083">
        <f>ROUND(M1083*86400,0)/60</f>
        <v>65</v>
      </c>
      <c r="M1083">
        <v>4.5138888888888895E-2</v>
      </c>
      <c r="N1083">
        <f>_xlfn.XLOOKUP(O1083,Z$22:Z$24,AA$22:AA$24)</f>
        <v>0</v>
      </c>
      <c r="O1083" t="s">
        <v>26</v>
      </c>
      <c r="P1083" cm="1">
        <f t="array" aca="1" ref="P1083" ca="1">(_xlfn.IFS(Q1083="couché",0,Q1083="debout à 80%",1,Q1083="?",1))*(IF(RAND()&lt;0.8,1,0))</f>
        <v>1</v>
      </c>
      <c r="Q1083" t="s">
        <v>27</v>
      </c>
      <c r="R1083">
        <v>45</v>
      </c>
      <c r="S1083">
        <f>SUMIFS(N:N,F:F,F1083,G:G,G1083,T:T,T1083-1)*IF(C1083=1,0,1)</f>
        <v>0</v>
      </c>
      <c r="T1083">
        <f>COUNTIFS(F:F,F1083,G:G,G1083,H:H,_xlfn.CONCAT("&lt;=",H1083))</f>
        <v>2</v>
      </c>
      <c r="U1083" s="15">
        <f ca="1">H1083+(RAND()/100000)</f>
        <v>0.43889026245710433</v>
      </c>
      <c r="V1083">
        <f t="shared" ca="1" si="16"/>
        <v>23</v>
      </c>
      <c r="W1083" t="s">
        <v>28</v>
      </c>
      <c r="X1083" t="str">
        <f ca="1">_xlfn.CONCAT("(",A1083,",",C1083,",",P1083,",",E1083,",",L1083,",",S1083,",",T1083,",",V1083,")++1`")</f>
        <v>(246927,0,1,15,65,0,2,23)++1`</v>
      </c>
      <c r="Y1083" t="str">
        <f>_xlfn.CONCAT("(",A1083,",",R1083,")++1`")</f>
        <v>(246927,45)++1`</v>
      </c>
    </row>
    <row r="1084" spans="1:25">
      <c r="A1084">
        <v>246928</v>
      </c>
      <c r="B1084">
        <v>1946</v>
      </c>
      <c r="C1084">
        <f>IF(D1084="oui", 1, IF(D1084="non", 0, " "))</f>
        <v>0</v>
      </c>
      <c r="D1084" t="s">
        <v>24</v>
      </c>
      <c r="E1084">
        <f>_xlfn.XLOOKUP(F1084,Z$3:Z$19,AA$3:AA$19)</f>
        <v>15</v>
      </c>
      <c r="F1084" t="s">
        <v>35</v>
      </c>
      <c r="G1084" s="14">
        <v>44608</v>
      </c>
      <c r="H1084" s="15">
        <v>0.41527777777777775</v>
      </c>
      <c r="I1084" s="15">
        <v>0.46736111111111112</v>
      </c>
      <c r="J1084">
        <v>1000171</v>
      </c>
      <c r="K1084">
        <v>2238</v>
      </c>
      <c r="L1084">
        <f>ROUND(M1084*86400,0)/60</f>
        <v>75</v>
      </c>
      <c r="M1084">
        <v>5.208333333333337E-2</v>
      </c>
      <c r="N1084">
        <f>_xlfn.XLOOKUP(O1084,Z$22:Z$24,AA$22:AA$24)</f>
        <v>0</v>
      </c>
      <c r="O1084" t="s">
        <v>26</v>
      </c>
      <c r="P1084" cm="1">
        <f t="array" aca="1" ref="P1084" ca="1">(_xlfn.IFS(Q1084="couché",0,Q1084="debout à 80%",1,Q1084="?",1))*(IF(RAND()&lt;0.8,1,0))</f>
        <v>1</v>
      </c>
      <c r="Q1084" t="s">
        <v>27</v>
      </c>
      <c r="R1084">
        <v>45</v>
      </c>
      <c r="S1084">
        <f>SUMIFS(N:N,F:F,F1084,G:G,G1084,T:T,T1084-1)*IF(C1084=1,0,1)</f>
        <v>0</v>
      </c>
      <c r="T1084">
        <f>COUNTIFS(F:F,F1084,G:G,G1084,H:H,_xlfn.CONCAT("&lt;=",H1084))</f>
        <v>2</v>
      </c>
      <c r="U1084" s="15">
        <f ca="1">H1084+(RAND()/100000)</f>
        <v>0.41527999422476636</v>
      </c>
      <c r="V1084">
        <f t="shared" ca="1" si="16"/>
        <v>23</v>
      </c>
      <c r="W1084" t="s">
        <v>28</v>
      </c>
      <c r="X1084" t="str">
        <f ca="1">_xlfn.CONCAT("(",A1084,",",C1084,",",P1084,",",E1084,",",L1084,",",S1084,",",T1084,",",V1084,")++1`")</f>
        <v>(246928,0,1,15,75,0,2,23)++1`</v>
      </c>
      <c r="Y1084" t="str">
        <f>_xlfn.CONCAT("(",A1084,",",R1084,")++1`")</f>
        <v>(246928,45)++1`</v>
      </c>
    </row>
    <row r="1085" spans="1:25">
      <c r="A1085">
        <v>246929</v>
      </c>
      <c r="B1085">
        <v>1970</v>
      </c>
      <c r="C1085">
        <f>IF(D1085="oui", 1, IF(D1085="non", 0, " "))</f>
        <v>0</v>
      </c>
      <c r="D1085" t="s">
        <v>24</v>
      </c>
      <c r="E1085">
        <f>_xlfn.XLOOKUP(F1085,Z$3:Z$19,AA$3:AA$19)</f>
        <v>15</v>
      </c>
      <c r="F1085" t="s">
        <v>35</v>
      </c>
      <c r="G1085" s="14">
        <v>44613</v>
      </c>
      <c r="H1085" s="15">
        <v>0.53055555555555556</v>
      </c>
      <c r="I1085" s="15">
        <v>0.57291666666666663</v>
      </c>
      <c r="J1085">
        <v>1000171</v>
      </c>
      <c r="K1085">
        <v>298</v>
      </c>
      <c r="L1085">
        <f>ROUND(M1085*86400,0)/60</f>
        <v>61</v>
      </c>
      <c r="M1085">
        <v>4.2361111111111072E-2</v>
      </c>
      <c r="N1085">
        <f>_xlfn.XLOOKUP(O1085,Z$22:Z$24,AA$22:AA$24)</f>
        <v>0</v>
      </c>
      <c r="O1085" t="s">
        <v>26</v>
      </c>
      <c r="P1085" cm="1">
        <f t="array" aca="1" ref="P1085" ca="1">(_xlfn.IFS(Q1085="couché",0,Q1085="debout à 80%",1,Q1085="?",1))*(IF(RAND()&lt;0.8,1,0))</f>
        <v>1</v>
      </c>
      <c r="Q1085" t="s">
        <v>27</v>
      </c>
      <c r="R1085">
        <v>45</v>
      </c>
      <c r="S1085">
        <f>SUMIFS(N:N,F:F,F1085,G:G,G1085,T:T,T1085-1)*IF(C1085=1,0,1)</f>
        <v>0</v>
      </c>
      <c r="T1085">
        <f>COUNTIFS(F:F,F1085,G:G,G1085,H:H,_xlfn.CONCAT("&lt;=",H1085))</f>
        <v>2</v>
      </c>
      <c r="U1085" s="15">
        <f ca="1">H1085+(RAND()/100000)</f>
        <v>0.53055845812552538</v>
      </c>
      <c r="V1085">
        <f t="shared" ca="1" si="16"/>
        <v>47</v>
      </c>
      <c r="W1085" t="s">
        <v>28</v>
      </c>
      <c r="X1085" t="str">
        <f ca="1">_xlfn.CONCAT("(",A1085,",",C1085,",",P1085,",",E1085,",",L1085,",",S1085,",",T1085,",",V1085,")++1`")</f>
        <v>(246929,0,1,15,61,0,2,47)++1`</v>
      </c>
      <c r="Y1085" t="str">
        <f>_xlfn.CONCAT("(",A1085,",",R1085,")++1`")</f>
        <v>(246929,45)++1`</v>
      </c>
    </row>
    <row r="1086" spans="1:25">
      <c r="A1086">
        <v>246931</v>
      </c>
      <c r="B1086">
        <v>1957</v>
      </c>
      <c r="C1086">
        <f>IF(D1086="oui", 1, IF(D1086="non", 0, " "))</f>
        <v>0</v>
      </c>
      <c r="D1086" t="s">
        <v>24</v>
      </c>
      <c r="E1086">
        <f>_xlfn.XLOOKUP(F1086,Z$3:Z$19,AA$3:AA$19)</f>
        <v>7</v>
      </c>
      <c r="F1086" t="s">
        <v>38</v>
      </c>
      <c r="G1086" s="14">
        <v>44614</v>
      </c>
      <c r="H1086" s="15">
        <v>0.34513888888888888</v>
      </c>
      <c r="I1086" s="15">
        <v>0.41388888888888886</v>
      </c>
      <c r="J1086">
        <v>1000171</v>
      </c>
      <c r="K1086">
        <v>2238</v>
      </c>
      <c r="L1086">
        <f>ROUND(M1086*86400,0)/60</f>
        <v>99</v>
      </c>
      <c r="M1086">
        <v>6.8749999999999978E-2</v>
      </c>
      <c r="N1086">
        <f>_xlfn.XLOOKUP(O1086,Z$22:Z$24,AA$22:AA$24)</f>
        <v>0</v>
      </c>
      <c r="O1086" t="s">
        <v>26</v>
      </c>
      <c r="P1086" cm="1">
        <f t="array" aca="1" ref="P1086" ca="1">(_xlfn.IFS(Q1086="couché",0,Q1086="debout à 80%",1,Q1086="?",1))*(IF(RAND()&lt;0.8,1,0))</f>
        <v>1</v>
      </c>
      <c r="Q1086" t="s">
        <v>27</v>
      </c>
      <c r="R1086">
        <v>45</v>
      </c>
      <c r="S1086">
        <f>SUMIFS(N:N,F:F,F1086,G:G,G1086,T:T,T1086-1)*IF(C1086=1,0,1)</f>
        <v>0</v>
      </c>
      <c r="T1086">
        <f>COUNTIFS(F:F,F1086,G:G,G1086,H:H,_xlfn.CONCAT("&lt;=",H1086))</f>
        <v>1</v>
      </c>
      <c r="U1086" s="15">
        <f ca="1">H1086+(RAND()/100000)</f>
        <v>0.34514296573808018</v>
      </c>
      <c r="V1086">
        <f t="shared" ca="1" si="16"/>
        <v>12</v>
      </c>
      <c r="W1086" t="s">
        <v>28</v>
      </c>
      <c r="X1086" t="str">
        <f ca="1">_xlfn.CONCAT("(",A1086,",",C1086,",",P1086,",",E1086,",",L1086,",",S1086,",",T1086,",",V1086,")++1`")</f>
        <v>(246931,0,1,7,99,0,1,12)++1`</v>
      </c>
      <c r="Y1086" t="str">
        <f>_xlfn.CONCAT("(",A1086,",",R1086,")++1`")</f>
        <v>(246931,45)++1`</v>
      </c>
    </row>
    <row r="1087" spans="1:25">
      <c r="A1087">
        <v>246932</v>
      </c>
      <c r="B1087">
        <v>1961</v>
      </c>
      <c r="C1087">
        <f>IF(D1087="oui", 1, IF(D1087="non", 0, " "))</f>
        <v>0</v>
      </c>
      <c r="D1087" t="s">
        <v>24</v>
      </c>
      <c r="E1087">
        <f>_xlfn.XLOOKUP(F1087,Z$3:Z$19,AA$3:AA$19)</f>
        <v>7</v>
      </c>
      <c r="F1087" t="s">
        <v>38</v>
      </c>
      <c r="G1087" s="14">
        <v>44621</v>
      </c>
      <c r="H1087" s="15">
        <v>0.33819444444444441</v>
      </c>
      <c r="I1087" s="15">
        <v>0.3833333333333333</v>
      </c>
      <c r="J1087">
        <v>1000171</v>
      </c>
      <c r="K1087">
        <v>298</v>
      </c>
      <c r="L1087">
        <f>ROUND(M1087*86400,0)/60</f>
        <v>65</v>
      </c>
      <c r="M1087">
        <v>4.5138888888888895E-2</v>
      </c>
      <c r="N1087">
        <f>_xlfn.XLOOKUP(O1087,Z$22:Z$24,AA$22:AA$24)</f>
        <v>0</v>
      </c>
      <c r="O1087" t="s">
        <v>26</v>
      </c>
      <c r="P1087" cm="1">
        <f t="array" aca="1" ref="P1087" ca="1">(_xlfn.IFS(Q1087="couché",0,Q1087="debout à 80%",1,Q1087="?",1))*(IF(RAND()&lt;0.8,1,0))</f>
        <v>1</v>
      </c>
      <c r="Q1087" t="s">
        <v>27</v>
      </c>
      <c r="R1087">
        <v>45</v>
      </c>
      <c r="S1087">
        <f>SUMIFS(N:N,F:F,F1087,G:G,G1087,T:T,T1087-1)*IF(C1087=1,0,1)</f>
        <v>0</v>
      </c>
      <c r="T1087">
        <f>COUNTIFS(F:F,F1087,G:G,G1087,H:H,_xlfn.CONCAT("&lt;=",H1087))</f>
        <v>1</v>
      </c>
      <c r="U1087" s="15">
        <f ca="1">H1087+(RAND()/100000)</f>
        <v>0.33820240101600713</v>
      </c>
      <c r="V1087">
        <f t="shared" ca="1" si="16"/>
        <v>5</v>
      </c>
      <c r="W1087" t="s">
        <v>28</v>
      </c>
      <c r="X1087" t="str">
        <f ca="1">_xlfn.CONCAT("(",A1087,",",C1087,",",P1087,",",E1087,",",L1087,",",S1087,",",T1087,",",V1087,")++1`")</f>
        <v>(246932,0,1,7,65,0,1,5)++1`</v>
      </c>
      <c r="Y1087" t="str">
        <f>_xlfn.CONCAT("(",A1087,",",R1087,")++1`")</f>
        <v>(246932,45)++1`</v>
      </c>
    </row>
    <row r="1088" spans="1:25">
      <c r="A1088">
        <v>246933</v>
      </c>
      <c r="B1088">
        <v>1969</v>
      </c>
      <c r="C1088">
        <f>IF(D1088="oui", 1, IF(D1088="non", 0, " "))</f>
        <v>0</v>
      </c>
      <c r="D1088" t="s">
        <v>24</v>
      </c>
      <c r="E1088">
        <f>_xlfn.XLOOKUP(F1088,Z$3:Z$19,AA$3:AA$19)</f>
        <v>7</v>
      </c>
      <c r="F1088" t="s">
        <v>38</v>
      </c>
      <c r="G1088" s="14">
        <v>44621</v>
      </c>
      <c r="H1088" s="15">
        <v>0.3888888888888889</v>
      </c>
      <c r="I1088" s="15">
        <v>0.47222222222222221</v>
      </c>
      <c r="J1088">
        <v>1000171</v>
      </c>
      <c r="K1088">
        <v>2239</v>
      </c>
      <c r="L1088">
        <f>ROUND(M1088*86400,0)/60</f>
        <v>120</v>
      </c>
      <c r="M1088">
        <v>8.3333333333333315E-2</v>
      </c>
      <c r="N1088">
        <f>_xlfn.XLOOKUP(O1088,Z$22:Z$24,AA$22:AA$24)</f>
        <v>0</v>
      </c>
      <c r="O1088" t="s">
        <v>26</v>
      </c>
      <c r="P1088" cm="1">
        <f t="array" aca="1" ref="P1088" ca="1">(_xlfn.IFS(Q1088="couché",0,Q1088="debout à 80%",1,Q1088="?",1))*(IF(RAND()&lt;0.8,1,0))</f>
        <v>1</v>
      </c>
      <c r="Q1088" t="s">
        <v>27</v>
      </c>
      <c r="R1088">
        <v>45</v>
      </c>
      <c r="S1088">
        <f>SUMIFS(N:N,F:F,F1088,G:G,G1088,T:T,T1088-1)*IF(C1088=1,0,1)</f>
        <v>0</v>
      </c>
      <c r="T1088">
        <f>COUNTIFS(F:F,F1088,G:G,G1088,H:H,_xlfn.CONCAT("&lt;=",H1088))</f>
        <v>2</v>
      </c>
      <c r="U1088" s="15">
        <f ca="1">H1088+(RAND()/100000)</f>
        <v>0.38889734209151677</v>
      </c>
      <c r="V1088">
        <f t="shared" ca="1" si="16"/>
        <v>15</v>
      </c>
      <c r="W1088" t="s">
        <v>28</v>
      </c>
      <c r="X1088" t="str">
        <f ca="1">_xlfn.CONCAT("(",A1088,",",C1088,",",P1088,",",E1088,",",L1088,",",S1088,",",T1088,",",V1088,")++1`")</f>
        <v>(246933,0,1,7,120,0,2,15)++1`</v>
      </c>
      <c r="Y1088" t="str">
        <f>_xlfn.CONCAT("(",A1088,",",R1088,")++1`")</f>
        <v>(246933,45)++1`</v>
      </c>
    </row>
    <row r="1089" spans="1:25">
      <c r="A1089">
        <v>246934</v>
      </c>
      <c r="B1089">
        <v>1968</v>
      </c>
      <c r="C1089">
        <f>IF(D1089="oui", 1, IF(D1089="non", 0, " "))</f>
        <v>0</v>
      </c>
      <c r="D1089" t="s">
        <v>24</v>
      </c>
      <c r="E1089">
        <f>_xlfn.XLOOKUP(F1089,Z$3:Z$19,AA$3:AA$19)</f>
        <v>7</v>
      </c>
      <c r="F1089" t="s">
        <v>38</v>
      </c>
      <c r="G1089" s="14">
        <v>44628</v>
      </c>
      <c r="H1089" s="15">
        <v>0.4284722222222222</v>
      </c>
      <c r="I1089" s="15">
        <v>0.47152777777777777</v>
      </c>
      <c r="J1089">
        <v>1000171</v>
      </c>
      <c r="K1089">
        <v>298</v>
      </c>
      <c r="L1089">
        <f>ROUND(M1089*86400,0)/60</f>
        <v>62</v>
      </c>
      <c r="M1089">
        <v>4.3055555555555569E-2</v>
      </c>
      <c r="N1089">
        <f>_xlfn.XLOOKUP(O1089,Z$22:Z$24,AA$22:AA$24)</f>
        <v>0</v>
      </c>
      <c r="O1089" t="s">
        <v>26</v>
      </c>
      <c r="P1089" cm="1">
        <f t="array" aca="1" ref="P1089" ca="1">(_xlfn.IFS(Q1089="couché",0,Q1089="debout à 80%",1,Q1089="?",1))*(IF(RAND()&lt;0.8,1,0))</f>
        <v>1</v>
      </c>
      <c r="Q1089" t="s">
        <v>27</v>
      </c>
      <c r="R1089">
        <v>45</v>
      </c>
      <c r="S1089">
        <f>SUMIFS(N:N,F:F,F1089,G:G,G1089,T:T,T1089-1)*IF(C1089=1,0,1)</f>
        <v>0</v>
      </c>
      <c r="T1089">
        <f>COUNTIFS(F:F,F1089,G:G,G1089,H:H,_xlfn.CONCAT("&lt;=",H1089))</f>
        <v>2</v>
      </c>
      <c r="U1089" s="15">
        <f ca="1">H1089+(RAND()/100000)</f>
        <v>0.42847346236274153</v>
      </c>
      <c r="V1089">
        <f t="shared" ca="1" si="16"/>
        <v>35</v>
      </c>
      <c r="W1089" t="s">
        <v>28</v>
      </c>
      <c r="X1089" t="str">
        <f ca="1">_xlfn.CONCAT("(",A1089,",",C1089,",",P1089,",",E1089,",",L1089,",",S1089,",",T1089,",",V1089,")++1`")</f>
        <v>(246934,0,1,7,62,0,2,35)++1`</v>
      </c>
      <c r="Y1089" t="str">
        <f>_xlfn.CONCAT("(",A1089,",",R1089,")++1`")</f>
        <v>(246934,45)++1`</v>
      </c>
    </row>
    <row r="1090" spans="1:25">
      <c r="A1090">
        <v>246936</v>
      </c>
      <c r="B1090">
        <v>1986</v>
      </c>
      <c r="C1090">
        <f>IF(D1090="oui", 1, IF(D1090="non", 0, " "))</f>
        <v>0</v>
      </c>
      <c r="D1090" t="s">
        <v>24</v>
      </c>
      <c r="E1090">
        <f>_xlfn.XLOOKUP(F1090,Z$3:Z$19,AA$3:AA$19)</f>
        <v>7</v>
      </c>
      <c r="F1090" t="s">
        <v>38</v>
      </c>
      <c r="G1090" s="14">
        <v>44635</v>
      </c>
      <c r="H1090" s="15">
        <v>0.3888888888888889</v>
      </c>
      <c r="I1090" s="15">
        <v>0.44236111111111109</v>
      </c>
      <c r="J1090">
        <v>1000171</v>
      </c>
      <c r="K1090">
        <v>2239</v>
      </c>
      <c r="L1090">
        <f>ROUND(M1090*86400,0)/60</f>
        <v>77</v>
      </c>
      <c r="M1090">
        <v>5.3472222222222199E-2</v>
      </c>
      <c r="N1090">
        <f>_xlfn.XLOOKUP(O1090,Z$22:Z$24,AA$22:AA$24)</f>
        <v>0</v>
      </c>
      <c r="O1090" t="s">
        <v>26</v>
      </c>
      <c r="P1090" cm="1">
        <f t="array" aca="1" ref="P1090" ca="1">(_xlfn.IFS(Q1090="couché",0,Q1090="debout à 80%",1,Q1090="?",1))*(IF(RAND()&lt;0.8,1,0))</f>
        <v>1</v>
      </c>
      <c r="Q1090" t="s">
        <v>27</v>
      </c>
      <c r="R1090">
        <v>45</v>
      </c>
      <c r="S1090">
        <f>SUMIFS(N:N,F:F,F1090,G:G,G1090,T:T,T1090-1)*IF(C1090=1,0,1)</f>
        <v>0</v>
      </c>
      <c r="T1090">
        <f>COUNTIFS(F:F,F1090,G:G,G1090,H:H,_xlfn.CONCAT("&lt;=",H1090))</f>
        <v>2</v>
      </c>
      <c r="U1090" s="15">
        <f ca="1">H1090+(RAND()/100000)</f>
        <v>0.38888900989802078</v>
      </c>
      <c r="V1090">
        <f t="shared" ca="1" si="16"/>
        <v>25</v>
      </c>
      <c r="W1090" t="s">
        <v>28</v>
      </c>
      <c r="X1090" t="str">
        <f ca="1">_xlfn.CONCAT("(",A1090,",",C1090,",",P1090,",",E1090,",",L1090,",",S1090,",",T1090,",",V1090,")++1`")</f>
        <v>(246936,0,1,7,77,0,2,25)++1`</v>
      </c>
      <c r="Y1090" t="str">
        <f>_xlfn.CONCAT("(",A1090,",",R1090,")++1`")</f>
        <v>(246936,45)++1`</v>
      </c>
    </row>
    <row r="1091" spans="1:25">
      <c r="A1091">
        <v>246938</v>
      </c>
      <c r="B1091">
        <v>1949</v>
      </c>
      <c r="C1091">
        <f>IF(D1091="oui", 1, IF(D1091="non", 0, " "))</f>
        <v>0</v>
      </c>
      <c r="D1091" t="s">
        <v>24</v>
      </c>
      <c r="E1091">
        <f>_xlfn.XLOOKUP(F1091,Z$3:Z$19,AA$3:AA$19)</f>
        <v>7</v>
      </c>
      <c r="F1091" t="s">
        <v>38</v>
      </c>
      <c r="G1091" s="14">
        <v>44608</v>
      </c>
      <c r="H1091" s="15">
        <v>0.33194444444444443</v>
      </c>
      <c r="I1091" s="15">
        <v>0.55486111111111114</v>
      </c>
      <c r="J1091">
        <v>1000171</v>
      </c>
      <c r="K1091">
        <v>7628</v>
      </c>
      <c r="L1091">
        <f>ROUND(M1091*86400,0)/60</f>
        <v>321</v>
      </c>
      <c r="M1091">
        <v>0.22291666666666671</v>
      </c>
      <c r="N1091">
        <f>_xlfn.XLOOKUP(O1091,Z$22:Z$24,AA$22:AA$24)</f>
        <v>0</v>
      </c>
      <c r="O1091" t="s">
        <v>26</v>
      </c>
      <c r="P1091" cm="1">
        <f t="array" aca="1" ref="P1091" ca="1">(_xlfn.IFS(Q1091="couché",0,Q1091="debout à 80%",1,Q1091="?",1))*(IF(RAND()&lt;0.8,1,0))</f>
        <v>0</v>
      </c>
      <c r="Q1091" t="s">
        <v>48</v>
      </c>
      <c r="R1091">
        <v>0</v>
      </c>
      <c r="S1091">
        <f>SUMIFS(N:N,F:F,F1091,G:G,G1091,T:T,T1091-1)*IF(C1091=1,0,1)</f>
        <v>0</v>
      </c>
      <c r="T1091">
        <f>COUNTIFS(F:F,F1091,G:G,G1091,H:H,_xlfn.CONCAT("&lt;=",H1091))</f>
        <v>1</v>
      </c>
      <c r="U1091" s="15">
        <f ca="1">H1091+(RAND()/100000)</f>
        <v>0.33195047613062545</v>
      </c>
      <c r="V1091">
        <f t="shared" ref="V1091:V1154" ca="1" si="17">COUNTIFS(G:G,G1091,U:U,_xlfn.CONCAT("&lt;=",U1091))</f>
        <v>3</v>
      </c>
      <c r="W1091" t="s">
        <v>28</v>
      </c>
      <c r="X1091" t="str">
        <f ca="1">_xlfn.CONCAT("(",A1091,",",C1091,",",P1091,",",E1091,",",L1091,",",S1091,",",T1091,",",V1091,")++1`")</f>
        <v>(246938,0,0,7,321,0,1,3)++1`</v>
      </c>
      <c r="Y1091" t="str">
        <f>_xlfn.CONCAT("(",A1091,",",R1091,")++1`")</f>
        <v>(246938,0)++1`</v>
      </c>
    </row>
    <row r="1092" spans="1:25">
      <c r="A1092">
        <v>246941</v>
      </c>
      <c r="B1092">
        <v>1962</v>
      </c>
      <c r="C1092">
        <f>IF(D1092="oui", 1, IF(D1092="non", 0, " "))</f>
        <v>0</v>
      </c>
      <c r="D1092" t="s">
        <v>24</v>
      </c>
      <c r="E1092">
        <f>_xlfn.XLOOKUP(F1092,Z$3:Z$19,AA$3:AA$19)</f>
        <v>14</v>
      </c>
      <c r="F1092" t="s">
        <v>33</v>
      </c>
      <c r="G1092" s="14">
        <v>44601</v>
      </c>
      <c r="H1092" s="15">
        <v>0.50347222222222221</v>
      </c>
      <c r="I1092" s="15">
        <v>0.57222222222222219</v>
      </c>
      <c r="J1092">
        <v>1000162</v>
      </c>
      <c r="K1092">
        <v>489</v>
      </c>
      <c r="L1092">
        <f>ROUND(M1092*86400,0)/60</f>
        <v>99</v>
      </c>
      <c r="M1092">
        <v>6.8749999999999978E-2</v>
      </c>
      <c r="N1092">
        <f>_xlfn.XLOOKUP(O1092,Z$22:Z$24,AA$22:AA$24)</f>
        <v>0</v>
      </c>
      <c r="O1092" t="s">
        <v>26</v>
      </c>
      <c r="P1092" cm="1">
        <f t="array" aca="1" ref="P1092" ca="1">(_xlfn.IFS(Q1092="couché",0,Q1092="debout à 80%",1,Q1092="?",1))*(IF(RAND()&lt;0.8,1,0))</f>
        <v>1</v>
      </c>
      <c r="Q1092" t="s">
        <v>27</v>
      </c>
      <c r="R1092">
        <v>45</v>
      </c>
      <c r="S1092">
        <f>SUMIFS(N:N,F:F,F1092,G:G,G1092,T:T,T1092-1)*IF(C1092=1,0,1)</f>
        <v>0</v>
      </c>
      <c r="T1092">
        <f>COUNTIFS(F:F,F1092,G:G,G1092,H:H,_xlfn.CONCAT("&lt;=",H1092))</f>
        <v>3</v>
      </c>
      <c r="U1092" s="15">
        <f ca="1">H1092+(RAND()/100000)</f>
        <v>0.50347905135066429</v>
      </c>
      <c r="V1092">
        <f t="shared" ca="1" si="17"/>
        <v>37</v>
      </c>
      <c r="W1092" t="s">
        <v>28</v>
      </c>
      <c r="X1092" t="str">
        <f ca="1">_xlfn.CONCAT("(",A1092,",",C1092,",",P1092,",",E1092,",",L1092,",",S1092,",",T1092,",",V1092,")++1`")</f>
        <v>(246941,0,1,14,99,0,3,37)++1`</v>
      </c>
      <c r="Y1092" t="str">
        <f>_xlfn.CONCAT("(",A1092,",",R1092,")++1`")</f>
        <v>(246941,45)++1`</v>
      </c>
    </row>
    <row r="1093" spans="1:25">
      <c r="A1093">
        <v>246944</v>
      </c>
      <c r="B1093">
        <v>1983</v>
      </c>
      <c r="C1093">
        <f>IF(D1093="oui", 1, IF(D1093="non", 0, " "))</f>
        <v>0</v>
      </c>
      <c r="D1093" t="s">
        <v>24</v>
      </c>
      <c r="E1093">
        <f>_xlfn.XLOOKUP(F1093,Z$3:Z$19,AA$3:AA$19)</f>
        <v>16</v>
      </c>
      <c r="F1093" t="s">
        <v>44</v>
      </c>
      <c r="G1093" s="14">
        <v>44644</v>
      </c>
      <c r="H1093" s="15">
        <v>0.49722222222222218</v>
      </c>
      <c r="I1093" s="15">
        <v>0.54930555555555549</v>
      </c>
      <c r="J1093">
        <v>1000162</v>
      </c>
      <c r="K1093">
        <v>2452</v>
      </c>
      <c r="L1093">
        <f>ROUND(M1093*86400,0)/60</f>
        <v>75</v>
      </c>
      <c r="M1093">
        <v>5.2083333333333315E-2</v>
      </c>
      <c r="N1093">
        <f>_xlfn.XLOOKUP(O1093,Z$22:Z$24,AA$22:AA$24)</f>
        <v>0</v>
      </c>
      <c r="O1093" t="s">
        <v>26</v>
      </c>
      <c r="P1093" cm="1">
        <f t="array" aca="1" ref="P1093" ca="1">(_xlfn.IFS(Q1093="couché",0,Q1093="debout à 80%",1,Q1093="?",1))*(IF(RAND()&lt;0.8,1,0))</f>
        <v>0</v>
      </c>
      <c r="Q1093" t="s">
        <v>27</v>
      </c>
      <c r="R1093">
        <v>45</v>
      </c>
      <c r="S1093">
        <f>SUMIFS(N:N,F:F,F1093,G:G,G1093,T:T,T1093-1)*IF(C1093=1,0,1)</f>
        <v>0</v>
      </c>
      <c r="T1093">
        <f>COUNTIFS(F:F,F1093,G:G,G1093,H:H,_xlfn.CONCAT("&lt;=",H1093))</f>
        <v>2</v>
      </c>
      <c r="U1093" s="15">
        <f ca="1">H1093+(RAND()/100000)</f>
        <v>0.49722437383764695</v>
      </c>
      <c r="V1093">
        <f t="shared" ca="1" si="17"/>
        <v>51</v>
      </c>
      <c r="W1093" t="s">
        <v>28</v>
      </c>
      <c r="X1093" t="str">
        <f ca="1">_xlfn.CONCAT("(",A1093,",",C1093,",",P1093,",",E1093,",",L1093,",",S1093,",",T1093,",",V1093,")++1`")</f>
        <v>(246944,0,0,16,75,0,2,51)++1`</v>
      </c>
      <c r="Y1093" t="str">
        <f>_xlfn.CONCAT("(",A1093,",",R1093,")++1`")</f>
        <v>(246944,45)++1`</v>
      </c>
    </row>
    <row r="1094" spans="1:25">
      <c r="A1094">
        <v>246949</v>
      </c>
      <c r="B1094">
        <v>1957</v>
      </c>
      <c r="C1094">
        <f>IF(D1094="oui", 1, IF(D1094="non", 0, " "))</f>
        <v>0</v>
      </c>
      <c r="D1094" t="s">
        <v>24</v>
      </c>
      <c r="E1094">
        <f>_xlfn.XLOOKUP(F1094,Z$3:Z$19,AA$3:AA$19)</f>
        <v>4</v>
      </c>
      <c r="F1094" t="s">
        <v>31</v>
      </c>
      <c r="G1094" s="14">
        <v>44600</v>
      </c>
      <c r="H1094" s="15">
        <v>0.70624999999999993</v>
      </c>
      <c r="I1094" s="15">
        <v>0.76180555555555551</v>
      </c>
      <c r="J1094">
        <v>1000166</v>
      </c>
      <c r="K1094">
        <v>5132</v>
      </c>
      <c r="L1094">
        <f>ROUND(M1094*86400,0)/60</f>
        <v>80</v>
      </c>
      <c r="M1094">
        <v>5.555555555555558E-2</v>
      </c>
      <c r="N1094">
        <f>_xlfn.XLOOKUP(O1094,Z$22:Z$24,AA$22:AA$24)</f>
        <v>0</v>
      </c>
      <c r="O1094" t="s">
        <v>26</v>
      </c>
      <c r="P1094" cm="1">
        <f t="array" aca="1" ref="P1094" ca="1">(_xlfn.IFS(Q1094="couché",0,Q1094="debout à 80%",1,Q1094="?",1))*(IF(RAND()&lt;0.8,1,0))</f>
        <v>1</v>
      </c>
      <c r="Q1094" t="s">
        <v>27</v>
      </c>
      <c r="R1094">
        <v>45</v>
      </c>
      <c r="S1094">
        <f>SUMIFS(N:N,F:F,F1094,G:G,G1094,T:T,T1094-1)*IF(C1094=1,0,1)</f>
        <v>1</v>
      </c>
      <c r="T1094">
        <f>COUNTIFS(F:F,F1094,G:G,G1094,H:H,_xlfn.CONCAT("&lt;=",H1094))</f>
        <v>9</v>
      </c>
      <c r="U1094" s="15">
        <f ca="1">H1094+(RAND()/100000)</f>
        <v>0.70625106545846461</v>
      </c>
      <c r="V1094">
        <f t="shared" ca="1" si="17"/>
        <v>79</v>
      </c>
      <c r="W1094" t="s">
        <v>28</v>
      </c>
      <c r="X1094" t="str">
        <f ca="1">_xlfn.CONCAT("(",A1094,",",C1094,",",P1094,",",E1094,",",L1094,",",S1094,",",T1094,",",V1094,")++1`")</f>
        <v>(246949,0,1,4,80,1,9,79)++1`</v>
      </c>
      <c r="Y1094" t="str">
        <f>_xlfn.CONCAT("(",A1094,",",R1094,")++1`")</f>
        <v>(246949,45)++1`</v>
      </c>
    </row>
    <row r="1095" spans="1:25">
      <c r="A1095">
        <v>246950</v>
      </c>
      <c r="B1095">
        <v>2020</v>
      </c>
      <c r="C1095">
        <f>IF(D1095="oui", 1, IF(D1095="non", 0, " "))</f>
        <v>1</v>
      </c>
      <c r="D1095" t="s">
        <v>28</v>
      </c>
      <c r="E1095">
        <f>_xlfn.XLOOKUP(F1095,Z$3:Z$19,AA$3:AA$19)</f>
        <v>12</v>
      </c>
      <c r="F1095" t="s">
        <v>42</v>
      </c>
      <c r="G1095" s="14">
        <v>44600</v>
      </c>
      <c r="H1095" s="15">
        <v>0.38472222222222219</v>
      </c>
      <c r="I1095" s="15">
        <v>0.4</v>
      </c>
      <c r="J1095">
        <v>1000164</v>
      </c>
      <c r="K1095">
        <v>3693</v>
      </c>
      <c r="L1095">
        <f>ROUND(M1095*86400,0)/60</f>
        <v>22</v>
      </c>
      <c r="M1095">
        <v>1.5277777777777835E-2</v>
      </c>
      <c r="N1095">
        <f>_xlfn.XLOOKUP(O1095,Z$22:Z$24,AA$22:AA$24)</f>
        <v>0</v>
      </c>
      <c r="O1095" t="s">
        <v>46</v>
      </c>
      <c r="P1095" cm="1">
        <f t="array" aca="1" ref="P1095" ca="1">(_xlfn.IFS(Q1095="couché",0,Q1095="debout à 80%",1,Q1095="?",1))*(IF(RAND()&lt;0.8,1,0))</f>
        <v>0</v>
      </c>
      <c r="Q1095" t="s">
        <v>48</v>
      </c>
      <c r="R1095">
        <v>30</v>
      </c>
      <c r="S1095">
        <f>SUMIFS(N:N,F:F,F1095,G:G,G1095,T:T,T1095-1)*IF(C1095=1,0,1)</f>
        <v>0</v>
      </c>
      <c r="T1095">
        <f>COUNTIFS(F:F,F1095,G:G,G1095,H:H,_xlfn.CONCAT("&lt;=",H1095))</f>
        <v>2</v>
      </c>
      <c r="U1095" s="15">
        <f ca="1">H1095+(RAND()/100000)</f>
        <v>0.38473007964605349</v>
      </c>
      <c r="V1095">
        <f t="shared" ca="1" si="17"/>
        <v>21</v>
      </c>
      <c r="W1095" t="s">
        <v>28</v>
      </c>
      <c r="X1095" t="str">
        <f ca="1">_xlfn.CONCAT("(",A1095,",",C1095,",",P1095,",",E1095,",",L1095,",",S1095,",",T1095,",",V1095,")++1`")</f>
        <v>(246950,1,0,12,22,0,2,21)++1`</v>
      </c>
      <c r="Y1095" t="str">
        <f>_xlfn.CONCAT("(",A1095,",",R1095,")++1`")</f>
        <v>(246950,30)++1`</v>
      </c>
    </row>
    <row r="1096" spans="1:25">
      <c r="A1096">
        <v>246952</v>
      </c>
      <c r="B1096">
        <v>1968</v>
      </c>
      <c r="C1096">
        <f>IF(D1096="oui", 1, IF(D1096="non", 0, " "))</f>
        <v>0</v>
      </c>
      <c r="D1096" t="s">
        <v>24</v>
      </c>
      <c r="E1096">
        <f>_xlfn.XLOOKUP(F1096,Z$3:Z$19,AA$3:AA$19)</f>
        <v>14</v>
      </c>
      <c r="F1096" t="s">
        <v>33</v>
      </c>
      <c r="G1096" s="14">
        <v>44628</v>
      </c>
      <c r="H1096" s="15">
        <v>0.3888888888888889</v>
      </c>
      <c r="I1096" s="15">
        <v>0.49305555555555552</v>
      </c>
      <c r="J1096">
        <v>1000162</v>
      </c>
      <c r="K1096">
        <v>4624</v>
      </c>
      <c r="L1096">
        <f>ROUND(M1096*86400,0)/60</f>
        <v>150</v>
      </c>
      <c r="M1096">
        <v>0.10416666666666663</v>
      </c>
      <c r="N1096">
        <f>_xlfn.XLOOKUP(O1096,Z$22:Z$24,AA$22:AA$24)</f>
        <v>1</v>
      </c>
      <c r="O1096" t="s">
        <v>32</v>
      </c>
      <c r="P1096" cm="1">
        <f t="array" aca="1" ref="P1096" ca="1">(_xlfn.IFS(Q1096="couché",0,Q1096="debout à 80%",1,Q1096="?",1))*(IF(RAND()&lt;0.8,1,0))</f>
        <v>1</v>
      </c>
      <c r="Q1096" t="s">
        <v>27</v>
      </c>
      <c r="R1096">
        <v>45</v>
      </c>
      <c r="S1096">
        <f>SUMIFS(N:N,F:F,F1096,G:G,G1096,T:T,T1096-1)*IF(C1096=1,0,1)</f>
        <v>1</v>
      </c>
      <c r="T1096">
        <f>COUNTIFS(F:F,F1096,G:G,G1096,H:H,_xlfn.CONCAT("&lt;=",H1096))</f>
        <v>2</v>
      </c>
      <c r="U1096" s="15">
        <f ca="1">H1096+(RAND()/100000)</f>
        <v>0.3888903681045926</v>
      </c>
      <c r="V1096">
        <f t="shared" ca="1" si="17"/>
        <v>26</v>
      </c>
      <c r="W1096" t="s">
        <v>47</v>
      </c>
      <c r="X1096" t="str">
        <f ca="1">_xlfn.CONCAT("(",A1096,",",C1096,",",P1096,",",E1096,",",L1096,",",S1096,",",T1096,",",V1096,")++1`")</f>
        <v>(246952,0,1,14,150,1,2,26)++1`</v>
      </c>
      <c r="Y1096" t="str">
        <f>_xlfn.CONCAT("(",A1096,",",R1096,")++1`")</f>
        <v>(246952,45)++1`</v>
      </c>
    </row>
    <row r="1097" spans="1:25">
      <c r="A1097">
        <v>246953</v>
      </c>
      <c r="B1097">
        <v>1960</v>
      </c>
      <c r="C1097">
        <f>IF(D1097="oui", 1, IF(D1097="non", 0, " "))</f>
        <v>0</v>
      </c>
      <c r="D1097" t="s">
        <v>24</v>
      </c>
      <c r="E1097">
        <f>_xlfn.XLOOKUP(F1097,Z$3:Z$19,AA$3:AA$19)</f>
        <v>14</v>
      </c>
      <c r="F1097" t="s">
        <v>33</v>
      </c>
      <c r="G1097" s="14">
        <v>44596</v>
      </c>
      <c r="H1097" s="15">
        <v>0.60624999999999996</v>
      </c>
      <c r="I1097" s="15">
        <v>0.62708333333333333</v>
      </c>
      <c r="J1097">
        <v>1000162</v>
      </c>
      <c r="K1097">
        <v>9331</v>
      </c>
      <c r="L1097">
        <f>ROUND(M1097*86400,0)/60</f>
        <v>30</v>
      </c>
      <c r="M1097">
        <v>2.083333333333337E-2</v>
      </c>
      <c r="N1097">
        <f>_xlfn.XLOOKUP(O1097,Z$22:Z$24,AA$22:AA$24)</f>
        <v>1</v>
      </c>
      <c r="O1097" t="s">
        <v>32</v>
      </c>
      <c r="P1097" cm="1">
        <f t="array" aca="1" ref="P1097" ca="1">(_xlfn.IFS(Q1097="couché",0,Q1097="debout à 80%",1,Q1097="?",1))*(IF(RAND()&lt;0.8,1,0))</f>
        <v>1</v>
      </c>
      <c r="Q1097" t="s">
        <v>27</v>
      </c>
      <c r="R1097">
        <v>45</v>
      </c>
      <c r="S1097">
        <f>SUMIFS(N:N,F:F,F1097,G:G,G1097,T:T,T1097-1)*IF(C1097=1,0,1)</f>
        <v>1</v>
      </c>
      <c r="T1097">
        <f>COUNTIFS(F:F,F1097,G:G,G1097,H:H,_xlfn.CONCAT("&lt;=",H1097))</f>
        <v>4</v>
      </c>
      <c r="U1097" s="15">
        <f ca="1">H1097+(RAND()/100000)</f>
        <v>0.60625230098927474</v>
      </c>
      <c r="V1097">
        <f t="shared" ca="1" si="17"/>
        <v>62</v>
      </c>
      <c r="W1097" t="s">
        <v>28</v>
      </c>
      <c r="X1097" t="str">
        <f ca="1">_xlfn.CONCAT("(",A1097,",",C1097,",",P1097,",",E1097,",",L1097,",",S1097,",",T1097,",",V1097,")++1`")</f>
        <v>(246953,0,1,14,30,1,4,62)++1`</v>
      </c>
      <c r="Y1097" t="str">
        <f>_xlfn.CONCAT("(",A1097,",",R1097,")++1`")</f>
        <v>(246953,45)++1`</v>
      </c>
    </row>
    <row r="1098" spans="1:25">
      <c r="A1098">
        <v>246954</v>
      </c>
      <c r="B1098">
        <v>1975</v>
      </c>
      <c r="C1098">
        <f>IF(D1098="oui", 1, IF(D1098="non", 0, " "))</f>
        <v>0</v>
      </c>
      <c r="D1098" t="s">
        <v>24</v>
      </c>
      <c r="E1098">
        <f>_xlfn.XLOOKUP(F1098,Z$3:Z$19,AA$3:AA$19)</f>
        <v>14</v>
      </c>
      <c r="F1098" t="s">
        <v>33</v>
      </c>
      <c r="G1098" s="14">
        <v>44596</v>
      </c>
      <c r="H1098" s="15">
        <v>0.67013888888888884</v>
      </c>
      <c r="I1098" s="15">
        <v>0.70347222222222217</v>
      </c>
      <c r="J1098">
        <v>1000162</v>
      </c>
      <c r="K1098">
        <v>81</v>
      </c>
      <c r="L1098">
        <f>ROUND(M1098*86400,0)/60</f>
        <v>48</v>
      </c>
      <c r="M1098">
        <v>3.3333333333333326E-2</v>
      </c>
      <c r="N1098">
        <f>_xlfn.XLOOKUP(O1098,Z$22:Z$24,AA$22:AA$24)</f>
        <v>1</v>
      </c>
      <c r="O1098" t="s">
        <v>32</v>
      </c>
      <c r="P1098" cm="1">
        <f t="array" aca="1" ref="P1098" ca="1">(_xlfn.IFS(Q1098="couché",0,Q1098="debout à 80%",1,Q1098="?",1))*(IF(RAND()&lt;0.8,1,0))</f>
        <v>0</v>
      </c>
      <c r="Q1098" t="s">
        <v>27</v>
      </c>
      <c r="R1098">
        <v>45</v>
      </c>
      <c r="S1098">
        <f>SUMIFS(N:N,F:F,F1098,G:G,G1098,T:T,T1098-1)*IF(C1098=1,0,1)</f>
        <v>1</v>
      </c>
      <c r="T1098">
        <f>COUNTIFS(F:F,F1098,G:G,G1098,H:H,_xlfn.CONCAT("&lt;=",H1098))</f>
        <v>6</v>
      </c>
      <c r="U1098" s="15">
        <f ca="1">H1098+(RAND()/100000)</f>
        <v>0.6701416868777772</v>
      </c>
      <c r="V1098">
        <f t="shared" ca="1" si="17"/>
        <v>67</v>
      </c>
      <c r="W1098" t="s">
        <v>28</v>
      </c>
      <c r="X1098" t="str">
        <f ca="1">_xlfn.CONCAT("(",A1098,",",C1098,",",P1098,",",E1098,",",L1098,",",S1098,",",T1098,",",V1098,")++1`")</f>
        <v>(246954,0,0,14,48,1,6,67)++1`</v>
      </c>
      <c r="Y1098" t="str">
        <f>_xlfn.CONCAT("(",A1098,",",R1098,")++1`")</f>
        <v>(246954,45)++1`</v>
      </c>
    </row>
    <row r="1099" spans="1:25">
      <c r="A1099">
        <v>246956</v>
      </c>
      <c r="B1099">
        <v>2006</v>
      </c>
      <c r="C1099">
        <f>IF(D1099="oui", 1, IF(D1099="non", 0, " "))</f>
        <v>0</v>
      </c>
      <c r="D1099" t="s">
        <v>24</v>
      </c>
      <c r="E1099">
        <f>_xlfn.XLOOKUP(F1099,Z$3:Z$19,AA$3:AA$19)</f>
        <v>10</v>
      </c>
      <c r="F1099" t="s">
        <v>39</v>
      </c>
      <c r="G1099" s="14">
        <v>44614</v>
      </c>
      <c r="H1099" s="15">
        <v>0.38124999999999998</v>
      </c>
      <c r="I1099" s="15">
        <v>0.41111111111111109</v>
      </c>
      <c r="J1099">
        <v>1000165</v>
      </c>
      <c r="K1099">
        <v>493</v>
      </c>
      <c r="L1099">
        <f>ROUND(M1099*86400,0)/60</f>
        <v>43</v>
      </c>
      <c r="M1099">
        <v>2.9861111111111116E-2</v>
      </c>
      <c r="N1099">
        <f>_xlfn.XLOOKUP(O1099,Z$22:Z$24,AA$22:AA$24)</f>
        <v>1</v>
      </c>
      <c r="O1099" t="s">
        <v>32</v>
      </c>
      <c r="P1099" cm="1">
        <f t="array" aca="1" ref="P1099" ca="1">(_xlfn.IFS(Q1099="couché",0,Q1099="debout à 80%",1,Q1099="?",1))*(IF(RAND()&lt;0.8,1,0))</f>
        <v>1</v>
      </c>
      <c r="Q1099" t="s">
        <v>27</v>
      </c>
      <c r="R1099">
        <v>30</v>
      </c>
      <c r="S1099">
        <f>SUMIFS(N:N,F:F,F1099,G:G,G1099,T:T,T1099-1)*IF(C1099=1,0,1)</f>
        <v>1</v>
      </c>
      <c r="T1099">
        <f>COUNTIFS(F:F,F1099,G:G,G1099,H:H,_xlfn.CONCAT("&lt;=",H1099))</f>
        <v>2</v>
      </c>
      <c r="U1099" s="15">
        <f ca="1">H1099+(RAND()/100000)</f>
        <v>0.38125084108790164</v>
      </c>
      <c r="V1099">
        <f t="shared" ca="1" si="17"/>
        <v>25</v>
      </c>
      <c r="W1099" t="s">
        <v>28</v>
      </c>
      <c r="X1099" t="str">
        <f ca="1">_xlfn.CONCAT("(",A1099,",",C1099,",",P1099,",",E1099,",",L1099,",",S1099,",",T1099,",",V1099,")++1`")</f>
        <v>(246956,0,1,10,43,1,2,25)++1`</v>
      </c>
      <c r="Y1099" t="str">
        <f>_xlfn.CONCAT("(",A1099,",",R1099,")++1`")</f>
        <v>(246956,30)++1`</v>
      </c>
    </row>
    <row r="1100" spans="1:25">
      <c r="A1100">
        <v>246957</v>
      </c>
      <c r="B1100">
        <v>1962</v>
      </c>
      <c r="C1100">
        <f>IF(D1100="oui", 1, IF(D1100="non", 0, " "))</f>
        <v>0</v>
      </c>
      <c r="D1100" t="s">
        <v>24</v>
      </c>
      <c r="E1100">
        <f>_xlfn.XLOOKUP(F1100,Z$3:Z$19,AA$3:AA$19)</f>
        <v>16</v>
      </c>
      <c r="F1100" t="s">
        <v>44</v>
      </c>
      <c r="G1100" s="14">
        <v>44595</v>
      </c>
      <c r="H1100" s="15">
        <v>0.5625</v>
      </c>
      <c r="I1100" s="15">
        <v>0.6777777777777777</v>
      </c>
      <c r="J1100">
        <v>1000162</v>
      </c>
      <c r="K1100">
        <v>3255</v>
      </c>
      <c r="L1100">
        <f>ROUND(M1100*86400,0)/60</f>
        <v>166</v>
      </c>
      <c r="M1100">
        <v>0.1152777777777777</v>
      </c>
      <c r="N1100">
        <f>_xlfn.XLOOKUP(O1100,Z$22:Z$24,AA$22:AA$24)</f>
        <v>0</v>
      </c>
      <c r="O1100" t="s">
        <v>26</v>
      </c>
      <c r="P1100" cm="1">
        <f t="array" aca="1" ref="P1100" ca="1">(_xlfn.IFS(Q1100="couché",0,Q1100="debout à 80%",1,Q1100="?",1))*(IF(RAND()&lt;0.8,1,0))</f>
        <v>1</v>
      </c>
      <c r="Q1100" t="s">
        <v>27</v>
      </c>
      <c r="R1100">
        <v>45</v>
      </c>
      <c r="S1100">
        <f>SUMIFS(N:N,F:F,F1100,G:G,G1100,T:T,T1100-1)*IF(C1100=1,0,1)</f>
        <v>0</v>
      </c>
      <c r="T1100">
        <f>COUNTIFS(F:F,F1100,G:G,G1100,H:H,_xlfn.CONCAT("&lt;=",H1100))</f>
        <v>5</v>
      </c>
      <c r="U1100" s="15">
        <f ca="1">H1100+(RAND()/100000)</f>
        <v>0.56250468203700643</v>
      </c>
      <c r="V1100">
        <f t="shared" ca="1" si="17"/>
        <v>76</v>
      </c>
      <c r="W1100" t="s">
        <v>28</v>
      </c>
      <c r="X1100" t="str">
        <f ca="1">_xlfn.CONCAT("(",A1100,",",C1100,",",P1100,",",E1100,",",L1100,",",S1100,",",T1100,",",V1100,")++1`")</f>
        <v>(246957,0,1,16,166,0,5,76)++1`</v>
      </c>
      <c r="Y1100" t="str">
        <f>_xlfn.CONCAT("(",A1100,",",R1100,")++1`")</f>
        <v>(246957,45)++1`</v>
      </c>
    </row>
    <row r="1101" spans="1:25">
      <c r="A1101">
        <v>246960</v>
      </c>
      <c r="B1101">
        <v>1958</v>
      </c>
      <c r="C1101">
        <f>IF(D1101="oui", 1, IF(D1101="non", 0, " "))</f>
        <v>0</v>
      </c>
      <c r="D1101" t="s">
        <v>24</v>
      </c>
      <c r="E1101">
        <f>_xlfn.XLOOKUP(F1101,Z$3:Z$19,AA$3:AA$19)</f>
        <v>6</v>
      </c>
      <c r="F1101" t="s">
        <v>37</v>
      </c>
      <c r="G1101" s="14">
        <v>44616</v>
      </c>
      <c r="H1101" s="15">
        <v>0.41041666666666665</v>
      </c>
      <c r="I1101" s="15">
        <v>0.5083333333333333</v>
      </c>
      <c r="J1101">
        <v>1000166</v>
      </c>
      <c r="K1101">
        <v>1</v>
      </c>
      <c r="L1101">
        <f>ROUND(M1101*86400,0)/60</f>
        <v>141</v>
      </c>
      <c r="M1101">
        <v>9.7916666666666652E-2</v>
      </c>
      <c r="N1101">
        <f>_xlfn.XLOOKUP(O1101,Z$22:Z$24,AA$22:AA$24)</f>
        <v>0</v>
      </c>
      <c r="O1101" t="s">
        <v>26</v>
      </c>
      <c r="P1101" cm="1">
        <f t="array" aca="1" ref="P1101" ca="1">(_xlfn.IFS(Q1101="couché",0,Q1101="debout à 80%",1,Q1101="?",1))*(IF(RAND()&lt;0.8,1,0))</f>
        <v>1</v>
      </c>
      <c r="Q1101" t="s">
        <v>27</v>
      </c>
      <c r="R1101">
        <v>45</v>
      </c>
      <c r="S1101">
        <f>SUMIFS(N:N,F:F,F1101,G:G,G1101,T:T,T1101-1)*IF(C1101=1,0,1)</f>
        <v>0</v>
      </c>
      <c r="T1101">
        <f>COUNTIFS(F:F,F1101,G:G,G1101,H:H,_xlfn.CONCAT("&lt;=",H1101))</f>
        <v>2</v>
      </c>
      <c r="U1101" s="15">
        <f ca="1">H1101+(RAND()/100000)</f>
        <v>0.41042242687438207</v>
      </c>
      <c r="V1101">
        <f t="shared" ca="1" si="17"/>
        <v>34</v>
      </c>
      <c r="W1101" t="s">
        <v>28</v>
      </c>
      <c r="X1101" t="str">
        <f ca="1">_xlfn.CONCAT("(",A1101,",",C1101,",",P1101,",",E1101,",",L1101,",",S1101,",",T1101,",",V1101,")++1`")</f>
        <v>(246960,0,1,6,141,0,2,34)++1`</v>
      </c>
      <c r="Y1101" t="str">
        <f>_xlfn.CONCAT("(",A1101,",",R1101,")++1`")</f>
        <v>(246960,45)++1`</v>
      </c>
    </row>
    <row r="1102" spans="1:25">
      <c r="A1102">
        <v>246961</v>
      </c>
      <c r="B1102">
        <v>2003</v>
      </c>
      <c r="C1102">
        <f>IF(D1102="oui", 1, IF(D1102="non", 0, " "))</f>
        <v>0</v>
      </c>
      <c r="D1102" t="s">
        <v>24</v>
      </c>
      <c r="E1102">
        <f>_xlfn.XLOOKUP(F1102,Z$3:Z$19,AA$3:AA$19)</f>
        <v>14</v>
      </c>
      <c r="F1102" t="s">
        <v>33</v>
      </c>
      <c r="G1102" s="14">
        <v>44593</v>
      </c>
      <c r="H1102" s="15">
        <v>0.69166666666666665</v>
      </c>
      <c r="I1102" s="15">
        <v>0.72152777777777777</v>
      </c>
      <c r="J1102">
        <v>1000162</v>
      </c>
      <c r="K1102">
        <v>9331</v>
      </c>
      <c r="L1102">
        <f>ROUND(M1102*86400,0)/60</f>
        <v>43</v>
      </c>
      <c r="M1102">
        <v>2.9861111111111116E-2</v>
      </c>
      <c r="N1102">
        <f>_xlfn.XLOOKUP(O1102,Z$22:Z$24,AA$22:AA$24)</f>
        <v>1</v>
      </c>
      <c r="O1102" t="s">
        <v>32</v>
      </c>
      <c r="P1102" cm="1">
        <f t="array" aca="1" ref="P1102" ca="1">(_xlfn.IFS(Q1102="couché",0,Q1102="debout à 80%",1,Q1102="?",1))*(IF(RAND()&lt;0.8,1,0))</f>
        <v>0</v>
      </c>
      <c r="Q1102" t="s">
        <v>27</v>
      </c>
      <c r="R1102">
        <v>45</v>
      </c>
      <c r="S1102">
        <f>SUMIFS(N:N,F:F,F1102,G:G,G1102,T:T,T1102-1)*IF(C1102=1,0,1)</f>
        <v>1</v>
      </c>
      <c r="T1102">
        <f>COUNTIFS(F:F,F1102,G:G,G1102,H:H,_xlfn.CONCAT("&lt;=",H1102))</f>
        <v>5</v>
      </c>
      <c r="U1102" s="15">
        <f ca="1">H1102+(RAND()/100000)</f>
        <v>0.69167447629375156</v>
      </c>
      <c r="V1102">
        <f t="shared" ca="1" si="17"/>
        <v>78</v>
      </c>
      <c r="W1102" t="s">
        <v>28</v>
      </c>
      <c r="X1102" t="str">
        <f ca="1">_xlfn.CONCAT("(",A1102,",",C1102,",",P1102,",",E1102,",",L1102,",",S1102,",",T1102,",",V1102,")++1`")</f>
        <v>(246961,0,0,14,43,1,5,78)++1`</v>
      </c>
      <c r="Y1102" t="str">
        <f>_xlfn.CONCAT("(",A1102,",",R1102,")++1`")</f>
        <v>(246961,45)++1`</v>
      </c>
    </row>
    <row r="1103" spans="1:25">
      <c r="A1103">
        <v>246967</v>
      </c>
      <c r="B1103">
        <v>1984</v>
      </c>
      <c r="C1103">
        <f>IF(D1103="oui", 1, IF(D1103="non", 0, " "))</f>
        <v>0</v>
      </c>
      <c r="D1103" t="s">
        <v>24</v>
      </c>
      <c r="E1103">
        <f>_xlfn.XLOOKUP(F1103,Z$3:Z$19,AA$3:AA$19)</f>
        <v>12</v>
      </c>
      <c r="F1103" t="s">
        <v>42</v>
      </c>
      <c r="G1103" s="14">
        <v>44600</v>
      </c>
      <c r="H1103" s="15">
        <v>0.46319444444444441</v>
      </c>
      <c r="I1103" s="15">
        <v>0.48749999999999999</v>
      </c>
      <c r="J1103">
        <v>1000164</v>
      </c>
      <c r="K1103">
        <v>547</v>
      </c>
      <c r="L1103">
        <f>ROUND(M1103*86400,0)/60</f>
        <v>35</v>
      </c>
      <c r="M1103">
        <v>2.430555555555558E-2</v>
      </c>
      <c r="N1103">
        <f>_xlfn.XLOOKUP(O1103,Z$22:Z$24,AA$22:AA$24)</f>
        <v>1</v>
      </c>
      <c r="O1103" t="s">
        <v>32</v>
      </c>
      <c r="P1103" cm="1">
        <f t="array" aca="1" ref="P1103" ca="1">(_xlfn.IFS(Q1103="couché",0,Q1103="debout à 80%",1,Q1103="?",1))*(IF(RAND()&lt;0.8,1,0))</f>
        <v>1</v>
      </c>
      <c r="Q1103" t="s">
        <v>27</v>
      </c>
      <c r="R1103">
        <v>30</v>
      </c>
      <c r="S1103">
        <f>SUMIFS(N:N,F:F,F1103,G:G,G1103,T:T,T1103-1)*IF(C1103=1,0,1)</f>
        <v>0</v>
      </c>
      <c r="T1103">
        <f>COUNTIFS(F:F,F1103,G:G,G1103,H:H,_xlfn.CONCAT("&lt;=",H1103))</f>
        <v>6</v>
      </c>
      <c r="U1103" s="15">
        <f ca="1">H1103+(RAND()/100000)</f>
        <v>0.46320191455220761</v>
      </c>
      <c r="V1103">
        <f t="shared" ca="1" si="17"/>
        <v>43</v>
      </c>
      <c r="W1103" t="s">
        <v>28</v>
      </c>
      <c r="X1103" t="str">
        <f ca="1">_xlfn.CONCAT("(",A1103,",",C1103,",",P1103,",",E1103,",",L1103,",",S1103,",",T1103,",",V1103,")++1`")</f>
        <v>(246967,0,1,12,35,0,6,43)++1`</v>
      </c>
      <c r="Y1103" t="str">
        <f>_xlfn.CONCAT("(",A1103,",",R1103,")++1`")</f>
        <v>(246967,30)++1`</v>
      </c>
    </row>
    <row r="1104" spans="1:25">
      <c r="A1104">
        <v>246968</v>
      </c>
      <c r="B1104">
        <v>1953</v>
      </c>
      <c r="C1104">
        <f>IF(D1104="oui", 1, IF(D1104="non", 0, " "))</f>
        <v>0</v>
      </c>
      <c r="D1104" t="s">
        <v>24</v>
      </c>
      <c r="E1104">
        <f>_xlfn.XLOOKUP(F1104,Z$3:Z$19,AA$3:AA$19)</f>
        <v>2</v>
      </c>
      <c r="F1104" t="s">
        <v>29</v>
      </c>
      <c r="G1104" s="14">
        <v>44642</v>
      </c>
      <c r="H1104" s="15">
        <v>0.49861111111111112</v>
      </c>
      <c r="I1104" s="15">
        <v>0.57222222222222219</v>
      </c>
      <c r="J1104">
        <v>1000166</v>
      </c>
      <c r="K1104">
        <v>562</v>
      </c>
      <c r="L1104">
        <f>ROUND(M1104*86400,0)/60</f>
        <v>106</v>
      </c>
      <c r="M1104">
        <v>7.3611111111111072E-2</v>
      </c>
      <c r="N1104">
        <f>_xlfn.XLOOKUP(O1104,Z$22:Z$24,AA$22:AA$24)</f>
        <v>0</v>
      </c>
      <c r="O1104" t="s">
        <v>26</v>
      </c>
      <c r="P1104" cm="1">
        <f t="array" aca="1" ref="P1104" ca="1">(_xlfn.IFS(Q1104="couché",0,Q1104="debout à 80%",1,Q1104="?",1))*(IF(RAND()&lt;0.8,1,0))</f>
        <v>0</v>
      </c>
      <c r="Q1104" t="s">
        <v>27</v>
      </c>
      <c r="R1104">
        <v>45</v>
      </c>
      <c r="S1104">
        <f>SUMIFS(N:N,F:F,F1104,G:G,G1104,T:T,T1104-1)*IF(C1104=1,0,1)</f>
        <v>0</v>
      </c>
      <c r="T1104">
        <f>COUNTIFS(F:F,F1104,G:G,G1104,H:H,_xlfn.CONCAT("&lt;=",H1104))</f>
        <v>3</v>
      </c>
      <c r="U1104" s="15">
        <f ca="1">H1104+(RAND()/100000)</f>
        <v>0.49861712995607815</v>
      </c>
      <c r="V1104">
        <f t="shared" ca="1" si="17"/>
        <v>48</v>
      </c>
      <c r="W1104" t="s">
        <v>28</v>
      </c>
      <c r="X1104" t="str">
        <f ca="1">_xlfn.CONCAT("(",A1104,",",C1104,",",P1104,",",E1104,",",L1104,",",S1104,",",T1104,",",V1104,")++1`")</f>
        <v>(246968,0,0,2,106,0,3,48)++1`</v>
      </c>
      <c r="Y1104" t="str">
        <f>_xlfn.CONCAT("(",A1104,",",R1104,")++1`")</f>
        <v>(246968,45)++1`</v>
      </c>
    </row>
    <row r="1105" spans="1:25">
      <c r="A1105">
        <v>246970</v>
      </c>
      <c r="B1105">
        <v>1977</v>
      </c>
      <c r="C1105">
        <f>IF(D1105="oui", 1, IF(D1105="non", 0, " "))</f>
        <v>0</v>
      </c>
      <c r="D1105" t="s">
        <v>24</v>
      </c>
      <c r="E1105">
        <f>_xlfn.XLOOKUP(F1105,Z$3:Z$19,AA$3:AA$19)</f>
        <v>4</v>
      </c>
      <c r="F1105" t="s">
        <v>31</v>
      </c>
      <c r="G1105" s="14">
        <v>44622</v>
      </c>
      <c r="H1105" s="15">
        <v>0.60486111111111107</v>
      </c>
      <c r="I1105" s="15">
        <v>0.66319444444444442</v>
      </c>
      <c r="J1105">
        <v>1000170</v>
      </c>
      <c r="K1105">
        <v>2062</v>
      </c>
      <c r="L1105">
        <f>ROUND(M1105*86400,0)/60</f>
        <v>84</v>
      </c>
      <c r="M1105">
        <v>5.8333333333333348E-2</v>
      </c>
      <c r="N1105">
        <f>_xlfn.XLOOKUP(O1105,Z$22:Z$24,AA$22:AA$24)</f>
        <v>0</v>
      </c>
      <c r="O1105" t="s">
        <v>26</v>
      </c>
      <c r="P1105" cm="1">
        <f t="array" aca="1" ref="P1105" ca="1">(_xlfn.IFS(Q1105="couché",0,Q1105="debout à 80%",1,Q1105="?",1))*(IF(RAND()&lt;0.8,1,0))</f>
        <v>1</v>
      </c>
      <c r="Q1105" t="s">
        <v>27</v>
      </c>
      <c r="R1105">
        <v>20</v>
      </c>
      <c r="S1105">
        <f>SUMIFS(N:N,F:F,F1105,G:G,G1105,T:T,T1105-1)*IF(C1105=1,0,1)</f>
        <v>1</v>
      </c>
      <c r="T1105">
        <f>COUNTIFS(F:F,F1105,G:G,G1105,H:H,_xlfn.CONCAT("&lt;=",H1105))</f>
        <v>5</v>
      </c>
      <c r="U1105" s="15">
        <f ca="1">H1105+(RAND()/100000)</f>
        <v>0.60486440708078715</v>
      </c>
      <c r="V1105">
        <f t="shared" ca="1" si="17"/>
        <v>46</v>
      </c>
      <c r="W1105" t="s">
        <v>28</v>
      </c>
      <c r="X1105" t="str">
        <f ca="1">_xlfn.CONCAT("(",A1105,",",C1105,",",P1105,",",E1105,",",L1105,",",S1105,",",T1105,",",V1105,")++1`")</f>
        <v>(246970,0,1,4,84,1,5,46)++1`</v>
      </c>
      <c r="Y1105" t="str">
        <f>_xlfn.CONCAT("(",A1105,",",R1105,")++1`")</f>
        <v>(246970,20)++1`</v>
      </c>
    </row>
    <row r="1106" spans="1:25">
      <c r="A1106">
        <v>246971</v>
      </c>
      <c r="B1106">
        <v>1969</v>
      </c>
      <c r="C1106">
        <f>IF(D1106="oui", 1, IF(D1106="non", 0, " "))</f>
        <v>0</v>
      </c>
      <c r="D1106" t="s">
        <v>24</v>
      </c>
      <c r="E1106">
        <f>_xlfn.XLOOKUP(F1106,Z$3:Z$19,AA$3:AA$19)</f>
        <v>6</v>
      </c>
      <c r="F1106" t="s">
        <v>37</v>
      </c>
      <c r="G1106" s="14">
        <v>44602</v>
      </c>
      <c r="H1106" s="15">
        <v>0.34097222222222223</v>
      </c>
      <c r="I1106" s="15">
        <v>0.40902777777777777</v>
      </c>
      <c r="J1106">
        <v>1000166</v>
      </c>
      <c r="K1106">
        <v>3775</v>
      </c>
      <c r="L1106">
        <f>ROUND(M1106*86400,0)/60</f>
        <v>98</v>
      </c>
      <c r="M1106">
        <v>6.8055555555555536E-2</v>
      </c>
      <c r="N1106">
        <f>_xlfn.XLOOKUP(O1106,Z$22:Z$24,AA$22:AA$24)</f>
        <v>0</v>
      </c>
      <c r="O1106" t="s">
        <v>26</v>
      </c>
      <c r="P1106" cm="1">
        <f t="array" aca="1" ref="P1106" ca="1">(_xlfn.IFS(Q1106="couché",0,Q1106="debout à 80%",1,Q1106="?",1))*(IF(RAND()&lt;0.8,1,0))</f>
        <v>1</v>
      </c>
      <c r="Q1106" t="s">
        <v>27</v>
      </c>
      <c r="R1106">
        <v>45</v>
      </c>
      <c r="S1106">
        <f>SUMIFS(N:N,F:F,F1106,G:G,G1106,T:T,T1106-1)*IF(C1106=1,0,1)</f>
        <v>0</v>
      </c>
      <c r="T1106">
        <f>COUNTIFS(F:F,F1106,G:G,G1106,H:H,_xlfn.CONCAT("&lt;=",H1106))</f>
        <v>1</v>
      </c>
      <c r="U1106" s="15">
        <f ca="1">H1106+(RAND()/100000)</f>
        <v>0.34097468739193965</v>
      </c>
      <c r="V1106">
        <f t="shared" ca="1" si="17"/>
        <v>8</v>
      </c>
      <c r="W1106" t="s">
        <v>28</v>
      </c>
      <c r="X1106" t="str">
        <f ca="1">_xlfn.CONCAT("(",A1106,",",C1106,",",P1106,",",E1106,",",L1106,",",S1106,",",T1106,",",V1106,")++1`")</f>
        <v>(246971,0,1,6,98,0,1,8)++1`</v>
      </c>
      <c r="Y1106" t="str">
        <f>_xlfn.CONCAT("(",A1106,",",R1106,")++1`")</f>
        <v>(246971,45)++1`</v>
      </c>
    </row>
    <row r="1107" spans="1:25">
      <c r="A1107">
        <v>246975</v>
      </c>
      <c r="B1107">
        <v>1950</v>
      </c>
      <c r="C1107">
        <f>IF(D1107="oui", 1, IF(D1107="non", 0, " "))</f>
        <v>0</v>
      </c>
      <c r="D1107" t="s">
        <v>24</v>
      </c>
      <c r="E1107">
        <f>_xlfn.XLOOKUP(F1107,Z$3:Z$19,AA$3:AA$19)</f>
        <v>7</v>
      </c>
      <c r="F1107" t="s">
        <v>38</v>
      </c>
      <c r="G1107" s="14">
        <v>44596</v>
      </c>
      <c r="H1107" s="15">
        <v>0.50416666666666665</v>
      </c>
      <c r="I1107" s="15">
        <v>0.67361111111111105</v>
      </c>
      <c r="J1107">
        <v>1000162</v>
      </c>
      <c r="K1107">
        <v>2613</v>
      </c>
      <c r="L1107">
        <f>ROUND(M1107*86400,0)/60</f>
        <v>244</v>
      </c>
      <c r="M1107">
        <v>0.1694444444444444</v>
      </c>
      <c r="N1107">
        <f>_xlfn.XLOOKUP(O1107,Z$22:Z$24,AA$22:AA$24)</f>
        <v>0</v>
      </c>
      <c r="O1107" t="s">
        <v>26</v>
      </c>
      <c r="P1107" cm="1">
        <f t="array" aca="1" ref="P1107" ca="1">(_xlfn.IFS(Q1107="couché",0,Q1107="debout à 80%",1,Q1107="?",1))*(IF(RAND()&lt;0.8,1,0))</f>
        <v>1</v>
      </c>
      <c r="Q1107" t="s">
        <v>27</v>
      </c>
      <c r="R1107">
        <v>45</v>
      </c>
      <c r="S1107">
        <f>SUMIFS(N:N,F:F,F1107,G:G,G1107,T:T,T1107-1)*IF(C1107=1,0,1)</f>
        <v>0</v>
      </c>
      <c r="T1107">
        <f>COUNTIFS(F:F,F1107,G:G,G1107,H:H,_xlfn.CONCAT("&lt;=",H1107))</f>
        <v>4</v>
      </c>
      <c r="U1107" s="15">
        <f ca="1">H1107+(RAND()/100000)</f>
        <v>0.50416914703840054</v>
      </c>
      <c r="V1107">
        <f t="shared" ca="1" si="17"/>
        <v>49</v>
      </c>
      <c r="W1107" t="s">
        <v>28</v>
      </c>
      <c r="X1107" t="str">
        <f ca="1">_xlfn.CONCAT("(",A1107,",",C1107,",",P1107,",",E1107,",",L1107,",",S1107,",",T1107,",",V1107,")++1`")</f>
        <v>(246975,0,1,7,244,0,4,49)++1`</v>
      </c>
      <c r="Y1107" t="str">
        <f>_xlfn.CONCAT("(",A1107,",",R1107,")++1`")</f>
        <v>(246975,45)++1`</v>
      </c>
    </row>
    <row r="1108" spans="1:25">
      <c r="A1108">
        <v>246976</v>
      </c>
      <c r="B1108">
        <v>1962</v>
      </c>
      <c r="C1108">
        <f>IF(D1108="oui", 1, IF(D1108="non", 0, " "))</f>
        <v>0</v>
      </c>
      <c r="D1108" t="s">
        <v>24</v>
      </c>
      <c r="E1108">
        <f>_xlfn.XLOOKUP(F1108,Z$3:Z$19,AA$3:AA$19)</f>
        <v>11</v>
      </c>
      <c r="F1108" t="s">
        <v>41</v>
      </c>
      <c r="G1108" s="14">
        <v>44596</v>
      </c>
      <c r="H1108" s="15">
        <v>0.57847222222222217</v>
      </c>
      <c r="I1108" s="15">
        <v>0.63194444444444442</v>
      </c>
      <c r="J1108">
        <v>1000165</v>
      </c>
      <c r="K1108">
        <v>502</v>
      </c>
      <c r="L1108">
        <f>ROUND(M1108*86400,0)/60</f>
        <v>77</v>
      </c>
      <c r="M1108">
        <v>5.3472222222222254E-2</v>
      </c>
      <c r="N1108">
        <f>_xlfn.XLOOKUP(O1108,Z$22:Z$24,AA$22:AA$24)</f>
        <v>0</v>
      </c>
      <c r="O1108" t="s">
        <v>26</v>
      </c>
      <c r="P1108" cm="1">
        <f t="array" aca="1" ref="P1108" ca="1">(_xlfn.IFS(Q1108="couché",0,Q1108="debout à 80%",1,Q1108="?",1))*(IF(RAND()&lt;0.8,1,0))</f>
        <v>0</v>
      </c>
      <c r="Q1108" t="s">
        <v>27</v>
      </c>
      <c r="R1108">
        <v>30</v>
      </c>
      <c r="S1108">
        <f>SUMIFS(N:N,F:F,F1108,G:G,G1108,T:T,T1108-1)*IF(C1108=1,0,1)</f>
        <v>1</v>
      </c>
      <c r="T1108">
        <f>COUNTIFS(F:F,F1108,G:G,G1108,H:H,_xlfn.CONCAT("&lt;=",H1108))</f>
        <v>8</v>
      </c>
      <c r="U1108" s="15">
        <f ca="1">H1108+(RAND()/100000)</f>
        <v>0.57847424173267381</v>
      </c>
      <c r="V1108">
        <f t="shared" ca="1" si="17"/>
        <v>58</v>
      </c>
      <c r="W1108" t="s">
        <v>28</v>
      </c>
      <c r="X1108" t="str">
        <f ca="1">_xlfn.CONCAT("(",A1108,",",C1108,",",P1108,",",E1108,",",L1108,",",S1108,",",T1108,",",V1108,")++1`")</f>
        <v>(246976,0,0,11,77,1,8,58)++1`</v>
      </c>
      <c r="Y1108" t="str">
        <f>_xlfn.CONCAT("(",A1108,",",R1108,")++1`")</f>
        <v>(246976,30)++1`</v>
      </c>
    </row>
    <row r="1109" spans="1:25">
      <c r="A1109">
        <v>246980</v>
      </c>
      <c r="B1109">
        <v>1984</v>
      </c>
      <c r="C1109">
        <f>IF(D1109="oui", 1, IF(D1109="non", 0, " "))</f>
        <v>0</v>
      </c>
      <c r="D1109" t="s">
        <v>24</v>
      </c>
      <c r="E1109">
        <f>_xlfn.XLOOKUP(F1109,Z$3:Z$19,AA$3:AA$19)</f>
        <v>4</v>
      </c>
      <c r="F1109" t="s">
        <v>31</v>
      </c>
      <c r="G1109" s="14">
        <v>44595</v>
      </c>
      <c r="H1109" s="15">
        <v>0.34166666666666667</v>
      </c>
      <c r="I1109" s="15">
        <v>0.36875000000000002</v>
      </c>
      <c r="J1109">
        <v>1000170</v>
      </c>
      <c r="K1109">
        <v>3460</v>
      </c>
      <c r="L1109">
        <f>ROUND(M1109*86400,0)/60</f>
        <v>39</v>
      </c>
      <c r="M1109">
        <v>2.7083333333333348E-2</v>
      </c>
      <c r="N1109">
        <f>_xlfn.XLOOKUP(O1109,Z$22:Z$24,AA$22:AA$24)</f>
        <v>1</v>
      </c>
      <c r="O1109" t="s">
        <v>32</v>
      </c>
      <c r="P1109" cm="1">
        <f t="array" aca="1" ref="P1109" ca="1">(_xlfn.IFS(Q1109="couché",0,Q1109="debout à 80%",1,Q1109="?",1))*(IF(RAND()&lt;0.8,1,0))</f>
        <v>1</v>
      </c>
      <c r="Q1109" t="s">
        <v>27</v>
      </c>
      <c r="R1109">
        <v>20</v>
      </c>
      <c r="S1109">
        <f>SUMIFS(N:N,F:F,F1109,G:G,G1109,T:T,T1109-1)*IF(C1109=1,0,1)</f>
        <v>0</v>
      </c>
      <c r="T1109">
        <f>COUNTIFS(F:F,F1109,G:G,G1109,H:H,_xlfn.CONCAT("&lt;=",H1109))</f>
        <v>1</v>
      </c>
      <c r="U1109" s="15">
        <f ca="1">H1109+(RAND()/100000)</f>
        <v>0.34166759745403008</v>
      </c>
      <c r="V1109">
        <f t="shared" ca="1" si="17"/>
        <v>12</v>
      </c>
      <c r="W1109" t="s">
        <v>28</v>
      </c>
      <c r="X1109" t="str">
        <f ca="1">_xlfn.CONCAT("(",A1109,",",C1109,",",P1109,",",E1109,",",L1109,",",S1109,",",T1109,",",V1109,")++1`")</f>
        <v>(246980,0,1,4,39,0,1,12)++1`</v>
      </c>
      <c r="Y1109" t="str">
        <f>_xlfn.CONCAT("(",A1109,",",R1109,")++1`")</f>
        <v>(246980,20)++1`</v>
      </c>
    </row>
    <row r="1110" spans="1:25">
      <c r="A1110">
        <v>246981</v>
      </c>
      <c r="B1110">
        <v>1975</v>
      </c>
      <c r="C1110">
        <f>IF(D1110="oui", 1, IF(D1110="non", 0, " "))</f>
        <v>0</v>
      </c>
      <c r="D1110" t="s">
        <v>24</v>
      </c>
      <c r="E1110">
        <f>_xlfn.XLOOKUP(F1110,Z$3:Z$19,AA$3:AA$19)</f>
        <v>4</v>
      </c>
      <c r="F1110" t="s">
        <v>31</v>
      </c>
      <c r="G1110" s="14">
        <v>44642</v>
      </c>
      <c r="H1110" s="15">
        <v>0.53194444444444444</v>
      </c>
      <c r="I1110" s="15">
        <v>0.60416666666666663</v>
      </c>
      <c r="J1110">
        <v>1000170</v>
      </c>
      <c r="K1110">
        <v>5652</v>
      </c>
      <c r="L1110">
        <f>ROUND(M1110*86400,0)/60</f>
        <v>104</v>
      </c>
      <c r="M1110">
        <v>7.2222222222222188E-2</v>
      </c>
      <c r="N1110">
        <f>_xlfn.XLOOKUP(O1110,Z$22:Z$24,AA$22:AA$24)</f>
        <v>0</v>
      </c>
      <c r="O1110" t="s">
        <v>26</v>
      </c>
      <c r="P1110" cm="1">
        <f t="array" aca="1" ref="P1110" ca="1">(_xlfn.IFS(Q1110="couché",0,Q1110="debout à 80%",1,Q1110="?",1))*(IF(RAND()&lt;0.8,1,0))</f>
        <v>1</v>
      </c>
      <c r="Q1110" t="s">
        <v>27</v>
      </c>
      <c r="R1110">
        <v>20</v>
      </c>
      <c r="S1110">
        <f>SUMIFS(N:N,F:F,F1110,G:G,G1110,T:T,T1110-1)*IF(C1110=1,0,1)</f>
        <v>1</v>
      </c>
      <c r="T1110">
        <f>COUNTIFS(F:F,F1110,G:G,G1110,H:H,_xlfn.CONCAT("&lt;=",H1110))</f>
        <v>5</v>
      </c>
      <c r="U1110" s="15">
        <f ca="1">H1110+(RAND()/100000)</f>
        <v>0.53194757179443564</v>
      </c>
      <c r="V1110">
        <f t="shared" ca="1" si="17"/>
        <v>53</v>
      </c>
      <c r="W1110" t="s">
        <v>28</v>
      </c>
      <c r="X1110" t="str">
        <f ca="1">_xlfn.CONCAT("(",A1110,",",C1110,",",P1110,",",E1110,",",L1110,",",S1110,",",T1110,",",V1110,")++1`")</f>
        <v>(246981,0,1,4,104,1,5,53)++1`</v>
      </c>
      <c r="Y1110" t="str">
        <f>_xlfn.CONCAT("(",A1110,",",R1110,")++1`")</f>
        <v>(246981,20)++1`</v>
      </c>
    </row>
    <row r="1111" spans="1:25">
      <c r="A1111">
        <v>246985</v>
      </c>
      <c r="B1111">
        <v>1950</v>
      </c>
      <c r="C1111">
        <f>IF(D1111="oui", 1, IF(D1111="non", 0, " "))</f>
        <v>0</v>
      </c>
      <c r="D1111" t="s">
        <v>24</v>
      </c>
      <c r="E1111">
        <f>_xlfn.XLOOKUP(F1111,Z$3:Z$19,AA$3:AA$19)</f>
        <v>8</v>
      </c>
      <c r="F1111" t="s">
        <v>25</v>
      </c>
      <c r="G1111" s="14">
        <v>44645</v>
      </c>
      <c r="H1111" s="15">
        <v>0.58472222222222214</v>
      </c>
      <c r="I1111" s="15">
        <v>0.59861111111111109</v>
      </c>
      <c r="J1111">
        <v>1000171</v>
      </c>
      <c r="K1111">
        <v>1172</v>
      </c>
      <c r="L1111">
        <f>ROUND(M1111*86400,0)/60</f>
        <v>20</v>
      </c>
      <c r="M1111">
        <v>1.3888888888888951E-2</v>
      </c>
      <c r="N1111">
        <f>_xlfn.XLOOKUP(O1111,Z$22:Z$24,AA$22:AA$24)</f>
        <v>0</v>
      </c>
      <c r="O1111" t="s">
        <v>26</v>
      </c>
      <c r="P1111" cm="1">
        <f t="array" aca="1" ref="P1111" ca="1">(_xlfn.IFS(Q1111="couché",0,Q1111="debout à 80%",1,Q1111="?",1))*(IF(RAND()&lt;0.8,1,0))</f>
        <v>1</v>
      </c>
      <c r="Q1111" t="s">
        <v>27</v>
      </c>
      <c r="R1111">
        <v>0</v>
      </c>
      <c r="S1111">
        <f>SUMIFS(N:N,F:F,F1111,G:G,G1111,T:T,T1111-1)*IF(C1111=1,0,1)</f>
        <v>0</v>
      </c>
      <c r="T1111">
        <f>COUNTIFS(F:F,F1111,G:G,G1111,H:H,_xlfn.CONCAT("&lt;=",H1111))</f>
        <v>4</v>
      </c>
      <c r="U1111" s="15">
        <f ca="1">H1111+(RAND()/100000)</f>
        <v>0.58472791435707527</v>
      </c>
      <c r="V1111">
        <f t="shared" ca="1" si="17"/>
        <v>56</v>
      </c>
      <c r="W1111" t="s">
        <v>47</v>
      </c>
      <c r="X1111" t="str">
        <f ca="1">_xlfn.CONCAT("(",A1111,",",C1111,",",P1111,",",E1111,",",L1111,",",S1111,",",T1111,",",V1111,")++1`")</f>
        <v>(246985,0,1,8,20,0,4,56)++1`</v>
      </c>
      <c r="Y1111" t="str">
        <f>_xlfn.CONCAT("(",A1111,",",R1111,")++1`")</f>
        <v>(246985,0)++1`</v>
      </c>
    </row>
    <row r="1112" spans="1:25">
      <c r="A1112">
        <v>246986</v>
      </c>
      <c r="B1112">
        <v>1992</v>
      </c>
      <c r="C1112">
        <f>IF(D1112="oui", 1, IF(D1112="non", 0, " "))</f>
        <v>0</v>
      </c>
      <c r="D1112" t="s">
        <v>24</v>
      </c>
      <c r="E1112">
        <f>_xlfn.XLOOKUP(F1112,Z$3:Z$19,AA$3:AA$19)</f>
        <v>9</v>
      </c>
      <c r="F1112" t="s">
        <v>40</v>
      </c>
      <c r="G1112" s="14">
        <v>44629</v>
      </c>
      <c r="H1112" s="15">
        <v>0.47916666666666663</v>
      </c>
      <c r="I1112" s="15">
        <v>0.57499999999999996</v>
      </c>
      <c r="J1112">
        <v>1000163</v>
      </c>
      <c r="K1112">
        <v>5512</v>
      </c>
      <c r="L1112">
        <f>ROUND(M1112*86400,0)/60</f>
        <v>138</v>
      </c>
      <c r="M1112">
        <v>9.5833333333333326E-2</v>
      </c>
      <c r="N1112">
        <f>_xlfn.XLOOKUP(O1112,Z$22:Z$24,AA$22:AA$24)</f>
        <v>0</v>
      </c>
      <c r="O1112" t="s">
        <v>26</v>
      </c>
      <c r="P1112" cm="1">
        <f t="array" aca="1" ref="P1112" ca="1">(_xlfn.IFS(Q1112="couché",0,Q1112="debout à 80%",1,Q1112="?",1))*(IF(RAND()&lt;0.8,1,0))</f>
        <v>1</v>
      </c>
      <c r="Q1112" t="s">
        <v>27</v>
      </c>
      <c r="R1112">
        <v>45</v>
      </c>
      <c r="S1112">
        <f>SUMIFS(N:N,F:F,F1112,G:G,G1112,T:T,T1112-1)*IF(C1112=1,0,1)</f>
        <v>0</v>
      </c>
      <c r="T1112">
        <f>COUNTIFS(F:F,F1112,G:G,G1112,H:H,_xlfn.CONCAT("&lt;=",H1112))</f>
        <v>4</v>
      </c>
      <c r="U1112" s="15">
        <f ca="1">H1112+(RAND()/100000)</f>
        <v>0.4791675775984004</v>
      </c>
      <c r="V1112">
        <f t="shared" ca="1" si="17"/>
        <v>39</v>
      </c>
      <c r="W1112" t="s">
        <v>28</v>
      </c>
      <c r="X1112" t="str">
        <f ca="1">_xlfn.CONCAT("(",A1112,",",C1112,",",P1112,",",E1112,",",L1112,",",S1112,",",T1112,",",V1112,")++1`")</f>
        <v>(246986,0,1,9,138,0,4,39)++1`</v>
      </c>
      <c r="Y1112" t="str">
        <f>_xlfn.CONCAT("(",A1112,",",R1112,")++1`")</f>
        <v>(246986,45)++1`</v>
      </c>
    </row>
    <row r="1113" spans="1:25">
      <c r="A1113">
        <v>246987</v>
      </c>
      <c r="B1113">
        <v>1977</v>
      </c>
      <c r="C1113">
        <f>IF(D1113="oui", 1, IF(D1113="non", 0, " "))</f>
        <v>0</v>
      </c>
      <c r="D1113" t="s">
        <v>24</v>
      </c>
      <c r="E1113">
        <f>_xlfn.XLOOKUP(F1113,Z$3:Z$19,AA$3:AA$19)</f>
        <v>16</v>
      </c>
      <c r="F1113" t="s">
        <v>44</v>
      </c>
      <c r="G1113" s="14">
        <v>44616</v>
      </c>
      <c r="H1113" s="15">
        <v>0.44444444444444442</v>
      </c>
      <c r="I1113" s="15">
        <v>0.46875</v>
      </c>
      <c r="J1113">
        <v>1000162</v>
      </c>
      <c r="K1113">
        <v>72</v>
      </c>
      <c r="L1113">
        <f>ROUND(M1113*86400,0)/60</f>
        <v>35</v>
      </c>
      <c r="M1113">
        <v>2.430555555555558E-2</v>
      </c>
      <c r="N1113">
        <f>_xlfn.XLOOKUP(O1113,Z$22:Z$24,AA$22:AA$24)</f>
        <v>0</v>
      </c>
      <c r="O1113" t="s">
        <v>26</v>
      </c>
      <c r="P1113" cm="1">
        <f t="array" aca="1" ref="P1113" ca="1">(_xlfn.IFS(Q1113="couché",0,Q1113="debout à 80%",1,Q1113="?",1))*(IF(RAND()&lt;0.8,1,0))</f>
        <v>1</v>
      </c>
      <c r="Q1113" t="s">
        <v>27</v>
      </c>
      <c r="R1113">
        <v>45</v>
      </c>
      <c r="S1113">
        <f>SUMIFS(N:N,F:F,F1113,G:G,G1113,T:T,T1113-1)*IF(C1113=1,0,1)</f>
        <v>0</v>
      </c>
      <c r="T1113">
        <f>COUNTIFS(F:F,F1113,G:G,G1113,H:H,_xlfn.CONCAT("&lt;=",H1113))</f>
        <v>2</v>
      </c>
      <c r="U1113" s="15">
        <f ca="1">H1113+(RAND()/100000)</f>
        <v>0.44445371763752045</v>
      </c>
      <c r="V1113">
        <f t="shared" ca="1" si="17"/>
        <v>42</v>
      </c>
      <c r="W1113" t="s">
        <v>28</v>
      </c>
      <c r="X1113" t="str">
        <f ca="1">_xlfn.CONCAT("(",A1113,",",C1113,",",P1113,",",E1113,",",L1113,",",S1113,",",T1113,",",V1113,")++1`")</f>
        <v>(246987,0,1,16,35,0,2,42)++1`</v>
      </c>
      <c r="Y1113" t="str">
        <f>_xlfn.CONCAT("(",A1113,",",R1113,")++1`")</f>
        <v>(246987,45)++1`</v>
      </c>
    </row>
    <row r="1114" spans="1:25">
      <c r="A1114">
        <v>246988</v>
      </c>
      <c r="B1114">
        <v>1964</v>
      </c>
      <c r="C1114">
        <f>IF(D1114="oui", 1, IF(D1114="non", 0, " "))</f>
        <v>0</v>
      </c>
      <c r="D1114" t="s">
        <v>24</v>
      </c>
      <c r="E1114">
        <f>_xlfn.XLOOKUP(F1114,Z$3:Z$19,AA$3:AA$19)</f>
        <v>13</v>
      </c>
      <c r="F1114" t="s">
        <v>43</v>
      </c>
      <c r="G1114" s="14">
        <v>44635</v>
      </c>
      <c r="H1114" s="15">
        <v>0.50763888888888886</v>
      </c>
      <c r="I1114" s="15">
        <v>0.63541666666666663</v>
      </c>
      <c r="J1114">
        <v>1000167</v>
      </c>
      <c r="K1114">
        <v>1132</v>
      </c>
      <c r="L1114">
        <f>ROUND(M1114*86400,0)/60</f>
        <v>184</v>
      </c>
      <c r="M1114">
        <v>0.12777777777777777</v>
      </c>
      <c r="N1114">
        <f>_xlfn.XLOOKUP(O1114,Z$22:Z$24,AA$22:AA$24)</f>
        <v>0</v>
      </c>
      <c r="O1114" t="s">
        <v>26</v>
      </c>
      <c r="P1114" cm="1">
        <f t="array" aca="1" ref="P1114" ca="1">(_xlfn.IFS(Q1114="couché",0,Q1114="debout à 80%",1,Q1114="?",1))*(IF(RAND()&lt;0.8,1,0))</f>
        <v>1</v>
      </c>
      <c r="Q1114" t="s">
        <v>27</v>
      </c>
      <c r="R1114">
        <v>45</v>
      </c>
      <c r="S1114">
        <f>SUMIFS(N:N,F:F,F1114,G:G,G1114,T:T,T1114-1)*IF(C1114=1,0,1)</f>
        <v>0</v>
      </c>
      <c r="T1114">
        <f>COUNTIFS(F:F,F1114,G:G,G1114,H:H,_xlfn.CONCAT("&lt;=",H1114))</f>
        <v>2</v>
      </c>
      <c r="U1114" s="15">
        <f ca="1">H1114+(RAND()/100000)</f>
        <v>0.50764286358632493</v>
      </c>
      <c r="V1114">
        <f t="shared" ca="1" si="17"/>
        <v>50</v>
      </c>
      <c r="W1114" t="s">
        <v>28</v>
      </c>
      <c r="X1114" t="str">
        <f ca="1">_xlfn.CONCAT("(",A1114,",",C1114,",",P1114,",",E1114,",",L1114,",",S1114,",",T1114,",",V1114,")++1`")</f>
        <v>(246988,0,1,13,184,0,2,50)++1`</v>
      </c>
      <c r="Y1114" t="str">
        <f>_xlfn.CONCAT("(",A1114,",",R1114,")++1`")</f>
        <v>(246988,45)++1`</v>
      </c>
    </row>
    <row r="1115" spans="1:25">
      <c r="A1115">
        <v>246991</v>
      </c>
      <c r="B1115">
        <v>1967</v>
      </c>
      <c r="C1115">
        <f>IF(D1115="oui", 1, IF(D1115="non", 0, " "))</f>
        <v>0</v>
      </c>
      <c r="D1115" t="s">
        <v>24</v>
      </c>
      <c r="E1115">
        <f>_xlfn.XLOOKUP(F1115,Z$3:Z$19,AA$3:AA$19)</f>
        <v>5</v>
      </c>
      <c r="F1115" t="s">
        <v>36</v>
      </c>
      <c r="G1115" s="14">
        <v>44635</v>
      </c>
      <c r="H1115" s="15">
        <v>0.45763888888888887</v>
      </c>
      <c r="I1115" s="15">
        <v>0.50277777777777777</v>
      </c>
      <c r="J1115">
        <v>1000162</v>
      </c>
      <c r="K1115">
        <v>3233</v>
      </c>
      <c r="L1115">
        <f>ROUND(M1115*86400,0)/60</f>
        <v>65</v>
      </c>
      <c r="M1115">
        <v>4.5138888888888895E-2</v>
      </c>
      <c r="N1115">
        <f>_xlfn.XLOOKUP(O1115,Z$22:Z$24,AA$22:AA$24)</f>
        <v>0</v>
      </c>
      <c r="O1115" t="s">
        <v>26</v>
      </c>
      <c r="P1115" cm="1">
        <f t="array" aca="1" ref="P1115" ca="1">(_xlfn.IFS(Q1115="couché",0,Q1115="debout à 80%",1,Q1115="?",1))*(IF(RAND()&lt;0.8,1,0))</f>
        <v>1</v>
      </c>
      <c r="Q1115" t="s">
        <v>27</v>
      </c>
      <c r="R1115">
        <v>45</v>
      </c>
      <c r="S1115">
        <f>SUMIFS(N:N,F:F,F1115,G:G,G1115,T:T,T1115-1)*IF(C1115=1,0,1)</f>
        <v>0</v>
      </c>
      <c r="T1115">
        <f>COUNTIFS(F:F,F1115,G:G,G1115,H:H,_xlfn.CONCAT("&lt;=",H1115))</f>
        <v>2</v>
      </c>
      <c r="U1115" s="15">
        <f ca="1">H1115+(RAND()/100000)</f>
        <v>0.45764006030688736</v>
      </c>
      <c r="V1115">
        <f t="shared" ca="1" si="17"/>
        <v>42</v>
      </c>
      <c r="W1115" t="s">
        <v>28</v>
      </c>
      <c r="X1115" t="str">
        <f ca="1">_xlfn.CONCAT("(",A1115,",",C1115,",",P1115,",",E1115,",",L1115,",",S1115,",",T1115,",",V1115,")++1`")</f>
        <v>(246991,0,1,5,65,0,2,42)++1`</v>
      </c>
      <c r="Y1115" t="str">
        <f>_xlfn.CONCAT("(",A1115,",",R1115,")++1`")</f>
        <v>(246991,45)++1`</v>
      </c>
    </row>
    <row r="1116" spans="1:25">
      <c r="A1116">
        <v>246993</v>
      </c>
      <c r="B1116">
        <v>1952</v>
      </c>
      <c r="C1116">
        <f>IF(D1116="oui", 1, IF(D1116="non", 0, " "))</f>
        <v>0</v>
      </c>
      <c r="D1116" t="s">
        <v>24</v>
      </c>
      <c r="E1116">
        <f>_xlfn.XLOOKUP(F1116,Z$3:Z$19,AA$3:AA$19)</f>
        <v>14</v>
      </c>
      <c r="F1116" t="s">
        <v>33</v>
      </c>
      <c r="G1116" s="14">
        <v>44614</v>
      </c>
      <c r="H1116" s="15">
        <v>0.42986111111111108</v>
      </c>
      <c r="I1116" s="15">
        <v>0.45763888888888887</v>
      </c>
      <c r="J1116">
        <v>1000162</v>
      </c>
      <c r="K1116">
        <v>81</v>
      </c>
      <c r="L1116">
        <f>ROUND(M1116*86400,0)/60</f>
        <v>40</v>
      </c>
      <c r="M1116">
        <v>2.777777777777779E-2</v>
      </c>
      <c r="N1116">
        <f>_xlfn.XLOOKUP(O1116,Z$22:Z$24,AA$22:AA$24)</f>
        <v>1</v>
      </c>
      <c r="O1116" t="s">
        <v>32</v>
      </c>
      <c r="P1116" cm="1">
        <f t="array" aca="1" ref="P1116" ca="1">(_xlfn.IFS(Q1116="couché",0,Q1116="debout à 80%",1,Q1116="?",1))*(IF(RAND()&lt;0.8,1,0))</f>
        <v>1</v>
      </c>
      <c r="Q1116" t="s">
        <v>27</v>
      </c>
      <c r="R1116">
        <v>45</v>
      </c>
      <c r="S1116">
        <f>SUMIFS(N:N,F:F,F1116,G:G,G1116,T:T,T1116-1)*IF(C1116=1,0,1)</f>
        <v>1</v>
      </c>
      <c r="T1116">
        <f>COUNTIFS(F:F,F1116,G:G,G1116,H:H,_xlfn.CONCAT("&lt;=",H1116))</f>
        <v>3</v>
      </c>
      <c r="U1116" s="15">
        <f ca="1">H1116+(RAND()/100000)</f>
        <v>0.42986640656988079</v>
      </c>
      <c r="V1116">
        <f t="shared" ca="1" si="17"/>
        <v>40</v>
      </c>
      <c r="W1116" t="s">
        <v>28</v>
      </c>
      <c r="X1116" t="str">
        <f ca="1">_xlfn.CONCAT("(",A1116,",",C1116,",",P1116,",",E1116,",",L1116,",",S1116,",",T1116,",",V1116,")++1`")</f>
        <v>(246993,0,1,14,40,1,3,40)++1`</v>
      </c>
      <c r="Y1116" t="str">
        <f>_xlfn.CONCAT("(",A1116,",",R1116,")++1`")</f>
        <v>(246993,45)++1`</v>
      </c>
    </row>
    <row r="1117" spans="1:25">
      <c r="A1117">
        <v>246994</v>
      </c>
      <c r="B1117">
        <v>1980</v>
      </c>
      <c r="C1117">
        <f>IF(D1117="oui", 1, IF(D1117="non", 0, " "))</f>
        <v>0</v>
      </c>
      <c r="D1117" t="s">
        <v>24</v>
      </c>
      <c r="E1117">
        <f>_xlfn.XLOOKUP(F1117,Z$3:Z$19,AA$3:AA$19)</f>
        <v>9</v>
      </c>
      <c r="F1117" t="s">
        <v>40</v>
      </c>
      <c r="G1117" s="14">
        <v>44636</v>
      </c>
      <c r="H1117" s="15">
        <v>0.69236111111111109</v>
      </c>
      <c r="I1117" s="15">
        <v>0.77708333333333335</v>
      </c>
      <c r="J1117">
        <v>1000163</v>
      </c>
      <c r="K1117">
        <v>5512</v>
      </c>
      <c r="L1117">
        <f>ROUND(M1117*86400,0)/60</f>
        <v>122</v>
      </c>
      <c r="M1117">
        <v>8.4722222222222254E-2</v>
      </c>
      <c r="N1117">
        <f>_xlfn.XLOOKUP(O1117,Z$22:Z$24,AA$22:AA$24)</f>
        <v>0</v>
      </c>
      <c r="O1117" t="s">
        <v>26</v>
      </c>
      <c r="P1117" cm="1">
        <f t="array" aca="1" ref="P1117" ca="1">(_xlfn.IFS(Q1117="couché",0,Q1117="debout à 80%",1,Q1117="?",1))*(IF(RAND()&lt;0.8,1,0))</f>
        <v>1</v>
      </c>
      <c r="Q1117" t="s">
        <v>27</v>
      </c>
      <c r="R1117">
        <v>45</v>
      </c>
      <c r="S1117">
        <f>SUMIFS(N:N,F:F,F1117,G:G,G1117,T:T,T1117-1)*IF(C1117=1,0,1)</f>
        <v>0</v>
      </c>
      <c r="T1117">
        <f>COUNTIFS(F:F,F1117,G:G,G1117,H:H,_xlfn.CONCAT("&lt;=",H1117))</f>
        <v>6</v>
      </c>
      <c r="U1117" s="15">
        <f ca="1">H1117+(RAND()/100000)</f>
        <v>0.69236470088399737</v>
      </c>
      <c r="V1117">
        <f t="shared" ca="1" si="17"/>
        <v>71</v>
      </c>
      <c r="W1117" t="s">
        <v>28</v>
      </c>
      <c r="X1117" t="str">
        <f ca="1">_xlfn.CONCAT("(",A1117,",",C1117,",",P1117,",",E1117,",",L1117,",",S1117,",",T1117,",",V1117,")++1`")</f>
        <v>(246994,0,1,9,122,0,6,71)++1`</v>
      </c>
      <c r="Y1117" t="str">
        <f>_xlfn.CONCAT("(",A1117,",",R1117,")++1`")</f>
        <v>(246994,45)++1`</v>
      </c>
    </row>
    <row r="1118" spans="1:25">
      <c r="A1118">
        <v>246995</v>
      </c>
      <c r="B1118">
        <v>1945</v>
      </c>
      <c r="C1118">
        <f>IF(D1118="oui", 1, IF(D1118="non", 0, " "))</f>
        <v>0</v>
      </c>
      <c r="D1118" t="s">
        <v>24</v>
      </c>
      <c r="E1118">
        <f>_xlfn.XLOOKUP(F1118,Z$3:Z$19,AA$3:AA$19)</f>
        <v>3</v>
      </c>
      <c r="F1118" t="s">
        <v>34</v>
      </c>
      <c r="G1118" s="14">
        <v>44613</v>
      </c>
      <c r="H1118" s="15">
        <v>0.43194444444444441</v>
      </c>
      <c r="I1118" s="15">
        <v>0.44444444444444442</v>
      </c>
      <c r="J1118">
        <v>1000169</v>
      </c>
      <c r="K1118">
        <v>2172</v>
      </c>
      <c r="L1118">
        <f>ROUND(M1118*86400,0)/60</f>
        <v>18</v>
      </c>
      <c r="M1118">
        <v>1.2500000000000011E-2</v>
      </c>
      <c r="N1118">
        <f>_xlfn.XLOOKUP(O1118,Z$22:Z$24,AA$22:AA$24)</f>
        <v>1</v>
      </c>
      <c r="O1118" t="s">
        <v>32</v>
      </c>
      <c r="P1118" cm="1">
        <f t="array" aca="1" ref="P1118" ca="1">(_xlfn.IFS(Q1118="couché",0,Q1118="debout à 80%",1,Q1118="?",1))*(IF(RAND()&lt;0.8,1,0))</f>
        <v>1</v>
      </c>
      <c r="Q1118" t="s">
        <v>27</v>
      </c>
      <c r="R1118">
        <v>10</v>
      </c>
      <c r="S1118">
        <f>SUMIFS(N:N,F:F,F1118,G:G,G1118,T:T,T1118-1)*IF(C1118=1,0,1)</f>
        <v>1</v>
      </c>
      <c r="T1118">
        <f>COUNTIFS(F:F,F1118,G:G,G1118,H:H,_xlfn.CONCAT("&lt;=",H1118))</f>
        <v>6</v>
      </c>
      <c r="U1118" s="15">
        <f ca="1">H1118+(RAND()/100000)</f>
        <v>0.43195265419933659</v>
      </c>
      <c r="V1118">
        <f t="shared" ca="1" si="17"/>
        <v>27</v>
      </c>
      <c r="W1118" t="s">
        <v>28</v>
      </c>
      <c r="X1118" t="str">
        <f ca="1">_xlfn.CONCAT("(",A1118,",",C1118,",",P1118,",",E1118,",",L1118,",",S1118,",",T1118,",",V1118,")++1`")</f>
        <v>(246995,0,1,3,18,1,6,27)++1`</v>
      </c>
      <c r="Y1118" t="str">
        <f>_xlfn.CONCAT("(",A1118,",",R1118,")++1`")</f>
        <v>(246995,10)++1`</v>
      </c>
    </row>
    <row r="1119" spans="1:25">
      <c r="A1119">
        <v>246997</v>
      </c>
      <c r="B1119">
        <v>1949</v>
      </c>
      <c r="C1119">
        <f>IF(D1119="oui", 1, IF(D1119="non", 0, " "))</f>
        <v>0</v>
      </c>
      <c r="D1119" t="s">
        <v>24</v>
      </c>
      <c r="E1119">
        <f>_xlfn.XLOOKUP(F1119,Z$3:Z$19,AA$3:AA$19)</f>
        <v>4</v>
      </c>
      <c r="F1119" t="s">
        <v>31</v>
      </c>
      <c r="G1119" s="14">
        <v>44613</v>
      </c>
      <c r="H1119" s="15">
        <v>0.39583333333333331</v>
      </c>
      <c r="I1119" s="15">
        <v>0.43819444444444444</v>
      </c>
      <c r="J1119">
        <v>1000170</v>
      </c>
      <c r="K1119">
        <v>2073</v>
      </c>
      <c r="L1119">
        <f>ROUND(M1119*86400,0)/60</f>
        <v>61</v>
      </c>
      <c r="M1119">
        <v>4.2361111111111127E-2</v>
      </c>
      <c r="N1119">
        <f>_xlfn.XLOOKUP(O1119,Z$22:Z$24,AA$22:AA$24)</f>
        <v>1</v>
      </c>
      <c r="O1119" t="s">
        <v>32</v>
      </c>
      <c r="P1119" cm="1">
        <f t="array" aca="1" ref="P1119" ca="1">(_xlfn.IFS(Q1119="couché",0,Q1119="debout à 80%",1,Q1119="?",1))*(IF(RAND()&lt;0.8,1,0))</f>
        <v>1</v>
      </c>
      <c r="Q1119" t="s">
        <v>27</v>
      </c>
      <c r="R1119">
        <v>20</v>
      </c>
      <c r="S1119">
        <f>SUMIFS(N:N,F:F,F1119,G:G,G1119,T:T,T1119-1)*IF(C1119=1,0,1)</f>
        <v>1</v>
      </c>
      <c r="T1119">
        <f>COUNTIFS(F:F,F1119,G:G,G1119,H:H,_xlfn.CONCAT("&lt;=",H1119))</f>
        <v>2</v>
      </c>
      <c r="U1119" s="15">
        <f ca="1">H1119+(RAND()/100000)</f>
        <v>0.39583640860185632</v>
      </c>
      <c r="V1119">
        <f t="shared" ca="1" si="17"/>
        <v>17</v>
      </c>
      <c r="W1119" t="s">
        <v>28</v>
      </c>
      <c r="X1119" t="str">
        <f ca="1">_xlfn.CONCAT("(",A1119,",",C1119,",",P1119,",",E1119,",",L1119,",",S1119,",",T1119,",",V1119,")++1`")</f>
        <v>(246997,0,1,4,61,1,2,17)++1`</v>
      </c>
      <c r="Y1119" t="str">
        <f>_xlfn.CONCAT("(",A1119,",",R1119,")++1`")</f>
        <v>(246997,20)++1`</v>
      </c>
    </row>
    <row r="1120" spans="1:25">
      <c r="A1120">
        <v>247003</v>
      </c>
      <c r="B1120">
        <v>1978</v>
      </c>
      <c r="C1120">
        <f>IF(D1120="oui", 1, IF(D1120="non", 0, " "))</f>
        <v>0</v>
      </c>
      <c r="D1120" t="s">
        <v>24</v>
      </c>
      <c r="E1120">
        <f>_xlfn.XLOOKUP(F1120,Z$3:Z$19,AA$3:AA$19)</f>
        <v>9</v>
      </c>
      <c r="F1120" t="s">
        <v>40</v>
      </c>
      <c r="G1120" s="14">
        <v>44620</v>
      </c>
      <c r="H1120" s="15">
        <v>0.6152777777777777</v>
      </c>
      <c r="I1120" s="15">
        <v>0.64374999999999993</v>
      </c>
      <c r="J1120">
        <v>1000163</v>
      </c>
      <c r="K1120">
        <v>248</v>
      </c>
      <c r="L1120">
        <f>ROUND(M1120*86400,0)/60</f>
        <v>41</v>
      </c>
      <c r="M1120">
        <v>2.8472222222222232E-2</v>
      </c>
      <c r="N1120">
        <f>_xlfn.XLOOKUP(O1120,Z$22:Z$24,AA$22:AA$24)</f>
        <v>0</v>
      </c>
      <c r="O1120" t="s">
        <v>26</v>
      </c>
      <c r="P1120" cm="1">
        <f t="array" aca="1" ref="P1120" ca="1">(_xlfn.IFS(Q1120="couché",0,Q1120="debout à 80%",1,Q1120="?",1))*(IF(RAND()&lt;0.8,1,0))</f>
        <v>0</v>
      </c>
      <c r="Q1120" t="s">
        <v>27</v>
      </c>
      <c r="R1120">
        <v>45</v>
      </c>
      <c r="S1120">
        <f>SUMIFS(N:N,F:F,F1120,G:G,G1120,T:T,T1120-1)*IF(C1120=1,0,1)</f>
        <v>0</v>
      </c>
      <c r="T1120">
        <f>COUNTIFS(F:F,F1120,G:G,G1120,H:H,_xlfn.CONCAT("&lt;=",H1120))</f>
        <v>4</v>
      </c>
      <c r="U1120" s="15">
        <f ca="1">H1120+(RAND()/100000)</f>
        <v>0.6152840355660375</v>
      </c>
      <c r="V1120">
        <f t="shared" ca="1" si="17"/>
        <v>39</v>
      </c>
      <c r="W1120" t="s">
        <v>28</v>
      </c>
      <c r="X1120" t="str">
        <f ca="1">_xlfn.CONCAT("(",A1120,",",C1120,",",P1120,",",E1120,",",L1120,",",S1120,",",T1120,",",V1120,")++1`")</f>
        <v>(247003,0,0,9,41,0,4,39)++1`</v>
      </c>
      <c r="Y1120" t="str">
        <f>_xlfn.CONCAT("(",A1120,",",R1120,")++1`")</f>
        <v>(247003,45)++1`</v>
      </c>
    </row>
    <row r="1121" spans="1:25">
      <c r="A1121">
        <v>247005</v>
      </c>
      <c r="B1121">
        <v>1957</v>
      </c>
      <c r="C1121">
        <f>IF(D1121="oui", 1, IF(D1121="non", 0, " "))</f>
        <v>0</v>
      </c>
      <c r="D1121" t="s">
        <v>24</v>
      </c>
      <c r="E1121">
        <f>_xlfn.XLOOKUP(F1121,Z$3:Z$19,AA$3:AA$19)</f>
        <v>12</v>
      </c>
      <c r="F1121" t="s">
        <v>42</v>
      </c>
      <c r="G1121" s="14">
        <v>44599</v>
      </c>
      <c r="H1121" s="15">
        <v>0.34097222222222223</v>
      </c>
      <c r="I1121" s="15">
        <v>0.45555555555555555</v>
      </c>
      <c r="J1121">
        <v>1000164</v>
      </c>
      <c r="K1121">
        <v>341</v>
      </c>
      <c r="L1121">
        <f>ROUND(M1121*86400,0)/60</f>
        <v>165</v>
      </c>
      <c r="M1121">
        <v>0.11458333333333331</v>
      </c>
      <c r="N1121">
        <f>_xlfn.XLOOKUP(O1121,Z$22:Z$24,AA$22:AA$24)</f>
        <v>0</v>
      </c>
      <c r="O1121" t="s">
        <v>26</v>
      </c>
      <c r="P1121" cm="1">
        <f t="array" aca="1" ref="P1121" ca="1">(_xlfn.IFS(Q1121="couché",0,Q1121="debout à 80%",1,Q1121="?",1))*(IF(RAND()&lt;0.8,1,0))</f>
        <v>1</v>
      </c>
      <c r="Q1121" t="s">
        <v>27</v>
      </c>
      <c r="R1121">
        <v>30</v>
      </c>
      <c r="S1121">
        <f>SUMIFS(N:N,F:F,F1121,G:G,G1121,T:T,T1121-1)*IF(C1121=1,0,1)</f>
        <v>0</v>
      </c>
      <c r="T1121">
        <f>COUNTIFS(F:F,F1121,G:G,G1121,H:H,_xlfn.CONCAT("&lt;=",H1121))</f>
        <v>1</v>
      </c>
      <c r="U1121" s="15">
        <f ca="1">H1121+(RAND()/100000)</f>
        <v>0.34097468467238801</v>
      </c>
      <c r="V1121">
        <f t="shared" ca="1" si="17"/>
        <v>9</v>
      </c>
      <c r="W1121" t="s">
        <v>28</v>
      </c>
      <c r="X1121" t="str">
        <f ca="1">_xlfn.CONCAT("(",A1121,",",C1121,",",P1121,",",E1121,",",L1121,",",S1121,",",T1121,",",V1121,")++1`")</f>
        <v>(247005,0,1,12,165,0,1,9)++1`</v>
      </c>
      <c r="Y1121" t="str">
        <f>_xlfn.CONCAT("(",A1121,",",R1121,")++1`")</f>
        <v>(247005,30)++1`</v>
      </c>
    </row>
    <row r="1122" spans="1:25">
      <c r="A1122">
        <v>247006</v>
      </c>
      <c r="B1122">
        <v>1944</v>
      </c>
      <c r="C1122">
        <f>IF(D1122="oui", 1, IF(D1122="non", 0, " "))</f>
        <v>0</v>
      </c>
      <c r="D1122" t="s">
        <v>24</v>
      </c>
      <c r="E1122">
        <f>_xlfn.XLOOKUP(F1122,Z$3:Z$19,AA$3:AA$19)</f>
        <v>16</v>
      </c>
      <c r="F1122" t="s">
        <v>44</v>
      </c>
      <c r="G1122" s="14">
        <v>44630</v>
      </c>
      <c r="H1122" s="15">
        <v>0.34236111111111112</v>
      </c>
      <c r="I1122" s="15">
        <v>0.36805555555555552</v>
      </c>
      <c r="J1122">
        <v>1000162</v>
      </c>
      <c r="K1122">
        <v>3245</v>
      </c>
      <c r="L1122">
        <f>ROUND(M1122*86400,0)/60</f>
        <v>37</v>
      </c>
      <c r="M1122">
        <v>2.5694444444444409E-2</v>
      </c>
      <c r="N1122">
        <f>_xlfn.XLOOKUP(O1122,Z$22:Z$24,AA$22:AA$24)</f>
        <v>0</v>
      </c>
      <c r="O1122" t="s">
        <v>26</v>
      </c>
      <c r="P1122" cm="1">
        <f t="array" aca="1" ref="P1122" ca="1">(_xlfn.IFS(Q1122="couché",0,Q1122="debout à 80%",1,Q1122="?",1))*(IF(RAND()&lt;0.8,1,0))</f>
        <v>1</v>
      </c>
      <c r="Q1122" t="s">
        <v>27</v>
      </c>
      <c r="R1122">
        <v>45</v>
      </c>
      <c r="S1122">
        <f>SUMIFS(N:N,F:F,F1122,G:G,G1122,T:T,T1122-1)*IF(C1122=1,0,1)</f>
        <v>0</v>
      </c>
      <c r="T1122">
        <f>COUNTIFS(F:F,F1122,G:G,G1122,H:H,_xlfn.CONCAT("&lt;=",H1122))</f>
        <v>1</v>
      </c>
      <c r="U1122" s="15">
        <f ca="1">H1122+(RAND()/100000)</f>
        <v>0.34236822755481311</v>
      </c>
      <c r="V1122">
        <f t="shared" ca="1" si="17"/>
        <v>7</v>
      </c>
      <c r="W1122" t="s">
        <v>28</v>
      </c>
      <c r="X1122" t="str">
        <f ca="1">_xlfn.CONCAT("(",A1122,",",C1122,",",P1122,",",E1122,",",L1122,",",S1122,",",T1122,",",V1122,")++1`")</f>
        <v>(247006,0,1,16,37,0,1,7)++1`</v>
      </c>
      <c r="Y1122" t="str">
        <f>_xlfn.CONCAT("(",A1122,",",R1122,")++1`")</f>
        <v>(247006,45)++1`</v>
      </c>
    </row>
    <row r="1123" spans="1:25">
      <c r="A1123">
        <v>247007</v>
      </c>
      <c r="B1123">
        <v>1941</v>
      </c>
      <c r="C1123">
        <f>IF(D1123="oui", 1, IF(D1123="non", 0, " "))</f>
        <v>0</v>
      </c>
      <c r="D1123" t="s">
        <v>24</v>
      </c>
      <c r="E1123">
        <f>_xlfn.XLOOKUP(F1123,Z$3:Z$19,AA$3:AA$19)</f>
        <v>17</v>
      </c>
      <c r="F1123" t="s">
        <v>45</v>
      </c>
      <c r="G1123" s="14">
        <v>44609</v>
      </c>
      <c r="H1123" s="15">
        <v>0.57291666666666663</v>
      </c>
      <c r="I1123" s="15">
        <v>0.63472222222222219</v>
      </c>
      <c r="J1123">
        <v>1000162</v>
      </c>
      <c r="K1123">
        <v>4952</v>
      </c>
      <c r="L1123">
        <f>ROUND(M1123*86400,0)/60</f>
        <v>89</v>
      </c>
      <c r="M1123">
        <v>6.1805555555555558E-2</v>
      </c>
      <c r="N1123">
        <f>_xlfn.XLOOKUP(O1123,Z$22:Z$24,AA$22:AA$24)</f>
        <v>0</v>
      </c>
      <c r="O1123" t="s">
        <v>26</v>
      </c>
      <c r="P1123" cm="1">
        <f t="array" aca="1" ref="P1123" ca="1">(_xlfn.IFS(Q1123="couché",0,Q1123="debout à 80%",1,Q1123="?",1))*(IF(RAND()&lt;0.8,1,0))</f>
        <v>1</v>
      </c>
      <c r="Q1123" t="s">
        <v>27</v>
      </c>
      <c r="R1123">
        <v>45</v>
      </c>
      <c r="S1123">
        <f>SUMIFS(N:N,F:F,F1123,G:G,G1123,T:T,T1123-1)*IF(C1123=1,0,1)</f>
        <v>0</v>
      </c>
      <c r="T1123">
        <f>COUNTIFS(F:F,F1123,G:G,G1123,H:H,_xlfn.CONCAT("&lt;=",H1123))</f>
        <v>4</v>
      </c>
      <c r="U1123" s="15">
        <f ca="1">H1123+(RAND()/100000)</f>
        <v>0.57292302910923321</v>
      </c>
      <c r="V1123">
        <f t="shared" ca="1" si="17"/>
        <v>62</v>
      </c>
      <c r="W1123" t="s">
        <v>28</v>
      </c>
      <c r="X1123" t="str">
        <f ca="1">_xlfn.CONCAT("(",A1123,",",C1123,",",P1123,",",E1123,",",L1123,",",S1123,",",T1123,",",V1123,")++1`")</f>
        <v>(247007,0,1,17,89,0,4,62)++1`</v>
      </c>
      <c r="Y1123" t="str">
        <f>_xlfn.CONCAT("(",A1123,",",R1123,")++1`")</f>
        <v>(247007,45)++1`</v>
      </c>
    </row>
    <row r="1124" spans="1:25">
      <c r="A1124">
        <v>247008</v>
      </c>
      <c r="B1124">
        <v>1961</v>
      </c>
      <c r="C1124">
        <f>IF(D1124="oui", 1, IF(D1124="non", 0, " "))</f>
        <v>0</v>
      </c>
      <c r="D1124" t="s">
        <v>24</v>
      </c>
      <c r="E1124">
        <f>_xlfn.XLOOKUP(F1124,Z$3:Z$19,AA$3:AA$19)</f>
        <v>9</v>
      </c>
      <c r="F1124" t="s">
        <v>40</v>
      </c>
      <c r="G1124" s="14">
        <v>44596</v>
      </c>
      <c r="H1124" s="15">
        <v>0.43819444444444444</v>
      </c>
      <c r="I1124" s="15">
        <v>0.48958333333333331</v>
      </c>
      <c r="J1124">
        <v>1000163</v>
      </c>
      <c r="K1124">
        <v>246</v>
      </c>
      <c r="L1124">
        <f>ROUND(M1124*86400,0)/60</f>
        <v>74</v>
      </c>
      <c r="M1124">
        <v>5.1388888888888873E-2</v>
      </c>
      <c r="N1124">
        <f>_xlfn.XLOOKUP(O1124,Z$22:Z$24,AA$22:AA$24)</f>
        <v>0</v>
      </c>
      <c r="O1124" t="s">
        <v>26</v>
      </c>
      <c r="P1124" cm="1">
        <f t="array" aca="1" ref="P1124" ca="1">(_xlfn.IFS(Q1124="couché",0,Q1124="debout à 80%",1,Q1124="?",1))*(IF(RAND()&lt;0.8,1,0))</f>
        <v>1</v>
      </c>
      <c r="Q1124" t="s">
        <v>27</v>
      </c>
      <c r="R1124">
        <v>45</v>
      </c>
      <c r="S1124">
        <f>SUMIFS(N:N,F:F,F1124,G:G,G1124,T:T,T1124-1)*IF(C1124=1,0,1)</f>
        <v>0</v>
      </c>
      <c r="T1124">
        <f>COUNTIFS(F:F,F1124,G:G,G1124,H:H,_xlfn.CONCAT("&lt;=",H1124))</f>
        <v>3</v>
      </c>
      <c r="U1124" s="15">
        <f ca="1">H1124+(RAND()/100000)</f>
        <v>0.43819622136960601</v>
      </c>
      <c r="V1124">
        <f t="shared" ca="1" si="17"/>
        <v>32</v>
      </c>
      <c r="W1124" t="s">
        <v>28</v>
      </c>
      <c r="X1124" t="str">
        <f ca="1">_xlfn.CONCAT("(",A1124,",",C1124,",",P1124,",",E1124,",",L1124,",",S1124,",",T1124,",",V1124,")++1`")</f>
        <v>(247008,0,1,9,74,0,3,32)++1`</v>
      </c>
      <c r="Y1124" t="str">
        <f>_xlfn.CONCAT("(",A1124,",",R1124,")++1`")</f>
        <v>(247008,45)++1`</v>
      </c>
    </row>
    <row r="1125" spans="1:25">
      <c r="A1125">
        <v>247009</v>
      </c>
      <c r="B1125">
        <v>1965</v>
      </c>
      <c r="C1125">
        <f>IF(D1125="oui", 1, IF(D1125="non", 0, " "))</f>
        <v>0</v>
      </c>
      <c r="D1125" t="s">
        <v>24</v>
      </c>
      <c r="E1125">
        <f>_xlfn.XLOOKUP(F1125,Z$3:Z$19,AA$3:AA$19)</f>
        <v>5</v>
      </c>
      <c r="F1125" t="s">
        <v>36</v>
      </c>
      <c r="G1125" s="14">
        <v>44616</v>
      </c>
      <c r="H1125" s="15">
        <v>0.54861111111111105</v>
      </c>
      <c r="I1125" s="15">
        <v>0.60972222222222217</v>
      </c>
      <c r="J1125">
        <v>1000162</v>
      </c>
      <c r="K1125">
        <v>2294</v>
      </c>
      <c r="L1125">
        <f>ROUND(M1125*86400,0)/60</f>
        <v>88</v>
      </c>
      <c r="M1125">
        <v>6.1111111111111116E-2</v>
      </c>
      <c r="N1125">
        <f>_xlfn.XLOOKUP(O1125,Z$22:Z$24,AA$22:AA$24)</f>
        <v>0</v>
      </c>
      <c r="O1125" t="s">
        <v>26</v>
      </c>
      <c r="P1125" cm="1">
        <f t="array" aca="1" ref="P1125" ca="1">(_xlfn.IFS(Q1125="couché",0,Q1125="debout à 80%",1,Q1125="?",1))*(IF(RAND()&lt;0.8,1,0))</f>
        <v>1</v>
      </c>
      <c r="Q1125" t="s">
        <v>27</v>
      </c>
      <c r="R1125">
        <v>45</v>
      </c>
      <c r="S1125">
        <f>SUMIFS(N:N,F:F,F1125,G:G,G1125,T:T,T1125-1)*IF(C1125=1,0,1)</f>
        <v>0</v>
      </c>
      <c r="T1125">
        <f>COUNTIFS(F:F,F1125,G:G,G1125,H:H,_xlfn.CONCAT("&lt;=",H1125))</f>
        <v>4</v>
      </c>
      <c r="U1125" s="15">
        <f ca="1">H1125+(RAND()/100000)</f>
        <v>0.548619526592102</v>
      </c>
      <c r="V1125">
        <f t="shared" ca="1" si="17"/>
        <v>71</v>
      </c>
      <c r="W1125" t="s">
        <v>28</v>
      </c>
      <c r="X1125" t="str">
        <f ca="1">_xlfn.CONCAT("(",A1125,",",C1125,",",P1125,",",E1125,",",L1125,",",S1125,",",T1125,",",V1125,")++1`")</f>
        <v>(247009,0,1,5,88,0,4,71)++1`</v>
      </c>
      <c r="Y1125" t="str">
        <f>_xlfn.CONCAT("(",A1125,",",R1125,")++1`")</f>
        <v>(247009,45)++1`</v>
      </c>
    </row>
    <row r="1126" spans="1:25">
      <c r="A1126">
        <v>247010</v>
      </c>
      <c r="B1126">
        <v>1951</v>
      </c>
      <c r="C1126">
        <f>IF(D1126="oui", 1, IF(D1126="non", 0, " "))</f>
        <v>0</v>
      </c>
      <c r="D1126" t="s">
        <v>24</v>
      </c>
      <c r="E1126">
        <f>_xlfn.XLOOKUP(F1126,Z$3:Z$19,AA$3:AA$19)</f>
        <v>9</v>
      </c>
      <c r="F1126" t="s">
        <v>40</v>
      </c>
      <c r="G1126" s="14">
        <v>44643</v>
      </c>
      <c r="H1126" s="15">
        <v>0.34652777777777777</v>
      </c>
      <c r="I1126" s="15">
        <v>0.58611111111111114</v>
      </c>
      <c r="J1126">
        <v>1000163</v>
      </c>
      <c r="K1126">
        <v>262</v>
      </c>
      <c r="L1126">
        <f>ROUND(M1126*86400,0)/60</f>
        <v>345</v>
      </c>
      <c r="M1126">
        <v>0.23958333333333337</v>
      </c>
      <c r="N1126">
        <f>_xlfn.XLOOKUP(O1126,Z$22:Z$24,AA$22:AA$24)</f>
        <v>0</v>
      </c>
      <c r="O1126" t="s">
        <v>26</v>
      </c>
      <c r="P1126" cm="1">
        <f t="array" aca="1" ref="P1126" ca="1">(_xlfn.IFS(Q1126="couché",0,Q1126="debout à 80%",1,Q1126="?",1))*(IF(RAND()&lt;0.8,1,0))</f>
        <v>0</v>
      </c>
      <c r="Q1126" t="s">
        <v>48</v>
      </c>
      <c r="R1126">
        <v>0</v>
      </c>
      <c r="S1126">
        <f>SUMIFS(N:N,F:F,F1126,G:G,G1126,T:T,T1126-1)*IF(C1126=1,0,1)</f>
        <v>0</v>
      </c>
      <c r="T1126">
        <f>COUNTIFS(F:F,F1126,G:G,G1126,H:H,_xlfn.CONCAT("&lt;=",H1126))</f>
        <v>1</v>
      </c>
      <c r="U1126" s="15">
        <f ca="1">H1126+(RAND()/100000)</f>
        <v>0.34653754865580161</v>
      </c>
      <c r="V1126">
        <f t="shared" ca="1" si="17"/>
        <v>14</v>
      </c>
      <c r="W1126" t="s">
        <v>28</v>
      </c>
      <c r="X1126" t="str">
        <f ca="1">_xlfn.CONCAT("(",A1126,",",C1126,",",P1126,",",E1126,",",L1126,",",S1126,",",T1126,",",V1126,")++1`")</f>
        <v>(247010,0,0,9,345,0,1,14)++1`</v>
      </c>
      <c r="Y1126" t="str">
        <f>_xlfn.CONCAT("(",A1126,",",R1126,")++1`")</f>
        <v>(247010,0)++1`</v>
      </c>
    </row>
    <row r="1127" spans="1:25">
      <c r="A1127">
        <v>247012</v>
      </c>
      <c r="B1127">
        <v>1959</v>
      </c>
      <c r="C1127">
        <f>IF(D1127="oui", 1, IF(D1127="non", 0, " "))</f>
        <v>0</v>
      </c>
      <c r="D1127" t="s">
        <v>24</v>
      </c>
      <c r="E1127">
        <f>_xlfn.XLOOKUP(F1127,Z$3:Z$19,AA$3:AA$19)</f>
        <v>13</v>
      </c>
      <c r="F1127" t="s">
        <v>43</v>
      </c>
      <c r="G1127" s="14">
        <v>44606</v>
      </c>
      <c r="H1127" s="15">
        <v>0.47291666666666665</v>
      </c>
      <c r="I1127" s="15">
        <v>0.64027777777777772</v>
      </c>
      <c r="J1127">
        <v>1000167</v>
      </c>
      <c r="K1127">
        <v>5561</v>
      </c>
      <c r="L1127">
        <f>ROUND(M1127*86400,0)/60</f>
        <v>241</v>
      </c>
      <c r="M1127">
        <v>0.16736111111111107</v>
      </c>
      <c r="N1127">
        <f>_xlfn.XLOOKUP(O1127,Z$22:Z$24,AA$22:AA$24)</f>
        <v>0</v>
      </c>
      <c r="O1127" t="s">
        <v>26</v>
      </c>
      <c r="P1127" cm="1">
        <f t="array" aca="1" ref="P1127" ca="1">(_xlfn.IFS(Q1127="couché",0,Q1127="debout à 80%",1,Q1127="?",1))*(IF(RAND()&lt;0.8,1,0))</f>
        <v>1</v>
      </c>
      <c r="Q1127" t="s">
        <v>27</v>
      </c>
      <c r="R1127">
        <v>45</v>
      </c>
      <c r="S1127">
        <f>SUMIFS(N:N,F:F,F1127,G:G,G1127,T:T,T1127-1)*IF(C1127=1,0,1)</f>
        <v>0</v>
      </c>
      <c r="T1127">
        <f>COUNTIFS(F:F,F1127,G:G,G1127,H:H,_xlfn.CONCAT("&lt;=",H1127))</f>
        <v>2</v>
      </c>
      <c r="U1127" s="15">
        <f ca="1">H1127+(RAND()/100000)</f>
        <v>0.47292533884631233</v>
      </c>
      <c r="V1127">
        <f t="shared" ca="1" si="17"/>
        <v>45</v>
      </c>
      <c r="W1127" t="s">
        <v>28</v>
      </c>
      <c r="X1127" t="str">
        <f ca="1">_xlfn.CONCAT("(",A1127,",",C1127,",",P1127,",",E1127,",",L1127,",",S1127,",",T1127,",",V1127,")++1`")</f>
        <v>(247012,0,1,13,241,0,2,45)++1`</v>
      </c>
      <c r="Y1127" t="str">
        <f>_xlfn.CONCAT("(",A1127,",",R1127,")++1`")</f>
        <v>(247012,45)++1`</v>
      </c>
    </row>
    <row r="1128" spans="1:25">
      <c r="A1128">
        <v>247013</v>
      </c>
      <c r="B1128">
        <v>1936</v>
      </c>
      <c r="C1128">
        <f>IF(D1128="oui", 1, IF(D1128="non", 0, " "))</f>
        <v>0</v>
      </c>
      <c r="D1128" t="s">
        <v>24</v>
      </c>
      <c r="E1128">
        <f>_xlfn.XLOOKUP(F1128,Z$3:Z$19,AA$3:AA$19)</f>
        <v>3</v>
      </c>
      <c r="F1128" t="s">
        <v>34</v>
      </c>
      <c r="G1128" s="14">
        <v>44637</v>
      </c>
      <c r="H1128" s="15">
        <v>0.51458333333333328</v>
      </c>
      <c r="I1128" s="15">
        <v>0.52222222222222225</v>
      </c>
      <c r="J1128">
        <v>1000169</v>
      </c>
      <c r="K1128">
        <v>2172</v>
      </c>
      <c r="L1128">
        <f>ROUND(M1128*86400,0)/60</f>
        <v>11</v>
      </c>
      <c r="M1128">
        <v>7.6388888888889728E-3</v>
      </c>
      <c r="N1128">
        <f>_xlfn.XLOOKUP(O1128,Z$22:Z$24,AA$22:AA$24)</f>
        <v>1</v>
      </c>
      <c r="O1128" t="s">
        <v>32</v>
      </c>
      <c r="P1128" cm="1">
        <f t="array" aca="1" ref="P1128" ca="1">(_xlfn.IFS(Q1128="couché",0,Q1128="debout à 80%",1,Q1128="?",1))*(IF(RAND()&lt;0.8,1,0))</f>
        <v>1</v>
      </c>
      <c r="Q1128" t="s">
        <v>27</v>
      </c>
      <c r="R1128">
        <v>10</v>
      </c>
      <c r="S1128">
        <f>SUMIFS(N:N,F:F,F1128,G:G,G1128,T:T,T1128-1)*IF(C1128=1,0,1)</f>
        <v>1</v>
      </c>
      <c r="T1128">
        <f>COUNTIFS(F:F,F1128,G:G,G1128,H:H,_xlfn.CONCAT("&lt;=",H1128))</f>
        <v>14</v>
      </c>
      <c r="U1128" s="15">
        <f ca="1">H1128+(RAND()/100000)</f>
        <v>0.51458969936778975</v>
      </c>
      <c r="V1128">
        <f t="shared" ca="1" si="17"/>
        <v>57</v>
      </c>
      <c r="W1128" t="s">
        <v>28</v>
      </c>
      <c r="X1128" t="str">
        <f ca="1">_xlfn.CONCAT("(",A1128,",",C1128,",",P1128,",",E1128,",",L1128,",",S1128,",",T1128,",",V1128,")++1`")</f>
        <v>(247013,0,1,3,11,1,14,57)++1`</v>
      </c>
      <c r="Y1128" t="str">
        <f>_xlfn.CONCAT("(",A1128,",",R1128,")++1`")</f>
        <v>(247013,10)++1`</v>
      </c>
    </row>
    <row r="1129" spans="1:25">
      <c r="A1129">
        <v>247014</v>
      </c>
      <c r="B1129">
        <v>1936</v>
      </c>
      <c r="C1129">
        <f>IF(D1129="oui", 1, IF(D1129="non", 0, " "))</f>
        <v>0</v>
      </c>
      <c r="D1129" t="s">
        <v>24</v>
      </c>
      <c r="E1129">
        <f>_xlfn.XLOOKUP(F1129,Z$3:Z$19,AA$3:AA$19)</f>
        <v>3</v>
      </c>
      <c r="F1129" t="s">
        <v>34</v>
      </c>
      <c r="G1129" s="14">
        <v>44644</v>
      </c>
      <c r="H1129" s="15">
        <v>0.5131944444444444</v>
      </c>
      <c r="I1129" s="15">
        <v>0.52916666666666667</v>
      </c>
      <c r="J1129">
        <v>1000169</v>
      </c>
      <c r="K1129">
        <v>2172</v>
      </c>
      <c r="L1129">
        <f>ROUND(M1129*86400,0)/60</f>
        <v>23</v>
      </c>
      <c r="M1129">
        <v>1.5972222222222276E-2</v>
      </c>
      <c r="N1129">
        <f>_xlfn.XLOOKUP(O1129,Z$22:Z$24,AA$22:AA$24)</f>
        <v>1</v>
      </c>
      <c r="O1129" t="s">
        <v>32</v>
      </c>
      <c r="P1129" cm="1">
        <f t="array" aca="1" ref="P1129" ca="1">(_xlfn.IFS(Q1129="couché",0,Q1129="debout à 80%",1,Q1129="?",1))*(IF(RAND()&lt;0.8,1,0))</f>
        <v>1</v>
      </c>
      <c r="Q1129" t="s">
        <v>27</v>
      </c>
      <c r="R1129">
        <v>10</v>
      </c>
      <c r="S1129">
        <f>SUMIFS(N:N,F:F,F1129,G:G,G1129,T:T,T1129-1)*IF(C1129=1,0,1)</f>
        <v>1</v>
      </c>
      <c r="T1129">
        <f>COUNTIFS(F:F,F1129,G:G,G1129,H:H,_xlfn.CONCAT("&lt;=",H1129))</f>
        <v>13</v>
      </c>
      <c r="U1129" s="15">
        <f ca="1">H1129+(RAND()/100000)</f>
        <v>0.51320397407861462</v>
      </c>
      <c r="V1129">
        <f t="shared" ca="1" si="17"/>
        <v>55</v>
      </c>
      <c r="W1129" t="s">
        <v>28</v>
      </c>
      <c r="X1129" t="str">
        <f ca="1">_xlfn.CONCAT("(",A1129,",",C1129,",",P1129,",",E1129,",",L1129,",",S1129,",",T1129,",",V1129,")++1`")</f>
        <v>(247014,0,1,3,23,1,13,55)++1`</v>
      </c>
      <c r="Y1129" t="str">
        <f>_xlfn.CONCAT("(",A1129,",",R1129,")++1`")</f>
        <v>(247014,10)++1`</v>
      </c>
    </row>
    <row r="1130" spans="1:25">
      <c r="A1130">
        <v>247015</v>
      </c>
      <c r="B1130">
        <v>2018</v>
      </c>
      <c r="C1130">
        <f>IF(D1130="oui", 1, IF(D1130="non", 0, " "))</f>
        <v>1</v>
      </c>
      <c r="D1130" t="s">
        <v>28</v>
      </c>
      <c r="E1130">
        <f>_xlfn.XLOOKUP(F1130,Z$3:Z$19,AA$3:AA$19)</f>
        <v>12</v>
      </c>
      <c r="F1130" t="s">
        <v>42</v>
      </c>
      <c r="G1130" s="14">
        <v>44606</v>
      </c>
      <c r="H1130" s="15">
        <v>0.34791666666666665</v>
      </c>
      <c r="I1130" s="15">
        <v>0.36736111111111108</v>
      </c>
      <c r="J1130">
        <v>1000164</v>
      </c>
      <c r="K1130">
        <v>3692</v>
      </c>
      <c r="L1130">
        <f>ROUND(M1130*86400,0)/60</f>
        <v>28</v>
      </c>
      <c r="M1130">
        <v>1.9444444444444431E-2</v>
      </c>
      <c r="N1130">
        <f>_xlfn.XLOOKUP(O1130,Z$22:Z$24,AA$22:AA$24)</f>
        <v>0</v>
      </c>
      <c r="O1130" t="s">
        <v>46</v>
      </c>
      <c r="P1130" cm="1">
        <f t="array" aca="1" ref="P1130" ca="1">(_xlfn.IFS(Q1130="couché",0,Q1130="debout à 80%",1,Q1130="?",1))*(IF(RAND()&lt;0.8,1,0))</f>
        <v>0</v>
      </c>
      <c r="Q1130" t="s">
        <v>48</v>
      </c>
      <c r="R1130">
        <v>30</v>
      </c>
      <c r="S1130">
        <f>SUMIFS(N:N,F:F,F1130,G:G,G1130,T:T,T1130-1)*IF(C1130=1,0,1)</f>
        <v>0</v>
      </c>
      <c r="T1130">
        <f>COUNTIFS(F:F,F1130,G:G,G1130,H:H,_xlfn.CONCAT("&lt;=",H1130))</f>
        <v>1</v>
      </c>
      <c r="U1130" s="15">
        <f ca="1">H1130+(RAND()/100000)</f>
        <v>0.34792388918742667</v>
      </c>
      <c r="V1130">
        <f t="shared" ca="1" si="17"/>
        <v>14</v>
      </c>
      <c r="W1130" t="s">
        <v>28</v>
      </c>
      <c r="X1130" t="str">
        <f ca="1">_xlfn.CONCAT("(",A1130,",",C1130,",",P1130,",",E1130,",",L1130,",",S1130,",",T1130,",",V1130,")++1`")</f>
        <v>(247015,1,0,12,28,0,1,14)++1`</v>
      </c>
      <c r="Y1130" t="str">
        <f>_xlfn.CONCAT("(",A1130,",",R1130,")++1`")</f>
        <v>(247015,30)++1`</v>
      </c>
    </row>
    <row r="1131" spans="1:25">
      <c r="A1131">
        <v>247016</v>
      </c>
      <c r="B1131">
        <v>1932</v>
      </c>
      <c r="C1131">
        <f>IF(D1131="oui", 1, IF(D1131="non", 0, " "))</f>
        <v>0</v>
      </c>
      <c r="D1131" t="s">
        <v>24</v>
      </c>
      <c r="E1131">
        <f>_xlfn.XLOOKUP(F1131,Z$3:Z$19,AA$3:AA$19)</f>
        <v>6</v>
      </c>
      <c r="F1131" t="s">
        <v>37</v>
      </c>
      <c r="G1131" s="14">
        <v>44594</v>
      </c>
      <c r="H1131" s="15">
        <v>0.64513888888888882</v>
      </c>
      <c r="I1131" s="15">
        <v>0.69027777777777777</v>
      </c>
      <c r="J1131">
        <v>1000166</v>
      </c>
      <c r="K1131">
        <v>404</v>
      </c>
      <c r="L1131">
        <f>ROUND(M1131*86400,0)/60</f>
        <v>65</v>
      </c>
      <c r="M1131">
        <v>4.5138888888888951E-2</v>
      </c>
      <c r="N1131">
        <f>_xlfn.XLOOKUP(O1131,Z$22:Z$24,AA$22:AA$24)</f>
        <v>0</v>
      </c>
      <c r="O1131" t="s">
        <v>26</v>
      </c>
      <c r="P1131" cm="1">
        <f t="array" aca="1" ref="P1131" ca="1">(_xlfn.IFS(Q1131="couché",0,Q1131="debout à 80%",1,Q1131="?",1))*(IF(RAND()&lt;0.8,1,0))</f>
        <v>0</v>
      </c>
      <c r="Q1131" t="s">
        <v>48</v>
      </c>
      <c r="R1131">
        <v>45</v>
      </c>
      <c r="S1131">
        <f>SUMIFS(N:N,F:F,F1131,G:G,G1131,T:T,T1131-1)*IF(C1131=1,0,1)</f>
        <v>0</v>
      </c>
      <c r="T1131">
        <f>COUNTIFS(F:F,F1131,G:G,G1131,H:H,_xlfn.CONCAT("&lt;=",H1131))</f>
        <v>4</v>
      </c>
      <c r="U1131" s="15">
        <f ca="1">H1131+(RAND()/100000)</f>
        <v>0.64514656233626599</v>
      </c>
      <c r="V1131">
        <f t="shared" ca="1" si="17"/>
        <v>63</v>
      </c>
      <c r="W1131" t="s">
        <v>28</v>
      </c>
      <c r="X1131" t="str">
        <f ca="1">_xlfn.CONCAT("(",A1131,",",C1131,",",P1131,",",E1131,",",L1131,",",S1131,",",T1131,",",V1131,")++1`")</f>
        <v>(247016,0,0,6,65,0,4,63)++1`</v>
      </c>
      <c r="Y1131" t="str">
        <f>_xlfn.CONCAT("(",A1131,",",R1131,")++1`")</f>
        <v>(247016,45)++1`</v>
      </c>
    </row>
    <row r="1132" spans="1:25">
      <c r="A1132">
        <v>247017</v>
      </c>
      <c r="B1132">
        <v>1951</v>
      </c>
      <c r="C1132">
        <f>IF(D1132="oui", 1, IF(D1132="non", 0, " "))</f>
        <v>0</v>
      </c>
      <c r="D1132" t="s">
        <v>24</v>
      </c>
      <c r="E1132">
        <f>_xlfn.XLOOKUP(F1132,Z$3:Z$19,AA$3:AA$19)</f>
        <v>5</v>
      </c>
      <c r="F1132" t="s">
        <v>36</v>
      </c>
      <c r="G1132" s="14">
        <v>44615</v>
      </c>
      <c r="H1132" s="15">
        <v>0.42708333333333331</v>
      </c>
      <c r="I1132" s="15">
        <v>0.50694444444444442</v>
      </c>
      <c r="J1132">
        <v>1000162</v>
      </c>
      <c r="K1132">
        <v>4952</v>
      </c>
      <c r="L1132">
        <f>ROUND(M1132*86400,0)/60</f>
        <v>115</v>
      </c>
      <c r="M1132">
        <v>7.9861111111111105E-2</v>
      </c>
      <c r="N1132">
        <f>_xlfn.XLOOKUP(O1132,Z$22:Z$24,AA$22:AA$24)</f>
        <v>0</v>
      </c>
      <c r="O1132" t="s">
        <v>26</v>
      </c>
      <c r="P1132" cm="1">
        <f t="array" aca="1" ref="P1132" ca="1">(_xlfn.IFS(Q1132="couché",0,Q1132="debout à 80%",1,Q1132="?",1))*(IF(RAND()&lt;0.8,1,0))</f>
        <v>1</v>
      </c>
      <c r="Q1132" t="s">
        <v>27</v>
      </c>
      <c r="R1132">
        <v>45</v>
      </c>
      <c r="S1132">
        <f>SUMIFS(N:N,F:F,F1132,G:G,G1132,T:T,T1132-1)*IF(C1132=1,0,1)</f>
        <v>1</v>
      </c>
      <c r="T1132">
        <f>COUNTIFS(F:F,F1132,G:G,G1132,H:H,_xlfn.CONCAT("&lt;=",H1132))</f>
        <v>3</v>
      </c>
      <c r="U1132" s="15">
        <f ca="1">H1132+(RAND()/100000)</f>
        <v>0.42708400602239815</v>
      </c>
      <c r="V1132">
        <f t="shared" ca="1" si="17"/>
        <v>24</v>
      </c>
      <c r="W1132" t="s">
        <v>28</v>
      </c>
      <c r="X1132" t="str">
        <f ca="1">_xlfn.CONCAT("(",A1132,",",C1132,",",P1132,",",E1132,",",L1132,",",S1132,",",T1132,",",V1132,")++1`")</f>
        <v>(247017,0,1,5,115,1,3,24)++1`</v>
      </c>
      <c r="Y1132" t="str">
        <f>_xlfn.CONCAT("(",A1132,",",R1132,")++1`")</f>
        <v>(247017,45)++1`</v>
      </c>
    </row>
    <row r="1133" spans="1:25">
      <c r="A1133">
        <v>247018</v>
      </c>
      <c r="B1133">
        <v>1948</v>
      </c>
      <c r="C1133">
        <f>IF(D1133="oui", 1, IF(D1133="non", 0, " "))</f>
        <v>0</v>
      </c>
      <c r="D1133" t="s">
        <v>24</v>
      </c>
      <c r="E1133">
        <f>_xlfn.XLOOKUP(F1133,Z$3:Z$19,AA$3:AA$19)</f>
        <v>5</v>
      </c>
      <c r="F1133" t="s">
        <v>36</v>
      </c>
      <c r="G1133" s="14">
        <v>44616</v>
      </c>
      <c r="H1133" s="15">
        <v>0.70972222222222214</v>
      </c>
      <c r="I1133" s="15">
        <v>0.80902777777777779</v>
      </c>
      <c r="J1133">
        <v>1000162</v>
      </c>
      <c r="K1133">
        <v>4952</v>
      </c>
      <c r="L1133">
        <f>ROUND(M1133*86400,0)/60</f>
        <v>143</v>
      </c>
      <c r="M1133">
        <v>9.9305555555555647E-2</v>
      </c>
      <c r="N1133">
        <f>_xlfn.XLOOKUP(O1133,Z$22:Z$24,AA$22:AA$24)</f>
        <v>0</v>
      </c>
      <c r="O1133" t="s">
        <v>26</v>
      </c>
      <c r="P1133" cm="1">
        <f t="array" aca="1" ref="P1133" ca="1">(_xlfn.IFS(Q1133="couché",0,Q1133="debout à 80%",1,Q1133="?",1))*(IF(RAND()&lt;0.8,1,0))</f>
        <v>1</v>
      </c>
      <c r="Q1133" t="s">
        <v>27</v>
      </c>
      <c r="R1133">
        <v>45</v>
      </c>
      <c r="S1133">
        <f>SUMIFS(N:N,F:F,F1133,G:G,G1133,T:T,T1133-1)*IF(C1133=1,0,1)</f>
        <v>0</v>
      </c>
      <c r="T1133">
        <f>COUNTIFS(F:F,F1133,G:G,G1133,H:H,_xlfn.CONCAT("&lt;=",H1133))</f>
        <v>6</v>
      </c>
      <c r="U1133" s="15">
        <f ca="1">H1133+(RAND()/100000)</f>
        <v>0.70972677526861261</v>
      </c>
      <c r="V1133">
        <f t="shared" ca="1" si="17"/>
        <v>86</v>
      </c>
      <c r="W1133" t="s">
        <v>28</v>
      </c>
      <c r="X1133" t="str">
        <f ca="1">_xlfn.CONCAT("(",A1133,",",C1133,",",P1133,",",E1133,",",L1133,",",S1133,",",T1133,",",V1133,")++1`")</f>
        <v>(247018,0,1,5,143,0,6,86)++1`</v>
      </c>
      <c r="Y1133" t="str">
        <f>_xlfn.CONCAT("(",A1133,",",R1133,")++1`")</f>
        <v>(247018,45)++1`</v>
      </c>
    </row>
    <row r="1134" spans="1:25">
      <c r="A1134">
        <v>247021</v>
      </c>
      <c r="B1134">
        <v>1961</v>
      </c>
      <c r="C1134">
        <f>IF(D1134="oui", 1, IF(D1134="non", 0, " "))</f>
        <v>0</v>
      </c>
      <c r="D1134" t="s">
        <v>24</v>
      </c>
      <c r="E1134">
        <f>_xlfn.XLOOKUP(F1134,Z$3:Z$19,AA$3:AA$19)</f>
        <v>15</v>
      </c>
      <c r="F1134" t="s">
        <v>35</v>
      </c>
      <c r="G1134" s="14">
        <v>44635</v>
      </c>
      <c r="H1134" s="15">
        <v>0.34722222222222221</v>
      </c>
      <c r="I1134" s="15">
        <v>0.43333333333333329</v>
      </c>
      <c r="J1134">
        <v>1000171</v>
      </c>
      <c r="K1134">
        <v>8553</v>
      </c>
      <c r="L1134">
        <f>ROUND(M1134*86400,0)/60</f>
        <v>124</v>
      </c>
      <c r="M1134">
        <v>8.6111111111111083E-2</v>
      </c>
      <c r="N1134">
        <f>_xlfn.XLOOKUP(O1134,Z$22:Z$24,AA$22:AA$24)</f>
        <v>0</v>
      </c>
      <c r="O1134" t="s">
        <v>26</v>
      </c>
      <c r="P1134" cm="1">
        <f t="array" aca="1" ref="P1134" ca="1">(_xlfn.IFS(Q1134="couché",0,Q1134="debout à 80%",1,Q1134="?",1))*(IF(RAND()&lt;0.8,1,0))</f>
        <v>1</v>
      </c>
      <c r="Q1134" t="s">
        <v>27</v>
      </c>
      <c r="R1134">
        <v>45</v>
      </c>
      <c r="S1134">
        <f>SUMIFS(N:N,F:F,F1134,G:G,G1134,T:T,T1134-1)*IF(C1134=1,0,1)</f>
        <v>0</v>
      </c>
      <c r="T1134">
        <f>COUNTIFS(F:F,F1134,G:G,G1134,H:H,_xlfn.CONCAT("&lt;=",H1134))</f>
        <v>1</v>
      </c>
      <c r="U1134" s="15">
        <f ca="1">H1134+(RAND()/100000)</f>
        <v>0.34722252670237452</v>
      </c>
      <c r="V1134">
        <f t="shared" ca="1" si="17"/>
        <v>13</v>
      </c>
      <c r="W1134" t="s">
        <v>28</v>
      </c>
      <c r="X1134" t="str">
        <f ca="1">_xlfn.CONCAT("(",A1134,",",C1134,",",P1134,",",E1134,",",L1134,",",S1134,",",T1134,",",V1134,")++1`")</f>
        <v>(247021,0,1,15,124,0,1,13)++1`</v>
      </c>
      <c r="Y1134" t="str">
        <f>_xlfn.CONCAT("(",A1134,",",R1134,")++1`")</f>
        <v>(247021,45)++1`</v>
      </c>
    </row>
    <row r="1135" spans="1:25">
      <c r="A1135">
        <v>247023</v>
      </c>
      <c r="B1135">
        <v>1988</v>
      </c>
      <c r="C1135">
        <f>IF(D1135="oui", 1, IF(D1135="non", 0, " "))</f>
        <v>0</v>
      </c>
      <c r="D1135" t="s">
        <v>24</v>
      </c>
      <c r="E1135">
        <f>_xlfn.XLOOKUP(F1135,Z$3:Z$19,AA$3:AA$19)</f>
        <v>5</v>
      </c>
      <c r="F1135" t="s">
        <v>36</v>
      </c>
      <c r="G1135" s="14">
        <v>44601</v>
      </c>
      <c r="H1135" s="15">
        <v>0.52986111111111112</v>
      </c>
      <c r="I1135" s="15">
        <v>0.55486111111111114</v>
      </c>
      <c r="J1135">
        <v>1000162</v>
      </c>
      <c r="K1135">
        <v>4592</v>
      </c>
      <c r="L1135">
        <f>ROUND(M1135*86400,0)/60</f>
        <v>36</v>
      </c>
      <c r="M1135">
        <v>2.5000000000000022E-2</v>
      </c>
      <c r="N1135">
        <f>_xlfn.XLOOKUP(O1135,Z$22:Z$24,AA$22:AA$24)</f>
        <v>0</v>
      </c>
      <c r="O1135" t="s">
        <v>26</v>
      </c>
      <c r="P1135" cm="1">
        <f t="array" aca="1" ref="P1135" ca="1">(_xlfn.IFS(Q1135="couché",0,Q1135="debout à 80%",1,Q1135="?",1))*(IF(RAND()&lt;0.8,1,0))</f>
        <v>0</v>
      </c>
      <c r="Q1135" t="s">
        <v>27</v>
      </c>
      <c r="R1135">
        <v>45</v>
      </c>
      <c r="S1135">
        <f>SUMIFS(N:N,F:F,F1135,G:G,G1135,T:T,T1135-1)*IF(C1135=1,0,1)</f>
        <v>0</v>
      </c>
      <c r="T1135">
        <f>COUNTIFS(F:F,F1135,G:G,G1135,H:H,_xlfn.CONCAT("&lt;=",H1135))</f>
        <v>5</v>
      </c>
      <c r="U1135" s="15">
        <f ca="1">H1135+(RAND()/100000)</f>
        <v>0.52986145897693548</v>
      </c>
      <c r="V1135">
        <f t="shared" ca="1" si="17"/>
        <v>40</v>
      </c>
      <c r="W1135" t="s">
        <v>28</v>
      </c>
      <c r="X1135" t="str">
        <f ca="1">_xlfn.CONCAT("(",A1135,",",C1135,",",P1135,",",E1135,",",L1135,",",S1135,",",T1135,",",V1135,")++1`")</f>
        <v>(247023,0,0,5,36,0,5,40)++1`</v>
      </c>
      <c r="Y1135" t="str">
        <f>_xlfn.CONCAT("(",A1135,",",R1135,")++1`")</f>
        <v>(247023,45)++1`</v>
      </c>
    </row>
    <row r="1136" spans="1:25">
      <c r="A1136">
        <v>247025</v>
      </c>
      <c r="B1136">
        <v>1967</v>
      </c>
      <c r="C1136">
        <f>IF(D1136="oui", 1, IF(D1136="non", 0, " "))</f>
        <v>0</v>
      </c>
      <c r="D1136" t="s">
        <v>24</v>
      </c>
      <c r="E1136">
        <f>_xlfn.XLOOKUP(F1136,Z$3:Z$19,AA$3:AA$19)</f>
        <v>5</v>
      </c>
      <c r="F1136" t="s">
        <v>36</v>
      </c>
      <c r="G1136" s="14">
        <v>44630</v>
      </c>
      <c r="H1136" s="15">
        <v>0.54583333333333328</v>
      </c>
      <c r="I1136" s="15">
        <v>0.63472222222222219</v>
      </c>
      <c r="J1136">
        <v>1000162</v>
      </c>
      <c r="K1136">
        <v>486</v>
      </c>
      <c r="L1136">
        <f>ROUND(M1136*86400,0)/60</f>
        <v>128</v>
      </c>
      <c r="M1136">
        <v>8.8888888888888906E-2</v>
      </c>
      <c r="N1136">
        <f>_xlfn.XLOOKUP(O1136,Z$22:Z$24,AA$22:AA$24)</f>
        <v>0</v>
      </c>
      <c r="O1136" t="s">
        <v>26</v>
      </c>
      <c r="P1136" cm="1">
        <f t="array" aca="1" ref="P1136" ca="1">(_xlfn.IFS(Q1136="couché",0,Q1136="debout à 80%",1,Q1136="?",1))*(IF(RAND()&lt;0.8,1,0))</f>
        <v>1</v>
      </c>
      <c r="Q1136" t="s">
        <v>27</v>
      </c>
      <c r="R1136">
        <v>45</v>
      </c>
      <c r="S1136">
        <f>SUMIFS(N:N,F:F,F1136,G:G,G1136,T:T,T1136-1)*IF(C1136=1,0,1)</f>
        <v>0</v>
      </c>
      <c r="T1136">
        <f>COUNTIFS(F:F,F1136,G:G,G1136,H:H,_xlfn.CONCAT("&lt;=",H1136))</f>
        <v>3</v>
      </c>
      <c r="U1136" s="15">
        <f ca="1">H1136+(RAND()/100000)</f>
        <v>0.54583512836466408</v>
      </c>
      <c r="V1136">
        <f t="shared" ca="1" si="17"/>
        <v>68</v>
      </c>
      <c r="W1136" t="s">
        <v>28</v>
      </c>
      <c r="X1136" t="str">
        <f ca="1">_xlfn.CONCAT("(",A1136,",",C1136,",",P1136,",",E1136,",",L1136,",",S1136,",",T1136,",",V1136,")++1`")</f>
        <v>(247025,0,1,5,128,0,3,68)++1`</v>
      </c>
      <c r="Y1136" t="str">
        <f>_xlfn.CONCAT("(",A1136,",",R1136,")++1`")</f>
        <v>(247025,45)++1`</v>
      </c>
    </row>
    <row r="1137" spans="1:25">
      <c r="A1137">
        <v>247028</v>
      </c>
      <c r="B1137">
        <v>1947</v>
      </c>
      <c r="C1137">
        <f>IF(D1137="oui", 1, IF(D1137="non", 0, " "))</f>
        <v>0</v>
      </c>
      <c r="D1137" t="s">
        <v>24</v>
      </c>
      <c r="E1137">
        <f>_xlfn.XLOOKUP(F1137,Z$3:Z$19,AA$3:AA$19)</f>
        <v>3</v>
      </c>
      <c r="F1137" t="s">
        <v>34</v>
      </c>
      <c r="G1137" s="14">
        <v>44629</v>
      </c>
      <c r="H1137" s="15">
        <v>0.37291666666666667</v>
      </c>
      <c r="I1137" s="15">
        <v>0.38958333333333334</v>
      </c>
      <c r="J1137">
        <v>1000169</v>
      </c>
      <c r="K1137">
        <v>2172</v>
      </c>
      <c r="L1137">
        <f>ROUND(M1137*86400,0)/60</f>
        <v>24</v>
      </c>
      <c r="M1137">
        <v>1.6666666666666663E-2</v>
      </c>
      <c r="N1137">
        <f>_xlfn.XLOOKUP(O1137,Z$22:Z$24,AA$22:AA$24)</f>
        <v>1</v>
      </c>
      <c r="O1137" t="s">
        <v>32</v>
      </c>
      <c r="P1137" cm="1">
        <f t="array" aca="1" ref="P1137" ca="1">(_xlfn.IFS(Q1137="couché",0,Q1137="debout à 80%",1,Q1137="?",1))*(IF(RAND()&lt;0.8,1,0))</f>
        <v>1</v>
      </c>
      <c r="Q1137" t="s">
        <v>27</v>
      </c>
      <c r="R1137">
        <v>10</v>
      </c>
      <c r="S1137">
        <f>SUMIFS(N:N,F:F,F1137,G:G,G1137,T:T,T1137-1)*IF(C1137=1,0,1)</f>
        <v>1</v>
      </c>
      <c r="T1137">
        <f>COUNTIFS(F:F,F1137,G:G,G1137,H:H,_xlfn.CONCAT("&lt;=",H1137))</f>
        <v>3</v>
      </c>
      <c r="U1137" s="15">
        <f ca="1">H1137+(RAND()/100000)</f>
        <v>0.37292158839030831</v>
      </c>
      <c r="V1137">
        <f t="shared" ca="1" si="17"/>
        <v>16</v>
      </c>
      <c r="W1137" t="s">
        <v>28</v>
      </c>
      <c r="X1137" t="str">
        <f ca="1">_xlfn.CONCAT("(",A1137,",",C1137,",",P1137,",",E1137,",",L1137,",",S1137,",",T1137,",",V1137,")++1`")</f>
        <v>(247028,0,1,3,24,1,3,16)++1`</v>
      </c>
      <c r="Y1137" t="str">
        <f>_xlfn.CONCAT("(",A1137,",",R1137,")++1`")</f>
        <v>(247028,10)++1`</v>
      </c>
    </row>
    <row r="1138" spans="1:25">
      <c r="A1138">
        <v>247029</v>
      </c>
      <c r="B1138">
        <v>1945</v>
      </c>
      <c r="C1138">
        <f>IF(D1138="oui", 1, IF(D1138="non", 0, " "))</f>
        <v>0</v>
      </c>
      <c r="D1138" t="s">
        <v>24</v>
      </c>
      <c r="E1138">
        <f>_xlfn.XLOOKUP(F1138,Z$3:Z$19,AA$3:AA$19)</f>
        <v>3</v>
      </c>
      <c r="F1138" t="s">
        <v>34</v>
      </c>
      <c r="G1138" s="14">
        <v>44621</v>
      </c>
      <c r="H1138" s="15">
        <v>0.4597222222222222</v>
      </c>
      <c r="I1138" s="15">
        <v>0.47291666666666665</v>
      </c>
      <c r="J1138">
        <v>1000169</v>
      </c>
      <c r="K1138">
        <v>2172</v>
      </c>
      <c r="L1138">
        <f>ROUND(M1138*86400,0)/60</f>
        <v>19</v>
      </c>
      <c r="M1138">
        <v>1.3194444444444453E-2</v>
      </c>
      <c r="N1138">
        <f>_xlfn.XLOOKUP(O1138,Z$22:Z$24,AA$22:AA$24)</f>
        <v>1</v>
      </c>
      <c r="O1138" t="s">
        <v>32</v>
      </c>
      <c r="P1138" cm="1">
        <f t="array" aca="1" ref="P1138" ca="1">(_xlfn.IFS(Q1138="couché",0,Q1138="debout à 80%",1,Q1138="?",1))*(IF(RAND()&lt;0.8,1,0))</f>
        <v>1</v>
      </c>
      <c r="Q1138" t="s">
        <v>27</v>
      </c>
      <c r="R1138">
        <v>10</v>
      </c>
      <c r="S1138">
        <f>SUMIFS(N:N,F:F,F1138,G:G,G1138,T:T,T1138-1)*IF(C1138=1,0,1)</f>
        <v>1</v>
      </c>
      <c r="T1138">
        <f>COUNTIFS(F:F,F1138,G:G,G1138,H:H,_xlfn.CONCAT("&lt;=",H1138))</f>
        <v>9</v>
      </c>
      <c r="U1138" s="15">
        <f ca="1">H1138+(RAND()/100000)</f>
        <v>0.45972275411005509</v>
      </c>
      <c r="V1138">
        <f t="shared" ca="1" si="17"/>
        <v>25</v>
      </c>
      <c r="W1138" t="s">
        <v>28</v>
      </c>
      <c r="X1138" t="str">
        <f ca="1">_xlfn.CONCAT("(",A1138,",",C1138,",",P1138,",",E1138,",",L1138,",",S1138,",",T1138,",",V1138,")++1`")</f>
        <v>(247029,0,1,3,19,1,9,25)++1`</v>
      </c>
      <c r="Y1138" t="str">
        <f>_xlfn.CONCAT("(",A1138,",",R1138,")++1`")</f>
        <v>(247029,10)++1`</v>
      </c>
    </row>
    <row r="1139" spans="1:25">
      <c r="A1139">
        <v>247030</v>
      </c>
      <c r="B1139">
        <v>1945</v>
      </c>
      <c r="C1139">
        <f>IF(D1139="oui", 1, IF(D1139="non", 0, " "))</f>
        <v>0</v>
      </c>
      <c r="D1139" t="s">
        <v>24</v>
      </c>
      <c r="E1139">
        <f>_xlfn.XLOOKUP(F1139,Z$3:Z$19,AA$3:AA$19)</f>
        <v>3</v>
      </c>
      <c r="F1139" t="s">
        <v>34</v>
      </c>
      <c r="G1139" s="14">
        <v>44628</v>
      </c>
      <c r="H1139" s="15">
        <v>0.39374999999999999</v>
      </c>
      <c r="I1139" s="15">
        <v>0.4145833333333333</v>
      </c>
      <c r="J1139">
        <v>1000169</v>
      </c>
      <c r="K1139">
        <v>2172</v>
      </c>
      <c r="L1139">
        <f>ROUND(M1139*86400,0)/60</f>
        <v>30</v>
      </c>
      <c r="M1139">
        <v>2.0833333333333315E-2</v>
      </c>
      <c r="N1139">
        <f>_xlfn.XLOOKUP(O1139,Z$22:Z$24,AA$22:AA$24)</f>
        <v>1</v>
      </c>
      <c r="O1139" t="s">
        <v>32</v>
      </c>
      <c r="P1139" cm="1">
        <f t="array" aca="1" ref="P1139" ca="1">(_xlfn.IFS(Q1139="couché",0,Q1139="debout à 80%",1,Q1139="?",1))*(IF(RAND()&lt;0.8,1,0))</f>
        <v>1</v>
      </c>
      <c r="Q1139" t="s">
        <v>27</v>
      </c>
      <c r="R1139">
        <v>10</v>
      </c>
      <c r="S1139">
        <f>SUMIFS(N:N,F:F,F1139,G:G,G1139,T:T,T1139-1)*IF(C1139=1,0,1)</f>
        <v>1</v>
      </c>
      <c r="T1139">
        <f>COUNTIFS(F:F,F1139,G:G,G1139,H:H,_xlfn.CONCAT("&lt;=",H1139))</f>
        <v>5</v>
      </c>
      <c r="U1139" s="15">
        <f ca="1">H1139+(RAND()/100000)</f>
        <v>0.39375287497981376</v>
      </c>
      <c r="V1139">
        <f t="shared" ca="1" si="17"/>
        <v>27</v>
      </c>
      <c r="W1139" t="s">
        <v>28</v>
      </c>
      <c r="X1139" t="str">
        <f ca="1">_xlfn.CONCAT("(",A1139,",",C1139,",",P1139,",",E1139,",",L1139,",",S1139,",",T1139,",",V1139,")++1`")</f>
        <v>(247030,0,1,3,30,1,5,27)++1`</v>
      </c>
      <c r="Y1139" t="str">
        <f>_xlfn.CONCAT("(",A1139,",",R1139,")++1`")</f>
        <v>(247030,10)++1`</v>
      </c>
    </row>
    <row r="1140" spans="1:25">
      <c r="A1140">
        <v>247032</v>
      </c>
      <c r="B1140">
        <v>1977</v>
      </c>
      <c r="C1140">
        <f>IF(D1140="oui", 1, IF(D1140="non", 0, " "))</f>
        <v>0</v>
      </c>
      <c r="D1140" t="s">
        <v>24</v>
      </c>
      <c r="E1140">
        <f>_xlfn.XLOOKUP(F1140,Z$3:Z$19,AA$3:AA$19)</f>
        <v>4</v>
      </c>
      <c r="F1140" t="s">
        <v>31</v>
      </c>
      <c r="G1140" s="14">
        <v>44637</v>
      </c>
      <c r="H1140" s="15">
        <v>0.5625</v>
      </c>
      <c r="I1140" s="15">
        <v>0.58611111111111114</v>
      </c>
      <c r="J1140">
        <v>1000170</v>
      </c>
      <c r="K1140">
        <v>2066</v>
      </c>
      <c r="L1140">
        <f>ROUND(M1140*86400,0)/60</f>
        <v>34</v>
      </c>
      <c r="M1140">
        <v>2.3611111111111138E-2</v>
      </c>
      <c r="N1140">
        <f>_xlfn.XLOOKUP(O1140,Z$22:Z$24,AA$22:AA$24)</f>
        <v>1</v>
      </c>
      <c r="O1140" t="s">
        <v>32</v>
      </c>
      <c r="P1140" cm="1">
        <f t="array" aca="1" ref="P1140" ca="1">(_xlfn.IFS(Q1140="couché",0,Q1140="debout à 80%",1,Q1140="?",1))*(IF(RAND()&lt;0.8,1,0))</f>
        <v>1</v>
      </c>
      <c r="Q1140" t="s">
        <v>27</v>
      </c>
      <c r="R1140">
        <v>20</v>
      </c>
      <c r="S1140">
        <f>SUMIFS(N:N,F:F,F1140,G:G,G1140,T:T,T1140-1)*IF(C1140=1,0,1)</f>
        <v>1</v>
      </c>
      <c r="T1140">
        <f>COUNTIFS(F:F,F1140,G:G,G1140,H:H,_xlfn.CONCAT("&lt;=",H1140))</f>
        <v>4</v>
      </c>
      <c r="U1140" s="15">
        <f ca="1">H1140+(RAND()/100000)</f>
        <v>0.56250472626916692</v>
      </c>
      <c r="V1140">
        <f t="shared" ca="1" si="17"/>
        <v>64</v>
      </c>
      <c r="W1140" t="s">
        <v>28</v>
      </c>
      <c r="X1140" t="str">
        <f ca="1">_xlfn.CONCAT("(",A1140,",",C1140,",",P1140,",",E1140,",",L1140,",",S1140,",",T1140,",",V1140,")++1`")</f>
        <v>(247032,0,1,4,34,1,4,64)++1`</v>
      </c>
      <c r="Y1140" t="str">
        <f>_xlfn.CONCAT("(",A1140,",",R1140,")++1`")</f>
        <v>(247032,20)++1`</v>
      </c>
    </row>
    <row r="1141" spans="1:25">
      <c r="A1141">
        <v>247033</v>
      </c>
      <c r="B1141">
        <v>1961</v>
      </c>
      <c r="C1141">
        <f>IF(D1141="oui", 1, IF(D1141="non", 0, " "))</f>
        <v>0</v>
      </c>
      <c r="D1141" t="s">
        <v>24</v>
      </c>
      <c r="E1141">
        <f>_xlfn.XLOOKUP(F1141,Z$3:Z$19,AA$3:AA$19)</f>
        <v>15</v>
      </c>
      <c r="F1141" t="s">
        <v>35</v>
      </c>
      <c r="G1141" s="14">
        <v>44649</v>
      </c>
      <c r="H1141" s="15">
        <v>0.60763888888888884</v>
      </c>
      <c r="I1141" s="15">
        <v>0.80625000000000002</v>
      </c>
      <c r="J1141">
        <v>1000171</v>
      </c>
      <c r="K1141">
        <v>8548</v>
      </c>
      <c r="L1141">
        <f>ROUND(M1141*86400,0)/60</f>
        <v>286</v>
      </c>
      <c r="M1141">
        <v>0.19861111111111118</v>
      </c>
      <c r="N1141">
        <f>_xlfn.XLOOKUP(O1141,Z$22:Z$24,AA$22:AA$24)</f>
        <v>0</v>
      </c>
      <c r="O1141" t="s">
        <v>26</v>
      </c>
      <c r="P1141" cm="1">
        <f t="array" aca="1" ref="P1141" ca="1">(_xlfn.IFS(Q1141="couché",0,Q1141="debout à 80%",1,Q1141="?",1))*(IF(RAND()&lt;0.8,1,0))</f>
        <v>0</v>
      </c>
      <c r="Q1141" t="s">
        <v>48</v>
      </c>
      <c r="R1141">
        <v>45</v>
      </c>
      <c r="S1141">
        <f>SUMIFS(N:N,F:F,F1141,G:G,G1141,T:T,T1141-1)*IF(C1141=1,0,1)</f>
        <v>0</v>
      </c>
      <c r="T1141">
        <f>COUNTIFS(F:F,F1141,G:G,G1141,H:H,_xlfn.CONCAT("&lt;=",H1141))</f>
        <v>2</v>
      </c>
      <c r="U1141" s="15">
        <f ca="1">H1141+(RAND()/100000)</f>
        <v>0.60764406048680597</v>
      </c>
      <c r="V1141">
        <f t="shared" ca="1" si="17"/>
        <v>60</v>
      </c>
      <c r="W1141" t="s">
        <v>28</v>
      </c>
      <c r="X1141" t="str">
        <f ca="1">_xlfn.CONCAT("(",A1141,",",C1141,",",P1141,",",E1141,",",L1141,",",S1141,",",T1141,",",V1141,")++1`")</f>
        <v>(247033,0,0,15,286,0,2,60)++1`</v>
      </c>
      <c r="Y1141" t="str">
        <f>_xlfn.CONCAT("(",A1141,",",R1141,")++1`")</f>
        <v>(247033,45)++1`</v>
      </c>
    </row>
    <row r="1142" spans="1:25">
      <c r="A1142">
        <v>247034</v>
      </c>
      <c r="B1142">
        <v>2005</v>
      </c>
      <c r="C1142">
        <f>IF(D1142="oui", 1, IF(D1142="non", 0, " "))</f>
        <v>0</v>
      </c>
      <c r="D1142" t="s">
        <v>24</v>
      </c>
      <c r="E1142">
        <f>_xlfn.XLOOKUP(F1142,Z$3:Z$19,AA$3:AA$19)</f>
        <v>9</v>
      </c>
      <c r="F1142" t="s">
        <v>40</v>
      </c>
      <c r="G1142" s="14">
        <v>44629</v>
      </c>
      <c r="H1142" s="15">
        <v>0.37708333333333333</v>
      </c>
      <c r="I1142" s="15">
        <v>0.40138888888888885</v>
      </c>
      <c r="J1142">
        <v>1000163</v>
      </c>
      <c r="K1142">
        <v>7052</v>
      </c>
      <c r="L1142">
        <f>ROUND(M1142*86400,0)/60</f>
        <v>35</v>
      </c>
      <c r="M1142">
        <v>2.4305555555555525E-2</v>
      </c>
      <c r="N1142">
        <f>_xlfn.XLOOKUP(O1142,Z$22:Z$24,AA$22:AA$24)</f>
        <v>0</v>
      </c>
      <c r="O1142" t="s">
        <v>26</v>
      </c>
      <c r="P1142" cm="1">
        <f t="array" aca="1" ref="P1142" ca="1">(_xlfn.IFS(Q1142="couché",0,Q1142="debout à 80%",1,Q1142="?",1))*(IF(RAND()&lt;0.8,1,0))</f>
        <v>1</v>
      </c>
      <c r="Q1142" t="s">
        <v>27</v>
      </c>
      <c r="R1142">
        <v>45</v>
      </c>
      <c r="S1142">
        <f>SUMIFS(N:N,F:F,F1142,G:G,G1142,T:T,T1142-1)*IF(C1142=1,0,1)</f>
        <v>0</v>
      </c>
      <c r="T1142">
        <f>COUNTIFS(F:F,F1142,G:G,G1142,H:H,_xlfn.CONCAT("&lt;=",H1142))</f>
        <v>1</v>
      </c>
      <c r="U1142" s="15">
        <f ca="1">H1142+(RAND()/100000)</f>
        <v>0.37708614601072338</v>
      </c>
      <c r="V1142">
        <f t="shared" ca="1" si="17"/>
        <v>17</v>
      </c>
      <c r="W1142" t="s">
        <v>28</v>
      </c>
      <c r="X1142" t="str">
        <f ca="1">_xlfn.CONCAT("(",A1142,",",C1142,",",P1142,",",E1142,",",L1142,",",S1142,",",T1142,",",V1142,")++1`")</f>
        <v>(247034,0,1,9,35,0,1,17)++1`</v>
      </c>
      <c r="Y1142" t="str">
        <f>_xlfn.CONCAT("(",A1142,",",R1142,")++1`")</f>
        <v>(247034,45)++1`</v>
      </c>
    </row>
    <row r="1143" spans="1:25">
      <c r="A1143">
        <v>247035</v>
      </c>
      <c r="B1143">
        <v>1973</v>
      </c>
      <c r="C1143">
        <f>IF(D1143="oui", 1, IF(D1143="non", 0, " "))</f>
        <v>0</v>
      </c>
      <c r="D1143" t="s">
        <v>24</v>
      </c>
      <c r="E1143">
        <f>_xlfn.XLOOKUP(F1143,Z$3:Z$19,AA$3:AA$19)</f>
        <v>17</v>
      </c>
      <c r="F1143" t="s">
        <v>45</v>
      </c>
      <c r="G1143" s="14">
        <v>44603</v>
      </c>
      <c r="H1143" s="15">
        <v>0.42152777777777778</v>
      </c>
      <c r="I1143" s="15">
        <v>0.54097222222222219</v>
      </c>
      <c r="J1143">
        <v>1000162</v>
      </c>
      <c r="K1143">
        <v>4701</v>
      </c>
      <c r="L1143">
        <f>ROUND(M1143*86400,0)/60</f>
        <v>172</v>
      </c>
      <c r="M1143">
        <v>0.11944444444444441</v>
      </c>
      <c r="N1143">
        <f>_xlfn.XLOOKUP(O1143,Z$22:Z$24,AA$22:AA$24)</f>
        <v>0</v>
      </c>
      <c r="O1143" t="s">
        <v>26</v>
      </c>
      <c r="P1143" cm="1">
        <f t="array" aca="1" ref="P1143" ca="1">(_xlfn.IFS(Q1143="couché",0,Q1143="debout à 80%",1,Q1143="?",1))*(IF(RAND()&lt;0.8,1,0))</f>
        <v>0</v>
      </c>
      <c r="Q1143" t="s">
        <v>27</v>
      </c>
      <c r="R1143">
        <v>45</v>
      </c>
      <c r="S1143">
        <f>SUMIFS(N:N,F:F,F1143,G:G,G1143,T:T,T1143-1)*IF(C1143=1,0,1)</f>
        <v>0</v>
      </c>
      <c r="T1143">
        <f>COUNTIFS(F:F,F1143,G:G,G1143,H:H,_xlfn.CONCAT("&lt;=",H1143))</f>
        <v>2</v>
      </c>
      <c r="U1143" s="15">
        <f ca="1">H1143+(RAND()/100000)</f>
        <v>0.42153028065540316</v>
      </c>
      <c r="V1143">
        <f t="shared" ca="1" si="17"/>
        <v>30</v>
      </c>
      <c r="W1143" t="s">
        <v>28</v>
      </c>
      <c r="X1143" t="str">
        <f ca="1">_xlfn.CONCAT("(",A1143,",",C1143,",",P1143,",",E1143,",",L1143,",",S1143,",",T1143,",",V1143,")++1`")</f>
        <v>(247035,0,0,17,172,0,2,30)++1`</v>
      </c>
      <c r="Y1143" t="str">
        <f>_xlfn.CONCAT("(",A1143,",",R1143,")++1`")</f>
        <v>(247035,45)++1`</v>
      </c>
    </row>
    <row r="1144" spans="1:25">
      <c r="A1144">
        <v>247036</v>
      </c>
      <c r="B1144">
        <v>1949</v>
      </c>
      <c r="C1144">
        <f>IF(D1144="oui", 1, IF(D1144="non", 0, " "))</f>
        <v>0</v>
      </c>
      <c r="D1144" t="s">
        <v>24</v>
      </c>
      <c r="E1144">
        <f>_xlfn.XLOOKUP(F1144,Z$3:Z$19,AA$3:AA$19)</f>
        <v>14</v>
      </c>
      <c r="F1144" t="s">
        <v>33</v>
      </c>
      <c r="G1144" s="14">
        <v>44608</v>
      </c>
      <c r="H1144" s="15">
        <v>0.3347222222222222</v>
      </c>
      <c r="I1144" s="15">
        <v>0.42083333333333334</v>
      </c>
      <c r="J1144">
        <v>1000162</v>
      </c>
      <c r="K1144">
        <v>489</v>
      </c>
      <c r="L1144">
        <f>ROUND(M1144*86400,0)/60</f>
        <v>124</v>
      </c>
      <c r="M1144">
        <v>8.6111111111111138E-2</v>
      </c>
      <c r="N1144">
        <f>_xlfn.XLOOKUP(O1144,Z$22:Z$24,AA$22:AA$24)</f>
        <v>0</v>
      </c>
      <c r="O1144" t="s">
        <v>26</v>
      </c>
      <c r="P1144" cm="1">
        <f t="array" aca="1" ref="P1144" ca="1">(_xlfn.IFS(Q1144="couché",0,Q1144="debout à 80%",1,Q1144="?",1))*(IF(RAND()&lt;0.8,1,0))</f>
        <v>1</v>
      </c>
      <c r="Q1144" t="s">
        <v>27</v>
      </c>
      <c r="R1144">
        <v>45</v>
      </c>
      <c r="S1144">
        <f>SUMIFS(N:N,F:F,F1144,G:G,G1144,T:T,T1144-1)*IF(C1144=1,0,1)</f>
        <v>0</v>
      </c>
      <c r="T1144">
        <f>COUNTIFS(F:F,F1144,G:G,G1144,H:H,_xlfn.CONCAT("&lt;=",H1144))</f>
        <v>1</v>
      </c>
      <c r="U1144" s="15">
        <f ca="1">H1144+(RAND()/100000)</f>
        <v>0.33472558882906861</v>
      </c>
      <c r="V1144">
        <f t="shared" ca="1" si="17"/>
        <v>5</v>
      </c>
      <c r="W1144" t="s">
        <v>28</v>
      </c>
      <c r="X1144" t="str">
        <f ca="1">_xlfn.CONCAT("(",A1144,",",C1144,",",P1144,",",E1144,",",L1144,",",S1144,",",T1144,",",V1144,")++1`")</f>
        <v>(247036,0,1,14,124,0,1,5)++1`</v>
      </c>
      <c r="Y1144" t="str">
        <f>_xlfn.CONCAT("(",A1144,",",R1144,")++1`")</f>
        <v>(247036,45)++1`</v>
      </c>
    </row>
    <row r="1145" spans="1:25">
      <c r="A1145">
        <v>247037</v>
      </c>
      <c r="B1145">
        <v>1967</v>
      </c>
      <c r="C1145">
        <f>IF(D1145="oui", 1, IF(D1145="non", 0, " "))</f>
        <v>0</v>
      </c>
      <c r="D1145" t="s">
        <v>24</v>
      </c>
      <c r="E1145">
        <f>_xlfn.XLOOKUP(F1145,Z$3:Z$19,AA$3:AA$19)</f>
        <v>9</v>
      </c>
      <c r="F1145" t="s">
        <v>40</v>
      </c>
      <c r="G1145" s="14">
        <v>44613</v>
      </c>
      <c r="H1145" s="15">
        <v>0.54861111111111105</v>
      </c>
      <c r="I1145" s="15">
        <v>0.68263888888888891</v>
      </c>
      <c r="J1145">
        <v>1000163</v>
      </c>
      <c r="K1145">
        <v>4834</v>
      </c>
      <c r="L1145">
        <f>ROUND(M1145*86400,0)/60</f>
        <v>193</v>
      </c>
      <c r="M1145">
        <v>0.13402777777777786</v>
      </c>
      <c r="N1145">
        <f>_xlfn.XLOOKUP(O1145,Z$22:Z$24,AA$22:AA$24)</f>
        <v>0</v>
      </c>
      <c r="O1145" t="s">
        <v>26</v>
      </c>
      <c r="P1145" cm="1">
        <f t="array" aca="1" ref="P1145" ca="1">(_xlfn.IFS(Q1145="couché",0,Q1145="debout à 80%",1,Q1145="?",1))*(IF(RAND()&lt;0.8,1,0))</f>
        <v>1</v>
      </c>
      <c r="Q1145" t="s">
        <v>27</v>
      </c>
      <c r="R1145">
        <v>45</v>
      </c>
      <c r="S1145">
        <f>SUMIFS(N:N,F:F,F1145,G:G,G1145,T:T,T1145-1)*IF(C1145=1,0,1)</f>
        <v>0</v>
      </c>
      <c r="T1145">
        <f>COUNTIFS(F:F,F1145,G:G,G1145,H:H,_xlfn.CONCAT("&lt;=",H1145))</f>
        <v>5</v>
      </c>
      <c r="U1145" s="15">
        <f ca="1">H1145+(RAND()/100000)</f>
        <v>0.54861265920892144</v>
      </c>
      <c r="V1145">
        <f t="shared" ca="1" si="17"/>
        <v>50</v>
      </c>
      <c r="W1145" t="s">
        <v>28</v>
      </c>
      <c r="X1145" t="str">
        <f ca="1">_xlfn.CONCAT("(",A1145,",",C1145,",",P1145,",",E1145,",",L1145,",",S1145,",",T1145,",",V1145,")++1`")</f>
        <v>(247037,0,1,9,193,0,5,50)++1`</v>
      </c>
      <c r="Y1145" t="str">
        <f>_xlfn.CONCAT("(",A1145,",",R1145,")++1`")</f>
        <v>(247037,45)++1`</v>
      </c>
    </row>
    <row r="1146" spans="1:25">
      <c r="A1146">
        <v>247038</v>
      </c>
      <c r="B1146">
        <v>1949</v>
      </c>
      <c r="C1146">
        <f>IF(D1146="oui", 1, IF(D1146="non", 0, " "))</f>
        <v>0</v>
      </c>
      <c r="D1146" t="s">
        <v>24</v>
      </c>
      <c r="E1146">
        <f>_xlfn.XLOOKUP(F1146,Z$3:Z$19,AA$3:AA$19)</f>
        <v>4</v>
      </c>
      <c r="F1146" t="s">
        <v>31</v>
      </c>
      <c r="G1146" s="14">
        <v>44600</v>
      </c>
      <c r="H1146" s="15">
        <v>0.58472222222222214</v>
      </c>
      <c r="I1146" s="15">
        <v>0.64583333333333326</v>
      </c>
      <c r="J1146">
        <v>1000170</v>
      </c>
      <c r="K1146">
        <v>2195</v>
      </c>
      <c r="L1146">
        <f>ROUND(M1146*86400,0)/60</f>
        <v>88</v>
      </c>
      <c r="M1146">
        <v>6.1111111111111116E-2</v>
      </c>
      <c r="N1146">
        <f>_xlfn.XLOOKUP(O1146,Z$22:Z$24,AA$22:AA$24)</f>
        <v>1</v>
      </c>
      <c r="O1146" t="s">
        <v>32</v>
      </c>
      <c r="P1146" cm="1">
        <f t="array" aca="1" ref="P1146" ca="1">(_xlfn.IFS(Q1146="couché",0,Q1146="debout à 80%",1,Q1146="?",1))*(IF(RAND()&lt;0.8,1,0))</f>
        <v>1</v>
      </c>
      <c r="Q1146" t="s">
        <v>27</v>
      </c>
      <c r="R1146">
        <v>20</v>
      </c>
      <c r="S1146">
        <f>SUMIFS(N:N,F:F,F1146,G:G,G1146,T:T,T1146-1)*IF(C1146=1,0,1)</f>
        <v>1</v>
      </c>
      <c r="T1146">
        <f>COUNTIFS(F:F,F1146,G:G,G1146,H:H,_xlfn.CONCAT("&lt;=",H1146))</f>
        <v>7</v>
      </c>
      <c r="U1146" s="15">
        <f ca="1">H1146+(RAND()/100000)</f>
        <v>0.58472375759799966</v>
      </c>
      <c r="V1146">
        <f t="shared" ca="1" si="17"/>
        <v>64</v>
      </c>
      <c r="W1146" t="s">
        <v>28</v>
      </c>
      <c r="X1146" t="str">
        <f ca="1">_xlfn.CONCAT("(",A1146,",",C1146,",",P1146,",",E1146,",",L1146,",",S1146,",",T1146,",",V1146,")++1`")</f>
        <v>(247038,0,1,4,88,1,7,64)++1`</v>
      </c>
      <c r="Y1146" t="str">
        <f>_xlfn.CONCAT("(",A1146,",",R1146,")++1`")</f>
        <v>(247038,20)++1`</v>
      </c>
    </row>
    <row r="1147" spans="1:25">
      <c r="A1147">
        <v>247039</v>
      </c>
      <c r="B1147">
        <v>1943</v>
      </c>
      <c r="C1147">
        <f>IF(D1147="oui", 1, IF(D1147="non", 0, " "))</f>
        <v>0</v>
      </c>
      <c r="D1147" t="s">
        <v>24</v>
      </c>
      <c r="E1147">
        <f>_xlfn.XLOOKUP(F1147,Z$3:Z$19,AA$3:AA$19)</f>
        <v>15</v>
      </c>
      <c r="F1147" t="s">
        <v>35</v>
      </c>
      <c r="G1147" s="14">
        <v>44637</v>
      </c>
      <c r="H1147" s="15">
        <v>0.33888888888888885</v>
      </c>
      <c r="I1147" s="15">
        <v>0.43472222222222223</v>
      </c>
      <c r="J1147">
        <v>1000171</v>
      </c>
      <c r="K1147">
        <v>2032</v>
      </c>
      <c r="L1147">
        <f>ROUND(M1147*86400,0)/60</f>
        <v>138</v>
      </c>
      <c r="M1147">
        <v>9.5833333333333381E-2</v>
      </c>
      <c r="N1147">
        <f>_xlfn.XLOOKUP(O1147,Z$22:Z$24,AA$22:AA$24)</f>
        <v>0</v>
      </c>
      <c r="O1147" t="s">
        <v>26</v>
      </c>
      <c r="P1147" cm="1">
        <f t="array" aca="1" ref="P1147" ca="1">(_xlfn.IFS(Q1147="couché",0,Q1147="debout à 80%",1,Q1147="?",1))*(IF(RAND()&lt;0.8,1,0))</f>
        <v>1</v>
      </c>
      <c r="Q1147" t="s">
        <v>27</v>
      </c>
      <c r="R1147">
        <v>60</v>
      </c>
      <c r="S1147">
        <f>SUMIFS(N:N,F:F,F1147,G:G,G1147,T:T,T1147-1)*IF(C1147=1,0,1)</f>
        <v>0</v>
      </c>
      <c r="T1147">
        <f>COUNTIFS(F:F,F1147,G:G,G1147,H:H,_xlfn.CONCAT("&lt;=",H1147))</f>
        <v>1</v>
      </c>
      <c r="U1147" s="15">
        <f ca="1">H1147+(RAND()/100000)</f>
        <v>0.33889519679428476</v>
      </c>
      <c r="V1147">
        <f t="shared" ca="1" si="17"/>
        <v>8</v>
      </c>
      <c r="W1147" t="s">
        <v>28</v>
      </c>
      <c r="X1147" t="str">
        <f ca="1">_xlfn.CONCAT("(",A1147,",",C1147,",",P1147,",",E1147,",",L1147,",",S1147,",",T1147,",",V1147,")++1`")</f>
        <v>(247039,0,1,15,138,0,1,8)++1`</v>
      </c>
      <c r="Y1147" t="str">
        <f>_xlfn.CONCAT("(",A1147,",",R1147,")++1`")</f>
        <v>(247039,60)++1`</v>
      </c>
    </row>
    <row r="1148" spans="1:25">
      <c r="A1148">
        <v>247040</v>
      </c>
      <c r="B1148">
        <v>1942</v>
      </c>
      <c r="C1148">
        <f>IF(D1148="oui", 1, IF(D1148="non", 0, " "))</f>
        <v>0</v>
      </c>
      <c r="D1148" t="s">
        <v>24</v>
      </c>
      <c r="E1148">
        <f>_xlfn.XLOOKUP(F1148,Z$3:Z$19,AA$3:AA$19)</f>
        <v>15</v>
      </c>
      <c r="F1148" t="s">
        <v>35</v>
      </c>
      <c r="G1148" s="14">
        <v>44614</v>
      </c>
      <c r="H1148" s="15">
        <v>0.41944444444444445</v>
      </c>
      <c r="I1148" s="15">
        <v>0.56388888888888888</v>
      </c>
      <c r="J1148">
        <v>1000171</v>
      </c>
      <c r="K1148">
        <v>2032</v>
      </c>
      <c r="L1148">
        <f>ROUND(M1148*86400,0)/60</f>
        <v>208</v>
      </c>
      <c r="M1148">
        <v>0.14444444444444443</v>
      </c>
      <c r="N1148">
        <f>_xlfn.XLOOKUP(O1148,Z$22:Z$24,AA$22:AA$24)</f>
        <v>0</v>
      </c>
      <c r="O1148" t="s">
        <v>26</v>
      </c>
      <c r="P1148" cm="1">
        <f t="array" aca="1" ref="P1148" ca="1">(_xlfn.IFS(Q1148="couché",0,Q1148="debout à 80%",1,Q1148="?",1))*(IF(RAND()&lt;0.8,1,0))</f>
        <v>1</v>
      </c>
      <c r="Q1148" t="s">
        <v>27</v>
      </c>
      <c r="R1148">
        <v>60</v>
      </c>
      <c r="S1148">
        <f>SUMIFS(N:N,F:F,F1148,G:G,G1148,T:T,T1148-1)*IF(C1148=1,0,1)</f>
        <v>0</v>
      </c>
      <c r="T1148">
        <f>COUNTIFS(F:F,F1148,G:G,G1148,H:H,_xlfn.CONCAT("&lt;=",H1148))</f>
        <v>2</v>
      </c>
      <c r="U1148" s="15">
        <f ca="1">H1148+(RAND()/100000)</f>
        <v>0.4194535309722528</v>
      </c>
      <c r="V1148">
        <f t="shared" ca="1" si="17"/>
        <v>38</v>
      </c>
      <c r="W1148" t="s">
        <v>28</v>
      </c>
      <c r="X1148" t="str">
        <f ca="1">_xlfn.CONCAT("(",A1148,",",C1148,",",P1148,",",E1148,",",L1148,",",S1148,",",T1148,",",V1148,")++1`")</f>
        <v>(247040,0,1,15,208,0,2,38)++1`</v>
      </c>
      <c r="Y1148" t="str">
        <f>_xlfn.CONCAT("(",A1148,",",R1148,")++1`")</f>
        <v>(247040,60)++1`</v>
      </c>
    </row>
    <row r="1149" spans="1:25">
      <c r="A1149">
        <v>247057</v>
      </c>
      <c r="B1149">
        <v>1945</v>
      </c>
      <c r="C1149">
        <f>IF(D1149="oui", 1, IF(D1149="non", 0, " "))</f>
        <v>0</v>
      </c>
      <c r="D1149" t="s">
        <v>24</v>
      </c>
      <c r="E1149">
        <f>_xlfn.XLOOKUP(F1149,Z$3:Z$19,AA$3:AA$19)</f>
        <v>7</v>
      </c>
      <c r="F1149" t="s">
        <v>38</v>
      </c>
      <c r="G1149" s="14">
        <v>44593</v>
      </c>
      <c r="H1149" s="15">
        <v>0.48541666666666666</v>
      </c>
      <c r="I1149" s="15">
        <v>0.52430555555555558</v>
      </c>
      <c r="J1149">
        <v>1000171</v>
      </c>
      <c r="K1149">
        <v>298</v>
      </c>
      <c r="L1149">
        <f>ROUND(M1149*86400,0)/60</f>
        <v>56</v>
      </c>
      <c r="M1149">
        <v>3.8888888888888917E-2</v>
      </c>
      <c r="N1149">
        <f>_xlfn.XLOOKUP(O1149,Z$22:Z$24,AA$22:AA$24)</f>
        <v>0</v>
      </c>
      <c r="O1149" t="s">
        <v>26</v>
      </c>
      <c r="P1149" cm="1">
        <f t="array" aca="1" ref="P1149" ca="1">(_xlfn.IFS(Q1149="couché",0,Q1149="debout à 80%",1,Q1149="?",1))*(IF(RAND()&lt;0.8,1,0))</f>
        <v>1</v>
      </c>
      <c r="Q1149" t="s">
        <v>27</v>
      </c>
      <c r="R1149">
        <v>45</v>
      </c>
      <c r="S1149">
        <f>SUMIFS(N:N,F:F,F1149,G:G,G1149,T:T,T1149-1)*IF(C1149=1,0,1)</f>
        <v>0</v>
      </c>
      <c r="T1149">
        <f>COUNTIFS(F:F,F1149,G:G,G1149,H:H,_xlfn.CONCAT("&lt;=",H1149))</f>
        <v>3</v>
      </c>
      <c r="U1149" s="15">
        <f ca="1">H1149+(RAND()/100000)</f>
        <v>0.48542213238437276</v>
      </c>
      <c r="V1149">
        <f t="shared" ca="1" si="17"/>
        <v>51</v>
      </c>
      <c r="W1149" t="s">
        <v>28</v>
      </c>
      <c r="X1149" t="str">
        <f ca="1">_xlfn.CONCAT("(",A1149,",",C1149,",",P1149,",",E1149,",",L1149,",",S1149,",",T1149,",",V1149,")++1`")</f>
        <v>(247057,0,1,7,56,0,3,51)++1`</v>
      </c>
      <c r="Y1149" t="str">
        <f>_xlfn.CONCAT("(",A1149,",",R1149,")++1`")</f>
        <v>(247057,45)++1`</v>
      </c>
    </row>
    <row r="1150" spans="1:25">
      <c r="A1150">
        <v>247061</v>
      </c>
      <c r="B1150">
        <v>1976</v>
      </c>
      <c r="C1150">
        <f>IF(D1150="oui", 1, IF(D1150="non", 0, " "))</f>
        <v>0</v>
      </c>
      <c r="D1150" t="s">
        <v>24</v>
      </c>
      <c r="E1150">
        <f>_xlfn.XLOOKUP(F1150,Z$3:Z$19,AA$3:AA$19)</f>
        <v>12</v>
      </c>
      <c r="F1150" t="s">
        <v>42</v>
      </c>
      <c r="G1150" s="14">
        <v>44595</v>
      </c>
      <c r="H1150" s="15">
        <v>0.62847222222222221</v>
      </c>
      <c r="I1150" s="15">
        <v>0.74444444444444446</v>
      </c>
      <c r="J1150">
        <v>1000165</v>
      </c>
      <c r="K1150">
        <v>675</v>
      </c>
      <c r="L1150">
        <f>ROUND(M1150*86400,0)/60</f>
        <v>167</v>
      </c>
      <c r="M1150">
        <v>0.11597222222222225</v>
      </c>
      <c r="N1150">
        <f>_xlfn.XLOOKUP(O1150,Z$22:Z$24,AA$22:AA$24)</f>
        <v>0</v>
      </c>
      <c r="O1150" t="s">
        <v>26</v>
      </c>
      <c r="P1150" cm="1">
        <f t="array" aca="1" ref="P1150" ca="1">(_xlfn.IFS(Q1150="couché",0,Q1150="debout à 80%",1,Q1150="?",1))*(IF(RAND()&lt;0.8,1,0))</f>
        <v>1</v>
      </c>
      <c r="Q1150" t="s">
        <v>27</v>
      </c>
      <c r="R1150">
        <v>30</v>
      </c>
      <c r="S1150">
        <f>SUMIFS(N:N,F:F,F1150,G:G,G1150,T:T,T1150-1)*IF(C1150=1,0,1)</f>
        <v>0</v>
      </c>
      <c r="T1150">
        <f>COUNTIFS(F:F,F1150,G:G,G1150,H:H,_xlfn.CONCAT("&lt;=",H1150))</f>
        <v>7</v>
      </c>
      <c r="U1150" s="15">
        <f ca="1">H1150+(RAND()/100000)</f>
        <v>0.62847396102719011</v>
      </c>
      <c r="V1150">
        <f t="shared" ca="1" si="17"/>
        <v>81</v>
      </c>
      <c r="W1150" t="s">
        <v>28</v>
      </c>
      <c r="X1150" t="str">
        <f ca="1">_xlfn.CONCAT("(",A1150,",",C1150,",",P1150,",",E1150,",",L1150,",",S1150,",",T1150,",",V1150,")++1`")</f>
        <v>(247061,0,1,12,167,0,7,81)++1`</v>
      </c>
      <c r="Y1150" t="str">
        <f>_xlfn.CONCAT("(",A1150,",",R1150,")++1`")</f>
        <v>(247061,30)++1`</v>
      </c>
    </row>
    <row r="1151" spans="1:25">
      <c r="A1151">
        <v>247064</v>
      </c>
      <c r="B1151">
        <v>1950</v>
      </c>
      <c r="C1151">
        <f>IF(D1151="oui", 1, IF(D1151="non", 0, " "))</f>
        <v>0</v>
      </c>
      <c r="D1151" t="s">
        <v>24</v>
      </c>
      <c r="E1151">
        <f>_xlfn.XLOOKUP(F1151,Z$3:Z$19,AA$3:AA$19)</f>
        <v>3</v>
      </c>
      <c r="F1151" t="s">
        <v>34</v>
      </c>
      <c r="G1151" s="14">
        <v>44610</v>
      </c>
      <c r="H1151" s="15">
        <v>0.46736111111111112</v>
      </c>
      <c r="I1151" s="15">
        <v>0.47499999999999998</v>
      </c>
      <c r="J1151">
        <v>1000169</v>
      </c>
      <c r="K1151">
        <v>2172</v>
      </c>
      <c r="L1151">
        <f>ROUND(M1151*86400,0)/60</f>
        <v>11</v>
      </c>
      <c r="M1151">
        <v>7.6388888888888618E-3</v>
      </c>
      <c r="N1151">
        <f>_xlfn.XLOOKUP(O1151,Z$22:Z$24,AA$22:AA$24)</f>
        <v>1</v>
      </c>
      <c r="O1151" t="s">
        <v>32</v>
      </c>
      <c r="P1151" cm="1">
        <f t="array" aca="1" ref="P1151" ca="1">(_xlfn.IFS(Q1151="couché",0,Q1151="debout à 80%",1,Q1151="?",1))*(IF(RAND()&lt;0.8,1,0))</f>
        <v>1</v>
      </c>
      <c r="Q1151" t="s">
        <v>27</v>
      </c>
      <c r="R1151">
        <v>10</v>
      </c>
      <c r="S1151">
        <f>SUMIFS(N:N,F:F,F1151,G:G,G1151,T:T,T1151-1)*IF(C1151=1,0,1)</f>
        <v>1</v>
      </c>
      <c r="T1151">
        <f>COUNTIFS(F:F,F1151,G:G,G1151,H:H,_xlfn.CONCAT("&lt;=",H1151))</f>
        <v>10</v>
      </c>
      <c r="U1151" s="15">
        <f ca="1">H1151+(RAND()/100000)</f>
        <v>0.46736941220178946</v>
      </c>
      <c r="V1151">
        <f t="shared" ca="1" si="17"/>
        <v>40</v>
      </c>
      <c r="W1151" t="s">
        <v>28</v>
      </c>
      <c r="X1151" t="str">
        <f ca="1">_xlfn.CONCAT("(",A1151,",",C1151,",",P1151,",",E1151,",",L1151,",",S1151,",",T1151,",",V1151,")++1`")</f>
        <v>(247064,0,1,3,11,1,10,40)++1`</v>
      </c>
      <c r="Y1151" t="str">
        <f>_xlfn.CONCAT("(",A1151,",",R1151,")++1`")</f>
        <v>(247064,10)++1`</v>
      </c>
    </row>
    <row r="1152" spans="1:25">
      <c r="A1152">
        <v>247065</v>
      </c>
      <c r="B1152">
        <v>1946</v>
      </c>
      <c r="C1152">
        <f>IF(D1152="oui", 1, IF(D1152="non", 0, " "))</f>
        <v>0</v>
      </c>
      <c r="D1152" t="s">
        <v>24</v>
      </c>
      <c r="E1152">
        <f>_xlfn.XLOOKUP(F1152,Z$3:Z$19,AA$3:AA$19)</f>
        <v>3</v>
      </c>
      <c r="F1152" t="s">
        <v>34</v>
      </c>
      <c r="G1152" s="14">
        <v>44617</v>
      </c>
      <c r="H1152" s="15">
        <v>0.37986111111111109</v>
      </c>
      <c r="I1152" s="15">
        <v>0.38819444444444445</v>
      </c>
      <c r="J1152">
        <v>1000169</v>
      </c>
      <c r="K1152">
        <v>2172</v>
      </c>
      <c r="L1152">
        <f>ROUND(M1152*86400,0)/60</f>
        <v>12</v>
      </c>
      <c r="M1152">
        <v>8.3333333333333592E-3</v>
      </c>
      <c r="N1152">
        <f>_xlfn.XLOOKUP(O1152,Z$22:Z$24,AA$22:AA$24)</f>
        <v>1</v>
      </c>
      <c r="O1152" t="s">
        <v>32</v>
      </c>
      <c r="P1152" cm="1">
        <f t="array" aca="1" ref="P1152" ca="1">(_xlfn.IFS(Q1152="couché",0,Q1152="debout à 80%",1,Q1152="?",1))*(IF(RAND()&lt;0.8,1,0))</f>
        <v>1</v>
      </c>
      <c r="Q1152" t="s">
        <v>27</v>
      </c>
      <c r="R1152">
        <v>10</v>
      </c>
      <c r="S1152">
        <f>SUMIFS(N:N,F:F,F1152,G:G,G1152,T:T,T1152-1)*IF(C1152=1,0,1)</f>
        <v>1</v>
      </c>
      <c r="T1152">
        <f>COUNTIFS(F:F,F1152,G:G,G1152,H:H,_xlfn.CONCAT("&lt;=",H1152))</f>
        <v>4</v>
      </c>
      <c r="U1152" s="15">
        <f ca="1">H1152+(RAND()/100000)</f>
        <v>0.37986565238868891</v>
      </c>
      <c r="V1152">
        <f t="shared" ca="1" si="17"/>
        <v>19</v>
      </c>
      <c r="W1152" t="s">
        <v>28</v>
      </c>
      <c r="X1152" t="str">
        <f ca="1">_xlfn.CONCAT("(",A1152,",",C1152,",",P1152,",",E1152,",",L1152,",",S1152,",",T1152,",",V1152,")++1`")</f>
        <v>(247065,0,1,3,12,1,4,19)++1`</v>
      </c>
      <c r="Y1152" t="str">
        <f>_xlfn.CONCAT("(",A1152,",",R1152,")++1`")</f>
        <v>(247065,10)++1`</v>
      </c>
    </row>
    <row r="1153" spans="1:25">
      <c r="A1153">
        <v>247066</v>
      </c>
      <c r="B1153">
        <v>1954</v>
      </c>
      <c r="C1153">
        <f>IF(D1153="oui", 1, IF(D1153="non", 0, " "))</f>
        <v>0</v>
      </c>
      <c r="D1153" t="s">
        <v>24</v>
      </c>
      <c r="E1153">
        <f>_xlfn.XLOOKUP(F1153,Z$3:Z$19,AA$3:AA$19)</f>
        <v>3</v>
      </c>
      <c r="F1153" t="s">
        <v>34</v>
      </c>
      <c r="G1153" s="14">
        <v>44631</v>
      </c>
      <c r="H1153" s="15">
        <v>0.46458333333333329</v>
      </c>
      <c r="I1153" s="15">
        <v>0.47291666666666665</v>
      </c>
      <c r="J1153">
        <v>1000169</v>
      </c>
      <c r="K1153">
        <v>2172</v>
      </c>
      <c r="L1153">
        <f>ROUND(M1153*86400,0)/60</f>
        <v>12</v>
      </c>
      <c r="M1153">
        <v>8.3333333333333592E-3</v>
      </c>
      <c r="N1153">
        <f>_xlfn.XLOOKUP(O1153,Z$22:Z$24,AA$22:AA$24)</f>
        <v>1</v>
      </c>
      <c r="O1153" t="s">
        <v>32</v>
      </c>
      <c r="P1153" cm="1">
        <f t="array" aca="1" ref="P1153" ca="1">(_xlfn.IFS(Q1153="couché",0,Q1153="debout à 80%",1,Q1153="?",1))*(IF(RAND()&lt;0.8,1,0))</f>
        <v>1</v>
      </c>
      <c r="Q1153" t="s">
        <v>27</v>
      </c>
      <c r="R1153">
        <v>10</v>
      </c>
      <c r="S1153">
        <f>SUMIFS(N:N,F:F,F1153,G:G,G1153,T:T,T1153-1)*IF(C1153=1,0,1)</f>
        <v>1</v>
      </c>
      <c r="T1153">
        <f>COUNTIFS(F:F,F1153,G:G,G1153,H:H,_xlfn.CONCAT("&lt;=",H1153))</f>
        <v>11</v>
      </c>
      <c r="U1153" s="15">
        <f ca="1">H1153+(RAND()/100000)</f>
        <v>0.4645871346764347</v>
      </c>
      <c r="V1153">
        <f t="shared" ca="1" si="17"/>
        <v>37</v>
      </c>
      <c r="W1153" t="s">
        <v>28</v>
      </c>
      <c r="X1153" t="str">
        <f ca="1">_xlfn.CONCAT("(",A1153,",",C1153,",",P1153,",",E1153,",",L1153,",",S1153,",",T1153,",",V1153,")++1`")</f>
        <v>(247066,0,1,3,12,1,11,37)++1`</v>
      </c>
      <c r="Y1153" t="str">
        <f>_xlfn.CONCAT("(",A1153,",",R1153,")++1`")</f>
        <v>(247066,10)++1`</v>
      </c>
    </row>
    <row r="1154" spans="1:25">
      <c r="A1154">
        <v>247067</v>
      </c>
      <c r="B1154">
        <v>1954</v>
      </c>
      <c r="C1154">
        <f>IF(D1154="oui", 1, IF(D1154="non", 0, " "))</f>
        <v>0</v>
      </c>
      <c r="D1154" t="s">
        <v>24</v>
      </c>
      <c r="E1154">
        <f>_xlfn.XLOOKUP(F1154,Z$3:Z$19,AA$3:AA$19)</f>
        <v>3</v>
      </c>
      <c r="F1154" t="s">
        <v>34</v>
      </c>
      <c r="G1154" s="14">
        <v>44624</v>
      </c>
      <c r="H1154" s="15">
        <v>0.47361111111111109</v>
      </c>
      <c r="I1154" s="15">
        <v>0.48541666666666666</v>
      </c>
      <c r="J1154">
        <v>1000169</v>
      </c>
      <c r="K1154">
        <v>2172</v>
      </c>
      <c r="L1154">
        <f>ROUND(M1154*86400,0)/60</f>
        <v>17</v>
      </c>
      <c r="M1154">
        <v>1.1805555555555569E-2</v>
      </c>
      <c r="N1154">
        <f>_xlfn.XLOOKUP(O1154,Z$22:Z$24,AA$22:AA$24)</f>
        <v>1</v>
      </c>
      <c r="O1154" t="s">
        <v>32</v>
      </c>
      <c r="P1154" cm="1">
        <f t="array" aca="1" ref="P1154" ca="1">(_xlfn.IFS(Q1154="couché",0,Q1154="debout à 80%",1,Q1154="?",1))*(IF(RAND()&lt;0.8,1,0))</f>
        <v>1</v>
      </c>
      <c r="Q1154" t="s">
        <v>27</v>
      </c>
      <c r="R1154">
        <v>10</v>
      </c>
      <c r="S1154">
        <f>SUMIFS(N:N,F:F,F1154,G:G,G1154,T:T,T1154-1)*IF(C1154=1,0,1)</f>
        <v>1</v>
      </c>
      <c r="T1154">
        <f>COUNTIFS(F:F,F1154,G:G,G1154,H:H,_xlfn.CONCAT("&lt;=",H1154))</f>
        <v>8</v>
      </c>
      <c r="U1154" s="15">
        <f ca="1">H1154+(RAND()/100000)</f>
        <v>0.47361773241113142</v>
      </c>
      <c r="V1154">
        <f t="shared" ca="1" si="17"/>
        <v>30</v>
      </c>
      <c r="W1154" t="s">
        <v>28</v>
      </c>
      <c r="X1154" t="str">
        <f ca="1">_xlfn.CONCAT("(",A1154,",",C1154,",",P1154,",",E1154,",",L1154,",",S1154,",",T1154,",",V1154,")++1`")</f>
        <v>(247067,0,1,3,17,1,8,30)++1`</v>
      </c>
      <c r="Y1154" t="str">
        <f>_xlfn.CONCAT("(",A1154,",",R1154,")++1`")</f>
        <v>(247067,10)++1`</v>
      </c>
    </row>
    <row r="1155" spans="1:25">
      <c r="A1155">
        <v>247068</v>
      </c>
      <c r="B1155">
        <v>1950</v>
      </c>
      <c r="C1155">
        <f>IF(D1155="oui", 1, IF(D1155="non", 0, " "))</f>
        <v>0</v>
      </c>
      <c r="D1155" t="s">
        <v>24</v>
      </c>
      <c r="E1155">
        <f>_xlfn.XLOOKUP(F1155,Z$3:Z$19,AA$3:AA$19)</f>
        <v>3</v>
      </c>
      <c r="F1155" t="s">
        <v>34</v>
      </c>
      <c r="G1155" s="14">
        <v>44631</v>
      </c>
      <c r="H1155" s="15">
        <v>0.41527777777777775</v>
      </c>
      <c r="I1155" s="15">
        <v>0.4236111111111111</v>
      </c>
      <c r="J1155">
        <v>1000169</v>
      </c>
      <c r="K1155">
        <v>2172</v>
      </c>
      <c r="L1155">
        <f>ROUND(M1155*86400,0)/60</f>
        <v>12</v>
      </c>
      <c r="M1155">
        <v>8.3333333333333592E-3</v>
      </c>
      <c r="N1155">
        <f>_xlfn.XLOOKUP(O1155,Z$22:Z$24,AA$22:AA$24)</f>
        <v>1</v>
      </c>
      <c r="O1155" t="s">
        <v>32</v>
      </c>
      <c r="P1155" cm="1">
        <f t="array" aca="1" ref="P1155" ca="1">(_xlfn.IFS(Q1155="couché",0,Q1155="debout à 80%",1,Q1155="?",1))*(IF(RAND()&lt;0.8,1,0))</f>
        <v>1</v>
      </c>
      <c r="Q1155" t="s">
        <v>27</v>
      </c>
      <c r="R1155">
        <v>10</v>
      </c>
      <c r="S1155">
        <f>SUMIFS(N:N,F:F,F1155,G:G,G1155,T:T,T1155-1)*IF(C1155=1,0,1)</f>
        <v>1</v>
      </c>
      <c r="T1155">
        <f>COUNTIFS(F:F,F1155,G:G,G1155,H:H,_xlfn.CONCAT("&lt;=",H1155))</f>
        <v>7</v>
      </c>
      <c r="U1155" s="15">
        <f ca="1">H1155+(RAND()/100000)</f>
        <v>0.41528284521079212</v>
      </c>
      <c r="V1155">
        <f t="shared" ref="V1155:V1218" ca="1" si="18">COUNTIFS(G:G,G1155,U:U,_xlfn.CONCAT("&lt;=",U1155))</f>
        <v>27</v>
      </c>
      <c r="W1155" t="s">
        <v>28</v>
      </c>
      <c r="X1155" t="str">
        <f ca="1">_xlfn.CONCAT("(",A1155,",",C1155,",",P1155,",",E1155,",",L1155,",",S1155,",",T1155,",",V1155,")++1`")</f>
        <v>(247068,0,1,3,12,1,7,27)++1`</v>
      </c>
      <c r="Y1155" t="str">
        <f>_xlfn.CONCAT("(",A1155,",",R1155,")++1`")</f>
        <v>(247068,10)++1`</v>
      </c>
    </row>
    <row r="1156" spans="1:25">
      <c r="A1156">
        <v>247069</v>
      </c>
      <c r="B1156">
        <v>1966</v>
      </c>
      <c r="C1156">
        <f>IF(D1156="oui", 1, IF(D1156="non", 0, " "))</f>
        <v>0</v>
      </c>
      <c r="D1156" t="s">
        <v>24</v>
      </c>
      <c r="E1156">
        <f>_xlfn.XLOOKUP(F1156,Z$3:Z$19,AA$3:AA$19)</f>
        <v>6</v>
      </c>
      <c r="F1156" t="s">
        <v>37</v>
      </c>
      <c r="G1156" s="14">
        <v>44607</v>
      </c>
      <c r="H1156" s="15">
        <v>0.58263888888888882</v>
      </c>
      <c r="I1156" s="15">
        <v>0.76874999999999993</v>
      </c>
      <c r="J1156">
        <v>1000166</v>
      </c>
      <c r="K1156">
        <v>2717</v>
      </c>
      <c r="L1156">
        <f>ROUND(M1156*86400,0)/60</f>
        <v>268</v>
      </c>
      <c r="M1156">
        <v>0.18611111111111112</v>
      </c>
      <c r="N1156">
        <f>_xlfn.XLOOKUP(O1156,Z$22:Z$24,AA$22:AA$24)</f>
        <v>0</v>
      </c>
      <c r="O1156" t="s">
        <v>26</v>
      </c>
      <c r="P1156" cm="1">
        <f t="array" aca="1" ref="P1156" ca="1">(_xlfn.IFS(Q1156="couché",0,Q1156="debout à 80%",1,Q1156="?",1))*(IF(RAND()&lt;0.8,1,0))</f>
        <v>0</v>
      </c>
      <c r="Q1156" t="s">
        <v>48</v>
      </c>
      <c r="R1156">
        <v>45</v>
      </c>
      <c r="S1156">
        <f>SUMIFS(N:N,F:F,F1156,G:G,G1156,T:T,T1156-1)*IF(C1156=1,0,1)</f>
        <v>0</v>
      </c>
      <c r="T1156">
        <f>COUNTIFS(F:F,F1156,G:G,G1156,H:H,_xlfn.CONCAT("&lt;=",H1156))</f>
        <v>3</v>
      </c>
      <c r="U1156" s="15">
        <f ca="1">H1156+(RAND()/100000)</f>
        <v>0.58264535050766797</v>
      </c>
      <c r="V1156">
        <f t="shared" ca="1" si="18"/>
        <v>54</v>
      </c>
      <c r="W1156" t="s">
        <v>28</v>
      </c>
      <c r="X1156" t="str">
        <f ca="1">_xlfn.CONCAT("(",A1156,",",C1156,",",P1156,",",E1156,",",L1156,",",S1156,",",T1156,",",V1156,")++1`")</f>
        <v>(247069,0,0,6,268,0,3,54)++1`</v>
      </c>
      <c r="Y1156" t="str">
        <f>_xlfn.CONCAT("(",A1156,",",R1156,")++1`")</f>
        <v>(247069,45)++1`</v>
      </c>
    </row>
    <row r="1157" spans="1:25">
      <c r="A1157">
        <v>247070</v>
      </c>
      <c r="B1157">
        <v>1942</v>
      </c>
      <c r="C1157">
        <f>IF(D1157="oui", 1, IF(D1157="non", 0, " "))</f>
        <v>0</v>
      </c>
      <c r="D1157" t="s">
        <v>24</v>
      </c>
      <c r="E1157">
        <f>_xlfn.XLOOKUP(F1157,Z$3:Z$19,AA$3:AA$19)</f>
        <v>3</v>
      </c>
      <c r="F1157" t="s">
        <v>34</v>
      </c>
      <c r="G1157" s="14">
        <v>44617</v>
      </c>
      <c r="H1157" s="15">
        <v>0.41874999999999996</v>
      </c>
      <c r="I1157" s="15">
        <v>0.43263888888888885</v>
      </c>
      <c r="J1157">
        <v>1000169</v>
      </c>
      <c r="K1157">
        <v>2172</v>
      </c>
      <c r="L1157">
        <f>ROUND(M1157*86400,0)/60</f>
        <v>20</v>
      </c>
      <c r="M1157">
        <v>1.3888888888888895E-2</v>
      </c>
      <c r="N1157">
        <f>_xlfn.XLOOKUP(O1157,Z$22:Z$24,AA$22:AA$24)</f>
        <v>1</v>
      </c>
      <c r="O1157" t="s">
        <v>32</v>
      </c>
      <c r="P1157" cm="1">
        <f t="array" aca="1" ref="P1157" ca="1">(_xlfn.IFS(Q1157="couché",0,Q1157="debout à 80%",1,Q1157="?",1))*(IF(RAND()&lt;0.8,1,0))</f>
        <v>0</v>
      </c>
      <c r="Q1157" t="s">
        <v>27</v>
      </c>
      <c r="R1157">
        <v>10</v>
      </c>
      <c r="S1157">
        <f>SUMIFS(N:N,F:F,F1157,G:G,G1157,T:T,T1157-1)*IF(C1157=1,0,1)</f>
        <v>1</v>
      </c>
      <c r="T1157">
        <f>COUNTIFS(F:F,F1157,G:G,G1157,H:H,_xlfn.CONCAT("&lt;=",H1157))</f>
        <v>7</v>
      </c>
      <c r="U1157" s="15">
        <f ca="1">H1157+(RAND()/100000)</f>
        <v>0.4187578807837482</v>
      </c>
      <c r="V1157">
        <f t="shared" ca="1" si="18"/>
        <v>27</v>
      </c>
      <c r="W1157" t="s">
        <v>28</v>
      </c>
      <c r="X1157" t="str">
        <f ca="1">_xlfn.CONCAT("(",A1157,",",C1157,",",P1157,",",E1157,",",L1157,",",S1157,",",T1157,",",V1157,")++1`")</f>
        <v>(247070,0,0,3,20,1,7,27)++1`</v>
      </c>
      <c r="Y1157" t="str">
        <f>_xlfn.CONCAT("(",A1157,",",R1157,")++1`")</f>
        <v>(247070,10)++1`</v>
      </c>
    </row>
    <row r="1158" spans="1:25">
      <c r="A1158">
        <v>247071</v>
      </c>
      <c r="B1158">
        <v>1942</v>
      </c>
      <c r="C1158">
        <f>IF(D1158="oui", 1, IF(D1158="non", 0, " "))</f>
        <v>0</v>
      </c>
      <c r="D1158" t="s">
        <v>24</v>
      </c>
      <c r="E1158">
        <f>_xlfn.XLOOKUP(F1158,Z$3:Z$19,AA$3:AA$19)</f>
        <v>3</v>
      </c>
      <c r="F1158" t="s">
        <v>34</v>
      </c>
      <c r="G1158" s="14">
        <v>44610</v>
      </c>
      <c r="H1158" s="15">
        <v>0.4201388888888889</v>
      </c>
      <c r="I1158" s="15">
        <v>0.43125000000000002</v>
      </c>
      <c r="J1158">
        <v>1000169</v>
      </c>
      <c r="K1158">
        <v>2172</v>
      </c>
      <c r="L1158">
        <f>ROUND(M1158*86400,0)/60</f>
        <v>16</v>
      </c>
      <c r="M1158">
        <v>1.1111111111111127E-2</v>
      </c>
      <c r="N1158">
        <f>_xlfn.XLOOKUP(O1158,Z$22:Z$24,AA$22:AA$24)</f>
        <v>1</v>
      </c>
      <c r="O1158" t="s">
        <v>32</v>
      </c>
      <c r="P1158" cm="1">
        <f t="array" aca="1" ref="P1158" ca="1">(_xlfn.IFS(Q1158="couché",0,Q1158="debout à 80%",1,Q1158="?",1))*(IF(RAND()&lt;0.8,1,0))</f>
        <v>1</v>
      </c>
      <c r="Q1158" t="s">
        <v>27</v>
      </c>
      <c r="R1158">
        <v>10</v>
      </c>
      <c r="S1158">
        <f>SUMIFS(N:N,F:F,F1158,G:G,G1158,T:T,T1158-1)*IF(C1158=1,0,1)</f>
        <v>1</v>
      </c>
      <c r="T1158">
        <f>COUNTIFS(F:F,F1158,G:G,G1158,H:H,_xlfn.CONCAT("&lt;=",H1158))</f>
        <v>7</v>
      </c>
      <c r="U1158" s="15">
        <f ca="1">H1158+(RAND()/100000)</f>
        <v>0.42014267108842135</v>
      </c>
      <c r="V1158">
        <f t="shared" ca="1" si="18"/>
        <v>28</v>
      </c>
      <c r="W1158" t="s">
        <v>28</v>
      </c>
      <c r="X1158" t="str">
        <f ca="1">_xlfn.CONCAT("(",A1158,",",C1158,",",P1158,",",E1158,",",L1158,",",S1158,",",T1158,",",V1158,")++1`")</f>
        <v>(247071,0,1,3,16,1,7,28)++1`</v>
      </c>
      <c r="Y1158" t="str">
        <f>_xlfn.CONCAT("(",A1158,",",R1158,")++1`")</f>
        <v>(247071,10)++1`</v>
      </c>
    </row>
    <row r="1159" spans="1:25">
      <c r="A1159">
        <v>247072</v>
      </c>
      <c r="B1159">
        <v>1950</v>
      </c>
      <c r="C1159">
        <f>IF(D1159="oui", 1, IF(D1159="non", 0, " "))</f>
        <v>0</v>
      </c>
      <c r="D1159" t="s">
        <v>24</v>
      </c>
      <c r="E1159">
        <f>_xlfn.XLOOKUP(F1159,Z$3:Z$19,AA$3:AA$19)</f>
        <v>17</v>
      </c>
      <c r="F1159" t="s">
        <v>45</v>
      </c>
      <c r="G1159" s="14">
        <v>44623</v>
      </c>
      <c r="H1159" s="15">
        <v>0.40208333333333329</v>
      </c>
      <c r="I1159" s="15">
        <v>0.5625</v>
      </c>
      <c r="J1159">
        <v>1000162</v>
      </c>
      <c r="K1159">
        <v>485</v>
      </c>
      <c r="L1159">
        <f>ROUND(M1159*86400,0)/60</f>
        <v>231</v>
      </c>
      <c r="M1159">
        <v>0.16041666666666671</v>
      </c>
      <c r="N1159">
        <f>_xlfn.XLOOKUP(O1159,Z$22:Z$24,AA$22:AA$24)</f>
        <v>0</v>
      </c>
      <c r="O1159" t="s">
        <v>26</v>
      </c>
      <c r="P1159" cm="1">
        <f t="array" aca="1" ref="P1159" ca="1">(_xlfn.IFS(Q1159="couché",0,Q1159="debout à 80%",1,Q1159="?",1))*(IF(RAND()&lt;0.8,1,0))</f>
        <v>1</v>
      </c>
      <c r="Q1159" t="s">
        <v>27</v>
      </c>
      <c r="R1159">
        <v>45</v>
      </c>
      <c r="S1159">
        <f>SUMIFS(N:N,F:F,F1159,G:G,G1159,T:T,T1159-1)*IF(C1159=1,0,1)</f>
        <v>1</v>
      </c>
      <c r="T1159">
        <f>COUNTIFS(F:F,F1159,G:G,G1159,H:H,_xlfn.CONCAT("&lt;=",H1159))</f>
        <v>2</v>
      </c>
      <c r="U1159" s="15">
        <f ca="1">H1159+(RAND()/100000)</f>
        <v>0.402090543125873</v>
      </c>
      <c r="V1159">
        <f t="shared" ca="1" si="18"/>
        <v>20</v>
      </c>
      <c r="W1159" t="s">
        <v>28</v>
      </c>
      <c r="X1159" t="str">
        <f ca="1">_xlfn.CONCAT("(",A1159,",",C1159,",",P1159,",",E1159,",",L1159,",",S1159,",",T1159,",",V1159,")++1`")</f>
        <v>(247072,0,1,17,231,1,2,20)++1`</v>
      </c>
      <c r="Y1159" t="str">
        <f>_xlfn.CONCAT("(",A1159,",",R1159,")++1`")</f>
        <v>(247072,45)++1`</v>
      </c>
    </row>
    <row r="1160" spans="1:25">
      <c r="A1160">
        <v>247073</v>
      </c>
      <c r="B1160">
        <v>1950</v>
      </c>
      <c r="C1160">
        <f>IF(D1160="oui", 1, IF(D1160="non", 0, " "))</f>
        <v>0</v>
      </c>
      <c r="D1160" t="s">
        <v>24</v>
      </c>
      <c r="E1160">
        <f>_xlfn.XLOOKUP(F1160,Z$3:Z$19,AA$3:AA$19)</f>
        <v>5</v>
      </c>
      <c r="F1160" t="s">
        <v>36</v>
      </c>
      <c r="G1160" s="14">
        <v>44637</v>
      </c>
      <c r="H1160" s="15">
        <v>0.69861111111111107</v>
      </c>
      <c r="I1160" s="15">
        <v>0.73263888888888884</v>
      </c>
      <c r="J1160">
        <v>1000162</v>
      </c>
      <c r="K1160">
        <v>3248</v>
      </c>
      <c r="L1160">
        <f>ROUND(M1160*86400,0)/60</f>
        <v>49</v>
      </c>
      <c r="M1160">
        <v>3.4027777777777768E-2</v>
      </c>
      <c r="N1160">
        <f>_xlfn.XLOOKUP(O1160,Z$22:Z$24,AA$22:AA$24)</f>
        <v>0</v>
      </c>
      <c r="O1160" t="s">
        <v>26</v>
      </c>
      <c r="P1160" cm="1">
        <f t="array" aca="1" ref="P1160" ca="1">(_xlfn.IFS(Q1160="couché",0,Q1160="debout à 80%",1,Q1160="?",1))*(IF(RAND()&lt;0.8,1,0))</f>
        <v>1</v>
      </c>
      <c r="Q1160" t="s">
        <v>27</v>
      </c>
      <c r="R1160">
        <v>45</v>
      </c>
      <c r="S1160">
        <f>SUMIFS(N:N,F:F,F1160,G:G,G1160,T:T,T1160-1)*IF(C1160=1,0,1)</f>
        <v>0</v>
      </c>
      <c r="T1160">
        <f>COUNTIFS(F:F,F1160,G:G,G1160,H:H,_xlfn.CONCAT("&lt;=",H1160))</f>
        <v>4</v>
      </c>
      <c r="U1160" s="15">
        <f ca="1">H1160+(RAND()/100000)</f>
        <v>0.69862063443548361</v>
      </c>
      <c r="V1160">
        <f t="shared" ca="1" si="18"/>
        <v>80</v>
      </c>
      <c r="W1160" t="s">
        <v>28</v>
      </c>
      <c r="X1160" t="str">
        <f ca="1">_xlfn.CONCAT("(",A1160,",",C1160,",",P1160,",",E1160,",",L1160,",",S1160,",",T1160,",",V1160,")++1`")</f>
        <v>(247073,0,1,5,49,0,4,80)++1`</v>
      </c>
      <c r="Y1160" t="str">
        <f>_xlfn.CONCAT("(",A1160,",",R1160,")++1`")</f>
        <v>(247073,45)++1`</v>
      </c>
    </row>
    <row r="1161" spans="1:25">
      <c r="A1161">
        <v>247074</v>
      </c>
      <c r="B1161">
        <v>1975</v>
      </c>
      <c r="C1161">
        <f>IF(D1161="oui", 1, IF(D1161="non", 0, " "))</f>
        <v>0</v>
      </c>
      <c r="D1161" t="s">
        <v>24</v>
      </c>
      <c r="E1161">
        <f>_xlfn.XLOOKUP(F1161,Z$3:Z$19,AA$3:AA$19)</f>
        <v>4</v>
      </c>
      <c r="F1161" t="s">
        <v>31</v>
      </c>
      <c r="G1161" s="14">
        <v>44594</v>
      </c>
      <c r="H1161" s="15">
        <v>0.59930555555555554</v>
      </c>
      <c r="I1161" s="15">
        <v>0.6333333333333333</v>
      </c>
      <c r="J1161">
        <v>1000170</v>
      </c>
      <c r="K1161">
        <v>3460</v>
      </c>
      <c r="L1161">
        <f>ROUND(M1161*86400,0)/60</f>
        <v>49</v>
      </c>
      <c r="M1161">
        <v>3.4027777777777768E-2</v>
      </c>
      <c r="N1161">
        <f>_xlfn.XLOOKUP(O1161,Z$22:Z$24,AA$22:AA$24)</f>
        <v>1</v>
      </c>
      <c r="O1161" t="s">
        <v>32</v>
      </c>
      <c r="P1161" cm="1">
        <f t="array" aca="1" ref="P1161" ca="1">(_xlfn.IFS(Q1161="couché",0,Q1161="debout à 80%",1,Q1161="?",1))*(IF(RAND()&lt;0.8,1,0))</f>
        <v>1</v>
      </c>
      <c r="Q1161" t="s">
        <v>27</v>
      </c>
      <c r="R1161">
        <v>20</v>
      </c>
      <c r="S1161">
        <f>SUMIFS(N:N,F:F,F1161,G:G,G1161,T:T,T1161-1)*IF(C1161=1,0,1)</f>
        <v>0</v>
      </c>
      <c r="T1161">
        <f>COUNTIFS(F:F,F1161,G:G,G1161,H:H,_xlfn.CONCAT("&lt;=",H1161))</f>
        <v>6</v>
      </c>
      <c r="U1161" s="15">
        <f ca="1">H1161+(RAND()/100000)</f>
        <v>0.599309517236148</v>
      </c>
      <c r="V1161">
        <f t="shared" ca="1" si="18"/>
        <v>56</v>
      </c>
      <c r="W1161" t="s">
        <v>28</v>
      </c>
      <c r="X1161" t="str">
        <f ca="1">_xlfn.CONCAT("(",A1161,",",C1161,",",P1161,",",E1161,",",L1161,",",S1161,",",T1161,",",V1161,")++1`")</f>
        <v>(247074,0,1,4,49,0,6,56)++1`</v>
      </c>
      <c r="Y1161" t="str">
        <f>_xlfn.CONCAT("(",A1161,",",R1161,")++1`")</f>
        <v>(247074,20)++1`</v>
      </c>
    </row>
    <row r="1162" spans="1:25">
      <c r="A1162">
        <v>247075</v>
      </c>
      <c r="B1162">
        <v>1956</v>
      </c>
      <c r="C1162">
        <f>IF(D1162="oui", 1, IF(D1162="non", 0, " "))</f>
        <v>0</v>
      </c>
      <c r="D1162" t="s">
        <v>24</v>
      </c>
      <c r="E1162">
        <f>_xlfn.XLOOKUP(F1162,Z$3:Z$19,AA$3:AA$19)</f>
        <v>3</v>
      </c>
      <c r="F1162" t="s">
        <v>34</v>
      </c>
      <c r="G1162" s="14">
        <v>44613</v>
      </c>
      <c r="H1162" s="15">
        <v>0.34791666666666665</v>
      </c>
      <c r="I1162" s="15">
        <v>0.35694444444444445</v>
      </c>
      <c r="J1162">
        <v>1000169</v>
      </c>
      <c r="K1162">
        <v>2172</v>
      </c>
      <c r="L1162">
        <f>ROUND(M1162*86400,0)/60</f>
        <v>13</v>
      </c>
      <c r="M1162">
        <v>9.0277777777778012E-3</v>
      </c>
      <c r="N1162">
        <f>_xlfn.XLOOKUP(O1162,Z$22:Z$24,AA$22:AA$24)</f>
        <v>1</v>
      </c>
      <c r="O1162" t="s">
        <v>32</v>
      </c>
      <c r="P1162" cm="1">
        <f t="array" aca="1" ref="P1162" ca="1">(_xlfn.IFS(Q1162="couché",0,Q1162="debout à 80%",1,Q1162="?",1))*(IF(RAND()&lt;0.8,1,0))</f>
        <v>1</v>
      </c>
      <c r="Q1162" t="s">
        <v>27</v>
      </c>
      <c r="R1162">
        <v>10</v>
      </c>
      <c r="S1162">
        <f>SUMIFS(N:N,F:F,F1162,G:G,G1162,T:T,T1162-1)*IF(C1162=1,0,1)</f>
        <v>1</v>
      </c>
      <c r="T1162">
        <f>COUNTIFS(F:F,F1162,G:G,G1162,H:H,_xlfn.CONCAT("&lt;=",H1162))</f>
        <v>2</v>
      </c>
      <c r="U1162" s="15">
        <f ca="1">H1162+(RAND()/100000)</f>
        <v>0.34792171201216771</v>
      </c>
      <c r="V1162">
        <f t="shared" ca="1" si="18"/>
        <v>10</v>
      </c>
      <c r="W1162" t="s">
        <v>28</v>
      </c>
      <c r="X1162" t="str">
        <f ca="1">_xlfn.CONCAT("(",A1162,",",C1162,",",P1162,",",E1162,",",L1162,",",S1162,",",T1162,",",V1162,")++1`")</f>
        <v>(247075,0,1,3,13,1,2,10)++1`</v>
      </c>
      <c r="Y1162" t="str">
        <f>_xlfn.CONCAT("(",A1162,",",R1162,")++1`")</f>
        <v>(247075,10)++1`</v>
      </c>
    </row>
    <row r="1163" spans="1:25">
      <c r="A1163">
        <v>247076</v>
      </c>
      <c r="B1163">
        <v>1956</v>
      </c>
      <c r="C1163">
        <f>IF(D1163="oui", 1, IF(D1163="non", 0, " "))</f>
        <v>0</v>
      </c>
      <c r="D1163" t="s">
        <v>24</v>
      </c>
      <c r="E1163">
        <f>_xlfn.XLOOKUP(F1163,Z$3:Z$19,AA$3:AA$19)</f>
        <v>3</v>
      </c>
      <c r="F1163" t="s">
        <v>34</v>
      </c>
      <c r="G1163" s="14">
        <v>44620</v>
      </c>
      <c r="H1163" s="15">
        <v>0.36319444444444443</v>
      </c>
      <c r="I1163" s="15">
        <v>0.37361111111111112</v>
      </c>
      <c r="J1163">
        <v>1000169</v>
      </c>
      <c r="K1163">
        <v>2172</v>
      </c>
      <c r="L1163">
        <f>ROUND(M1163*86400,0)/60</f>
        <v>15</v>
      </c>
      <c r="M1163">
        <v>1.0416666666666685E-2</v>
      </c>
      <c r="N1163">
        <f>_xlfn.XLOOKUP(O1163,Z$22:Z$24,AA$22:AA$24)</f>
        <v>1</v>
      </c>
      <c r="O1163" t="s">
        <v>32</v>
      </c>
      <c r="P1163" cm="1">
        <f t="array" aca="1" ref="P1163" ca="1">(_xlfn.IFS(Q1163="couché",0,Q1163="debout à 80%",1,Q1163="?",1))*(IF(RAND()&lt;0.8,1,0))</f>
        <v>1</v>
      </c>
      <c r="Q1163" t="s">
        <v>27</v>
      </c>
      <c r="R1163">
        <v>10</v>
      </c>
      <c r="S1163">
        <f>SUMIFS(N:N,F:F,F1163,G:G,G1163,T:T,T1163-1)*IF(C1163=1,0,1)</f>
        <v>1</v>
      </c>
      <c r="T1163">
        <f>COUNTIFS(F:F,F1163,G:G,G1163,H:H,_xlfn.CONCAT("&lt;=",H1163))</f>
        <v>3</v>
      </c>
      <c r="U1163" s="15">
        <f ca="1">H1163+(RAND()/100000)</f>
        <v>0.36319986638629875</v>
      </c>
      <c r="V1163">
        <f t="shared" ca="1" si="18"/>
        <v>10</v>
      </c>
      <c r="W1163" t="s">
        <v>28</v>
      </c>
      <c r="X1163" t="str">
        <f ca="1">_xlfn.CONCAT("(",A1163,",",C1163,",",P1163,",",E1163,",",L1163,",",S1163,",",T1163,",",V1163,")++1`")</f>
        <v>(247076,0,1,3,15,1,3,10)++1`</v>
      </c>
      <c r="Y1163" t="str">
        <f>_xlfn.CONCAT("(",A1163,",",R1163,")++1`")</f>
        <v>(247076,10)++1`</v>
      </c>
    </row>
    <row r="1164" spans="1:25">
      <c r="A1164">
        <v>247078</v>
      </c>
      <c r="B1164">
        <v>1947</v>
      </c>
      <c r="C1164">
        <f>IF(D1164="oui", 1, IF(D1164="non", 0, " "))</f>
        <v>0</v>
      </c>
      <c r="D1164" t="s">
        <v>24</v>
      </c>
      <c r="E1164">
        <f>_xlfn.XLOOKUP(F1164,Z$3:Z$19,AA$3:AA$19)</f>
        <v>5</v>
      </c>
      <c r="F1164" t="s">
        <v>36</v>
      </c>
      <c r="G1164" s="14">
        <v>44637</v>
      </c>
      <c r="H1164" s="15">
        <v>0.3347222222222222</v>
      </c>
      <c r="I1164" s="15">
        <v>0.42152777777777778</v>
      </c>
      <c r="J1164">
        <v>1000162</v>
      </c>
      <c r="K1164">
        <v>3235</v>
      </c>
      <c r="L1164">
        <f>ROUND(M1164*86400,0)/60</f>
        <v>125</v>
      </c>
      <c r="M1164">
        <v>8.680555555555558E-2</v>
      </c>
      <c r="N1164">
        <f>_xlfn.XLOOKUP(O1164,Z$22:Z$24,AA$22:AA$24)</f>
        <v>0</v>
      </c>
      <c r="O1164" t="s">
        <v>26</v>
      </c>
      <c r="P1164" cm="1">
        <f t="array" aca="1" ref="P1164" ca="1">(_xlfn.IFS(Q1164="couché",0,Q1164="debout à 80%",1,Q1164="?",1))*(IF(RAND()&lt;0.8,1,0))</f>
        <v>0</v>
      </c>
      <c r="Q1164" t="s">
        <v>27</v>
      </c>
      <c r="R1164">
        <v>45</v>
      </c>
      <c r="S1164">
        <f>SUMIFS(N:N,F:F,F1164,G:G,G1164,T:T,T1164-1)*IF(C1164=1,0,1)</f>
        <v>0</v>
      </c>
      <c r="T1164">
        <f>COUNTIFS(F:F,F1164,G:G,G1164,H:H,_xlfn.CONCAT("&lt;=",H1164))</f>
        <v>1</v>
      </c>
      <c r="U1164" s="15">
        <f ca="1">H1164+(RAND()/100000)</f>
        <v>0.3347224446407166</v>
      </c>
      <c r="V1164">
        <f t="shared" ca="1" si="18"/>
        <v>5</v>
      </c>
      <c r="W1164" t="s">
        <v>28</v>
      </c>
      <c r="X1164" t="str">
        <f ca="1">_xlfn.CONCAT("(",A1164,",",C1164,",",P1164,",",E1164,",",L1164,",",S1164,",",T1164,",",V1164,")++1`")</f>
        <v>(247078,0,0,5,125,0,1,5)++1`</v>
      </c>
      <c r="Y1164" t="str">
        <f>_xlfn.CONCAT("(",A1164,",",R1164,")++1`")</f>
        <v>(247078,45)++1`</v>
      </c>
    </row>
    <row r="1165" spans="1:25">
      <c r="A1165">
        <v>247079</v>
      </c>
      <c r="B1165">
        <v>2021</v>
      </c>
      <c r="C1165">
        <f>IF(D1165="oui", 1, IF(D1165="non", 0, " "))</f>
        <v>1</v>
      </c>
      <c r="D1165" t="s">
        <v>28</v>
      </c>
      <c r="E1165">
        <f>_xlfn.XLOOKUP(F1165,Z$3:Z$19,AA$3:AA$19)</f>
        <v>12</v>
      </c>
      <c r="F1165" t="s">
        <v>42</v>
      </c>
      <c r="G1165" s="14">
        <v>44615</v>
      </c>
      <c r="H1165" s="15">
        <v>0.33333333333333331</v>
      </c>
      <c r="I1165" s="15">
        <v>0.35</v>
      </c>
      <c r="J1165">
        <v>1000165</v>
      </c>
      <c r="K1165">
        <v>3623</v>
      </c>
      <c r="L1165">
        <f>ROUND(M1165*86400,0)/60</f>
        <v>24</v>
      </c>
      <c r="M1165">
        <v>1.6666666666666663E-2</v>
      </c>
      <c r="N1165">
        <f>_xlfn.XLOOKUP(O1165,Z$22:Z$24,AA$22:AA$24)</f>
        <v>0</v>
      </c>
      <c r="O1165" t="s">
        <v>46</v>
      </c>
      <c r="P1165" cm="1">
        <f t="array" aca="1" ref="P1165" ca="1">(_xlfn.IFS(Q1165="couché",0,Q1165="debout à 80%",1,Q1165="?",1))*(IF(RAND()&lt;0.8,1,0))</f>
        <v>0</v>
      </c>
      <c r="Q1165" t="s">
        <v>48</v>
      </c>
      <c r="R1165">
        <v>30</v>
      </c>
      <c r="S1165">
        <f>SUMIFS(N:N,F:F,F1165,G:G,G1165,T:T,T1165-1)*IF(C1165=1,0,1)</f>
        <v>0</v>
      </c>
      <c r="T1165">
        <f>COUNTIFS(F:F,F1165,G:G,G1165,H:H,_xlfn.CONCAT("&lt;=",H1165))</f>
        <v>1</v>
      </c>
      <c r="U1165" s="15">
        <f ca="1">H1165+(RAND()/100000)</f>
        <v>0.33334220499775635</v>
      </c>
      <c r="V1165">
        <f t="shared" ca="1" si="18"/>
        <v>2</v>
      </c>
      <c r="W1165" t="s">
        <v>28</v>
      </c>
      <c r="X1165" t="str">
        <f ca="1">_xlfn.CONCAT("(",A1165,",",C1165,",",P1165,",",E1165,",",L1165,",",S1165,",",T1165,",",V1165,")++1`")</f>
        <v>(247079,1,0,12,24,0,1,2)++1`</v>
      </c>
      <c r="Y1165" t="str">
        <f>_xlfn.CONCAT("(",A1165,",",R1165,")++1`")</f>
        <v>(247079,30)++1`</v>
      </c>
    </row>
    <row r="1166" spans="1:25">
      <c r="A1166">
        <v>247080</v>
      </c>
      <c r="B1166">
        <v>1958</v>
      </c>
      <c r="C1166">
        <f>IF(D1166="oui", 1, IF(D1166="non", 0, " "))</f>
        <v>0</v>
      </c>
      <c r="D1166" t="s">
        <v>24</v>
      </c>
      <c r="E1166">
        <f>_xlfn.XLOOKUP(F1166,Z$3:Z$19,AA$3:AA$19)</f>
        <v>5</v>
      </c>
      <c r="F1166" t="s">
        <v>36</v>
      </c>
      <c r="G1166" s="14">
        <v>44616</v>
      </c>
      <c r="H1166" s="15">
        <v>0.47361111111111109</v>
      </c>
      <c r="I1166" s="15">
        <v>0.53888888888888886</v>
      </c>
      <c r="J1166">
        <v>1000162</v>
      </c>
      <c r="K1166">
        <v>71</v>
      </c>
      <c r="L1166">
        <f>ROUND(M1166*86400,0)/60</f>
        <v>94</v>
      </c>
      <c r="M1166">
        <v>6.5277777777777768E-2</v>
      </c>
      <c r="N1166">
        <f>_xlfn.XLOOKUP(O1166,Z$22:Z$24,AA$22:AA$24)</f>
        <v>0</v>
      </c>
      <c r="O1166" t="s">
        <v>26</v>
      </c>
      <c r="P1166" cm="1">
        <f t="array" aca="1" ref="P1166" ca="1">(_xlfn.IFS(Q1166="couché",0,Q1166="debout à 80%",1,Q1166="?",1))*(IF(RAND()&lt;0.8,1,0))</f>
        <v>1</v>
      </c>
      <c r="Q1166" t="s">
        <v>27</v>
      </c>
      <c r="R1166">
        <v>45</v>
      </c>
      <c r="S1166">
        <f>SUMIFS(N:N,F:F,F1166,G:G,G1166,T:T,T1166-1)*IF(C1166=1,0,1)</f>
        <v>0</v>
      </c>
      <c r="T1166">
        <f>COUNTIFS(F:F,F1166,G:G,G1166,H:H,_xlfn.CONCAT("&lt;=",H1166))</f>
        <v>3</v>
      </c>
      <c r="U1166" s="15">
        <f ca="1">H1166+(RAND()/100000)</f>
        <v>0.47362090108621119</v>
      </c>
      <c r="V1166">
        <f t="shared" ca="1" si="18"/>
        <v>52</v>
      </c>
      <c r="W1166" t="s">
        <v>28</v>
      </c>
      <c r="X1166" t="str">
        <f ca="1">_xlfn.CONCAT("(",A1166,",",C1166,",",P1166,",",E1166,",",L1166,",",S1166,",",T1166,",",V1166,")++1`")</f>
        <v>(247080,0,1,5,94,0,3,52)++1`</v>
      </c>
      <c r="Y1166" t="str">
        <f>_xlfn.CONCAT("(",A1166,",",R1166,")++1`")</f>
        <v>(247080,45)++1`</v>
      </c>
    </row>
    <row r="1167" spans="1:25">
      <c r="A1167">
        <v>247081</v>
      </c>
      <c r="B1167">
        <v>1992</v>
      </c>
      <c r="C1167">
        <f>IF(D1167="oui", 1, IF(D1167="non", 0, " "))</f>
        <v>0</v>
      </c>
      <c r="D1167" t="s">
        <v>24</v>
      </c>
      <c r="E1167">
        <f>_xlfn.XLOOKUP(F1167,Z$3:Z$19,AA$3:AA$19)</f>
        <v>9</v>
      </c>
      <c r="F1167" t="s">
        <v>40</v>
      </c>
      <c r="G1167" s="14">
        <v>44600</v>
      </c>
      <c r="H1167" s="15">
        <v>0.38958333333333334</v>
      </c>
      <c r="I1167" s="15">
        <v>0.41666666666666663</v>
      </c>
      <c r="J1167">
        <v>1000163</v>
      </c>
      <c r="K1167">
        <v>8868</v>
      </c>
      <c r="L1167">
        <f>ROUND(M1167*86400,0)/60</f>
        <v>39</v>
      </c>
      <c r="M1167">
        <v>2.7083333333333293E-2</v>
      </c>
      <c r="N1167">
        <f>_xlfn.XLOOKUP(O1167,Z$22:Z$24,AA$22:AA$24)</f>
        <v>0</v>
      </c>
      <c r="O1167" t="s">
        <v>26</v>
      </c>
      <c r="P1167" cm="1">
        <f t="array" aca="1" ref="P1167" ca="1">(_xlfn.IFS(Q1167="couché",0,Q1167="debout à 80%",1,Q1167="?",1))*(IF(RAND()&lt;0.8,1,0))</f>
        <v>1</v>
      </c>
      <c r="Q1167" t="s">
        <v>27</v>
      </c>
      <c r="R1167">
        <v>45</v>
      </c>
      <c r="S1167">
        <f>SUMIFS(N:N,F:F,F1167,G:G,G1167,T:T,T1167-1)*IF(C1167=1,0,1)</f>
        <v>0</v>
      </c>
      <c r="T1167">
        <f>COUNTIFS(F:F,F1167,G:G,G1167,H:H,_xlfn.CONCAT("&lt;=",H1167))</f>
        <v>2</v>
      </c>
      <c r="U1167" s="15">
        <f ca="1">H1167+(RAND()/100000)</f>
        <v>0.38959281650388256</v>
      </c>
      <c r="V1167">
        <f t="shared" ca="1" si="18"/>
        <v>22</v>
      </c>
      <c r="W1167" t="s">
        <v>28</v>
      </c>
      <c r="X1167" t="str">
        <f ca="1">_xlfn.CONCAT("(",A1167,",",C1167,",",P1167,",",E1167,",",L1167,",",S1167,",",T1167,",",V1167,")++1`")</f>
        <v>(247081,0,1,9,39,0,2,22)++1`</v>
      </c>
      <c r="Y1167" t="str">
        <f>_xlfn.CONCAT("(",A1167,",",R1167,")++1`")</f>
        <v>(247081,45)++1`</v>
      </c>
    </row>
    <row r="1168" spans="1:25">
      <c r="A1168">
        <v>247084</v>
      </c>
      <c r="B1168">
        <v>2005</v>
      </c>
      <c r="C1168">
        <f>IF(D1168="oui", 1, IF(D1168="non", 0, " "))</f>
        <v>0</v>
      </c>
      <c r="D1168" t="s">
        <v>24</v>
      </c>
      <c r="E1168">
        <f>_xlfn.XLOOKUP(F1168,Z$3:Z$19,AA$3:AA$19)</f>
        <v>11</v>
      </c>
      <c r="F1168" t="s">
        <v>41</v>
      </c>
      <c r="G1168" s="14">
        <v>44651</v>
      </c>
      <c r="H1168" s="15">
        <v>0.45069444444444445</v>
      </c>
      <c r="I1168" s="15">
        <v>0.47638888888888886</v>
      </c>
      <c r="J1168">
        <v>1000164</v>
      </c>
      <c r="K1168">
        <v>665</v>
      </c>
      <c r="L1168">
        <f>ROUND(M1168*86400,0)/60</f>
        <v>37</v>
      </c>
      <c r="M1168">
        <v>2.5694444444444409E-2</v>
      </c>
      <c r="N1168">
        <f>_xlfn.XLOOKUP(O1168,Z$22:Z$24,AA$22:AA$24)</f>
        <v>1</v>
      </c>
      <c r="O1168" t="s">
        <v>32</v>
      </c>
      <c r="P1168" cm="1">
        <f t="array" aca="1" ref="P1168" ca="1">(_xlfn.IFS(Q1168="couché",0,Q1168="debout à 80%",1,Q1168="?",1))*(IF(RAND()&lt;0.8,1,0))</f>
        <v>1</v>
      </c>
      <c r="Q1168" t="s">
        <v>27</v>
      </c>
      <c r="R1168">
        <v>30</v>
      </c>
      <c r="S1168">
        <f>SUMIFS(N:N,F:F,F1168,G:G,G1168,T:T,T1168-1)*IF(C1168=1,0,1)</f>
        <v>0</v>
      </c>
      <c r="T1168">
        <f>COUNTIFS(F:F,F1168,G:G,G1168,H:H,_xlfn.CONCAT("&lt;=",H1168))</f>
        <v>4</v>
      </c>
      <c r="U1168" s="15">
        <f ca="1">H1168+(RAND()/100000)</f>
        <v>0.45069830008979506</v>
      </c>
      <c r="V1168">
        <f t="shared" ca="1" si="18"/>
        <v>36</v>
      </c>
      <c r="W1168" t="s">
        <v>28</v>
      </c>
      <c r="X1168" t="str">
        <f ca="1">_xlfn.CONCAT("(",A1168,",",C1168,",",P1168,",",E1168,",",L1168,",",S1168,",",T1168,",",V1168,")++1`")</f>
        <v>(247084,0,1,11,37,0,4,36)++1`</v>
      </c>
      <c r="Y1168" t="str">
        <f>_xlfn.CONCAT("(",A1168,",",R1168,")++1`")</f>
        <v>(247084,30)++1`</v>
      </c>
    </row>
    <row r="1169" spans="1:25">
      <c r="A1169">
        <v>247085</v>
      </c>
      <c r="B1169">
        <v>1944</v>
      </c>
      <c r="C1169">
        <f>IF(D1169="oui", 1, IF(D1169="non", 0, " "))</f>
        <v>0</v>
      </c>
      <c r="D1169" t="s">
        <v>24</v>
      </c>
      <c r="E1169">
        <f>_xlfn.XLOOKUP(F1169,Z$3:Z$19,AA$3:AA$19)</f>
        <v>2</v>
      </c>
      <c r="F1169" t="s">
        <v>29</v>
      </c>
      <c r="G1169" s="14">
        <v>44599</v>
      </c>
      <c r="H1169" s="15">
        <v>0.42222222222222222</v>
      </c>
      <c r="I1169" s="15">
        <v>0.52013888888888882</v>
      </c>
      <c r="J1169">
        <v>1000166</v>
      </c>
      <c r="K1169">
        <v>813</v>
      </c>
      <c r="L1169">
        <f>ROUND(M1169*86400,0)/60</f>
        <v>141</v>
      </c>
      <c r="M1169">
        <v>9.7916666666666596E-2</v>
      </c>
      <c r="N1169">
        <f>_xlfn.XLOOKUP(O1169,Z$22:Z$24,AA$22:AA$24)</f>
        <v>0</v>
      </c>
      <c r="O1169" t="s">
        <v>26</v>
      </c>
      <c r="P1169" cm="1">
        <f t="array" aca="1" ref="P1169" ca="1">(_xlfn.IFS(Q1169="couché",0,Q1169="debout à 80%",1,Q1169="?",1))*(IF(RAND()&lt;0.8,1,0))</f>
        <v>1</v>
      </c>
      <c r="Q1169" t="s">
        <v>27</v>
      </c>
      <c r="R1169">
        <v>45</v>
      </c>
      <c r="S1169">
        <f>SUMIFS(N:N,F:F,F1169,G:G,G1169,T:T,T1169-1)*IF(C1169=1,0,1)</f>
        <v>0</v>
      </c>
      <c r="T1169">
        <f>COUNTIFS(F:F,F1169,G:G,G1169,H:H,_xlfn.CONCAT("&lt;=",H1169))</f>
        <v>3</v>
      </c>
      <c r="U1169" s="15">
        <f ca="1">H1169+(RAND()/100000)</f>
        <v>0.42222668404554958</v>
      </c>
      <c r="V1169">
        <f t="shared" ca="1" si="18"/>
        <v>27</v>
      </c>
      <c r="W1169" t="s">
        <v>28</v>
      </c>
      <c r="X1169" t="str">
        <f ca="1">_xlfn.CONCAT("(",A1169,",",C1169,",",P1169,",",E1169,",",L1169,",",S1169,",",T1169,",",V1169,")++1`")</f>
        <v>(247085,0,1,2,141,0,3,27)++1`</v>
      </c>
      <c r="Y1169" t="str">
        <f>_xlfn.CONCAT("(",A1169,",",R1169,")++1`")</f>
        <v>(247085,45)++1`</v>
      </c>
    </row>
    <row r="1170" spans="1:25">
      <c r="A1170">
        <v>247086</v>
      </c>
      <c r="B1170">
        <v>2003</v>
      </c>
      <c r="C1170">
        <f>IF(D1170="oui", 1, IF(D1170="non", 0, " "))</f>
        <v>0</v>
      </c>
      <c r="D1170" t="s">
        <v>24</v>
      </c>
      <c r="E1170">
        <f>_xlfn.XLOOKUP(F1170,Z$3:Z$19,AA$3:AA$19)</f>
        <v>16</v>
      </c>
      <c r="F1170" t="s">
        <v>44</v>
      </c>
      <c r="G1170" s="14">
        <v>44615</v>
      </c>
      <c r="H1170" s="15">
        <v>0.40833333333333333</v>
      </c>
      <c r="I1170" s="15">
        <v>0.5131944444444444</v>
      </c>
      <c r="J1170">
        <v>1000162</v>
      </c>
      <c r="K1170">
        <v>2872</v>
      </c>
      <c r="L1170">
        <f>ROUND(M1170*86400,0)/60</f>
        <v>151</v>
      </c>
      <c r="M1170">
        <v>0.10486111111111107</v>
      </c>
      <c r="N1170">
        <f>_xlfn.XLOOKUP(O1170,Z$22:Z$24,AA$22:AA$24)</f>
        <v>0</v>
      </c>
      <c r="O1170" t="s">
        <v>26</v>
      </c>
      <c r="P1170" cm="1">
        <f t="array" aca="1" ref="P1170" ca="1">(_xlfn.IFS(Q1170="couché",0,Q1170="debout à 80%",1,Q1170="?",1))*(IF(RAND()&lt;0.8,1,0))</f>
        <v>1</v>
      </c>
      <c r="Q1170" t="s">
        <v>27</v>
      </c>
      <c r="R1170">
        <v>45</v>
      </c>
      <c r="S1170">
        <f>SUMIFS(N:N,F:F,F1170,G:G,G1170,T:T,T1170-1)*IF(C1170=1,0,1)</f>
        <v>1</v>
      </c>
      <c r="T1170">
        <f>COUNTIFS(F:F,F1170,G:G,G1170,H:H,_xlfn.CONCAT("&lt;=",H1170))</f>
        <v>2</v>
      </c>
      <c r="U1170" s="15">
        <f ca="1">H1170+(RAND()/100000)</f>
        <v>0.40833975913516241</v>
      </c>
      <c r="V1170">
        <f t="shared" ca="1" si="18"/>
        <v>21</v>
      </c>
      <c r="W1170" t="s">
        <v>28</v>
      </c>
      <c r="X1170" t="str">
        <f ca="1">_xlfn.CONCAT("(",A1170,",",C1170,",",P1170,",",E1170,",",L1170,",",S1170,",",T1170,",",V1170,")++1`")</f>
        <v>(247086,0,1,16,151,1,2,21)++1`</v>
      </c>
      <c r="Y1170" t="str">
        <f>_xlfn.CONCAT("(",A1170,",",R1170,")++1`")</f>
        <v>(247086,45)++1`</v>
      </c>
    </row>
    <row r="1171" spans="1:25">
      <c r="A1171">
        <v>247088</v>
      </c>
      <c r="B1171">
        <v>1998</v>
      </c>
      <c r="C1171">
        <f>IF(D1171="oui", 1, IF(D1171="non", 0, " "))</f>
        <v>0</v>
      </c>
      <c r="D1171" t="s">
        <v>24</v>
      </c>
      <c r="E1171">
        <f>_xlfn.XLOOKUP(F1171,Z$3:Z$19,AA$3:AA$19)</f>
        <v>2</v>
      </c>
      <c r="F1171" t="s">
        <v>29</v>
      </c>
      <c r="G1171" s="14">
        <v>44641</v>
      </c>
      <c r="H1171" s="15">
        <v>0.42708333333333331</v>
      </c>
      <c r="I1171" s="15">
        <v>0.54861111111111105</v>
      </c>
      <c r="J1171">
        <v>1000166</v>
      </c>
      <c r="K1171">
        <v>1</v>
      </c>
      <c r="L1171">
        <f>ROUND(M1171*86400,0)/60</f>
        <v>175</v>
      </c>
      <c r="M1171">
        <v>0.12152777777777773</v>
      </c>
      <c r="N1171">
        <f>_xlfn.XLOOKUP(O1171,Z$22:Z$24,AA$22:AA$24)</f>
        <v>0</v>
      </c>
      <c r="O1171" t="s">
        <v>26</v>
      </c>
      <c r="P1171" cm="1">
        <f t="array" aca="1" ref="P1171" ca="1">(_xlfn.IFS(Q1171="couché",0,Q1171="debout à 80%",1,Q1171="?",1))*(IF(RAND()&lt;0.8,1,0))</f>
        <v>1</v>
      </c>
      <c r="Q1171" t="s">
        <v>27</v>
      </c>
      <c r="R1171">
        <v>45</v>
      </c>
      <c r="S1171">
        <f>SUMIFS(N:N,F:F,F1171,G:G,G1171,T:T,T1171-1)*IF(C1171=1,0,1)</f>
        <v>0</v>
      </c>
      <c r="T1171">
        <f>COUNTIFS(F:F,F1171,G:G,G1171,H:H,_xlfn.CONCAT("&lt;=",H1171))</f>
        <v>2</v>
      </c>
      <c r="U1171" s="15">
        <f ca="1">H1171+(RAND()/100000)</f>
        <v>0.42709327816417997</v>
      </c>
      <c r="V1171">
        <f t="shared" ca="1" si="18"/>
        <v>24</v>
      </c>
      <c r="W1171" t="s">
        <v>28</v>
      </c>
      <c r="X1171" t="str">
        <f ca="1">_xlfn.CONCAT("(",A1171,",",C1171,",",P1171,",",E1171,",",L1171,",",S1171,",",T1171,",",V1171,")++1`")</f>
        <v>(247088,0,1,2,175,0,2,24)++1`</v>
      </c>
      <c r="Y1171" t="str">
        <f>_xlfn.CONCAT("(",A1171,",",R1171,")++1`")</f>
        <v>(247088,45)++1`</v>
      </c>
    </row>
    <row r="1172" spans="1:25">
      <c r="A1172">
        <v>247089</v>
      </c>
      <c r="B1172">
        <v>1995</v>
      </c>
      <c r="C1172">
        <f>IF(D1172="oui", 1, IF(D1172="non", 0, " "))</f>
        <v>0</v>
      </c>
      <c r="D1172" t="s">
        <v>24</v>
      </c>
      <c r="E1172">
        <f>_xlfn.XLOOKUP(F1172,Z$3:Z$19,AA$3:AA$19)</f>
        <v>16</v>
      </c>
      <c r="F1172" t="s">
        <v>44</v>
      </c>
      <c r="G1172" s="14">
        <v>44593</v>
      </c>
      <c r="H1172" s="15">
        <v>0.37847222222222221</v>
      </c>
      <c r="I1172" s="15">
        <v>0.44513888888888886</v>
      </c>
      <c r="J1172">
        <v>1000162</v>
      </c>
      <c r="K1172">
        <v>61</v>
      </c>
      <c r="L1172">
        <f>ROUND(M1172*86400,0)/60</f>
        <v>96</v>
      </c>
      <c r="M1172">
        <v>6.6666666666666652E-2</v>
      </c>
      <c r="N1172">
        <f>_xlfn.XLOOKUP(O1172,Z$22:Z$24,AA$22:AA$24)</f>
        <v>0</v>
      </c>
      <c r="O1172" t="s">
        <v>26</v>
      </c>
      <c r="P1172" cm="1">
        <f t="array" aca="1" ref="P1172" ca="1">(_xlfn.IFS(Q1172="couché",0,Q1172="debout à 80%",1,Q1172="?",1))*(IF(RAND()&lt;0.8,1,0))</f>
        <v>1</v>
      </c>
      <c r="Q1172" t="s">
        <v>27</v>
      </c>
      <c r="R1172">
        <v>45</v>
      </c>
      <c r="S1172">
        <f>SUMIFS(N:N,F:F,F1172,G:G,G1172,T:T,T1172-1)*IF(C1172=1,0,1)</f>
        <v>0</v>
      </c>
      <c r="T1172">
        <f>COUNTIFS(F:F,F1172,G:G,G1172,H:H,_xlfn.CONCAT("&lt;=",H1172))</f>
        <v>1</v>
      </c>
      <c r="U1172" s="15">
        <f ca="1">H1172+(RAND()/100000)</f>
        <v>0.37847288322839823</v>
      </c>
      <c r="V1172">
        <f t="shared" ca="1" si="18"/>
        <v>20</v>
      </c>
      <c r="W1172" t="s">
        <v>28</v>
      </c>
      <c r="X1172" t="str">
        <f ca="1">_xlfn.CONCAT("(",A1172,",",C1172,",",P1172,",",E1172,",",L1172,",",S1172,",",T1172,",",V1172,")++1`")</f>
        <v>(247089,0,1,16,96,0,1,20)++1`</v>
      </c>
      <c r="Y1172" t="str">
        <f>_xlfn.CONCAT("(",A1172,",",R1172,")++1`")</f>
        <v>(247089,45)++1`</v>
      </c>
    </row>
    <row r="1173" spans="1:25">
      <c r="A1173">
        <v>247090</v>
      </c>
      <c r="B1173">
        <v>2002</v>
      </c>
      <c r="C1173">
        <f>IF(D1173="oui", 1, IF(D1173="non", 0, " "))</f>
        <v>0</v>
      </c>
      <c r="D1173" t="s">
        <v>24</v>
      </c>
      <c r="E1173">
        <f>_xlfn.XLOOKUP(F1173,Z$3:Z$19,AA$3:AA$19)</f>
        <v>10</v>
      </c>
      <c r="F1173" t="s">
        <v>39</v>
      </c>
      <c r="G1173" s="14">
        <v>44593</v>
      </c>
      <c r="H1173" s="15">
        <v>0.4</v>
      </c>
      <c r="I1173" s="15">
        <v>0.42638888888888887</v>
      </c>
      <c r="J1173">
        <v>1000165</v>
      </c>
      <c r="K1173">
        <v>493</v>
      </c>
      <c r="L1173">
        <f>ROUND(M1173*86400,0)/60</f>
        <v>38</v>
      </c>
      <c r="M1173">
        <v>2.6388888888888851E-2</v>
      </c>
      <c r="N1173">
        <f>_xlfn.XLOOKUP(O1173,Z$22:Z$24,AA$22:AA$24)</f>
        <v>1</v>
      </c>
      <c r="O1173" t="s">
        <v>32</v>
      </c>
      <c r="P1173" cm="1">
        <f t="array" aca="1" ref="P1173" ca="1">(_xlfn.IFS(Q1173="couché",0,Q1173="debout à 80%",1,Q1173="?",1))*(IF(RAND()&lt;0.8,1,0))</f>
        <v>1</v>
      </c>
      <c r="Q1173" t="s">
        <v>27</v>
      </c>
      <c r="R1173">
        <v>30</v>
      </c>
      <c r="S1173">
        <f>SUMIFS(N:N,F:F,F1173,G:G,G1173,T:T,T1173-1)*IF(C1173=1,0,1)</f>
        <v>1</v>
      </c>
      <c r="T1173">
        <f>COUNTIFS(F:F,F1173,G:G,G1173,H:H,_xlfn.CONCAT("&lt;=",H1173))</f>
        <v>3</v>
      </c>
      <c r="U1173" s="15">
        <f ca="1">H1173+(RAND()/100000)</f>
        <v>0.40000823575719929</v>
      </c>
      <c r="V1173">
        <f t="shared" ca="1" si="18"/>
        <v>27</v>
      </c>
      <c r="W1173" t="s">
        <v>28</v>
      </c>
      <c r="X1173" t="str">
        <f ca="1">_xlfn.CONCAT("(",A1173,",",C1173,",",P1173,",",E1173,",",L1173,",",S1173,",",T1173,",",V1173,")++1`")</f>
        <v>(247090,0,1,10,38,1,3,27)++1`</v>
      </c>
      <c r="Y1173" t="str">
        <f>_xlfn.CONCAT("(",A1173,",",R1173,")++1`")</f>
        <v>(247090,30)++1`</v>
      </c>
    </row>
    <row r="1174" spans="1:25">
      <c r="A1174">
        <v>247091</v>
      </c>
      <c r="B1174">
        <v>1987</v>
      </c>
      <c r="C1174">
        <f>IF(D1174="oui", 1, IF(D1174="non", 0, " "))</f>
        <v>0</v>
      </c>
      <c r="D1174" t="s">
        <v>24</v>
      </c>
      <c r="E1174">
        <f>_xlfn.XLOOKUP(F1174,Z$3:Z$19,AA$3:AA$19)</f>
        <v>15</v>
      </c>
      <c r="F1174" t="s">
        <v>35</v>
      </c>
      <c r="G1174" s="14">
        <v>44599</v>
      </c>
      <c r="H1174" s="15">
        <v>0.44097222222222221</v>
      </c>
      <c r="I1174" s="15">
        <v>0.48680555555555555</v>
      </c>
      <c r="J1174">
        <v>1000171</v>
      </c>
      <c r="K1174">
        <v>2238</v>
      </c>
      <c r="L1174">
        <f>ROUND(M1174*86400,0)/60</f>
        <v>66</v>
      </c>
      <c r="M1174">
        <v>4.5833333333333337E-2</v>
      </c>
      <c r="N1174">
        <f>_xlfn.XLOOKUP(O1174,Z$22:Z$24,AA$22:AA$24)</f>
        <v>0</v>
      </c>
      <c r="O1174" t="s">
        <v>26</v>
      </c>
      <c r="P1174" cm="1">
        <f t="array" aca="1" ref="P1174" ca="1">(_xlfn.IFS(Q1174="couché",0,Q1174="debout à 80%",1,Q1174="?",1))*(IF(RAND()&lt;0.8,1,0))</f>
        <v>1</v>
      </c>
      <c r="Q1174" t="s">
        <v>27</v>
      </c>
      <c r="R1174">
        <v>45</v>
      </c>
      <c r="S1174">
        <f>SUMIFS(N:N,F:F,F1174,G:G,G1174,T:T,T1174-1)*IF(C1174=1,0,1)</f>
        <v>0</v>
      </c>
      <c r="T1174">
        <f>COUNTIFS(F:F,F1174,G:G,G1174,H:H,_xlfn.CONCAT("&lt;=",H1174))</f>
        <v>3</v>
      </c>
      <c r="U1174" s="15">
        <f ca="1">H1174+(RAND()/100000)</f>
        <v>0.44097658244428251</v>
      </c>
      <c r="V1174">
        <f t="shared" ca="1" si="18"/>
        <v>31</v>
      </c>
      <c r="W1174" t="s">
        <v>28</v>
      </c>
      <c r="X1174" t="str">
        <f ca="1">_xlfn.CONCAT("(",A1174,",",C1174,",",P1174,",",E1174,",",L1174,",",S1174,",",T1174,",",V1174,")++1`")</f>
        <v>(247091,0,1,15,66,0,3,31)++1`</v>
      </c>
      <c r="Y1174" t="str">
        <f>_xlfn.CONCAT("(",A1174,",",R1174,")++1`")</f>
        <v>(247091,45)++1`</v>
      </c>
    </row>
    <row r="1175" spans="1:25">
      <c r="A1175">
        <v>247092</v>
      </c>
      <c r="B1175">
        <v>2002</v>
      </c>
      <c r="C1175">
        <f>IF(D1175="oui", 1, IF(D1175="non", 0, " "))</f>
        <v>0</v>
      </c>
      <c r="D1175" t="s">
        <v>24</v>
      </c>
      <c r="E1175">
        <f>_xlfn.XLOOKUP(F1175,Z$3:Z$19,AA$3:AA$19)</f>
        <v>2</v>
      </c>
      <c r="F1175" t="s">
        <v>29</v>
      </c>
      <c r="G1175" s="14">
        <v>44624</v>
      </c>
      <c r="H1175" s="15">
        <v>0.39027777777777778</v>
      </c>
      <c r="I1175" s="15">
        <v>0.40833333333333333</v>
      </c>
      <c r="J1175">
        <v>1000166</v>
      </c>
      <c r="K1175">
        <v>8108</v>
      </c>
      <c r="L1175">
        <f>ROUND(M1175*86400,0)/60</f>
        <v>26</v>
      </c>
      <c r="M1175">
        <v>1.8055555555555547E-2</v>
      </c>
      <c r="N1175">
        <f>_xlfn.XLOOKUP(O1175,Z$22:Z$24,AA$22:AA$24)</f>
        <v>0</v>
      </c>
      <c r="O1175" t="s">
        <v>26</v>
      </c>
      <c r="P1175" cm="1">
        <f t="array" aca="1" ref="P1175" ca="1">(_xlfn.IFS(Q1175="couché",0,Q1175="debout à 80%",1,Q1175="?",1))*(IF(RAND()&lt;0.8,1,0))</f>
        <v>1</v>
      </c>
      <c r="Q1175" t="s">
        <v>27</v>
      </c>
      <c r="R1175">
        <v>45</v>
      </c>
      <c r="S1175">
        <f>SUMIFS(N:N,F:F,F1175,G:G,G1175,T:T,T1175-1)*IF(C1175=1,0,1)</f>
        <v>0</v>
      </c>
      <c r="T1175">
        <f>COUNTIFS(F:F,F1175,G:G,G1175,H:H,_xlfn.CONCAT("&lt;=",H1175))</f>
        <v>2</v>
      </c>
      <c r="U1175" s="15">
        <f ca="1">H1175+(RAND()/100000)</f>
        <v>0.39028756018608818</v>
      </c>
      <c r="V1175">
        <f t="shared" ca="1" si="18"/>
        <v>13</v>
      </c>
      <c r="W1175" t="s">
        <v>28</v>
      </c>
      <c r="X1175" t="str">
        <f ca="1">_xlfn.CONCAT("(",A1175,",",C1175,",",P1175,",",E1175,",",L1175,",",S1175,",",T1175,",",V1175,")++1`")</f>
        <v>(247092,0,1,2,26,0,2,13)++1`</v>
      </c>
      <c r="Y1175" t="str">
        <f>_xlfn.CONCAT("(",A1175,",",R1175,")++1`")</f>
        <v>(247092,45)++1`</v>
      </c>
    </row>
    <row r="1176" spans="1:25">
      <c r="A1176">
        <v>247093</v>
      </c>
      <c r="B1176">
        <v>1981</v>
      </c>
      <c r="C1176">
        <f>IF(D1176="oui", 1, IF(D1176="non", 0, " "))</f>
        <v>0</v>
      </c>
      <c r="D1176" t="s">
        <v>24</v>
      </c>
      <c r="E1176">
        <f>_xlfn.XLOOKUP(F1176,Z$3:Z$19,AA$3:AA$19)</f>
        <v>5</v>
      </c>
      <c r="F1176" t="s">
        <v>36</v>
      </c>
      <c r="G1176" s="14">
        <v>44616</v>
      </c>
      <c r="H1176" s="15">
        <v>0.33611111111111108</v>
      </c>
      <c r="I1176" s="15">
        <v>0.37638888888888888</v>
      </c>
      <c r="J1176">
        <v>1000162</v>
      </c>
      <c r="K1176">
        <v>4592</v>
      </c>
      <c r="L1176">
        <f>ROUND(M1176*86400,0)/60</f>
        <v>58</v>
      </c>
      <c r="M1176">
        <v>4.0277777777777801E-2</v>
      </c>
      <c r="N1176">
        <f>_xlfn.XLOOKUP(O1176,Z$22:Z$24,AA$22:AA$24)</f>
        <v>0</v>
      </c>
      <c r="O1176" t="s">
        <v>26</v>
      </c>
      <c r="P1176" cm="1">
        <f t="array" aca="1" ref="P1176" ca="1">(_xlfn.IFS(Q1176="couché",0,Q1176="debout à 80%",1,Q1176="?",1))*(IF(RAND()&lt;0.8,1,0))</f>
        <v>1</v>
      </c>
      <c r="Q1176" t="s">
        <v>27</v>
      </c>
      <c r="R1176">
        <v>45</v>
      </c>
      <c r="S1176">
        <f>SUMIFS(N:N,F:F,F1176,G:G,G1176,T:T,T1176-1)*IF(C1176=1,0,1)</f>
        <v>0</v>
      </c>
      <c r="T1176">
        <f>COUNTIFS(F:F,F1176,G:G,G1176,H:H,_xlfn.CONCAT("&lt;=",H1176))</f>
        <v>1</v>
      </c>
      <c r="U1176" s="15">
        <f ca="1">H1176+(RAND()/100000)</f>
        <v>0.33611274924899742</v>
      </c>
      <c r="V1176">
        <f t="shared" ca="1" si="18"/>
        <v>3</v>
      </c>
      <c r="W1176" t="s">
        <v>28</v>
      </c>
      <c r="X1176" t="str">
        <f ca="1">_xlfn.CONCAT("(",A1176,",",C1176,",",P1176,",",E1176,",",L1176,",",S1176,",",T1176,",",V1176,")++1`")</f>
        <v>(247093,0,1,5,58,0,1,3)++1`</v>
      </c>
      <c r="Y1176" t="str">
        <f>_xlfn.CONCAT("(",A1176,",",R1176,")++1`")</f>
        <v>(247093,45)++1`</v>
      </c>
    </row>
    <row r="1177" spans="1:25">
      <c r="A1177">
        <v>247101</v>
      </c>
      <c r="B1177">
        <v>1969</v>
      </c>
      <c r="C1177">
        <f>IF(D1177="oui", 1, IF(D1177="non", 0, " "))</f>
        <v>0</v>
      </c>
      <c r="D1177" t="s">
        <v>24</v>
      </c>
      <c r="E1177">
        <f>_xlfn.XLOOKUP(F1177,Z$3:Z$19,AA$3:AA$19)</f>
        <v>10</v>
      </c>
      <c r="F1177" t="s">
        <v>39</v>
      </c>
      <c r="G1177" s="14">
        <v>44644</v>
      </c>
      <c r="H1177" s="15">
        <v>0.45555555555555555</v>
      </c>
      <c r="I1177" s="15">
        <v>0.5215277777777777</v>
      </c>
      <c r="J1177">
        <v>1000165</v>
      </c>
      <c r="K1177">
        <v>446</v>
      </c>
      <c r="L1177">
        <f>ROUND(M1177*86400,0)/60</f>
        <v>95</v>
      </c>
      <c r="M1177">
        <v>6.5972222222222154E-2</v>
      </c>
      <c r="N1177">
        <f>_xlfn.XLOOKUP(O1177,Z$22:Z$24,AA$22:AA$24)</f>
        <v>0</v>
      </c>
      <c r="O1177" t="s">
        <v>26</v>
      </c>
      <c r="P1177" cm="1">
        <f t="array" aca="1" ref="P1177" ca="1">(_xlfn.IFS(Q1177="couché",0,Q1177="debout à 80%",1,Q1177="?",1))*(IF(RAND()&lt;0.8,1,0))</f>
        <v>1</v>
      </c>
      <c r="Q1177" t="s">
        <v>27</v>
      </c>
      <c r="R1177">
        <v>30</v>
      </c>
      <c r="S1177">
        <f>SUMIFS(N:N,F:F,F1177,G:G,G1177,T:T,T1177-1)*IF(C1177=1,0,1)</f>
        <v>1</v>
      </c>
      <c r="T1177">
        <f>COUNTIFS(F:F,F1177,G:G,G1177,H:H,_xlfn.CONCAT("&lt;=",H1177))</f>
        <v>3</v>
      </c>
      <c r="U1177" s="15">
        <f ca="1">H1177+(RAND()/100000)</f>
        <v>0.45555849171149965</v>
      </c>
      <c r="V1177">
        <f t="shared" ca="1" si="18"/>
        <v>37</v>
      </c>
      <c r="W1177" t="s">
        <v>47</v>
      </c>
      <c r="X1177" t="str">
        <f ca="1">_xlfn.CONCAT("(",A1177,",",C1177,",",P1177,",",E1177,",",L1177,",",S1177,",",T1177,",",V1177,")++1`")</f>
        <v>(247101,0,1,10,95,1,3,37)++1`</v>
      </c>
      <c r="Y1177" t="str">
        <f>_xlfn.CONCAT("(",A1177,",",R1177,")++1`")</f>
        <v>(247101,30)++1`</v>
      </c>
    </row>
    <row r="1178" spans="1:25">
      <c r="A1178">
        <v>247103</v>
      </c>
      <c r="B1178">
        <v>1948</v>
      </c>
      <c r="C1178">
        <f>IF(D1178="oui", 1, IF(D1178="non", 0, " "))</f>
        <v>0</v>
      </c>
      <c r="D1178" t="s">
        <v>24</v>
      </c>
      <c r="E1178">
        <f>_xlfn.XLOOKUP(F1178,Z$3:Z$19,AA$3:AA$19)</f>
        <v>8</v>
      </c>
      <c r="F1178" t="s">
        <v>25</v>
      </c>
      <c r="G1178" s="14">
        <v>44595</v>
      </c>
      <c r="H1178" s="15">
        <v>0.38472222222222219</v>
      </c>
      <c r="I1178" s="15">
        <v>0.42777777777777776</v>
      </c>
      <c r="J1178">
        <v>1000166</v>
      </c>
      <c r="K1178">
        <v>32</v>
      </c>
      <c r="L1178">
        <f>ROUND(M1178*86400,0)/60</f>
        <v>62</v>
      </c>
      <c r="M1178">
        <v>4.3055555555555569E-2</v>
      </c>
      <c r="N1178">
        <f>_xlfn.XLOOKUP(O1178,Z$22:Z$24,AA$22:AA$24)</f>
        <v>0</v>
      </c>
      <c r="O1178" t="s">
        <v>26</v>
      </c>
      <c r="P1178" cm="1">
        <f t="array" aca="1" ref="P1178" ca="1">(_xlfn.IFS(Q1178="couché",0,Q1178="debout à 80%",1,Q1178="?",1))*(IF(RAND()&lt;0.8,1,0))</f>
        <v>1</v>
      </c>
      <c r="Q1178" t="s">
        <v>27</v>
      </c>
      <c r="R1178">
        <v>45</v>
      </c>
      <c r="S1178">
        <f>SUMIFS(N:N,F:F,F1178,G:G,G1178,T:T,T1178-1)*IF(C1178=1,0,1)</f>
        <v>0</v>
      </c>
      <c r="T1178">
        <f>COUNTIFS(F:F,F1178,G:G,G1178,H:H,_xlfn.CONCAT("&lt;=",H1178))</f>
        <v>2</v>
      </c>
      <c r="U1178" s="15">
        <f ca="1">H1178+(RAND()/100000)</f>
        <v>0.38473161839653447</v>
      </c>
      <c r="V1178">
        <f t="shared" ca="1" si="18"/>
        <v>26</v>
      </c>
      <c r="W1178" t="s">
        <v>28</v>
      </c>
      <c r="X1178" t="str">
        <f ca="1">_xlfn.CONCAT("(",A1178,",",C1178,",",P1178,",",E1178,",",L1178,",",S1178,",",T1178,",",V1178,")++1`")</f>
        <v>(247103,0,1,8,62,0,2,26)++1`</v>
      </c>
      <c r="Y1178" t="str">
        <f>_xlfn.CONCAT("(",A1178,",",R1178,")++1`")</f>
        <v>(247103,45)++1`</v>
      </c>
    </row>
    <row r="1179" spans="1:25">
      <c r="A1179">
        <v>247104</v>
      </c>
      <c r="B1179">
        <v>2001</v>
      </c>
      <c r="C1179">
        <f>IF(D1179="oui", 1, IF(D1179="non", 0, " "))</f>
        <v>0</v>
      </c>
      <c r="D1179" t="s">
        <v>24</v>
      </c>
      <c r="E1179">
        <f>_xlfn.XLOOKUP(F1179,Z$3:Z$19,AA$3:AA$19)</f>
        <v>16</v>
      </c>
      <c r="F1179" t="s">
        <v>44</v>
      </c>
      <c r="G1179" s="14">
        <v>44609</v>
      </c>
      <c r="H1179" s="15">
        <v>0.71180555555555558</v>
      </c>
      <c r="I1179" s="15">
        <v>0.72430555555555554</v>
      </c>
      <c r="J1179">
        <v>1000163</v>
      </c>
      <c r="K1179">
        <v>9048</v>
      </c>
      <c r="L1179">
        <f>ROUND(M1179*86400,0)/60</f>
        <v>18</v>
      </c>
      <c r="M1179">
        <v>1.2499999999999956E-2</v>
      </c>
      <c r="N1179">
        <f>_xlfn.XLOOKUP(O1179,Z$22:Z$24,AA$22:AA$24)</f>
        <v>0</v>
      </c>
      <c r="O1179" t="s">
        <v>26</v>
      </c>
      <c r="P1179" cm="1">
        <f t="array" aca="1" ref="P1179" ca="1">(_xlfn.IFS(Q1179="couché",0,Q1179="debout à 80%",1,Q1179="?",1))*(IF(RAND()&lt;0.8,1,0))</f>
        <v>1</v>
      </c>
      <c r="Q1179" t="s">
        <v>27</v>
      </c>
      <c r="R1179">
        <v>0</v>
      </c>
      <c r="S1179">
        <f>SUMIFS(N:N,F:F,F1179,G:G,G1179,T:T,T1179-1)*IF(C1179=1,0,1)</f>
        <v>0</v>
      </c>
      <c r="T1179">
        <f>COUNTIFS(F:F,F1179,G:G,G1179,H:H,_xlfn.CONCAT("&lt;=",H1179))</f>
        <v>5</v>
      </c>
      <c r="U1179" s="15">
        <f ca="1">H1179+(RAND()/100000)</f>
        <v>0.71180796321257045</v>
      </c>
      <c r="V1179">
        <f t="shared" ca="1" si="18"/>
        <v>76</v>
      </c>
      <c r="W1179" t="s">
        <v>28</v>
      </c>
      <c r="X1179" t="str">
        <f ca="1">_xlfn.CONCAT("(",A1179,",",C1179,",",P1179,",",E1179,",",L1179,",",S1179,",",T1179,",",V1179,")++1`")</f>
        <v>(247104,0,1,16,18,0,5,76)++1`</v>
      </c>
      <c r="Y1179" t="str">
        <f>_xlfn.CONCAT("(",A1179,",",R1179,")++1`")</f>
        <v>(247104,0)++1`</v>
      </c>
    </row>
    <row r="1180" spans="1:25">
      <c r="A1180">
        <v>247108</v>
      </c>
      <c r="B1180">
        <v>1953</v>
      </c>
      <c r="C1180">
        <f>IF(D1180="oui", 1, IF(D1180="non", 0, " "))</f>
        <v>0</v>
      </c>
      <c r="D1180" t="s">
        <v>24</v>
      </c>
      <c r="E1180">
        <f>_xlfn.XLOOKUP(F1180,Z$3:Z$19,AA$3:AA$19)</f>
        <v>3</v>
      </c>
      <c r="F1180" t="s">
        <v>34</v>
      </c>
      <c r="G1180" s="14">
        <v>44614</v>
      </c>
      <c r="H1180" s="15">
        <v>0.43333333333333329</v>
      </c>
      <c r="I1180" s="15">
        <v>0.44444444444444442</v>
      </c>
      <c r="J1180">
        <v>1000169</v>
      </c>
      <c r="K1180">
        <v>2172</v>
      </c>
      <c r="L1180">
        <f>ROUND(M1180*86400,0)/60</f>
        <v>16</v>
      </c>
      <c r="M1180">
        <v>1.1111111111111127E-2</v>
      </c>
      <c r="N1180">
        <f>_xlfn.XLOOKUP(O1180,Z$22:Z$24,AA$22:AA$24)</f>
        <v>1</v>
      </c>
      <c r="O1180" t="s">
        <v>32</v>
      </c>
      <c r="P1180" cm="1">
        <f t="array" aca="1" ref="P1180" ca="1">(_xlfn.IFS(Q1180="couché",0,Q1180="debout à 80%",1,Q1180="?",1))*(IF(RAND()&lt;0.8,1,0))</f>
        <v>0</v>
      </c>
      <c r="Q1180" t="s">
        <v>27</v>
      </c>
      <c r="R1180">
        <v>10</v>
      </c>
      <c r="S1180">
        <f>SUMIFS(N:N,F:F,F1180,G:G,G1180,T:T,T1180-1)*IF(C1180=1,0,1)</f>
        <v>1</v>
      </c>
      <c r="T1180">
        <f>COUNTIFS(F:F,F1180,G:G,G1180,H:H,_xlfn.CONCAT("&lt;=",H1180))</f>
        <v>7</v>
      </c>
      <c r="U1180" s="15">
        <f ca="1">H1180+(RAND()/100000)</f>
        <v>0.43333673007051915</v>
      </c>
      <c r="V1180">
        <f t="shared" ca="1" si="18"/>
        <v>41</v>
      </c>
      <c r="W1180" t="s">
        <v>28</v>
      </c>
      <c r="X1180" t="str">
        <f ca="1">_xlfn.CONCAT("(",A1180,",",C1180,",",P1180,",",E1180,",",L1180,",",S1180,",",T1180,",",V1180,")++1`")</f>
        <v>(247108,0,0,3,16,1,7,41)++1`</v>
      </c>
      <c r="Y1180" t="str">
        <f>_xlfn.CONCAT("(",A1180,",",R1180,")++1`")</f>
        <v>(247108,10)++1`</v>
      </c>
    </row>
    <row r="1181" spans="1:25">
      <c r="A1181">
        <v>247109</v>
      </c>
      <c r="B1181">
        <v>1954</v>
      </c>
      <c r="C1181">
        <f>IF(D1181="oui", 1, IF(D1181="non", 0, " "))</f>
        <v>0</v>
      </c>
      <c r="D1181" t="s">
        <v>24</v>
      </c>
      <c r="E1181">
        <f>_xlfn.XLOOKUP(F1181,Z$3:Z$19,AA$3:AA$19)</f>
        <v>3</v>
      </c>
      <c r="F1181" t="s">
        <v>34</v>
      </c>
      <c r="G1181" s="14">
        <v>44642</v>
      </c>
      <c r="H1181" s="15">
        <v>0.43402777777777773</v>
      </c>
      <c r="I1181" s="15">
        <v>0.44444444444444442</v>
      </c>
      <c r="J1181">
        <v>1000169</v>
      </c>
      <c r="K1181">
        <v>2172</v>
      </c>
      <c r="L1181">
        <f>ROUND(M1181*86400,0)/60</f>
        <v>15</v>
      </c>
      <c r="M1181">
        <v>1.0416666666666685E-2</v>
      </c>
      <c r="N1181">
        <f>_xlfn.XLOOKUP(O1181,Z$22:Z$24,AA$22:AA$24)</f>
        <v>1</v>
      </c>
      <c r="O1181" t="s">
        <v>32</v>
      </c>
      <c r="P1181" cm="1">
        <f t="array" aca="1" ref="P1181" ca="1">(_xlfn.IFS(Q1181="couché",0,Q1181="debout à 80%",1,Q1181="?",1))*(IF(RAND()&lt;0.8,1,0))</f>
        <v>0</v>
      </c>
      <c r="Q1181" t="s">
        <v>27</v>
      </c>
      <c r="R1181">
        <v>10</v>
      </c>
      <c r="S1181">
        <f>SUMIFS(N:N,F:F,F1181,G:G,G1181,T:T,T1181-1)*IF(C1181=1,0,1)</f>
        <v>1</v>
      </c>
      <c r="T1181">
        <f>COUNTIFS(F:F,F1181,G:G,G1181,H:H,_xlfn.CONCAT("&lt;=",H1181))</f>
        <v>7</v>
      </c>
      <c r="U1181" s="15">
        <f ca="1">H1181+(RAND()/100000)</f>
        <v>0.43403345688858264</v>
      </c>
      <c r="V1181">
        <f t="shared" ca="1" si="18"/>
        <v>33</v>
      </c>
      <c r="W1181" t="s">
        <v>28</v>
      </c>
      <c r="X1181" t="str">
        <f ca="1">_xlfn.CONCAT("(",A1181,",",C1181,",",P1181,",",E1181,",",L1181,",",S1181,",",T1181,",",V1181,")++1`")</f>
        <v>(247109,0,0,3,15,1,7,33)++1`</v>
      </c>
      <c r="Y1181" t="str">
        <f>_xlfn.CONCAT("(",A1181,",",R1181,")++1`")</f>
        <v>(247109,10)++1`</v>
      </c>
    </row>
    <row r="1182" spans="1:25">
      <c r="A1182">
        <v>247110</v>
      </c>
      <c r="B1182">
        <v>1953</v>
      </c>
      <c r="C1182">
        <f>IF(D1182="oui", 1, IF(D1182="non", 0, " "))</f>
        <v>0</v>
      </c>
      <c r="D1182" t="s">
        <v>24</v>
      </c>
      <c r="E1182">
        <f>_xlfn.XLOOKUP(F1182,Z$3:Z$19,AA$3:AA$19)</f>
        <v>3</v>
      </c>
      <c r="F1182" t="s">
        <v>34</v>
      </c>
      <c r="G1182" s="14">
        <v>44621</v>
      </c>
      <c r="H1182" s="15">
        <v>0.47499999999999998</v>
      </c>
      <c r="I1182" s="15">
        <v>0.48680555555555555</v>
      </c>
      <c r="J1182">
        <v>1000169</v>
      </c>
      <c r="K1182">
        <v>2172</v>
      </c>
      <c r="L1182">
        <f>ROUND(M1182*86400,0)/60</f>
        <v>17</v>
      </c>
      <c r="M1182">
        <v>1.1805555555555569E-2</v>
      </c>
      <c r="N1182">
        <f>_xlfn.XLOOKUP(O1182,Z$22:Z$24,AA$22:AA$24)</f>
        <v>1</v>
      </c>
      <c r="O1182" t="s">
        <v>32</v>
      </c>
      <c r="P1182" cm="1">
        <f t="array" aca="1" ref="P1182" ca="1">(_xlfn.IFS(Q1182="couché",0,Q1182="debout à 80%",1,Q1182="?",1))*(IF(RAND()&lt;0.8,1,0))</f>
        <v>0</v>
      </c>
      <c r="Q1182" t="s">
        <v>27</v>
      </c>
      <c r="R1182">
        <v>10</v>
      </c>
      <c r="S1182">
        <f>SUMIFS(N:N,F:F,F1182,G:G,G1182,T:T,T1182-1)*IF(C1182=1,0,1)</f>
        <v>1</v>
      </c>
      <c r="T1182">
        <f>COUNTIFS(F:F,F1182,G:G,G1182,H:H,_xlfn.CONCAT("&lt;=",H1182))</f>
        <v>10</v>
      </c>
      <c r="U1182" s="15">
        <f ca="1">H1182+(RAND()/100000)</f>
        <v>0.47500344941307487</v>
      </c>
      <c r="V1182">
        <f t="shared" ca="1" si="18"/>
        <v>27</v>
      </c>
      <c r="W1182" t="s">
        <v>28</v>
      </c>
      <c r="X1182" t="str">
        <f ca="1">_xlfn.CONCAT("(",A1182,",",C1182,",",P1182,",",E1182,",",L1182,",",S1182,",",T1182,",",V1182,")++1`")</f>
        <v>(247110,0,0,3,17,1,10,27)++1`</v>
      </c>
      <c r="Y1182" t="str">
        <f>_xlfn.CONCAT("(",A1182,",",R1182,")++1`")</f>
        <v>(247110,10)++1`</v>
      </c>
    </row>
    <row r="1183" spans="1:25">
      <c r="A1183">
        <v>247111</v>
      </c>
      <c r="B1183">
        <v>1946</v>
      </c>
      <c r="C1183">
        <f>IF(D1183="oui", 1, IF(D1183="non", 0, " "))</f>
        <v>0</v>
      </c>
      <c r="D1183" t="s">
        <v>24</v>
      </c>
      <c r="E1183">
        <f>_xlfn.XLOOKUP(F1183,Z$3:Z$19,AA$3:AA$19)</f>
        <v>9</v>
      </c>
      <c r="F1183" t="s">
        <v>40</v>
      </c>
      <c r="G1183" s="14">
        <v>44609</v>
      </c>
      <c r="H1183" s="15">
        <v>0.72083333333333333</v>
      </c>
      <c r="I1183" s="15">
        <v>0.76527777777777772</v>
      </c>
      <c r="J1183">
        <v>1000163</v>
      </c>
      <c r="K1183">
        <v>238</v>
      </c>
      <c r="L1183">
        <f>ROUND(M1183*86400,0)/60</f>
        <v>64</v>
      </c>
      <c r="M1183">
        <v>4.4444444444444398E-2</v>
      </c>
      <c r="N1183">
        <f>_xlfn.XLOOKUP(O1183,Z$22:Z$24,AA$22:AA$24)</f>
        <v>0</v>
      </c>
      <c r="O1183" t="s">
        <v>26</v>
      </c>
      <c r="P1183" cm="1">
        <f t="array" aca="1" ref="P1183" ca="1">(_xlfn.IFS(Q1183="couché",0,Q1183="debout à 80%",1,Q1183="?",1))*(IF(RAND()&lt;0.8,1,0))</f>
        <v>1</v>
      </c>
      <c r="Q1183" t="s">
        <v>27</v>
      </c>
      <c r="R1183">
        <v>45</v>
      </c>
      <c r="S1183">
        <f>SUMIFS(N:N,F:F,F1183,G:G,G1183,T:T,T1183-1)*IF(C1183=1,0,1)</f>
        <v>0</v>
      </c>
      <c r="T1183">
        <f>COUNTIFS(F:F,F1183,G:G,G1183,H:H,_xlfn.CONCAT("&lt;=",H1183))</f>
        <v>5</v>
      </c>
      <c r="U1183" s="15">
        <f ca="1">H1183+(RAND()/100000)</f>
        <v>0.72083615592854788</v>
      </c>
      <c r="V1183">
        <f t="shared" ca="1" si="18"/>
        <v>77</v>
      </c>
      <c r="W1183" t="s">
        <v>28</v>
      </c>
      <c r="X1183" t="str">
        <f ca="1">_xlfn.CONCAT("(",A1183,",",C1183,",",P1183,",",E1183,",",L1183,",",S1183,",",T1183,",",V1183,")++1`")</f>
        <v>(247111,0,1,9,64,0,5,77)++1`</v>
      </c>
      <c r="Y1183" t="str">
        <f>_xlfn.CONCAT("(",A1183,",",R1183,")++1`")</f>
        <v>(247111,45)++1`</v>
      </c>
    </row>
    <row r="1184" spans="1:25">
      <c r="A1184">
        <v>247114</v>
      </c>
      <c r="B1184">
        <v>1974</v>
      </c>
      <c r="C1184">
        <f>IF(D1184="oui", 1, IF(D1184="non", 0, " "))</f>
        <v>0</v>
      </c>
      <c r="D1184" t="s">
        <v>24</v>
      </c>
      <c r="E1184">
        <f>_xlfn.XLOOKUP(F1184,Z$3:Z$19,AA$3:AA$19)</f>
        <v>2</v>
      </c>
      <c r="F1184" t="s">
        <v>29</v>
      </c>
      <c r="G1184" s="14">
        <v>44603</v>
      </c>
      <c r="H1184" s="15">
        <v>0.33750000000000002</v>
      </c>
      <c r="I1184" s="15">
        <v>0.37986111111111109</v>
      </c>
      <c r="J1184">
        <v>1000166</v>
      </c>
      <c r="K1184">
        <v>21</v>
      </c>
      <c r="L1184">
        <f>ROUND(M1184*86400,0)/60</f>
        <v>61</v>
      </c>
      <c r="M1184">
        <v>4.2361111111111072E-2</v>
      </c>
      <c r="N1184">
        <f>_xlfn.XLOOKUP(O1184,Z$22:Z$24,AA$22:AA$24)</f>
        <v>0</v>
      </c>
      <c r="O1184" t="s">
        <v>26</v>
      </c>
      <c r="P1184" cm="1">
        <f t="array" aca="1" ref="P1184" ca="1">(_xlfn.IFS(Q1184="couché",0,Q1184="debout à 80%",1,Q1184="?",1))*(IF(RAND()&lt;0.8,1,0))</f>
        <v>1</v>
      </c>
      <c r="Q1184" t="s">
        <v>27</v>
      </c>
      <c r="R1184">
        <v>45</v>
      </c>
      <c r="S1184">
        <f>SUMIFS(N:N,F:F,F1184,G:G,G1184,T:T,T1184-1)*IF(C1184=1,0,1)</f>
        <v>0</v>
      </c>
      <c r="T1184">
        <f>COUNTIFS(F:F,F1184,G:G,G1184,H:H,_xlfn.CONCAT("&lt;=",H1184))</f>
        <v>1</v>
      </c>
      <c r="U1184" s="15">
        <f ca="1">H1184+(RAND()/100000)</f>
        <v>0.33750072689522947</v>
      </c>
      <c r="V1184">
        <f t="shared" ca="1" si="18"/>
        <v>5</v>
      </c>
      <c r="W1184" t="s">
        <v>28</v>
      </c>
      <c r="X1184" t="str">
        <f ca="1">_xlfn.CONCAT("(",A1184,",",C1184,",",P1184,",",E1184,",",L1184,",",S1184,",",T1184,",",V1184,")++1`")</f>
        <v>(247114,0,1,2,61,0,1,5)++1`</v>
      </c>
      <c r="Y1184" t="str">
        <f>_xlfn.CONCAT("(",A1184,",",R1184,")++1`")</f>
        <v>(247114,45)++1`</v>
      </c>
    </row>
    <row r="1185" spans="1:25">
      <c r="A1185">
        <v>247115</v>
      </c>
      <c r="B1185">
        <v>1958</v>
      </c>
      <c r="C1185">
        <f>IF(D1185="oui", 1, IF(D1185="non", 0, " "))</f>
        <v>0</v>
      </c>
      <c r="D1185" t="s">
        <v>24</v>
      </c>
      <c r="E1185">
        <f>_xlfn.XLOOKUP(F1185,Z$3:Z$19,AA$3:AA$19)</f>
        <v>5</v>
      </c>
      <c r="F1185" t="s">
        <v>36</v>
      </c>
      <c r="G1185" s="14">
        <v>44617</v>
      </c>
      <c r="H1185" s="15">
        <v>0.59861111111111109</v>
      </c>
      <c r="I1185" s="15">
        <v>0.64166666666666661</v>
      </c>
      <c r="J1185">
        <v>1000162</v>
      </c>
      <c r="K1185">
        <v>4592</v>
      </c>
      <c r="L1185">
        <f>ROUND(M1185*86400,0)/60</f>
        <v>62</v>
      </c>
      <c r="M1185">
        <v>4.3055555555555514E-2</v>
      </c>
      <c r="N1185">
        <f>_xlfn.XLOOKUP(O1185,Z$22:Z$24,AA$22:AA$24)</f>
        <v>0</v>
      </c>
      <c r="O1185" t="s">
        <v>26</v>
      </c>
      <c r="P1185" cm="1">
        <f t="array" aca="1" ref="P1185" ca="1">(_xlfn.IFS(Q1185="couché",0,Q1185="debout à 80%",1,Q1185="?",1))*(IF(RAND()&lt;0.8,1,0))</f>
        <v>1</v>
      </c>
      <c r="Q1185" t="s">
        <v>27</v>
      </c>
      <c r="R1185">
        <v>45</v>
      </c>
      <c r="S1185">
        <f>SUMIFS(N:N,F:F,F1185,G:G,G1185,T:T,T1185-1)*IF(C1185=1,0,1)</f>
        <v>0</v>
      </c>
      <c r="T1185">
        <f>COUNTIFS(F:F,F1185,G:G,G1185,H:H,_xlfn.CONCAT("&lt;=",H1185))</f>
        <v>4</v>
      </c>
      <c r="U1185" s="15">
        <f ca="1">H1185+(RAND()/100000)</f>
        <v>0.59861463101269441</v>
      </c>
      <c r="V1185">
        <f t="shared" ca="1" si="18"/>
        <v>62</v>
      </c>
      <c r="W1185" t="s">
        <v>28</v>
      </c>
      <c r="X1185" t="str">
        <f ca="1">_xlfn.CONCAT("(",A1185,",",C1185,",",P1185,",",E1185,",",L1185,",",S1185,",",T1185,",",V1185,")++1`")</f>
        <v>(247115,0,1,5,62,0,4,62)++1`</v>
      </c>
      <c r="Y1185" t="str">
        <f>_xlfn.CONCAT("(",A1185,",",R1185,")++1`")</f>
        <v>(247115,45)++1`</v>
      </c>
    </row>
    <row r="1186" spans="1:25">
      <c r="A1186">
        <v>247117</v>
      </c>
      <c r="B1186">
        <v>1938</v>
      </c>
      <c r="C1186">
        <f>IF(D1186="oui", 1, IF(D1186="non", 0, " "))</f>
        <v>0</v>
      </c>
      <c r="D1186" t="s">
        <v>24</v>
      </c>
      <c r="E1186">
        <f>_xlfn.XLOOKUP(F1186,Z$3:Z$19,AA$3:AA$19)</f>
        <v>7</v>
      </c>
      <c r="F1186" t="s">
        <v>38</v>
      </c>
      <c r="G1186" s="14">
        <v>44595</v>
      </c>
      <c r="H1186" s="15">
        <v>0.47569444444444442</v>
      </c>
      <c r="I1186" s="15">
        <v>0.48958333333333331</v>
      </c>
      <c r="J1186">
        <v>1000162</v>
      </c>
      <c r="K1186">
        <v>81</v>
      </c>
      <c r="L1186">
        <f>ROUND(M1186*86400,0)/60</f>
        <v>20</v>
      </c>
      <c r="M1186">
        <v>1.3888888888888895E-2</v>
      </c>
      <c r="N1186">
        <f>_xlfn.XLOOKUP(O1186,Z$22:Z$24,AA$22:AA$24)</f>
        <v>1</v>
      </c>
      <c r="O1186" t="s">
        <v>32</v>
      </c>
      <c r="P1186" cm="1">
        <f t="array" aca="1" ref="P1186" ca="1">(_xlfn.IFS(Q1186="couché",0,Q1186="debout à 80%",1,Q1186="?",1))*(IF(RAND()&lt;0.8,1,0))</f>
        <v>0</v>
      </c>
      <c r="Q1186" t="s">
        <v>27</v>
      </c>
      <c r="R1186">
        <v>45</v>
      </c>
      <c r="S1186">
        <f>SUMIFS(N:N,F:F,F1186,G:G,G1186,T:T,T1186-1)*IF(C1186=1,0,1)</f>
        <v>1</v>
      </c>
      <c r="T1186">
        <f>COUNTIFS(F:F,F1186,G:G,G1186,H:H,_xlfn.CONCAT("&lt;=",H1186))</f>
        <v>6</v>
      </c>
      <c r="U1186" s="15">
        <f ca="1">H1186+(RAND()/100000)</f>
        <v>0.4757031755202476</v>
      </c>
      <c r="V1186">
        <f t="shared" ca="1" si="18"/>
        <v>56</v>
      </c>
      <c r="W1186" t="s">
        <v>28</v>
      </c>
      <c r="X1186" t="str">
        <f ca="1">_xlfn.CONCAT("(",A1186,",",C1186,",",P1186,",",E1186,",",L1186,",",S1186,",",T1186,",",V1186,")++1`")</f>
        <v>(247117,0,0,7,20,1,6,56)++1`</v>
      </c>
      <c r="Y1186" t="str">
        <f>_xlfn.CONCAT("(",A1186,",",R1186,")++1`")</f>
        <v>(247117,45)++1`</v>
      </c>
    </row>
    <row r="1187" spans="1:25">
      <c r="A1187">
        <v>247118</v>
      </c>
      <c r="B1187">
        <v>1944</v>
      </c>
      <c r="C1187">
        <f>IF(D1187="oui", 1, IF(D1187="non", 0, " "))</f>
        <v>0</v>
      </c>
      <c r="D1187" t="s">
        <v>24</v>
      </c>
      <c r="E1187">
        <f>_xlfn.XLOOKUP(F1187,Z$3:Z$19,AA$3:AA$19)</f>
        <v>3</v>
      </c>
      <c r="F1187" t="s">
        <v>34</v>
      </c>
      <c r="G1187" s="14">
        <v>44614</v>
      </c>
      <c r="H1187" s="15">
        <v>0.41319444444444442</v>
      </c>
      <c r="I1187" s="15">
        <v>0.43125000000000002</v>
      </c>
      <c r="J1187">
        <v>1000169</v>
      </c>
      <c r="K1187">
        <v>2172</v>
      </c>
      <c r="L1187">
        <f>ROUND(M1187*86400,0)/60</f>
        <v>26</v>
      </c>
      <c r="M1187">
        <v>1.8055555555555602E-2</v>
      </c>
      <c r="N1187">
        <f>_xlfn.XLOOKUP(O1187,Z$22:Z$24,AA$22:AA$24)</f>
        <v>1</v>
      </c>
      <c r="O1187" t="s">
        <v>32</v>
      </c>
      <c r="P1187" cm="1">
        <f t="array" aca="1" ref="P1187" ca="1">(_xlfn.IFS(Q1187="couché",0,Q1187="debout à 80%",1,Q1187="?",1))*(IF(RAND()&lt;0.8,1,0))</f>
        <v>0</v>
      </c>
      <c r="Q1187" t="s">
        <v>27</v>
      </c>
      <c r="R1187">
        <v>10</v>
      </c>
      <c r="S1187">
        <f>SUMIFS(N:N,F:F,F1187,G:G,G1187,T:T,T1187-1)*IF(C1187=1,0,1)</f>
        <v>1</v>
      </c>
      <c r="T1187">
        <f>COUNTIFS(F:F,F1187,G:G,G1187,H:H,_xlfn.CONCAT("&lt;=",H1187))</f>
        <v>6</v>
      </c>
      <c r="U1187" s="15">
        <f ca="1">H1187+(RAND()/100000)</f>
        <v>0.41319836025630868</v>
      </c>
      <c r="V1187">
        <f t="shared" ca="1" si="18"/>
        <v>35</v>
      </c>
      <c r="W1187" t="s">
        <v>28</v>
      </c>
      <c r="X1187" t="str">
        <f ca="1">_xlfn.CONCAT("(",A1187,",",C1187,",",P1187,",",E1187,",",L1187,",",S1187,",",T1187,",",V1187,")++1`")</f>
        <v>(247118,0,0,3,26,1,6,35)++1`</v>
      </c>
      <c r="Y1187" t="str">
        <f>_xlfn.CONCAT("(",A1187,",",R1187,")++1`")</f>
        <v>(247118,10)++1`</v>
      </c>
    </row>
    <row r="1188" spans="1:25">
      <c r="A1188">
        <v>247120</v>
      </c>
      <c r="B1188">
        <v>1966</v>
      </c>
      <c r="C1188">
        <f>IF(D1188="oui", 1, IF(D1188="non", 0, " "))</f>
        <v>0</v>
      </c>
      <c r="D1188" t="s">
        <v>24</v>
      </c>
      <c r="E1188">
        <f>_xlfn.XLOOKUP(F1188,Z$3:Z$19,AA$3:AA$19)</f>
        <v>4</v>
      </c>
      <c r="F1188" t="s">
        <v>31</v>
      </c>
      <c r="G1188" s="14">
        <v>44608</v>
      </c>
      <c r="H1188" s="15">
        <v>0.5756944444444444</v>
      </c>
      <c r="I1188" s="15">
        <v>0.6381944444444444</v>
      </c>
      <c r="J1188">
        <v>1000170</v>
      </c>
      <c r="K1188">
        <v>2070</v>
      </c>
      <c r="L1188">
        <f>ROUND(M1188*86400,0)/60</f>
        <v>90</v>
      </c>
      <c r="M1188">
        <v>6.25E-2</v>
      </c>
      <c r="N1188">
        <f>_xlfn.XLOOKUP(O1188,Z$22:Z$24,AA$22:AA$24)</f>
        <v>1</v>
      </c>
      <c r="O1188" t="s">
        <v>32</v>
      </c>
      <c r="P1188" cm="1">
        <f t="array" aca="1" ref="P1188" ca="1">(_xlfn.IFS(Q1188="couché",0,Q1188="debout à 80%",1,Q1188="?",1))*(IF(RAND()&lt;0.8,1,0))</f>
        <v>1</v>
      </c>
      <c r="Q1188" t="s">
        <v>27</v>
      </c>
      <c r="R1188">
        <v>30</v>
      </c>
      <c r="S1188">
        <f>SUMIFS(N:N,F:F,F1188,G:G,G1188,T:T,T1188-1)*IF(C1188=1,0,1)</f>
        <v>1</v>
      </c>
      <c r="T1188">
        <f>COUNTIFS(F:F,F1188,G:G,G1188,H:H,_xlfn.CONCAT("&lt;=",H1188))</f>
        <v>6</v>
      </c>
      <c r="U1188" s="15">
        <f ca="1">H1188+(RAND()/100000)</f>
        <v>0.5757029288452129</v>
      </c>
      <c r="V1188">
        <f t="shared" ca="1" si="18"/>
        <v>45</v>
      </c>
      <c r="W1188" t="s">
        <v>28</v>
      </c>
      <c r="X1188" t="str">
        <f ca="1">_xlfn.CONCAT("(",A1188,",",C1188,",",P1188,",",E1188,",",L1188,",",S1188,",",T1188,",",V1188,")++1`")</f>
        <v>(247120,0,1,4,90,1,6,45)++1`</v>
      </c>
      <c r="Y1188" t="str">
        <f>_xlfn.CONCAT("(",A1188,",",R1188,")++1`")</f>
        <v>(247120,30)++1`</v>
      </c>
    </row>
    <row r="1189" spans="1:25">
      <c r="A1189">
        <v>247121</v>
      </c>
      <c r="B1189">
        <v>1944</v>
      </c>
      <c r="C1189">
        <f>IF(D1189="oui", 1, IF(D1189="non", 0, " "))</f>
        <v>0</v>
      </c>
      <c r="D1189" t="s">
        <v>24</v>
      </c>
      <c r="E1189">
        <f>_xlfn.XLOOKUP(F1189,Z$3:Z$19,AA$3:AA$19)</f>
        <v>3</v>
      </c>
      <c r="F1189" t="s">
        <v>34</v>
      </c>
      <c r="G1189" s="14">
        <v>44621</v>
      </c>
      <c r="H1189" s="15">
        <v>0.49236111111111108</v>
      </c>
      <c r="I1189" s="15">
        <v>0.54097222222222219</v>
      </c>
      <c r="J1189">
        <v>1000169</v>
      </c>
      <c r="K1189">
        <v>2172</v>
      </c>
      <c r="L1189">
        <f>ROUND(M1189*86400,0)/60</f>
        <v>70</v>
      </c>
      <c r="M1189">
        <v>4.8611111111111105E-2</v>
      </c>
      <c r="N1189">
        <f>_xlfn.XLOOKUP(O1189,Z$22:Z$24,AA$22:AA$24)</f>
        <v>1</v>
      </c>
      <c r="O1189" t="s">
        <v>32</v>
      </c>
      <c r="P1189" cm="1">
        <f t="array" aca="1" ref="P1189" ca="1">(_xlfn.IFS(Q1189="couché",0,Q1189="debout à 80%",1,Q1189="?",1))*(IF(RAND()&lt;0.8,1,0))</f>
        <v>1</v>
      </c>
      <c r="Q1189" t="s">
        <v>27</v>
      </c>
      <c r="R1189">
        <v>10</v>
      </c>
      <c r="S1189">
        <f>SUMIFS(N:N,F:F,F1189,G:G,G1189,T:T,T1189-1)*IF(C1189=1,0,1)</f>
        <v>1</v>
      </c>
      <c r="T1189">
        <f>COUNTIFS(F:F,F1189,G:G,G1189,H:H,_xlfn.CONCAT("&lt;=",H1189))</f>
        <v>11</v>
      </c>
      <c r="U1189" s="15">
        <f ca="1">H1189+(RAND()/100000)</f>
        <v>0.49236375705505553</v>
      </c>
      <c r="V1189">
        <f t="shared" ca="1" si="18"/>
        <v>30</v>
      </c>
      <c r="W1189" t="s">
        <v>28</v>
      </c>
      <c r="X1189" t="str">
        <f ca="1">_xlfn.CONCAT("(",A1189,",",C1189,",",P1189,",",E1189,",",L1189,",",S1189,",",T1189,",",V1189,")++1`")</f>
        <v>(247121,0,1,3,70,1,11,30)++1`</v>
      </c>
      <c r="Y1189" t="str">
        <f>_xlfn.CONCAT("(",A1189,",",R1189,")++1`")</f>
        <v>(247121,10)++1`</v>
      </c>
    </row>
    <row r="1190" spans="1:25">
      <c r="A1190">
        <v>247122</v>
      </c>
      <c r="B1190">
        <v>2005</v>
      </c>
      <c r="C1190">
        <f>IF(D1190="oui", 1, IF(D1190="non", 0, " "))</f>
        <v>0</v>
      </c>
      <c r="D1190" t="s">
        <v>24</v>
      </c>
      <c r="E1190">
        <f>_xlfn.XLOOKUP(F1190,Z$3:Z$19,AA$3:AA$19)</f>
        <v>11</v>
      </c>
      <c r="F1190" t="s">
        <v>41</v>
      </c>
      <c r="G1190" s="14">
        <v>44630</v>
      </c>
      <c r="H1190" s="15">
        <v>0.5444444444444444</v>
      </c>
      <c r="I1190" s="15">
        <v>0.58680555555555558</v>
      </c>
      <c r="J1190">
        <v>1000164</v>
      </c>
      <c r="K1190">
        <v>665</v>
      </c>
      <c r="L1190">
        <f>ROUND(M1190*86400,0)/60</f>
        <v>61</v>
      </c>
      <c r="M1190">
        <v>4.2361111111111183E-2</v>
      </c>
      <c r="N1190">
        <f>_xlfn.XLOOKUP(O1190,Z$22:Z$24,AA$22:AA$24)</f>
        <v>1</v>
      </c>
      <c r="O1190" t="s">
        <v>32</v>
      </c>
      <c r="P1190" cm="1">
        <f t="array" aca="1" ref="P1190" ca="1">(_xlfn.IFS(Q1190="couché",0,Q1190="debout à 80%",1,Q1190="?",1))*(IF(RAND()&lt;0.8,1,0))</f>
        <v>1</v>
      </c>
      <c r="Q1190" t="s">
        <v>27</v>
      </c>
      <c r="R1190">
        <v>30</v>
      </c>
      <c r="S1190">
        <f>SUMIFS(N:N,F:F,F1190,G:G,G1190,T:T,T1190-1)*IF(C1190=1,0,1)</f>
        <v>0</v>
      </c>
      <c r="T1190">
        <f>COUNTIFS(F:F,F1190,G:G,G1190,H:H,_xlfn.CONCAT("&lt;=",H1190))</f>
        <v>10</v>
      </c>
      <c r="U1190" s="15">
        <f ca="1">H1190+(RAND()/100000)</f>
        <v>0.54445115204844552</v>
      </c>
      <c r="V1190">
        <f t="shared" ca="1" si="18"/>
        <v>67</v>
      </c>
      <c r="W1190" t="s">
        <v>47</v>
      </c>
      <c r="X1190" t="str">
        <f ca="1">_xlfn.CONCAT("(",A1190,",",C1190,",",P1190,",",E1190,",",L1190,",",S1190,",",T1190,",",V1190,")++1`")</f>
        <v>(247122,0,1,11,61,0,10,67)++1`</v>
      </c>
      <c r="Y1190" t="str">
        <f>_xlfn.CONCAT("(",A1190,",",R1190,")++1`")</f>
        <v>(247122,30)++1`</v>
      </c>
    </row>
    <row r="1191" spans="1:25">
      <c r="A1191">
        <v>247123</v>
      </c>
      <c r="B1191">
        <v>2005</v>
      </c>
      <c r="C1191">
        <f>IF(D1191="oui", 1, IF(D1191="non", 0, " "))</f>
        <v>0</v>
      </c>
      <c r="D1191" t="s">
        <v>24</v>
      </c>
      <c r="E1191">
        <f>_xlfn.XLOOKUP(F1191,Z$3:Z$19,AA$3:AA$19)</f>
        <v>10</v>
      </c>
      <c r="F1191" t="s">
        <v>39</v>
      </c>
      <c r="G1191" s="14">
        <v>44600</v>
      </c>
      <c r="H1191" s="15">
        <v>0.37361111111111112</v>
      </c>
      <c r="I1191" s="15">
        <v>0.40277777777777773</v>
      </c>
      <c r="J1191">
        <v>1000165</v>
      </c>
      <c r="K1191">
        <v>493</v>
      </c>
      <c r="L1191">
        <f>ROUND(M1191*86400,0)/60</f>
        <v>42</v>
      </c>
      <c r="M1191">
        <v>2.9166666666666619E-2</v>
      </c>
      <c r="N1191">
        <f>_xlfn.XLOOKUP(O1191,Z$22:Z$24,AA$22:AA$24)</f>
        <v>1</v>
      </c>
      <c r="O1191" t="s">
        <v>32</v>
      </c>
      <c r="P1191" cm="1">
        <f t="array" aca="1" ref="P1191" ca="1">(_xlfn.IFS(Q1191="couché",0,Q1191="debout à 80%",1,Q1191="?",1))*(IF(RAND()&lt;0.8,1,0))</f>
        <v>0</v>
      </c>
      <c r="Q1191" t="s">
        <v>27</v>
      </c>
      <c r="R1191">
        <v>30</v>
      </c>
      <c r="S1191">
        <f>SUMIFS(N:N,F:F,F1191,G:G,G1191,T:T,T1191-1)*IF(C1191=1,0,1)</f>
        <v>0</v>
      </c>
      <c r="T1191">
        <f>COUNTIFS(F:F,F1191,G:G,G1191,H:H,_xlfn.CONCAT("&lt;=",H1191))</f>
        <v>2</v>
      </c>
      <c r="U1191" s="15">
        <f ca="1">H1191+(RAND()/100000)</f>
        <v>0.37361641028727527</v>
      </c>
      <c r="V1191">
        <f t="shared" ca="1" si="18"/>
        <v>18</v>
      </c>
      <c r="W1191" t="s">
        <v>28</v>
      </c>
      <c r="X1191" t="str">
        <f ca="1">_xlfn.CONCAT("(",A1191,",",C1191,",",P1191,",",E1191,",",L1191,",",S1191,",",T1191,",",V1191,")++1`")</f>
        <v>(247123,0,0,10,42,0,2,18)++1`</v>
      </c>
      <c r="Y1191" t="str">
        <f>_xlfn.CONCAT("(",A1191,",",R1191,")++1`")</f>
        <v>(247123,30)++1`</v>
      </c>
    </row>
    <row r="1192" spans="1:25">
      <c r="A1192">
        <v>247124</v>
      </c>
      <c r="B1192">
        <v>1973</v>
      </c>
      <c r="C1192">
        <f>IF(D1192="oui", 1, IF(D1192="non", 0, " "))</f>
        <v>0</v>
      </c>
      <c r="D1192" t="s">
        <v>24</v>
      </c>
      <c r="E1192">
        <f>_xlfn.XLOOKUP(F1192,Z$3:Z$19,AA$3:AA$19)</f>
        <v>5</v>
      </c>
      <c r="F1192" t="s">
        <v>36</v>
      </c>
      <c r="G1192" s="14">
        <v>44645</v>
      </c>
      <c r="H1192" s="15">
        <v>0.64930555555555558</v>
      </c>
      <c r="I1192" s="15">
        <v>0.72152777777777777</v>
      </c>
      <c r="J1192">
        <v>1000162</v>
      </c>
      <c r="K1192">
        <v>163</v>
      </c>
      <c r="L1192">
        <f>ROUND(M1192*86400,0)/60</f>
        <v>104</v>
      </c>
      <c r="M1192">
        <v>7.2222222222222188E-2</v>
      </c>
      <c r="N1192">
        <f>_xlfn.XLOOKUP(O1192,Z$22:Z$24,AA$22:AA$24)</f>
        <v>0</v>
      </c>
      <c r="O1192" t="s">
        <v>26</v>
      </c>
      <c r="P1192" cm="1">
        <f t="array" aca="1" ref="P1192" ca="1">(_xlfn.IFS(Q1192="couché",0,Q1192="debout à 80%",1,Q1192="?",1))*(IF(RAND()&lt;0.8,1,0))</f>
        <v>1</v>
      </c>
      <c r="Q1192" t="s">
        <v>27</v>
      </c>
      <c r="R1192">
        <v>45</v>
      </c>
      <c r="S1192">
        <f>SUMIFS(N:N,F:F,F1192,G:G,G1192,T:T,T1192-1)*IF(C1192=1,0,1)</f>
        <v>1</v>
      </c>
      <c r="T1192">
        <f>COUNTIFS(F:F,F1192,G:G,G1192,H:H,_xlfn.CONCAT("&lt;=",H1192))</f>
        <v>6</v>
      </c>
      <c r="U1192" s="15">
        <f ca="1">H1192+(RAND()/100000)</f>
        <v>0.64930869053354845</v>
      </c>
      <c r="V1192">
        <f t="shared" ca="1" si="18"/>
        <v>66</v>
      </c>
      <c r="W1192" t="s">
        <v>28</v>
      </c>
      <c r="X1192" t="str">
        <f ca="1">_xlfn.CONCAT("(",A1192,",",C1192,",",P1192,",",E1192,",",L1192,",",S1192,",",T1192,",",V1192,")++1`")</f>
        <v>(247124,0,1,5,104,1,6,66)++1`</v>
      </c>
      <c r="Y1192" t="str">
        <f>_xlfn.CONCAT("(",A1192,",",R1192,")++1`")</f>
        <v>(247124,45)++1`</v>
      </c>
    </row>
    <row r="1193" spans="1:25">
      <c r="A1193">
        <v>247126</v>
      </c>
      <c r="B1193">
        <v>1942</v>
      </c>
      <c r="C1193">
        <f>IF(D1193="oui", 1, IF(D1193="non", 0, " "))</f>
        <v>0</v>
      </c>
      <c r="D1193" t="s">
        <v>24</v>
      </c>
      <c r="E1193">
        <f>_xlfn.XLOOKUP(F1193,Z$3:Z$19,AA$3:AA$19)</f>
        <v>3</v>
      </c>
      <c r="F1193" t="s">
        <v>34</v>
      </c>
      <c r="G1193" s="14">
        <v>44648</v>
      </c>
      <c r="H1193" s="15">
        <v>0.37986111111111109</v>
      </c>
      <c r="I1193" s="15">
        <v>0.39652777777777776</v>
      </c>
      <c r="J1193">
        <v>1000169</v>
      </c>
      <c r="K1193">
        <v>2172</v>
      </c>
      <c r="L1193">
        <f>ROUND(M1193*86400,0)/60</f>
        <v>24</v>
      </c>
      <c r="M1193">
        <v>1.6666666666666663E-2</v>
      </c>
      <c r="N1193">
        <f>_xlfn.XLOOKUP(O1193,Z$22:Z$24,AA$22:AA$24)</f>
        <v>1</v>
      </c>
      <c r="O1193" t="s">
        <v>32</v>
      </c>
      <c r="P1193" cm="1">
        <f t="array" aca="1" ref="P1193" ca="1">(_xlfn.IFS(Q1193="couché",0,Q1193="debout à 80%",1,Q1193="?",1))*(IF(RAND()&lt;0.8,1,0))</f>
        <v>1</v>
      </c>
      <c r="Q1193" t="s">
        <v>27</v>
      </c>
      <c r="R1193">
        <v>10</v>
      </c>
      <c r="S1193">
        <f>SUMIFS(N:N,F:F,F1193,G:G,G1193,T:T,T1193-1)*IF(C1193=1,0,1)</f>
        <v>1</v>
      </c>
      <c r="T1193">
        <f>COUNTIFS(F:F,F1193,G:G,G1193,H:H,_xlfn.CONCAT("&lt;=",H1193))</f>
        <v>4</v>
      </c>
      <c r="U1193" s="15">
        <f ca="1">H1193+(RAND()/100000)</f>
        <v>0.37986381174109329</v>
      </c>
      <c r="V1193">
        <f t="shared" ca="1" si="18"/>
        <v>21</v>
      </c>
      <c r="W1193" t="s">
        <v>28</v>
      </c>
      <c r="X1193" t="str">
        <f ca="1">_xlfn.CONCAT("(",A1193,",",C1193,",",P1193,",",E1193,",",L1193,",",S1193,",",T1193,",",V1193,")++1`")</f>
        <v>(247126,0,1,3,24,1,4,21)++1`</v>
      </c>
      <c r="Y1193" t="str">
        <f>_xlfn.CONCAT("(",A1193,",",R1193,")++1`")</f>
        <v>(247126,10)++1`</v>
      </c>
    </row>
    <row r="1194" spans="1:25">
      <c r="A1194">
        <v>247130</v>
      </c>
      <c r="B1194">
        <v>1954</v>
      </c>
      <c r="C1194">
        <f>IF(D1194="oui", 1, IF(D1194="non", 0, " "))</f>
        <v>0</v>
      </c>
      <c r="D1194" t="s">
        <v>24</v>
      </c>
      <c r="E1194">
        <f>_xlfn.XLOOKUP(F1194,Z$3:Z$19,AA$3:AA$19)</f>
        <v>3</v>
      </c>
      <c r="F1194" t="s">
        <v>34</v>
      </c>
      <c r="G1194" s="14">
        <v>44614</v>
      </c>
      <c r="H1194" s="15">
        <v>0.44652777777777775</v>
      </c>
      <c r="I1194" s="15">
        <v>0.46041666666666664</v>
      </c>
      <c r="J1194">
        <v>1000169</v>
      </c>
      <c r="K1194">
        <v>2172</v>
      </c>
      <c r="L1194">
        <f>ROUND(M1194*86400,0)/60</f>
        <v>20</v>
      </c>
      <c r="M1194">
        <v>1.3888888888888895E-2</v>
      </c>
      <c r="N1194">
        <f>_xlfn.XLOOKUP(O1194,Z$22:Z$24,AA$22:AA$24)</f>
        <v>1</v>
      </c>
      <c r="O1194" t="s">
        <v>32</v>
      </c>
      <c r="P1194" cm="1">
        <f t="array" aca="1" ref="P1194" ca="1">(_xlfn.IFS(Q1194="couché",0,Q1194="debout à 80%",1,Q1194="?",1))*(IF(RAND()&lt;0.8,1,0))</f>
        <v>1</v>
      </c>
      <c r="Q1194" t="s">
        <v>27</v>
      </c>
      <c r="R1194">
        <v>10</v>
      </c>
      <c r="S1194">
        <f>SUMIFS(N:N,F:F,F1194,G:G,G1194,T:T,T1194-1)*IF(C1194=1,0,1)</f>
        <v>1</v>
      </c>
      <c r="T1194">
        <f>COUNTIFS(F:F,F1194,G:G,G1194,H:H,_xlfn.CONCAT("&lt;=",H1194))</f>
        <v>8</v>
      </c>
      <c r="U1194" s="15">
        <f ca="1">H1194+(RAND()/100000)</f>
        <v>0.44653203490485061</v>
      </c>
      <c r="V1194">
        <f t="shared" ca="1" si="18"/>
        <v>44</v>
      </c>
      <c r="W1194" t="s">
        <v>28</v>
      </c>
      <c r="X1194" t="str">
        <f ca="1">_xlfn.CONCAT("(",A1194,",",C1194,",",P1194,",",E1194,",",L1194,",",S1194,",",T1194,",",V1194,")++1`")</f>
        <v>(247130,0,1,3,20,1,8,44)++1`</v>
      </c>
      <c r="Y1194" t="str">
        <f>_xlfn.CONCAT("(",A1194,",",R1194,")++1`")</f>
        <v>(247130,10)++1`</v>
      </c>
    </row>
    <row r="1195" spans="1:25">
      <c r="A1195">
        <v>247132</v>
      </c>
      <c r="B1195">
        <v>1954</v>
      </c>
      <c r="C1195">
        <f>IF(D1195="oui", 1, IF(D1195="non", 0, " "))</f>
        <v>0</v>
      </c>
      <c r="D1195" t="s">
        <v>24</v>
      </c>
      <c r="E1195">
        <f>_xlfn.XLOOKUP(F1195,Z$3:Z$19,AA$3:AA$19)</f>
        <v>3</v>
      </c>
      <c r="F1195" t="s">
        <v>34</v>
      </c>
      <c r="G1195" s="14">
        <v>44621</v>
      </c>
      <c r="H1195" s="15">
        <v>0.36319444444444443</v>
      </c>
      <c r="I1195" s="15">
        <v>0.37291666666666667</v>
      </c>
      <c r="J1195">
        <v>1000169</v>
      </c>
      <c r="K1195">
        <v>2172</v>
      </c>
      <c r="L1195">
        <f>ROUND(M1195*86400,0)/60</f>
        <v>14</v>
      </c>
      <c r="M1195">
        <v>9.7222222222222432E-3</v>
      </c>
      <c r="N1195">
        <f>_xlfn.XLOOKUP(O1195,Z$22:Z$24,AA$22:AA$24)</f>
        <v>1</v>
      </c>
      <c r="O1195" t="s">
        <v>32</v>
      </c>
      <c r="P1195" cm="1">
        <f t="array" aca="1" ref="P1195" ca="1">(_xlfn.IFS(Q1195="couché",0,Q1195="debout à 80%",1,Q1195="?",1))*(IF(RAND()&lt;0.8,1,0))</f>
        <v>1</v>
      </c>
      <c r="Q1195" t="s">
        <v>27</v>
      </c>
      <c r="R1195">
        <v>10</v>
      </c>
      <c r="S1195">
        <f>SUMIFS(N:N,F:F,F1195,G:G,G1195,T:T,T1195-1)*IF(C1195=1,0,1)</f>
        <v>1</v>
      </c>
      <c r="T1195">
        <f>COUNTIFS(F:F,F1195,G:G,G1195,H:H,_xlfn.CONCAT("&lt;=",H1195))</f>
        <v>3</v>
      </c>
      <c r="U1195" s="15">
        <f ca="1">H1195+(RAND()/100000)</f>
        <v>0.36320179756266313</v>
      </c>
      <c r="V1195">
        <f t="shared" ca="1" si="18"/>
        <v>10</v>
      </c>
      <c r="W1195" t="s">
        <v>28</v>
      </c>
      <c r="X1195" t="str">
        <f ca="1">_xlfn.CONCAT("(",A1195,",",C1195,",",P1195,",",E1195,",",L1195,",",S1195,",",T1195,",",V1195,")++1`")</f>
        <v>(247132,0,1,3,14,1,3,10)++1`</v>
      </c>
      <c r="Y1195" t="str">
        <f>_xlfn.CONCAT("(",A1195,",",R1195,")++1`")</f>
        <v>(247132,10)++1`</v>
      </c>
    </row>
    <row r="1196" spans="1:25">
      <c r="A1196">
        <v>247136</v>
      </c>
      <c r="B1196">
        <v>2000</v>
      </c>
      <c r="C1196">
        <f>IF(D1196="oui", 1, IF(D1196="non", 0, " "))</f>
        <v>0</v>
      </c>
      <c r="D1196" t="s">
        <v>24</v>
      </c>
      <c r="E1196">
        <f>_xlfn.XLOOKUP(F1196,Z$3:Z$19,AA$3:AA$19)</f>
        <v>2</v>
      </c>
      <c r="F1196" t="s">
        <v>29</v>
      </c>
      <c r="G1196" s="14">
        <v>44628</v>
      </c>
      <c r="H1196" s="15">
        <v>0.43541666666666667</v>
      </c>
      <c r="I1196" s="15">
        <v>0.56111111111111112</v>
      </c>
      <c r="J1196">
        <v>1000166</v>
      </c>
      <c r="K1196">
        <v>2482</v>
      </c>
      <c r="L1196">
        <f>ROUND(M1196*86400,0)/60</f>
        <v>181</v>
      </c>
      <c r="M1196">
        <v>0.12569444444444444</v>
      </c>
      <c r="N1196">
        <f>_xlfn.XLOOKUP(O1196,Z$22:Z$24,AA$22:AA$24)</f>
        <v>0</v>
      </c>
      <c r="O1196" t="s">
        <v>26</v>
      </c>
      <c r="P1196" cm="1">
        <f t="array" aca="1" ref="P1196" ca="1">(_xlfn.IFS(Q1196="couché",0,Q1196="debout à 80%",1,Q1196="?",1))*(IF(RAND()&lt;0.8,1,0))</f>
        <v>0</v>
      </c>
      <c r="Q1196" t="s">
        <v>48</v>
      </c>
      <c r="R1196">
        <v>45</v>
      </c>
      <c r="S1196">
        <f>SUMIFS(N:N,F:F,F1196,G:G,G1196,T:T,T1196-1)*IF(C1196=1,0,1)</f>
        <v>0</v>
      </c>
      <c r="T1196">
        <f>COUNTIFS(F:F,F1196,G:G,G1196,H:H,_xlfn.CONCAT("&lt;=",H1196))</f>
        <v>2</v>
      </c>
      <c r="U1196" s="15">
        <f ca="1">H1196+(RAND()/100000)</f>
        <v>0.43541978017877381</v>
      </c>
      <c r="V1196">
        <f t="shared" ca="1" si="18"/>
        <v>39</v>
      </c>
      <c r="W1196" t="s">
        <v>28</v>
      </c>
      <c r="X1196" t="str">
        <f ca="1">_xlfn.CONCAT("(",A1196,",",C1196,",",P1196,",",E1196,",",L1196,",",S1196,",",T1196,",",V1196,")++1`")</f>
        <v>(247136,0,0,2,181,0,2,39)++1`</v>
      </c>
      <c r="Y1196" t="str">
        <f>_xlfn.CONCAT("(",A1196,",",R1196,")++1`")</f>
        <v>(247136,45)++1`</v>
      </c>
    </row>
    <row r="1197" spans="1:25">
      <c r="A1197">
        <v>247138</v>
      </c>
      <c r="B1197">
        <v>1932</v>
      </c>
      <c r="C1197">
        <f>IF(D1197="oui", 1, IF(D1197="non", 0, " "))</f>
        <v>0</v>
      </c>
      <c r="D1197" t="s">
        <v>24</v>
      </c>
      <c r="E1197">
        <f>_xlfn.XLOOKUP(F1197,Z$3:Z$19,AA$3:AA$19)</f>
        <v>4</v>
      </c>
      <c r="F1197" t="s">
        <v>31</v>
      </c>
      <c r="G1197" s="14">
        <v>44615</v>
      </c>
      <c r="H1197" s="15">
        <v>0.46111111111111108</v>
      </c>
      <c r="I1197" s="15">
        <v>0.52430555555555558</v>
      </c>
      <c r="J1197">
        <v>1000170</v>
      </c>
      <c r="K1197">
        <v>2070</v>
      </c>
      <c r="L1197">
        <f>ROUND(M1197*86400,0)/60</f>
        <v>91</v>
      </c>
      <c r="M1197">
        <v>6.3194444444444497E-2</v>
      </c>
      <c r="N1197">
        <f>_xlfn.XLOOKUP(O1197,Z$22:Z$24,AA$22:AA$24)</f>
        <v>1</v>
      </c>
      <c r="O1197" t="s">
        <v>32</v>
      </c>
      <c r="P1197" cm="1">
        <f t="array" aca="1" ref="P1197" ca="1">(_xlfn.IFS(Q1197="couché",0,Q1197="debout à 80%",1,Q1197="?",1))*(IF(RAND()&lt;0.8,1,0))</f>
        <v>1</v>
      </c>
      <c r="Q1197" t="s">
        <v>27</v>
      </c>
      <c r="R1197">
        <v>30</v>
      </c>
      <c r="S1197">
        <f>SUMIFS(N:N,F:F,F1197,G:G,G1197,T:T,T1197-1)*IF(C1197=1,0,1)</f>
        <v>1</v>
      </c>
      <c r="T1197">
        <f>COUNTIFS(F:F,F1197,G:G,G1197,H:H,_xlfn.CONCAT("&lt;=",H1197))</f>
        <v>3</v>
      </c>
      <c r="U1197" s="15">
        <f ca="1">H1197+(RAND()/100000)</f>
        <v>0.46111535162525003</v>
      </c>
      <c r="V1197">
        <f t="shared" ca="1" si="18"/>
        <v>31</v>
      </c>
      <c r="W1197" t="s">
        <v>28</v>
      </c>
      <c r="X1197" t="str">
        <f ca="1">_xlfn.CONCAT("(",A1197,",",C1197,",",P1197,",",E1197,",",L1197,",",S1197,",",T1197,",",V1197,")++1`")</f>
        <v>(247138,0,1,4,91,1,3,31)++1`</v>
      </c>
      <c r="Y1197" t="str">
        <f>_xlfn.CONCAT("(",A1197,",",R1197,")++1`")</f>
        <v>(247138,30)++1`</v>
      </c>
    </row>
    <row r="1198" spans="1:25">
      <c r="A1198">
        <v>247139</v>
      </c>
      <c r="B1198">
        <v>2007</v>
      </c>
      <c r="C1198">
        <f>IF(D1198="oui", 1, IF(D1198="non", 0, " "))</f>
        <v>1</v>
      </c>
      <c r="D1198" t="s">
        <v>28</v>
      </c>
      <c r="E1198">
        <f>_xlfn.XLOOKUP(F1198,Z$3:Z$19,AA$3:AA$19)</f>
        <v>12</v>
      </c>
      <c r="F1198" t="s">
        <v>42</v>
      </c>
      <c r="G1198" s="14">
        <v>44622</v>
      </c>
      <c r="H1198" s="15">
        <v>0.50555555555555554</v>
      </c>
      <c r="I1198" s="15">
        <v>0.53888888888888886</v>
      </c>
      <c r="J1198">
        <v>1000165</v>
      </c>
      <c r="K1198">
        <v>493</v>
      </c>
      <c r="L1198">
        <f>ROUND(M1198*86400,0)/60</f>
        <v>48</v>
      </c>
      <c r="M1198">
        <v>3.3333333333333326E-2</v>
      </c>
      <c r="N1198">
        <f>_xlfn.XLOOKUP(O1198,Z$22:Z$24,AA$22:AA$24)</f>
        <v>0</v>
      </c>
      <c r="O1198" t="s">
        <v>46</v>
      </c>
      <c r="P1198" cm="1">
        <f t="array" aca="1" ref="P1198" ca="1">(_xlfn.IFS(Q1198="couché",0,Q1198="debout à 80%",1,Q1198="?",1))*(IF(RAND()&lt;0.8,1,0))</f>
        <v>0</v>
      </c>
      <c r="Q1198" t="s">
        <v>48</v>
      </c>
      <c r="R1198">
        <v>30</v>
      </c>
      <c r="S1198">
        <f>SUMIFS(N:N,F:F,F1198,G:G,G1198,T:T,T1198-1)*IF(C1198=1,0,1)</f>
        <v>0</v>
      </c>
      <c r="T1198">
        <f>COUNTIFS(F:F,F1198,G:G,G1198,H:H,_xlfn.CONCAT("&lt;=",H1198))</f>
        <v>5</v>
      </c>
      <c r="U1198" s="15">
        <f ca="1">H1198+(RAND()/100000)</f>
        <v>0.50556453834300707</v>
      </c>
      <c r="V1198">
        <f t="shared" ca="1" si="18"/>
        <v>36</v>
      </c>
      <c r="W1198" t="s">
        <v>28</v>
      </c>
      <c r="X1198" t="str">
        <f ca="1">_xlfn.CONCAT("(",A1198,",",C1198,",",P1198,",",E1198,",",L1198,",",S1198,",",T1198,",",V1198,")++1`")</f>
        <v>(247139,1,0,12,48,0,5,36)++1`</v>
      </c>
      <c r="Y1198" t="str">
        <f>_xlfn.CONCAT("(",A1198,",",R1198,")++1`")</f>
        <v>(247139,30)++1`</v>
      </c>
    </row>
    <row r="1199" spans="1:25">
      <c r="A1199">
        <v>247141</v>
      </c>
      <c r="B1199">
        <v>2005</v>
      </c>
      <c r="C1199">
        <f>IF(D1199="oui", 1, IF(D1199="non", 0, " "))</f>
        <v>0</v>
      </c>
      <c r="D1199" t="s">
        <v>24</v>
      </c>
      <c r="E1199">
        <f>_xlfn.XLOOKUP(F1199,Z$3:Z$19,AA$3:AA$19)</f>
        <v>11</v>
      </c>
      <c r="F1199" t="s">
        <v>41</v>
      </c>
      <c r="G1199" s="14">
        <v>44637</v>
      </c>
      <c r="H1199" s="15">
        <v>0.50694444444444442</v>
      </c>
      <c r="I1199" s="15">
        <v>0.67013888888888884</v>
      </c>
      <c r="J1199">
        <v>1000164</v>
      </c>
      <c r="K1199">
        <v>369</v>
      </c>
      <c r="L1199">
        <f>ROUND(M1199*86400,0)/60</f>
        <v>235</v>
      </c>
      <c r="M1199">
        <v>0.16319444444444442</v>
      </c>
      <c r="N1199">
        <f>_xlfn.XLOOKUP(O1199,Z$22:Z$24,AA$22:AA$24)</f>
        <v>0</v>
      </c>
      <c r="O1199" t="s">
        <v>26</v>
      </c>
      <c r="P1199" cm="1">
        <f t="array" aca="1" ref="P1199" ca="1">(_xlfn.IFS(Q1199="couché",0,Q1199="debout à 80%",1,Q1199="?",1))*(IF(RAND()&lt;0.8,1,0))</f>
        <v>1</v>
      </c>
      <c r="Q1199" t="s">
        <v>27</v>
      </c>
      <c r="R1199">
        <v>30</v>
      </c>
      <c r="S1199">
        <f>SUMIFS(N:N,F:F,F1199,G:G,G1199,T:T,T1199-1)*IF(C1199=1,0,1)</f>
        <v>0</v>
      </c>
      <c r="T1199">
        <f>COUNTIFS(F:F,F1199,G:G,G1199,H:H,_xlfn.CONCAT("&lt;=",H1199))</f>
        <v>2</v>
      </c>
      <c r="U1199" s="15">
        <f ca="1">H1199+(RAND()/100000)</f>
        <v>0.5069521160841779</v>
      </c>
      <c r="V1199">
        <f t="shared" ca="1" si="18"/>
        <v>49</v>
      </c>
      <c r="W1199" t="s">
        <v>47</v>
      </c>
      <c r="X1199" t="str">
        <f ca="1">_xlfn.CONCAT("(",A1199,",",C1199,",",P1199,",",E1199,",",L1199,",",S1199,",",T1199,",",V1199,")++1`")</f>
        <v>(247141,0,1,11,235,0,2,49)++1`</v>
      </c>
      <c r="Y1199" t="str">
        <f>_xlfn.CONCAT("(",A1199,",",R1199,")++1`")</f>
        <v>(247141,30)++1`</v>
      </c>
    </row>
    <row r="1200" spans="1:25">
      <c r="A1200">
        <v>247143</v>
      </c>
      <c r="B1200">
        <v>2016</v>
      </c>
      <c r="C1200">
        <f>IF(D1200="oui", 1, IF(D1200="non", 0, " "))</f>
        <v>1</v>
      </c>
      <c r="D1200" t="s">
        <v>28</v>
      </c>
      <c r="E1200">
        <f>_xlfn.XLOOKUP(F1200,Z$3:Z$19,AA$3:AA$19)</f>
        <v>11</v>
      </c>
      <c r="F1200" t="s">
        <v>41</v>
      </c>
      <c r="G1200" s="14">
        <v>44609</v>
      </c>
      <c r="H1200" s="15">
        <v>0.46805555555555556</v>
      </c>
      <c r="I1200" s="15">
        <v>0.50555555555555554</v>
      </c>
      <c r="J1200">
        <v>1000164</v>
      </c>
      <c r="K1200">
        <v>7588</v>
      </c>
      <c r="L1200">
        <f>ROUND(M1200*86400,0)/60</f>
        <v>54</v>
      </c>
      <c r="M1200">
        <v>3.7499999999999978E-2</v>
      </c>
      <c r="N1200">
        <f>_xlfn.XLOOKUP(O1200,Z$22:Z$24,AA$22:AA$24)</f>
        <v>0</v>
      </c>
      <c r="O1200" t="s">
        <v>46</v>
      </c>
      <c r="P1200" cm="1">
        <f t="array" aca="1" ref="P1200" ca="1">(_xlfn.IFS(Q1200="couché",0,Q1200="debout à 80%",1,Q1200="?",1))*(IF(RAND()&lt;0.8,1,0))</f>
        <v>0</v>
      </c>
      <c r="Q1200" t="s">
        <v>48</v>
      </c>
      <c r="R1200">
        <v>30</v>
      </c>
      <c r="S1200">
        <f>SUMIFS(N:N,F:F,F1200,G:G,G1200,T:T,T1200-1)*IF(C1200=1,0,1)</f>
        <v>0</v>
      </c>
      <c r="T1200">
        <f>COUNTIFS(F:F,F1200,G:G,G1200,H:H,_xlfn.CONCAT("&lt;=",H1200))</f>
        <v>6</v>
      </c>
      <c r="U1200" s="15">
        <f ca="1">H1200+(RAND()/100000)</f>
        <v>0.4680599892091919</v>
      </c>
      <c r="V1200">
        <f t="shared" ca="1" si="18"/>
        <v>46</v>
      </c>
      <c r="W1200" t="s">
        <v>28</v>
      </c>
      <c r="X1200" t="str">
        <f ca="1">_xlfn.CONCAT("(",A1200,",",C1200,",",P1200,",",E1200,",",L1200,",",S1200,",",T1200,",",V1200,")++1`")</f>
        <v>(247143,1,0,11,54,0,6,46)++1`</v>
      </c>
      <c r="Y1200" t="str">
        <f>_xlfn.CONCAT("(",A1200,",",R1200,")++1`")</f>
        <v>(247143,30)++1`</v>
      </c>
    </row>
    <row r="1201" spans="1:25">
      <c r="A1201">
        <v>247144</v>
      </c>
      <c r="B1201">
        <v>1953</v>
      </c>
      <c r="C1201">
        <f>IF(D1201="oui", 1, IF(D1201="non", 0, " "))</f>
        <v>0</v>
      </c>
      <c r="D1201" t="s">
        <v>24</v>
      </c>
      <c r="E1201">
        <f>_xlfn.XLOOKUP(F1201,Z$3:Z$19,AA$3:AA$19)</f>
        <v>3</v>
      </c>
      <c r="F1201" t="s">
        <v>34</v>
      </c>
      <c r="G1201" s="14">
        <v>44620</v>
      </c>
      <c r="H1201" s="15">
        <v>0.4145833333333333</v>
      </c>
      <c r="I1201" s="15">
        <v>0.42569444444444443</v>
      </c>
      <c r="J1201">
        <v>1000169</v>
      </c>
      <c r="K1201">
        <v>2172</v>
      </c>
      <c r="L1201">
        <f>ROUND(M1201*86400,0)/60</f>
        <v>16</v>
      </c>
      <c r="M1201">
        <v>1.1111111111111127E-2</v>
      </c>
      <c r="N1201">
        <f>_xlfn.XLOOKUP(O1201,Z$22:Z$24,AA$22:AA$24)</f>
        <v>1</v>
      </c>
      <c r="O1201" t="s">
        <v>32</v>
      </c>
      <c r="P1201" cm="1">
        <f t="array" aca="1" ref="P1201" ca="1">(_xlfn.IFS(Q1201="couché",0,Q1201="debout à 80%",1,Q1201="?",1))*(IF(RAND()&lt;0.8,1,0))</f>
        <v>1</v>
      </c>
      <c r="Q1201" t="s">
        <v>27</v>
      </c>
      <c r="R1201">
        <v>10</v>
      </c>
      <c r="S1201">
        <f>SUMIFS(N:N,F:F,F1201,G:G,G1201,T:T,T1201-1)*IF(C1201=1,0,1)</f>
        <v>1</v>
      </c>
      <c r="T1201">
        <f>COUNTIFS(F:F,F1201,G:G,G1201,H:H,_xlfn.CONCAT("&lt;=",H1201))</f>
        <v>6</v>
      </c>
      <c r="U1201" s="15">
        <f ca="1">H1201+(RAND()/100000)</f>
        <v>0.41458826489556189</v>
      </c>
      <c r="V1201">
        <f t="shared" ca="1" si="18"/>
        <v>18</v>
      </c>
      <c r="W1201" t="s">
        <v>28</v>
      </c>
      <c r="X1201" t="str">
        <f ca="1">_xlfn.CONCAT("(",A1201,",",C1201,",",P1201,",",E1201,",",L1201,",",S1201,",",T1201,",",V1201,")++1`")</f>
        <v>(247144,0,1,3,16,1,6,18)++1`</v>
      </c>
      <c r="Y1201" t="str">
        <f>_xlfn.CONCAT("(",A1201,",",R1201,")++1`")</f>
        <v>(247144,10)++1`</v>
      </c>
    </row>
    <row r="1202" spans="1:25">
      <c r="A1202">
        <v>247145</v>
      </c>
      <c r="B1202">
        <v>1953</v>
      </c>
      <c r="C1202">
        <f>IF(D1202="oui", 1, IF(D1202="non", 0, " "))</f>
        <v>0</v>
      </c>
      <c r="D1202" t="s">
        <v>24</v>
      </c>
      <c r="E1202">
        <f>_xlfn.XLOOKUP(F1202,Z$3:Z$19,AA$3:AA$19)</f>
        <v>3</v>
      </c>
      <c r="F1202" t="s">
        <v>34</v>
      </c>
      <c r="G1202" s="14">
        <v>44627</v>
      </c>
      <c r="H1202" s="15">
        <v>0.36527777777777776</v>
      </c>
      <c r="I1202" s="15">
        <v>0.38055555555555554</v>
      </c>
      <c r="J1202">
        <v>1000169</v>
      </c>
      <c r="K1202">
        <v>2172</v>
      </c>
      <c r="L1202">
        <f>ROUND(M1202*86400,0)/60</f>
        <v>22</v>
      </c>
      <c r="M1202">
        <v>1.5277777777777779E-2</v>
      </c>
      <c r="N1202">
        <f>_xlfn.XLOOKUP(O1202,Z$22:Z$24,AA$22:AA$24)</f>
        <v>1</v>
      </c>
      <c r="O1202" t="s">
        <v>32</v>
      </c>
      <c r="P1202" cm="1">
        <f t="array" aca="1" ref="P1202" ca="1">(_xlfn.IFS(Q1202="couché",0,Q1202="debout à 80%",1,Q1202="?",1))*(IF(RAND()&lt;0.8,1,0))</f>
        <v>1</v>
      </c>
      <c r="Q1202" t="s">
        <v>27</v>
      </c>
      <c r="R1202">
        <v>10</v>
      </c>
      <c r="S1202">
        <f>SUMIFS(N:N,F:F,F1202,G:G,G1202,T:T,T1202-1)*IF(C1202=1,0,1)</f>
        <v>1</v>
      </c>
      <c r="T1202">
        <f>COUNTIFS(F:F,F1202,G:G,G1202,H:H,_xlfn.CONCAT("&lt;=",H1202))</f>
        <v>3</v>
      </c>
      <c r="U1202" s="15">
        <f ca="1">H1202+(RAND()/100000)</f>
        <v>0.36528740249086677</v>
      </c>
      <c r="V1202">
        <f t="shared" ca="1" si="18"/>
        <v>14</v>
      </c>
      <c r="W1202" t="s">
        <v>28</v>
      </c>
      <c r="X1202" t="str">
        <f ca="1">_xlfn.CONCAT("(",A1202,",",C1202,",",P1202,",",E1202,",",L1202,",",S1202,",",T1202,",",V1202,")++1`")</f>
        <v>(247145,0,1,3,22,1,3,14)++1`</v>
      </c>
      <c r="Y1202" t="str">
        <f>_xlfn.CONCAT("(",A1202,",",R1202,")++1`")</f>
        <v>(247145,10)++1`</v>
      </c>
    </row>
    <row r="1203" spans="1:25">
      <c r="A1203">
        <v>247146</v>
      </c>
      <c r="B1203">
        <v>2001</v>
      </c>
      <c r="C1203">
        <f>IF(D1203="oui", 1, IF(D1203="non", 0, " "))</f>
        <v>0</v>
      </c>
      <c r="D1203" t="s">
        <v>24</v>
      </c>
      <c r="E1203">
        <f>_xlfn.XLOOKUP(F1203,Z$3:Z$19,AA$3:AA$19)</f>
        <v>5</v>
      </c>
      <c r="F1203" t="s">
        <v>36</v>
      </c>
      <c r="G1203" s="14">
        <v>44631</v>
      </c>
      <c r="H1203" s="15">
        <v>0.34097222222222223</v>
      </c>
      <c r="I1203" s="15">
        <v>0.3833333333333333</v>
      </c>
      <c r="J1203">
        <v>1000162</v>
      </c>
      <c r="K1203">
        <v>9329</v>
      </c>
      <c r="L1203">
        <f>ROUND(M1203*86400,0)/60</f>
        <v>61</v>
      </c>
      <c r="M1203">
        <v>4.2361111111111072E-2</v>
      </c>
      <c r="N1203">
        <f>_xlfn.XLOOKUP(O1203,Z$22:Z$24,AA$22:AA$24)</f>
        <v>1</v>
      </c>
      <c r="O1203" t="s">
        <v>32</v>
      </c>
      <c r="P1203" cm="1">
        <f t="array" aca="1" ref="P1203" ca="1">(_xlfn.IFS(Q1203="couché",0,Q1203="debout à 80%",1,Q1203="?",1))*(IF(RAND()&lt;0.8,1,0))</f>
        <v>0</v>
      </c>
      <c r="Q1203" t="s">
        <v>27</v>
      </c>
      <c r="R1203">
        <v>45</v>
      </c>
      <c r="S1203">
        <f>SUMIFS(N:N,F:F,F1203,G:G,G1203,T:T,T1203-1)*IF(C1203=1,0,1)</f>
        <v>0</v>
      </c>
      <c r="T1203">
        <f>COUNTIFS(F:F,F1203,G:G,G1203,H:H,_xlfn.CONCAT("&lt;=",H1203))</f>
        <v>1</v>
      </c>
      <c r="U1203" s="15">
        <f ca="1">H1203+(RAND()/100000)</f>
        <v>0.34098177596657553</v>
      </c>
      <c r="V1203">
        <f t="shared" ca="1" si="18"/>
        <v>8</v>
      </c>
      <c r="W1203" t="s">
        <v>28</v>
      </c>
      <c r="X1203" t="str">
        <f ca="1">_xlfn.CONCAT("(",A1203,",",C1203,",",P1203,",",E1203,",",L1203,",",S1203,",",T1203,",",V1203,")++1`")</f>
        <v>(247146,0,0,5,61,0,1,8)++1`</v>
      </c>
      <c r="Y1203" t="str">
        <f>_xlfn.CONCAT("(",A1203,",",R1203,")++1`")</f>
        <v>(247146,45)++1`</v>
      </c>
    </row>
    <row r="1204" spans="1:25">
      <c r="A1204">
        <v>247147</v>
      </c>
      <c r="B1204">
        <v>1958</v>
      </c>
      <c r="C1204">
        <f>IF(D1204="oui", 1, IF(D1204="non", 0, " "))</f>
        <v>0</v>
      </c>
      <c r="D1204" t="s">
        <v>24</v>
      </c>
      <c r="E1204">
        <f>_xlfn.XLOOKUP(F1204,Z$3:Z$19,AA$3:AA$19)</f>
        <v>17</v>
      </c>
      <c r="F1204" t="s">
        <v>45</v>
      </c>
      <c r="G1204" s="14">
        <v>44609</v>
      </c>
      <c r="H1204" s="15">
        <v>0.34722222222222221</v>
      </c>
      <c r="I1204" s="15">
        <v>0.38819444444444445</v>
      </c>
      <c r="J1204">
        <v>1000162</v>
      </c>
      <c r="K1204">
        <v>4592</v>
      </c>
      <c r="L1204">
        <f>ROUND(M1204*86400,0)/60</f>
        <v>59</v>
      </c>
      <c r="M1204">
        <v>4.0972222222222243E-2</v>
      </c>
      <c r="N1204">
        <f>_xlfn.XLOOKUP(O1204,Z$22:Z$24,AA$22:AA$24)</f>
        <v>0</v>
      </c>
      <c r="O1204" t="s">
        <v>26</v>
      </c>
      <c r="P1204" cm="1">
        <f t="array" aca="1" ref="P1204" ca="1">(_xlfn.IFS(Q1204="couché",0,Q1204="debout à 80%",1,Q1204="?",1))*(IF(RAND()&lt;0.8,1,0))</f>
        <v>1</v>
      </c>
      <c r="Q1204" t="s">
        <v>27</v>
      </c>
      <c r="R1204">
        <v>45</v>
      </c>
      <c r="S1204">
        <f>SUMIFS(N:N,F:F,F1204,G:G,G1204,T:T,T1204-1)*IF(C1204=1,0,1)</f>
        <v>0</v>
      </c>
      <c r="T1204">
        <f>COUNTIFS(F:F,F1204,G:G,G1204,H:H,_xlfn.CONCAT("&lt;=",H1204))</f>
        <v>1</v>
      </c>
      <c r="U1204" s="15">
        <f ca="1">H1204+(RAND()/100000)</f>
        <v>0.34722609887081118</v>
      </c>
      <c r="V1204">
        <f t="shared" ca="1" si="18"/>
        <v>10</v>
      </c>
      <c r="W1204" t="s">
        <v>28</v>
      </c>
      <c r="X1204" t="str">
        <f ca="1">_xlfn.CONCAT("(",A1204,",",C1204,",",P1204,",",E1204,",",L1204,",",S1204,",",T1204,",",V1204,")++1`")</f>
        <v>(247147,0,1,17,59,0,1,10)++1`</v>
      </c>
      <c r="Y1204" t="str">
        <f>_xlfn.CONCAT("(",A1204,",",R1204,")++1`")</f>
        <v>(247147,45)++1`</v>
      </c>
    </row>
    <row r="1205" spans="1:25">
      <c r="A1205">
        <v>247148</v>
      </c>
      <c r="B1205">
        <v>1951</v>
      </c>
      <c r="C1205">
        <f>IF(D1205="oui", 1, IF(D1205="non", 0, " "))</f>
        <v>0</v>
      </c>
      <c r="D1205" t="s">
        <v>24</v>
      </c>
      <c r="E1205">
        <f>_xlfn.XLOOKUP(F1205,Z$3:Z$19,AA$3:AA$19)</f>
        <v>5</v>
      </c>
      <c r="F1205" t="s">
        <v>36</v>
      </c>
      <c r="G1205" s="14">
        <v>44631</v>
      </c>
      <c r="H1205" s="15">
        <v>0.4909722222222222</v>
      </c>
      <c r="I1205" s="15">
        <v>0.56388888888888888</v>
      </c>
      <c r="J1205">
        <v>1000162</v>
      </c>
      <c r="K1205">
        <v>163</v>
      </c>
      <c r="L1205">
        <f>ROUND(M1205*86400,0)/60</f>
        <v>105</v>
      </c>
      <c r="M1205">
        <v>7.2916666666666685E-2</v>
      </c>
      <c r="N1205">
        <f>_xlfn.XLOOKUP(O1205,Z$22:Z$24,AA$22:AA$24)</f>
        <v>0</v>
      </c>
      <c r="O1205" t="s">
        <v>26</v>
      </c>
      <c r="P1205" cm="1">
        <f t="array" aca="1" ref="P1205" ca="1">(_xlfn.IFS(Q1205="couché",0,Q1205="debout à 80%",1,Q1205="?",1))*(IF(RAND()&lt;0.8,1,0))</f>
        <v>1</v>
      </c>
      <c r="Q1205" t="s">
        <v>27</v>
      </c>
      <c r="R1205">
        <v>45</v>
      </c>
      <c r="S1205">
        <f>SUMIFS(N:N,F:F,F1205,G:G,G1205,T:T,T1205-1)*IF(C1205=1,0,1)</f>
        <v>0</v>
      </c>
      <c r="T1205">
        <f>COUNTIFS(F:F,F1205,G:G,G1205,H:H,_xlfn.CONCAT("&lt;=",H1205))</f>
        <v>4</v>
      </c>
      <c r="U1205" s="15">
        <f ca="1">H1205+(RAND()/100000)</f>
        <v>0.49097789215899917</v>
      </c>
      <c r="V1205">
        <f t="shared" ca="1" si="18"/>
        <v>46</v>
      </c>
      <c r="W1205" t="s">
        <v>28</v>
      </c>
      <c r="X1205" t="str">
        <f ca="1">_xlfn.CONCAT("(",A1205,",",C1205,",",P1205,",",E1205,",",L1205,",",S1205,",",T1205,",",V1205,")++1`")</f>
        <v>(247148,0,1,5,105,0,4,46)++1`</v>
      </c>
      <c r="Y1205" t="str">
        <f>_xlfn.CONCAT("(",A1205,",",R1205,")++1`")</f>
        <v>(247148,45)++1`</v>
      </c>
    </row>
    <row r="1206" spans="1:25">
      <c r="A1206">
        <v>247149</v>
      </c>
      <c r="B1206">
        <v>1949</v>
      </c>
      <c r="C1206">
        <f>IF(D1206="oui", 1, IF(D1206="non", 0, " "))</f>
        <v>0</v>
      </c>
      <c r="D1206" t="s">
        <v>24</v>
      </c>
      <c r="E1206">
        <f>_xlfn.XLOOKUP(F1206,Z$3:Z$19,AA$3:AA$19)</f>
        <v>5</v>
      </c>
      <c r="F1206" t="s">
        <v>36</v>
      </c>
      <c r="G1206" s="14">
        <v>44617</v>
      </c>
      <c r="H1206" s="15">
        <v>0.54374999999999996</v>
      </c>
      <c r="I1206" s="15">
        <v>0.59375</v>
      </c>
      <c r="J1206">
        <v>1000162</v>
      </c>
      <c r="K1206">
        <v>4592</v>
      </c>
      <c r="L1206">
        <f>ROUND(M1206*86400,0)/60</f>
        <v>72</v>
      </c>
      <c r="M1206">
        <v>5.0000000000000044E-2</v>
      </c>
      <c r="N1206">
        <f>_xlfn.XLOOKUP(O1206,Z$22:Z$24,AA$22:AA$24)</f>
        <v>0</v>
      </c>
      <c r="O1206" t="s">
        <v>26</v>
      </c>
      <c r="P1206" cm="1">
        <f t="array" aca="1" ref="P1206" ca="1">(_xlfn.IFS(Q1206="couché",0,Q1206="debout à 80%",1,Q1206="?",1))*(IF(RAND()&lt;0.8,1,0))</f>
        <v>1</v>
      </c>
      <c r="Q1206" t="s">
        <v>27</v>
      </c>
      <c r="R1206">
        <v>45</v>
      </c>
      <c r="S1206">
        <f>SUMIFS(N:N,F:F,F1206,G:G,G1206,T:T,T1206-1)*IF(C1206=1,0,1)</f>
        <v>0</v>
      </c>
      <c r="T1206">
        <f>COUNTIFS(F:F,F1206,G:G,G1206,H:H,_xlfn.CONCAT("&lt;=",H1206))</f>
        <v>3</v>
      </c>
      <c r="U1206" s="15">
        <f ca="1">H1206+(RAND()/100000)</f>
        <v>0.5437517124074327</v>
      </c>
      <c r="V1206">
        <f t="shared" ca="1" si="18"/>
        <v>55</v>
      </c>
      <c r="W1206" t="s">
        <v>28</v>
      </c>
      <c r="X1206" t="str">
        <f ca="1">_xlfn.CONCAT("(",A1206,",",C1206,",",P1206,",",E1206,",",L1206,",",S1206,",",T1206,",",V1206,")++1`")</f>
        <v>(247149,0,1,5,72,0,3,55)++1`</v>
      </c>
      <c r="Y1206" t="str">
        <f>_xlfn.CONCAT("(",A1206,",",R1206,")++1`")</f>
        <v>(247149,45)++1`</v>
      </c>
    </row>
    <row r="1207" spans="1:25">
      <c r="A1207">
        <v>247152</v>
      </c>
      <c r="B1207">
        <v>1955</v>
      </c>
      <c r="C1207">
        <f>IF(D1207="oui", 1, IF(D1207="non", 0, " "))</f>
        <v>0</v>
      </c>
      <c r="D1207" t="s">
        <v>24</v>
      </c>
      <c r="E1207">
        <f>_xlfn.XLOOKUP(F1207,Z$3:Z$19,AA$3:AA$19)</f>
        <v>14</v>
      </c>
      <c r="F1207" t="s">
        <v>33</v>
      </c>
      <c r="G1207" s="14">
        <v>44601</v>
      </c>
      <c r="H1207" s="15">
        <v>0.57916666666666661</v>
      </c>
      <c r="I1207" s="15">
        <v>0.67499999999999993</v>
      </c>
      <c r="J1207">
        <v>1000162</v>
      </c>
      <c r="K1207">
        <v>489</v>
      </c>
      <c r="L1207">
        <f>ROUND(M1207*86400,0)/60</f>
        <v>138</v>
      </c>
      <c r="M1207">
        <v>9.5833333333333326E-2</v>
      </c>
      <c r="N1207">
        <f>_xlfn.XLOOKUP(O1207,Z$22:Z$24,AA$22:AA$24)</f>
        <v>0</v>
      </c>
      <c r="O1207" t="s">
        <v>26</v>
      </c>
      <c r="P1207" cm="1">
        <f t="array" aca="1" ref="P1207" ca="1">(_xlfn.IFS(Q1207="couché",0,Q1207="debout à 80%",1,Q1207="?",1))*(IF(RAND()&lt;0.8,1,0))</f>
        <v>1</v>
      </c>
      <c r="Q1207" t="s">
        <v>27</v>
      </c>
      <c r="R1207">
        <v>45</v>
      </c>
      <c r="S1207">
        <f>SUMIFS(N:N,F:F,F1207,G:G,G1207,T:T,T1207-1)*IF(C1207=1,0,1)</f>
        <v>0</v>
      </c>
      <c r="T1207">
        <f>COUNTIFS(F:F,F1207,G:G,G1207,H:H,_xlfn.CONCAT("&lt;=",H1207))</f>
        <v>4</v>
      </c>
      <c r="U1207" s="15">
        <f ca="1">H1207+(RAND()/100000)</f>
        <v>0.57916775420227851</v>
      </c>
      <c r="V1207">
        <f t="shared" ca="1" si="18"/>
        <v>46</v>
      </c>
      <c r="W1207" t="s">
        <v>28</v>
      </c>
      <c r="X1207" t="str">
        <f ca="1">_xlfn.CONCAT("(",A1207,",",C1207,",",P1207,",",E1207,",",L1207,",",S1207,",",T1207,",",V1207,")++1`")</f>
        <v>(247152,0,1,14,138,0,4,46)++1`</v>
      </c>
      <c r="Y1207" t="str">
        <f>_xlfn.CONCAT("(",A1207,",",R1207,")++1`")</f>
        <v>(247152,45)++1`</v>
      </c>
    </row>
    <row r="1208" spans="1:25">
      <c r="A1208">
        <v>247154</v>
      </c>
      <c r="B1208">
        <v>1963</v>
      </c>
      <c r="C1208">
        <f>IF(D1208="oui", 1, IF(D1208="non", 0, " "))</f>
        <v>0</v>
      </c>
      <c r="D1208" t="s">
        <v>24</v>
      </c>
      <c r="E1208">
        <f>_xlfn.XLOOKUP(F1208,Z$3:Z$19,AA$3:AA$19)</f>
        <v>9</v>
      </c>
      <c r="F1208" t="s">
        <v>40</v>
      </c>
      <c r="G1208" s="14">
        <v>44600</v>
      </c>
      <c r="H1208" s="15">
        <v>0.46944444444444444</v>
      </c>
      <c r="I1208" s="15">
        <v>0.50694444444444442</v>
      </c>
      <c r="J1208">
        <v>1000163</v>
      </c>
      <c r="K1208">
        <v>246</v>
      </c>
      <c r="L1208">
        <f>ROUND(M1208*86400,0)/60</f>
        <v>54</v>
      </c>
      <c r="M1208">
        <v>3.7499999999999978E-2</v>
      </c>
      <c r="N1208">
        <f>_xlfn.XLOOKUP(O1208,Z$22:Z$24,AA$22:AA$24)</f>
        <v>0</v>
      </c>
      <c r="O1208" t="s">
        <v>26</v>
      </c>
      <c r="P1208" cm="1">
        <f t="array" aca="1" ref="P1208" ca="1">(_xlfn.IFS(Q1208="couché",0,Q1208="debout à 80%",1,Q1208="?",1))*(IF(RAND()&lt;0.8,1,0))</f>
        <v>1</v>
      </c>
      <c r="Q1208" t="s">
        <v>27</v>
      </c>
      <c r="R1208">
        <v>45</v>
      </c>
      <c r="S1208">
        <f>SUMIFS(N:N,F:F,F1208,G:G,G1208,T:T,T1208-1)*IF(C1208=1,0,1)</f>
        <v>0</v>
      </c>
      <c r="T1208">
        <f>COUNTIFS(F:F,F1208,G:G,G1208,H:H,_xlfn.CONCAT("&lt;=",H1208))</f>
        <v>4</v>
      </c>
      <c r="U1208" s="15">
        <f ca="1">H1208+(RAND()/100000)</f>
        <v>0.46945312098966974</v>
      </c>
      <c r="V1208">
        <f t="shared" ca="1" si="18"/>
        <v>46</v>
      </c>
      <c r="W1208" t="s">
        <v>28</v>
      </c>
      <c r="X1208" t="str">
        <f ca="1">_xlfn.CONCAT("(",A1208,",",C1208,",",P1208,",",E1208,",",L1208,",",S1208,",",T1208,",",V1208,")++1`")</f>
        <v>(247154,0,1,9,54,0,4,46)++1`</v>
      </c>
      <c r="Y1208" t="str">
        <f>_xlfn.CONCAT("(",A1208,",",R1208,")++1`")</f>
        <v>(247154,45)++1`</v>
      </c>
    </row>
    <row r="1209" spans="1:25">
      <c r="A1209">
        <v>247155</v>
      </c>
      <c r="B1209">
        <v>1975</v>
      </c>
      <c r="C1209">
        <f>IF(D1209="oui", 1, IF(D1209="non", 0, " "))</f>
        <v>0</v>
      </c>
      <c r="D1209" t="s">
        <v>24</v>
      </c>
      <c r="E1209">
        <f>_xlfn.XLOOKUP(F1209,Z$3:Z$19,AA$3:AA$19)</f>
        <v>5</v>
      </c>
      <c r="F1209" t="s">
        <v>36</v>
      </c>
      <c r="G1209" s="14">
        <v>44624</v>
      </c>
      <c r="H1209" s="15">
        <v>0.43611111111111112</v>
      </c>
      <c r="I1209" s="15">
        <v>0.53749999999999998</v>
      </c>
      <c r="J1209">
        <v>1000162</v>
      </c>
      <c r="K1209">
        <v>486</v>
      </c>
      <c r="L1209">
        <f>ROUND(M1209*86400,0)/60</f>
        <v>146</v>
      </c>
      <c r="M1209">
        <v>0.10138888888888886</v>
      </c>
      <c r="N1209">
        <f>_xlfn.XLOOKUP(O1209,Z$22:Z$24,AA$22:AA$24)</f>
        <v>0</v>
      </c>
      <c r="O1209" t="s">
        <v>26</v>
      </c>
      <c r="P1209" cm="1">
        <f t="array" aca="1" ref="P1209" ca="1">(_xlfn.IFS(Q1209="couché",0,Q1209="debout à 80%",1,Q1209="?",1))*(IF(RAND()&lt;0.8,1,0))</f>
        <v>1</v>
      </c>
      <c r="Q1209" t="s">
        <v>27</v>
      </c>
      <c r="R1209">
        <v>45</v>
      </c>
      <c r="S1209">
        <f>SUMIFS(N:N,F:F,F1209,G:G,G1209,T:T,T1209-1)*IF(C1209=1,0,1)</f>
        <v>0</v>
      </c>
      <c r="T1209">
        <f>COUNTIFS(F:F,F1209,G:G,G1209,H:H,_xlfn.CONCAT("&lt;=",H1209))</f>
        <v>2</v>
      </c>
      <c r="U1209" s="15">
        <f ca="1">H1209+(RAND()/100000)</f>
        <v>0.43611434121205322</v>
      </c>
      <c r="V1209">
        <f t="shared" ca="1" si="18"/>
        <v>23</v>
      </c>
      <c r="W1209" t="s">
        <v>28</v>
      </c>
      <c r="X1209" t="str">
        <f ca="1">_xlfn.CONCAT("(",A1209,",",C1209,",",P1209,",",E1209,",",L1209,",",S1209,",",T1209,",",V1209,")++1`")</f>
        <v>(247155,0,1,5,146,0,2,23)++1`</v>
      </c>
      <c r="Y1209" t="str">
        <f>_xlfn.CONCAT("(",A1209,",",R1209,")++1`")</f>
        <v>(247155,45)++1`</v>
      </c>
    </row>
    <row r="1210" spans="1:25">
      <c r="A1210">
        <v>247158</v>
      </c>
      <c r="B1210">
        <v>1944</v>
      </c>
      <c r="C1210">
        <f>IF(D1210="oui", 1, IF(D1210="non", 0, " "))</f>
        <v>0</v>
      </c>
      <c r="D1210" t="s">
        <v>24</v>
      </c>
      <c r="E1210">
        <f>_xlfn.XLOOKUP(F1210,Z$3:Z$19,AA$3:AA$19)</f>
        <v>3</v>
      </c>
      <c r="F1210" t="s">
        <v>34</v>
      </c>
      <c r="G1210" s="14">
        <v>44600</v>
      </c>
      <c r="H1210" s="15">
        <v>0.46458333333333329</v>
      </c>
      <c r="I1210" s="15">
        <v>0.48333333333333334</v>
      </c>
      <c r="J1210">
        <v>1000169</v>
      </c>
      <c r="K1210">
        <v>2172</v>
      </c>
      <c r="L1210">
        <f>ROUND(M1210*86400,0)/60</f>
        <v>27</v>
      </c>
      <c r="M1210">
        <v>1.8750000000000044E-2</v>
      </c>
      <c r="N1210">
        <f>_xlfn.XLOOKUP(O1210,Z$22:Z$24,AA$22:AA$24)</f>
        <v>1</v>
      </c>
      <c r="O1210" t="s">
        <v>32</v>
      </c>
      <c r="P1210" cm="1">
        <f t="array" aca="1" ref="P1210" ca="1">(_xlfn.IFS(Q1210="couché",0,Q1210="debout à 80%",1,Q1210="?",1))*(IF(RAND()&lt;0.8,1,0))</f>
        <v>1</v>
      </c>
      <c r="Q1210" t="s">
        <v>27</v>
      </c>
      <c r="R1210">
        <v>10</v>
      </c>
      <c r="S1210">
        <f>SUMIFS(N:N,F:F,F1210,G:G,G1210,T:T,T1210-1)*IF(C1210=1,0,1)</f>
        <v>1</v>
      </c>
      <c r="T1210">
        <f>COUNTIFS(F:F,F1210,G:G,G1210,H:H,_xlfn.CONCAT("&lt;=",H1210))</f>
        <v>9</v>
      </c>
      <c r="U1210" s="15">
        <f ca="1">H1210+(RAND()/100000)</f>
        <v>0.4645880662414642</v>
      </c>
      <c r="V1210">
        <f t="shared" ca="1" si="18"/>
        <v>45</v>
      </c>
      <c r="W1210" t="s">
        <v>28</v>
      </c>
      <c r="X1210" t="str">
        <f ca="1">_xlfn.CONCAT("(",A1210,",",C1210,",",P1210,",",E1210,",",L1210,",",S1210,",",T1210,",",V1210,")++1`")</f>
        <v>(247158,0,1,3,27,1,9,45)++1`</v>
      </c>
      <c r="Y1210" t="str">
        <f>_xlfn.CONCAT("(",A1210,",",R1210,")++1`")</f>
        <v>(247158,10)++1`</v>
      </c>
    </row>
    <row r="1211" spans="1:25">
      <c r="A1211">
        <v>247159</v>
      </c>
      <c r="B1211">
        <v>1998</v>
      </c>
      <c r="C1211">
        <f>IF(D1211="oui", 1, IF(D1211="non", 0, " "))</f>
        <v>0</v>
      </c>
      <c r="D1211" t="s">
        <v>24</v>
      </c>
      <c r="E1211">
        <f>_xlfn.XLOOKUP(F1211,Z$3:Z$19,AA$3:AA$19)</f>
        <v>9</v>
      </c>
      <c r="F1211" t="s">
        <v>40</v>
      </c>
      <c r="G1211" s="14">
        <v>44631</v>
      </c>
      <c r="H1211" s="15">
        <v>0.53819444444444442</v>
      </c>
      <c r="I1211" s="15">
        <v>0.55347222222222225</v>
      </c>
      <c r="J1211">
        <v>1000163</v>
      </c>
      <c r="K1211">
        <v>243</v>
      </c>
      <c r="L1211">
        <f>ROUND(M1211*86400,0)/60</f>
        <v>22</v>
      </c>
      <c r="M1211">
        <v>1.5277777777777835E-2</v>
      </c>
      <c r="N1211">
        <f>_xlfn.XLOOKUP(O1211,Z$22:Z$24,AA$22:AA$24)</f>
        <v>0</v>
      </c>
      <c r="O1211" t="s">
        <v>26</v>
      </c>
      <c r="P1211" cm="1">
        <f t="array" aca="1" ref="P1211" ca="1">(_xlfn.IFS(Q1211="couché",0,Q1211="debout à 80%",1,Q1211="?",1))*(IF(RAND()&lt;0.8,1,0))</f>
        <v>0</v>
      </c>
      <c r="Q1211" t="s">
        <v>27</v>
      </c>
      <c r="R1211">
        <v>45</v>
      </c>
      <c r="S1211">
        <f>SUMIFS(N:N,F:F,F1211,G:G,G1211,T:T,T1211-1)*IF(C1211=1,0,1)</f>
        <v>0</v>
      </c>
      <c r="T1211">
        <f>COUNTIFS(F:F,F1211,G:G,G1211,H:H,_xlfn.CONCAT("&lt;=",H1211))</f>
        <v>4</v>
      </c>
      <c r="U1211" s="15">
        <f ca="1">H1211+(RAND()/100000)</f>
        <v>0.53819788119206569</v>
      </c>
      <c r="V1211">
        <f t="shared" ca="1" si="18"/>
        <v>53</v>
      </c>
      <c r="W1211" t="s">
        <v>28</v>
      </c>
      <c r="X1211" t="str">
        <f ca="1">_xlfn.CONCAT("(",A1211,",",C1211,",",P1211,",",E1211,",",L1211,",",S1211,",",T1211,",",V1211,")++1`")</f>
        <v>(247159,0,0,9,22,0,4,53)++1`</v>
      </c>
      <c r="Y1211" t="str">
        <f>_xlfn.CONCAT("(",A1211,",",R1211,")++1`")</f>
        <v>(247159,45)++1`</v>
      </c>
    </row>
    <row r="1212" spans="1:25">
      <c r="A1212">
        <v>247160</v>
      </c>
      <c r="B1212">
        <v>1986</v>
      </c>
      <c r="C1212">
        <f>IF(D1212="oui", 1, IF(D1212="non", 0, " "))</f>
        <v>0</v>
      </c>
      <c r="D1212" t="s">
        <v>24</v>
      </c>
      <c r="E1212">
        <f>_xlfn.XLOOKUP(F1212,Z$3:Z$19,AA$3:AA$19)</f>
        <v>14</v>
      </c>
      <c r="F1212" t="s">
        <v>33</v>
      </c>
      <c r="G1212" s="14">
        <v>44606</v>
      </c>
      <c r="H1212" s="15">
        <v>0.56527777777777777</v>
      </c>
      <c r="I1212" s="15">
        <v>0.58750000000000002</v>
      </c>
      <c r="J1212">
        <v>1000162</v>
      </c>
      <c r="K1212">
        <v>3537</v>
      </c>
      <c r="L1212">
        <f>ROUND(M1212*86400,0)/60</f>
        <v>32</v>
      </c>
      <c r="M1212">
        <v>2.2222222222222254E-2</v>
      </c>
      <c r="N1212">
        <f>_xlfn.XLOOKUP(O1212,Z$22:Z$24,AA$22:AA$24)</f>
        <v>0</v>
      </c>
      <c r="O1212" t="s">
        <v>26</v>
      </c>
      <c r="P1212" cm="1">
        <f t="array" aca="1" ref="P1212" ca="1">(_xlfn.IFS(Q1212="couché",0,Q1212="debout à 80%",1,Q1212="?",1))*(IF(RAND()&lt;0.8,1,0))</f>
        <v>1</v>
      </c>
      <c r="Q1212" t="s">
        <v>27</v>
      </c>
      <c r="R1212">
        <v>0</v>
      </c>
      <c r="S1212">
        <f>SUMIFS(N:N,F:F,F1212,G:G,G1212,T:T,T1212-1)*IF(C1212=1,0,1)</f>
        <v>1</v>
      </c>
      <c r="T1212">
        <f>COUNTIFS(F:F,F1212,G:G,G1212,H:H,_xlfn.CONCAT("&lt;=",H1212))</f>
        <v>7</v>
      </c>
      <c r="U1212" s="15">
        <f ca="1">H1212+(RAND()/100000)</f>
        <v>0.56528388812707697</v>
      </c>
      <c r="V1212">
        <f t="shared" ca="1" si="18"/>
        <v>54</v>
      </c>
      <c r="W1212" t="s">
        <v>28</v>
      </c>
      <c r="X1212" t="str">
        <f ca="1">_xlfn.CONCAT("(",A1212,",",C1212,",",P1212,",",E1212,",",L1212,",",S1212,",",T1212,",",V1212,")++1`")</f>
        <v>(247160,0,1,14,32,1,7,54)++1`</v>
      </c>
      <c r="Y1212" t="str">
        <f>_xlfn.CONCAT("(",A1212,",",R1212,")++1`")</f>
        <v>(247160,0)++1`</v>
      </c>
    </row>
    <row r="1213" spans="1:25">
      <c r="A1213">
        <v>247164</v>
      </c>
      <c r="B1213">
        <v>1973</v>
      </c>
      <c r="C1213">
        <f>IF(D1213="oui", 1, IF(D1213="non", 0, " "))</f>
        <v>0</v>
      </c>
      <c r="D1213" t="s">
        <v>24</v>
      </c>
      <c r="E1213">
        <f>_xlfn.XLOOKUP(F1213,Z$3:Z$19,AA$3:AA$19)</f>
        <v>4</v>
      </c>
      <c r="F1213" t="s">
        <v>31</v>
      </c>
      <c r="G1213" s="14">
        <v>44596</v>
      </c>
      <c r="H1213" s="15">
        <v>0.3347222222222222</v>
      </c>
      <c r="I1213" s="15">
        <v>0.37638888888888888</v>
      </c>
      <c r="J1213">
        <v>1000162</v>
      </c>
      <c r="K1213">
        <v>81</v>
      </c>
      <c r="L1213">
        <f>ROUND(M1213*86400,0)/60</f>
        <v>60</v>
      </c>
      <c r="M1213">
        <v>4.1666666666666685E-2</v>
      </c>
      <c r="N1213">
        <f>_xlfn.XLOOKUP(O1213,Z$22:Z$24,AA$22:AA$24)</f>
        <v>1</v>
      </c>
      <c r="O1213" t="s">
        <v>32</v>
      </c>
      <c r="P1213" cm="1">
        <f t="array" aca="1" ref="P1213" ca="1">(_xlfn.IFS(Q1213="couché",0,Q1213="debout à 80%",1,Q1213="?",1))*(IF(RAND()&lt;0.8,1,0))</f>
        <v>0</v>
      </c>
      <c r="Q1213" t="s">
        <v>27</v>
      </c>
      <c r="R1213">
        <v>45</v>
      </c>
      <c r="S1213">
        <f>SUMIFS(N:N,F:F,F1213,G:G,G1213,T:T,T1213-1)*IF(C1213=1,0,1)</f>
        <v>0</v>
      </c>
      <c r="T1213">
        <f>COUNTIFS(F:F,F1213,G:G,G1213,H:H,_xlfn.CONCAT("&lt;=",H1213))</f>
        <v>1</v>
      </c>
      <c r="U1213" s="15">
        <f ca="1">H1213+(RAND()/100000)</f>
        <v>0.33472976364831702</v>
      </c>
      <c r="V1213">
        <f t="shared" ca="1" si="18"/>
        <v>4</v>
      </c>
      <c r="W1213" t="s">
        <v>28</v>
      </c>
      <c r="X1213" t="str">
        <f ca="1">_xlfn.CONCAT("(",A1213,",",C1213,",",P1213,",",E1213,",",L1213,",",S1213,",",T1213,",",V1213,")++1`")</f>
        <v>(247164,0,0,4,60,0,1,4)++1`</v>
      </c>
      <c r="Y1213" t="str">
        <f>_xlfn.CONCAT("(",A1213,",",R1213,")++1`")</f>
        <v>(247164,45)++1`</v>
      </c>
    </row>
    <row r="1214" spans="1:25">
      <c r="A1214">
        <v>247165</v>
      </c>
      <c r="B1214">
        <v>1993</v>
      </c>
      <c r="C1214">
        <f>IF(D1214="oui", 1, IF(D1214="non", 0, " "))</f>
        <v>0</v>
      </c>
      <c r="D1214" t="s">
        <v>24</v>
      </c>
      <c r="E1214">
        <f>_xlfn.XLOOKUP(F1214,Z$3:Z$19,AA$3:AA$19)</f>
        <v>14</v>
      </c>
      <c r="F1214" t="s">
        <v>33</v>
      </c>
      <c r="G1214" s="14">
        <v>44602</v>
      </c>
      <c r="H1214" s="15">
        <v>0.40833333333333333</v>
      </c>
      <c r="I1214" s="15">
        <v>0.43541666666666667</v>
      </c>
      <c r="J1214">
        <v>1000162</v>
      </c>
      <c r="K1214">
        <v>130</v>
      </c>
      <c r="L1214">
        <f>ROUND(M1214*86400,0)/60</f>
        <v>39</v>
      </c>
      <c r="M1214">
        <v>2.7083333333333348E-2</v>
      </c>
      <c r="N1214">
        <f>_xlfn.XLOOKUP(O1214,Z$22:Z$24,AA$22:AA$24)</f>
        <v>1</v>
      </c>
      <c r="O1214" t="s">
        <v>32</v>
      </c>
      <c r="P1214" cm="1">
        <f t="array" aca="1" ref="P1214" ca="1">(_xlfn.IFS(Q1214="couché",0,Q1214="debout à 80%",1,Q1214="?",1))*(IF(RAND()&lt;0.8,1,0))</f>
        <v>1</v>
      </c>
      <c r="Q1214" t="s">
        <v>27</v>
      </c>
      <c r="R1214">
        <v>45</v>
      </c>
      <c r="S1214">
        <f>SUMIFS(N:N,F:F,F1214,G:G,G1214,T:T,T1214-1)*IF(C1214=1,0,1)</f>
        <v>1</v>
      </c>
      <c r="T1214">
        <f>COUNTIFS(F:F,F1214,G:G,G1214,H:H,_xlfn.CONCAT("&lt;=",H1214))</f>
        <v>3</v>
      </c>
      <c r="U1214" s="15">
        <f ca="1">H1214+(RAND()/100000)</f>
        <v>0.40833339731269874</v>
      </c>
      <c r="V1214">
        <f t="shared" ca="1" si="18"/>
        <v>31</v>
      </c>
      <c r="W1214" t="s">
        <v>28</v>
      </c>
      <c r="X1214" t="str">
        <f ca="1">_xlfn.CONCAT("(",A1214,",",C1214,",",P1214,",",E1214,",",L1214,",",S1214,",",T1214,",",V1214,")++1`")</f>
        <v>(247165,0,1,14,39,1,3,31)++1`</v>
      </c>
      <c r="Y1214" t="str">
        <f>_xlfn.CONCAT("(",A1214,",",R1214,")++1`")</f>
        <v>(247165,45)++1`</v>
      </c>
    </row>
    <row r="1215" spans="1:25">
      <c r="A1215">
        <v>247166</v>
      </c>
      <c r="B1215">
        <v>1933</v>
      </c>
      <c r="C1215">
        <f>IF(D1215="oui", 1, IF(D1215="non", 0, " "))</f>
        <v>0</v>
      </c>
      <c r="D1215" t="s">
        <v>24</v>
      </c>
      <c r="E1215">
        <f>_xlfn.XLOOKUP(F1215,Z$3:Z$19,AA$3:AA$19)</f>
        <v>8</v>
      </c>
      <c r="F1215" t="s">
        <v>25</v>
      </c>
      <c r="G1215" s="14">
        <v>44594</v>
      </c>
      <c r="H1215" s="15">
        <v>0.64930555555555558</v>
      </c>
      <c r="I1215" s="15">
        <v>0.67152777777777772</v>
      </c>
      <c r="J1215">
        <v>1000171</v>
      </c>
      <c r="K1215">
        <v>5972</v>
      </c>
      <c r="L1215">
        <f>ROUND(M1215*86400,0)/60</f>
        <v>32</v>
      </c>
      <c r="M1215">
        <v>2.2222222222222143E-2</v>
      </c>
      <c r="N1215">
        <f>_xlfn.XLOOKUP(O1215,Z$22:Z$24,AA$22:AA$24)</f>
        <v>0</v>
      </c>
      <c r="O1215" t="s">
        <v>26</v>
      </c>
      <c r="P1215" cm="1">
        <f t="array" aca="1" ref="P1215" ca="1">(_xlfn.IFS(Q1215="couché",0,Q1215="debout à 80%",1,Q1215="?",1))*(IF(RAND()&lt;0.8,1,0))</f>
        <v>0</v>
      </c>
      <c r="Q1215" t="s">
        <v>27</v>
      </c>
      <c r="R1215">
        <v>0</v>
      </c>
      <c r="S1215">
        <f>SUMIFS(N:N,F:F,F1215,G:G,G1215,T:T,T1215-1)*IF(C1215=1,0,1)</f>
        <v>0</v>
      </c>
      <c r="T1215">
        <f>COUNTIFS(F:F,F1215,G:G,G1215,H:H,_xlfn.CONCAT("&lt;=",H1215))</f>
        <v>5</v>
      </c>
      <c r="U1215" s="15">
        <f ca="1">H1215+(RAND()/100000)</f>
        <v>0.64931039652060563</v>
      </c>
      <c r="V1215">
        <f t="shared" ca="1" si="18"/>
        <v>64</v>
      </c>
      <c r="W1215" t="s">
        <v>28</v>
      </c>
      <c r="X1215" t="str">
        <f ca="1">_xlfn.CONCAT("(",A1215,",",C1215,",",P1215,",",E1215,",",L1215,",",S1215,",",T1215,",",V1215,")++1`")</f>
        <v>(247166,0,0,8,32,0,5,64)++1`</v>
      </c>
      <c r="Y1215" t="str">
        <f>_xlfn.CONCAT("(",A1215,",",R1215,")++1`")</f>
        <v>(247166,0)++1`</v>
      </c>
    </row>
    <row r="1216" spans="1:25">
      <c r="A1216">
        <v>247169</v>
      </c>
      <c r="B1216">
        <v>1946</v>
      </c>
      <c r="C1216">
        <f>IF(D1216="oui", 1, IF(D1216="non", 0, " "))</f>
        <v>0</v>
      </c>
      <c r="D1216" t="s">
        <v>24</v>
      </c>
      <c r="E1216">
        <f>_xlfn.XLOOKUP(F1216,Z$3:Z$19,AA$3:AA$19)</f>
        <v>13</v>
      </c>
      <c r="F1216" t="s">
        <v>43</v>
      </c>
      <c r="G1216" s="14">
        <v>44603</v>
      </c>
      <c r="H1216" s="15">
        <v>0.67499999999999993</v>
      </c>
      <c r="I1216" s="15">
        <v>0.68819444444444444</v>
      </c>
      <c r="J1216">
        <v>1000167</v>
      </c>
      <c r="K1216">
        <v>6132</v>
      </c>
      <c r="L1216">
        <f>ROUND(M1216*86400,0)/60</f>
        <v>19</v>
      </c>
      <c r="M1216">
        <v>1.3194444444444509E-2</v>
      </c>
      <c r="N1216">
        <f>_xlfn.XLOOKUP(O1216,Z$22:Z$24,AA$22:AA$24)</f>
        <v>0</v>
      </c>
      <c r="O1216" t="s">
        <v>26</v>
      </c>
      <c r="P1216" cm="1">
        <f t="array" aca="1" ref="P1216" ca="1">(_xlfn.IFS(Q1216="couché",0,Q1216="debout à 80%",1,Q1216="?",1))*(IF(RAND()&lt;0.8,1,0))</f>
        <v>1</v>
      </c>
      <c r="Q1216" t="s">
        <v>27</v>
      </c>
      <c r="R1216">
        <v>0</v>
      </c>
      <c r="S1216">
        <f>SUMIFS(N:N,F:F,F1216,G:G,G1216,T:T,T1216-1)*IF(C1216=1,0,1)</f>
        <v>0</v>
      </c>
      <c r="T1216">
        <f>COUNTIFS(F:F,F1216,G:G,G1216,H:H,_xlfn.CONCAT("&lt;=",H1216))</f>
        <v>3</v>
      </c>
      <c r="U1216" s="15">
        <f ca="1">H1216+(RAND()/100000)</f>
        <v>0.67500825133396192</v>
      </c>
      <c r="V1216">
        <f t="shared" ca="1" si="18"/>
        <v>65</v>
      </c>
      <c r="W1216" t="s">
        <v>28</v>
      </c>
      <c r="X1216" t="str">
        <f ca="1">_xlfn.CONCAT("(",A1216,",",C1216,",",P1216,",",E1216,",",L1216,",",S1216,",",T1216,",",V1216,")++1`")</f>
        <v>(247169,0,1,13,19,0,3,65)++1`</v>
      </c>
      <c r="Y1216" t="str">
        <f>_xlfn.CONCAT("(",A1216,",",R1216,")++1`")</f>
        <v>(247169,0)++1`</v>
      </c>
    </row>
    <row r="1217" spans="1:25">
      <c r="A1217">
        <v>247172</v>
      </c>
      <c r="B1217">
        <v>1978</v>
      </c>
      <c r="C1217">
        <f>IF(D1217="oui", 1, IF(D1217="non", 0, " "))</f>
        <v>0</v>
      </c>
      <c r="D1217" t="s">
        <v>24</v>
      </c>
      <c r="E1217">
        <f>_xlfn.XLOOKUP(F1217,Z$3:Z$19,AA$3:AA$19)</f>
        <v>17</v>
      </c>
      <c r="F1217" t="s">
        <v>45</v>
      </c>
      <c r="G1217" s="14">
        <v>44595</v>
      </c>
      <c r="H1217" s="15">
        <v>0.45763888888888887</v>
      </c>
      <c r="I1217" s="15">
        <v>0.50624999999999998</v>
      </c>
      <c r="J1217">
        <v>1000162</v>
      </c>
      <c r="K1217">
        <v>4592</v>
      </c>
      <c r="L1217">
        <f>ROUND(M1217*86400,0)/60</f>
        <v>70</v>
      </c>
      <c r="M1217">
        <v>4.8611111111111105E-2</v>
      </c>
      <c r="N1217">
        <f>_xlfn.XLOOKUP(O1217,Z$22:Z$24,AA$22:AA$24)</f>
        <v>0</v>
      </c>
      <c r="O1217" t="s">
        <v>26</v>
      </c>
      <c r="P1217" cm="1">
        <f t="array" aca="1" ref="P1217" ca="1">(_xlfn.IFS(Q1217="couché",0,Q1217="debout à 80%",1,Q1217="?",1))*(IF(RAND()&lt;0.8,1,0))</f>
        <v>0</v>
      </c>
      <c r="Q1217" t="s">
        <v>27</v>
      </c>
      <c r="R1217">
        <v>45</v>
      </c>
      <c r="S1217">
        <f>SUMIFS(N:N,F:F,F1217,G:G,G1217,T:T,T1217-1)*IF(C1217=1,0,1)</f>
        <v>0</v>
      </c>
      <c r="T1217">
        <f>COUNTIFS(F:F,F1217,G:G,G1217,H:H,_xlfn.CONCAT("&lt;=",H1217))</f>
        <v>3</v>
      </c>
      <c r="U1217" s="15">
        <f ca="1">H1217+(RAND()/100000)</f>
        <v>0.45764044833244188</v>
      </c>
      <c r="V1217">
        <f t="shared" ca="1" si="18"/>
        <v>50</v>
      </c>
      <c r="W1217" t="s">
        <v>28</v>
      </c>
      <c r="X1217" t="str">
        <f ca="1">_xlfn.CONCAT("(",A1217,",",C1217,",",P1217,",",E1217,",",L1217,",",S1217,",",T1217,",",V1217,")++1`")</f>
        <v>(247172,0,0,17,70,0,3,50)++1`</v>
      </c>
      <c r="Y1217" t="str">
        <f>_xlfn.CONCAT("(",A1217,",",R1217,")++1`")</f>
        <v>(247172,45)++1`</v>
      </c>
    </row>
    <row r="1218" spans="1:25">
      <c r="A1218">
        <v>247174</v>
      </c>
      <c r="B1218">
        <v>1966</v>
      </c>
      <c r="C1218">
        <f>IF(D1218="oui", 1, IF(D1218="non", 0, " "))</f>
        <v>0</v>
      </c>
      <c r="D1218" t="s">
        <v>24</v>
      </c>
      <c r="E1218">
        <f>_xlfn.XLOOKUP(F1218,Z$3:Z$19,AA$3:AA$19)</f>
        <v>12</v>
      </c>
      <c r="F1218" t="s">
        <v>42</v>
      </c>
      <c r="G1218" s="14">
        <v>44595</v>
      </c>
      <c r="H1218" s="15">
        <v>0.49791666666666662</v>
      </c>
      <c r="I1218" s="15">
        <v>0.53680555555555554</v>
      </c>
      <c r="J1218">
        <v>1000164</v>
      </c>
      <c r="K1218">
        <v>396</v>
      </c>
      <c r="L1218">
        <f>ROUND(M1218*86400,0)/60</f>
        <v>56</v>
      </c>
      <c r="M1218">
        <v>3.8888888888888917E-2</v>
      </c>
      <c r="N1218">
        <f>_xlfn.XLOOKUP(O1218,Z$22:Z$24,AA$22:AA$24)</f>
        <v>1</v>
      </c>
      <c r="O1218" t="s">
        <v>32</v>
      </c>
      <c r="P1218" cm="1">
        <f t="array" aca="1" ref="P1218" ca="1">(_xlfn.IFS(Q1218="couché",0,Q1218="debout à 80%",1,Q1218="?",1))*(IF(RAND()&lt;0.8,1,0))</f>
        <v>1</v>
      </c>
      <c r="Q1218" t="s">
        <v>27</v>
      </c>
      <c r="R1218">
        <v>30</v>
      </c>
      <c r="S1218">
        <f>SUMIFS(N:N,F:F,F1218,G:G,G1218,T:T,T1218-1)*IF(C1218=1,0,1)</f>
        <v>1</v>
      </c>
      <c r="T1218">
        <f>COUNTIFS(F:F,F1218,G:G,G1218,H:H,_xlfn.CONCAT("&lt;=",H1218))</f>
        <v>5</v>
      </c>
      <c r="U1218" s="15">
        <f ca="1">H1218+(RAND()/100000)</f>
        <v>0.49792538949402038</v>
      </c>
      <c r="V1218">
        <f t="shared" ca="1" si="18"/>
        <v>61</v>
      </c>
      <c r="W1218" t="s">
        <v>28</v>
      </c>
      <c r="X1218" t="str">
        <f ca="1">_xlfn.CONCAT("(",A1218,",",C1218,",",P1218,",",E1218,",",L1218,",",S1218,",",T1218,",",V1218,")++1`")</f>
        <v>(247174,0,1,12,56,1,5,61)++1`</v>
      </c>
      <c r="Y1218" t="str">
        <f>_xlfn.CONCAT("(",A1218,",",R1218,")++1`")</f>
        <v>(247174,30)++1`</v>
      </c>
    </row>
    <row r="1219" spans="1:25">
      <c r="A1219">
        <v>247178</v>
      </c>
      <c r="B1219">
        <v>1977</v>
      </c>
      <c r="C1219">
        <f>IF(D1219="oui", 1, IF(D1219="non", 0, " "))</f>
        <v>0</v>
      </c>
      <c r="D1219" t="s">
        <v>24</v>
      </c>
      <c r="E1219">
        <f>_xlfn.XLOOKUP(F1219,Z$3:Z$19,AA$3:AA$19)</f>
        <v>9</v>
      </c>
      <c r="F1219" t="s">
        <v>40</v>
      </c>
      <c r="G1219" s="14">
        <v>44609</v>
      </c>
      <c r="H1219" s="15">
        <v>0.39444444444444443</v>
      </c>
      <c r="I1219" s="15">
        <v>0.43402777777777773</v>
      </c>
      <c r="J1219">
        <v>1000163</v>
      </c>
      <c r="K1219">
        <v>233</v>
      </c>
      <c r="L1219">
        <f>ROUND(M1219*86400,0)/60</f>
        <v>57</v>
      </c>
      <c r="M1219">
        <v>3.9583333333333304E-2</v>
      </c>
      <c r="N1219">
        <f>_xlfn.XLOOKUP(O1219,Z$22:Z$24,AA$22:AA$24)</f>
        <v>0</v>
      </c>
      <c r="O1219" t="s">
        <v>26</v>
      </c>
      <c r="P1219" cm="1">
        <f t="array" aca="1" ref="P1219" ca="1">(_xlfn.IFS(Q1219="couché",0,Q1219="debout à 80%",1,Q1219="?",1))*(IF(RAND()&lt;0.8,1,0))</f>
        <v>1</v>
      </c>
      <c r="Q1219" t="s">
        <v>27</v>
      </c>
      <c r="R1219">
        <v>45</v>
      </c>
      <c r="S1219">
        <f>SUMIFS(N:N,F:F,F1219,G:G,G1219,T:T,T1219-1)*IF(C1219=1,0,1)</f>
        <v>0</v>
      </c>
      <c r="T1219">
        <f>COUNTIFS(F:F,F1219,G:G,G1219,H:H,_xlfn.CONCAT("&lt;=",H1219))</f>
        <v>2</v>
      </c>
      <c r="U1219" s="15">
        <f ca="1">H1219+(RAND()/100000)</f>
        <v>0.39445258407848188</v>
      </c>
      <c r="V1219">
        <f t="shared" ref="V1219:V1282" ca="1" si="19">COUNTIFS(G:G,G1219,U:U,_xlfn.CONCAT("&lt;=",U1219))</f>
        <v>24</v>
      </c>
      <c r="W1219" t="s">
        <v>28</v>
      </c>
      <c r="X1219" t="str">
        <f ca="1">_xlfn.CONCAT("(",A1219,",",C1219,",",P1219,",",E1219,",",L1219,",",S1219,",",T1219,",",V1219,")++1`")</f>
        <v>(247178,0,1,9,57,0,2,24)++1`</v>
      </c>
      <c r="Y1219" t="str">
        <f>_xlfn.CONCAT("(",A1219,",",R1219,")++1`")</f>
        <v>(247178,45)++1`</v>
      </c>
    </row>
    <row r="1220" spans="1:25">
      <c r="A1220">
        <v>247182</v>
      </c>
      <c r="B1220">
        <v>1984</v>
      </c>
      <c r="C1220">
        <f>IF(D1220="oui", 1, IF(D1220="non", 0, " "))</f>
        <v>0</v>
      </c>
      <c r="D1220" t="s">
        <v>24</v>
      </c>
      <c r="E1220">
        <f>_xlfn.XLOOKUP(F1220,Z$3:Z$19,AA$3:AA$19)</f>
        <v>12</v>
      </c>
      <c r="F1220" t="s">
        <v>42</v>
      </c>
      <c r="G1220" s="14">
        <v>44606</v>
      </c>
      <c r="H1220" s="15">
        <v>0.52430555555555558</v>
      </c>
      <c r="I1220" s="15">
        <v>0.57430555555555551</v>
      </c>
      <c r="J1220">
        <v>1000164</v>
      </c>
      <c r="K1220">
        <v>666</v>
      </c>
      <c r="L1220">
        <f>ROUND(M1220*86400,0)/60</f>
        <v>72</v>
      </c>
      <c r="M1220">
        <v>4.9999999999999933E-2</v>
      </c>
      <c r="N1220">
        <f>_xlfn.XLOOKUP(O1220,Z$22:Z$24,AA$22:AA$24)</f>
        <v>1</v>
      </c>
      <c r="O1220" t="s">
        <v>32</v>
      </c>
      <c r="P1220" cm="1">
        <f t="array" aca="1" ref="P1220" ca="1">(_xlfn.IFS(Q1220="couché",0,Q1220="debout à 80%",1,Q1220="?",1))*(IF(RAND()&lt;0.8,1,0))</f>
        <v>1</v>
      </c>
      <c r="Q1220" t="s">
        <v>27</v>
      </c>
      <c r="R1220">
        <v>30</v>
      </c>
      <c r="S1220">
        <f>SUMIFS(N:N,F:F,F1220,G:G,G1220,T:T,T1220-1)*IF(C1220=1,0,1)</f>
        <v>1</v>
      </c>
      <c r="T1220">
        <f>COUNTIFS(F:F,F1220,G:G,G1220,H:H,_xlfn.CONCAT("&lt;=",H1220))</f>
        <v>6</v>
      </c>
      <c r="U1220" s="15">
        <f ca="1">H1220+(RAND()/100000)</f>
        <v>0.52431263833253883</v>
      </c>
      <c r="V1220">
        <f t="shared" ca="1" si="19"/>
        <v>51</v>
      </c>
      <c r="W1220" t="s">
        <v>28</v>
      </c>
      <c r="X1220" t="str">
        <f ca="1">_xlfn.CONCAT("(",A1220,",",C1220,",",P1220,",",E1220,",",L1220,",",S1220,",",T1220,",",V1220,")++1`")</f>
        <v>(247182,0,1,12,72,1,6,51)++1`</v>
      </c>
      <c r="Y1220" t="str">
        <f>_xlfn.CONCAT("(",A1220,",",R1220,")++1`")</f>
        <v>(247182,30)++1`</v>
      </c>
    </row>
    <row r="1221" spans="1:25">
      <c r="A1221">
        <v>247184</v>
      </c>
      <c r="B1221">
        <v>1953</v>
      </c>
      <c r="C1221">
        <f>IF(D1221="oui", 1, IF(D1221="non", 0, " "))</f>
        <v>0</v>
      </c>
      <c r="D1221" t="s">
        <v>24</v>
      </c>
      <c r="E1221">
        <f>_xlfn.XLOOKUP(F1221,Z$3:Z$19,AA$3:AA$19)</f>
        <v>4</v>
      </c>
      <c r="F1221" t="s">
        <v>31</v>
      </c>
      <c r="G1221" s="14">
        <v>44624</v>
      </c>
      <c r="H1221" s="15">
        <v>0.49027777777777776</v>
      </c>
      <c r="I1221" s="15">
        <v>0.57291666666666663</v>
      </c>
      <c r="J1221">
        <v>1000167</v>
      </c>
      <c r="K1221">
        <v>6473</v>
      </c>
      <c r="L1221">
        <f>ROUND(M1221*86400,0)/60</f>
        <v>119</v>
      </c>
      <c r="M1221">
        <v>8.2638888888888873E-2</v>
      </c>
      <c r="N1221">
        <f>_xlfn.XLOOKUP(O1221,Z$22:Z$24,AA$22:AA$24)</f>
        <v>0</v>
      </c>
      <c r="O1221" t="s">
        <v>26</v>
      </c>
      <c r="P1221" cm="1">
        <f t="array" aca="1" ref="P1221" ca="1">(_xlfn.IFS(Q1221="couché",0,Q1221="debout à 80%",1,Q1221="?",1))*(IF(RAND()&lt;0.8,1,0))</f>
        <v>0</v>
      </c>
      <c r="Q1221" t="s">
        <v>48</v>
      </c>
      <c r="R1221">
        <v>45</v>
      </c>
      <c r="S1221">
        <f>SUMIFS(N:N,F:F,F1221,G:G,G1221,T:T,T1221-1)*IF(C1221=1,0,1)</f>
        <v>0</v>
      </c>
      <c r="T1221">
        <f>COUNTIFS(F:F,F1221,G:G,G1221,H:H,_xlfn.CONCAT("&lt;=",H1221))</f>
        <v>2</v>
      </c>
      <c r="U1221" s="15">
        <f ca="1">H1221+(RAND()/100000)</f>
        <v>0.49027868373308786</v>
      </c>
      <c r="V1221">
        <f t="shared" ca="1" si="19"/>
        <v>33</v>
      </c>
      <c r="W1221" t="s">
        <v>28</v>
      </c>
      <c r="X1221" t="str">
        <f ca="1">_xlfn.CONCAT("(",A1221,",",C1221,",",P1221,",",E1221,",",L1221,",",S1221,",",T1221,",",V1221,")++1`")</f>
        <v>(247184,0,0,4,119,0,2,33)++1`</v>
      </c>
      <c r="Y1221" t="str">
        <f>_xlfn.CONCAT("(",A1221,",",R1221,")++1`")</f>
        <v>(247184,45)++1`</v>
      </c>
    </row>
    <row r="1222" spans="1:25">
      <c r="A1222">
        <v>247185</v>
      </c>
      <c r="B1222">
        <v>1943</v>
      </c>
      <c r="C1222">
        <f>IF(D1222="oui", 1, IF(D1222="non", 0, " "))</f>
        <v>0</v>
      </c>
      <c r="D1222" t="s">
        <v>24</v>
      </c>
      <c r="E1222">
        <f>_xlfn.XLOOKUP(F1222,Z$3:Z$19,AA$3:AA$19)</f>
        <v>14</v>
      </c>
      <c r="F1222" t="s">
        <v>33</v>
      </c>
      <c r="G1222" s="14">
        <v>44606</v>
      </c>
      <c r="H1222" s="15">
        <v>0.66874999999999996</v>
      </c>
      <c r="I1222" s="15">
        <v>0.68819444444444444</v>
      </c>
      <c r="J1222">
        <v>1000162</v>
      </c>
      <c r="K1222">
        <v>81</v>
      </c>
      <c r="L1222">
        <f>ROUND(M1222*86400,0)/60</f>
        <v>28</v>
      </c>
      <c r="M1222">
        <v>1.9444444444444486E-2</v>
      </c>
      <c r="N1222">
        <f>_xlfn.XLOOKUP(O1222,Z$22:Z$24,AA$22:AA$24)</f>
        <v>1</v>
      </c>
      <c r="O1222" t="s">
        <v>32</v>
      </c>
      <c r="P1222" cm="1">
        <f t="array" aca="1" ref="P1222" ca="1">(_xlfn.IFS(Q1222="couché",0,Q1222="debout à 80%",1,Q1222="?",1))*(IF(RAND()&lt;0.8,1,0))</f>
        <v>1</v>
      </c>
      <c r="Q1222" t="s">
        <v>27</v>
      </c>
      <c r="R1222">
        <v>45</v>
      </c>
      <c r="S1222">
        <f>SUMIFS(N:N,F:F,F1222,G:G,G1222,T:T,T1222-1)*IF(C1222=1,0,1)</f>
        <v>1</v>
      </c>
      <c r="T1222">
        <f>COUNTIFS(F:F,F1222,G:G,G1222,H:H,_xlfn.CONCAT("&lt;=",H1222))</f>
        <v>10</v>
      </c>
      <c r="U1222" s="15">
        <f ca="1">H1222+(RAND()/100000)</f>
        <v>0.66875800803481666</v>
      </c>
      <c r="V1222">
        <f t="shared" ca="1" si="19"/>
        <v>68</v>
      </c>
      <c r="W1222" t="s">
        <v>28</v>
      </c>
      <c r="X1222" t="str">
        <f ca="1">_xlfn.CONCAT("(",A1222,",",C1222,",",P1222,",",E1222,",",L1222,",",S1222,",",T1222,",",V1222,")++1`")</f>
        <v>(247185,0,1,14,28,1,10,68)++1`</v>
      </c>
      <c r="Y1222" t="str">
        <f>_xlfn.CONCAT("(",A1222,",",R1222,")++1`")</f>
        <v>(247185,45)++1`</v>
      </c>
    </row>
    <row r="1223" spans="1:25">
      <c r="A1223">
        <v>247186</v>
      </c>
      <c r="B1223">
        <v>1936</v>
      </c>
      <c r="C1223">
        <f>IF(D1223="oui", 1, IF(D1223="non", 0, " "))</f>
        <v>0</v>
      </c>
      <c r="D1223" t="s">
        <v>24</v>
      </c>
      <c r="E1223">
        <f>_xlfn.XLOOKUP(F1223,Z$3:Z$19,AA$3:AA$19)</f>
        <v>15</v>
      </c>
      <c r="F1223" t="s">
        <v>35</v>
      </c>
      <c r="G1223" s="14">
        <v>44594</v>
      </c>
      <c r="H1223" s="15">
        <v>0.63958333333333328</v>
      </c>
      <c r="I1223" s="15">
        <v>0.6777777777777777</v>
      </c>
      <c r="J1223">
        <v>1000171</v>
      </c>
      <c r="K1223">
        <v>2240</v>
      </c>
      <c r="L1223">
        <f>ROUND(M1223*86400,0)/60</f>
        <v>55</v>
      </c>
      <c r="M1223">
        <v>3.819444444444442E-2</v>
      </c>
      <c r="N1223">
        <f>_xlfn.XLOOKUP(O1223,Z$22:Z$24,AA$22:AA$24)</f>
        <v>0</v>
      </c>
      <c r="O1223" t="s">
        <v>26</v>
      </c>
      <c r="P1223" cm="1">
        <f t="array" aca="1" ref="P1223" ca="1">(_xlfn.IFS(Q1223="couché",0,Q1223="debout à 80%",1,Q1223="?",1))*(IF(RAND()&lt;0.8,1,0))</f>
        <v>0</v>
      </c>
      <c r="Q1223" t="s">
        <v>48</v>
      </c>
      <c r="R1223">
        <v>0</v>
      </c>
      <c r="S1223">
        <f>SUMIFS(N:N,F:F,F1223,G:G,G1223,T:T,T1223-1)*IF(C1223=1,0,1)</f>
        <v>0</v>
      </c>
      <c r="T1223">
        <f>COUNTIFS(F:F,F1223,G:G,G1223,H:H,_xlfn.CONCAT("&lt;=",H1223))</f>
        <v>5</v>
      </c>
      <c r="U1223" s="15">
        <f ca="1">H1223+(RAND()/100000)</f>
        <v>0.63959023275263882</v>
      </c>
      <c r="V1223">
        <f t="shared" ca="1" si="19"/>
        <v>61</v>
      </c>
      <c r="W1223" t="s">
        <v>28</v>
      </c>
      <c r="X1223" t="str">
        <f ca="1">_xlfn.CONCAT("(",A1223,",",C1223,",",P1223,",",E1223,",",L1223,",",S1223,",",T1223,",",V1223,")++1`")</f>
        <v>(247186,0,0,15,55,0,5,61)++1`</v>
      </c>
      <c r="Y1223" t="str">
        <f>_xlfn.CONCAT("(",A1223,",",R1223,")++1`")</f>
        <v>(247186,0)++1`</v>
      </c>
    </row>
    <row r="1224" spans="1:25">
      <c r="A1224">
        <v>247188</v>
      </c>
      <c r="B1224">
        <v>1991</v>
      </c>
      <c r="C1224">
        <f>IF(D1224="oui", 1, IF(D1224="non", 0, " "))</f>
        <v>0</v>
      </c>
      <c r="D1224" t="s">
        <v>24</v>
      </c>
      <c r="E1224">
        <f>_xlfn.XLOOKUP(F1224,Z$3:Z$19,AA$3:AA$19)</f>
        <v>14</v>
      </c>
      <c r="F1224" t="s">
        <v>33</v>
      </c>
      <c r="G1224" s="14">
        <v>44606</v>
      </c>
      <c r="H1224" s="15">
        <v>0.59097222222222223</v>
      </c>
      <c r="I1224" s="15">
        <v>0.62777777777777777</v>
      </c>
      <c r="J1224">
        <v>1000162</v>
      </c>
      <c r="K1224">
        <v>2572</v>
      </c>
      <c r="L1224">
        <f>ROUND(M1224*86400,0)/60</f>
        <v>53</v>
      </c>
      <c r="M1224">
        <v>3.6805555555555536E-2</v>
      </c>
      <c r="N1224">
        <f>_xlfn.XLOOKUP(O1224,Z$22:Z$24,AA$22:AA$24)</f>
        <v>0</v>
      </c>
      <c r="O1224" t="s">
        <v>26</v>
      </c>
      <c r="P1224" cm="1">
        <f t="array" aca="1" ref="P1224" ca="1">(_xlfn.IFS(Q1224="couché",0,Q1224="debout à 80%",1,Q1224="?",1))*(IF(RAND()&lt;0.8,1,0))</f>
        <v>1</v>
      </c>
      <c r="Q1224" t="s">
        <v>27</v>
      </c>
      <c r="R1224">
        <v>45</v>
      </c>
      <c r="S1224">
        <f>SUMIFS(N:N,F:F,F1224,G:G,G1224,T:T,T1224-1)*IF(C1224=1,0,1)</f>
        <v>0</v>
      </c>
      <c r="T1224">
        <f>COUNTIFS(F:F,F1224,G:G,G1224,H:H,_xlfn.CONCAT("&lt;=",H1224))</f>
        <v>8</v>
      </c>
      <c r="U1224" s="15">
        <f ca="1">H1224+(RAND()/100000)</f>
        <v>0.59097631351623159</v>
      </c>
      <c r="V1224">
        <f t="shared" ca="1" si="19"/>
        <v>59</v>
      </c>
      <c r="W1224" t="s">
        <v>28</v>
      </c>
      <c r="X1224" t="str">
        <f ca="1">_xlfn.CONCAT("(",A1224,",",C1224,",",P1224,",",E1224,",",L1224,",",S1224,",",T1224,",",V1224,")++1`")</f>
        <v>(247188,0,1,14,53,0,8,59)++1`</v>
      </c>
      <c r="Y1224" t="str">
        <f>_xlfn.CONCAT("(",A1224,",",R1224,")++1`")</f>
        <v>(247188,45)++1`</v>
      </c>
    </row>
    <row r="1225" spans="1:25">
      <c r="A1225">
        <v>247192</v>
      </c>
      <c r="B1225">
        <v>1936</v>
      </c>
      <c r="C1225">
        <f>IF(D1225="oui", 1, IF(D1225="non", 0, " "))</f>
        <v>0</v>
      </c>
      <c r="D1225" t="s">
        <v>24</v>
      </c>
      <c r="E1225">
        <f>_xlfn.XLOOKUP(F1225,Z$3:Z$19,AA$3:AA$19)</f>
        <v>16</v>
      </c>
      <c r="F1225" t="s">
        <v>44</v>
      </c>
      <c r="G1225" s="14">
        <v>44596</v>
      </c>
      <c r="H1225" s="15">
        <v>0.47638888888888886</v>
      </c>
      <c r="I1225" s="15">
        <v>0.63680555555555551</v>
      </c>
      <c r="J1225">
        <v>1000162</v>
      </c>
      <c r="K1225">
        <v>489</v>
      </c>
      <c r="L1225">
        <f>ROUND(M1225*86400,0)/60</f>
        <v>231</v>
      </c>
      <c r="M1225">
        <v>0.16041666666666665</v>
      </c>
      <c r="N1225">
        <f>_xlfn.XLOOKUP(O1225,Z$22:Z$24,AA$22:AA$24)</f>
        <v>0</v>
      </c>
      <c r="O1225" t="s">
        <v>26</v>
      </c>
      <c r="P1225" cm="1">
        <f t="array" aca="1" ref="P1225" ca="1">(_xlfn.IFS(Q1225="couché",0,Q1225="debout à 80%",1,Q1225="?",1))*(IF(RAND()&lt;0.8,1,0))</f>
        <v>0</v>
      </c>
      <c r="Q1225" t="s">
        <v>48</v>
      </c>
      <c r="R1225">
        <v>45</v>
      </c>
      <c r="S1225">
        <f>SUMIFS(N:N,F:F,F1225,G:G,G1225,T:T,T1225-1)*IF(C1225=1,0,1)</f>
        <v>0</v>
      </c>
      <c r="T1225">
        <f>COUNTIFS(F:F,F1225,G:G,G1225,H:H,_xlfn.CONCAT("&lt;=",H1225))</f>
        <v>2</v>
      </c>
      <c r="U1225" s="15">
        <f ca="1">H1225+(RAND()/100000)</f>
        <v>0.47639732685576203</v>
      </c>
      <c r="V1225">
        <f t="shared" ca="1" si="19"/>
        <v>44</v>
      </c>
      <c r="W1225" t="s">
        <v>28</v>
      </c>
      <c r="X1225" t="str">
        <f ca="1">_xlfn.CONCAT("(",A1225,",",C1225,",",P1225,",",E1225,",",L1225,",",S1225,",",T1225,",",V1225,")++1`")</f>
        <v>(247192,0,0,16,231,0,2,44)++1`</v>
      </c>
      <c r="Y1225" t="str">
        <f>_xlfn.CONCAT("(",A1225,",",R1225,")++1`")</f>
        <v>(247192,45)++1`</v>
      </c>
    </row>
    <row r="1226" spans="1:25">
      <c r="A1226">
        <v>247202</v>
      </c>
      <c r="B1226">
        <v>1965</v>
      </c>
      <c r="C1226">
        <f>IF(D1226="oui", 1, IF(D1226="non", 0, " "))</f>
        <v>0</v>
      </c>
      <c r="D1226" t="s">
        <v>24</v>
      </c>
      <c r="E1226">
        <f>_xlfn.XLOOKUP(F1226,Z$3:Z$19,AA$3:AA$19)</f>
        <v>13</v>
      </c>
      <c r="F1226" t="s">
        <v>43</v>
      </c>
      <c r="G1226" s="14">
        <v>44593</v>
      </c>
      <c r="H1226" s="15">
        <v>0.69861111111111107</v>
      </c>
      <c r="I1226" s="15">
        <v>0.71875</v>
      </c>
      <c r="J1226">
        <v>1000167</v>
      </c>
      <c r="K1226">
        <v>5566</v>
      </c>
      <c r="L1226">
        <f>ROUND(M1226*86400,0)/60</f>
        <v>29</v>
      </c>
      <c r="M1226">
        <v>2.0138888888888928E-2</v>
      </c>
      <c r="N1226">
        <f>_xlfn.XLOOKUP(O1226,Z$22:Z$24,AA$22:AA$24)</f>
        <v>0</v>
      </c>
      <c r="O1226" t="s">
        <v>26</v>
      </c>
      <c r="P1226" cm="1">
        <f t="array" aca="1" ref="P1226" ca="1">(_xlfn.IFS(Q1226="couché",0,Q1226="debout à 80%",1,Q1226="?",1))*(IF(RAND()&lt;0.8,1,0))</f>
        <v>1</v>
      </c>
      <c r="Q1226" t="s">
        <v>27</v>
      </c>
      <c r="R1226">
        <v>0</v>
      </c>
      <c r="S1226">
        <f>SUMIFS(N:N,F:F,F1226,G:G,G1226,T:T,T1226-1)*IF(C1226=1,0,1)</f>
        <v>0</v>
      </c>
      <c r="T1226">
        <f>COUNTIFS(F:F,F1226,G:G,G1226,H:H,_xlfn.CONCAT("&lt;=",H1226))</f>
        <v>4</v>
      </c>
      <c r="U1226" s="15">
        <f ca="1">H1226+(RAND()/100000)</f>
        <v>0.69862074184905076</v>
      </c>
      <c r="V1226">
        <f t="shared" ca="1" si="19"/>
        <v>79</v>
      </c>
      <c r="W1226" t="s">
        <v>28</v>
      </c>
      <c r="X1226" t="str">
        <f ca="1">_xlfn.CONCAT("(",A1226,",",C1226,",",P1226,",",E1226,",",L1226,",",S1226,",",T1226,",",V1226,")++1`")</f>
        <v>(247202,0,1,13,29,0,4,79)++1`</v>
      </c>
      <c r="Y1226" t="str">
        <f>_xlfn.CONCAT("(",A1226,",",R1226,")++1`")</f>
        <v>(247202,0)++1`</v>
      </c>
    </row>
    <row r="1227" spans="1:25">
      <c r="A1227">
        <v>247203</v>
      </c>
      <c r="B1227">
        <v>1951</v>
      </c>
      <c r="C1227">
        <f>IF(D1227="oui", 1, IF(D1227="non", 0, " "))</f>
        <v>0</v>
      </c>
      <c r="D1227" t="s">
        <v>24</v>
      </c>
      <c r="E1227">
        <f>_xlfn.XLOOKUP(F1227,Z$3:Z$19,AA$3:AA$19)</f>
        <v>9</v>
      </c>
      <c r="F1227" t="s">
        <v>40</v>
      </c>
      <c r="G1227" s="14">
        <v>44607</v>
      </c>
      <c r="H1227" s="15">
        <v>0.34513888888888888</v>
      </c>
      <c r="I1227" s="15">
        <v>0.36458333333333331</v>
      </c>
      <c r="J1227">
        <v>1000163</v>
      </c>
      <c r="K1227">
        <v>230</v>
      </c>
      <c r="L1227">
        <f>ROUND(M1227*86400,0)/60</f>
        <v>28</v>
      </c>
      <c r="M1227">
        <v>1.9444444444444431E-2</v>
      </c>
      <c r="N1227">
        <f>_xlfn.XLOOKUP(O1227,Z$22:Z$24,AA$22:AA$24)</f>
        <v>0</v>
      </c>
      <c r="O1227" t="s">
        <v>26</v>
      </c>
      <c r="P1227" cm="1">
        <f t="array" aca="1" ref="P1227" ca="1">(_xlfn.IFS(Q1227="couché",0,Q1227="debout à 80%",1,Q1227="?",1))*(IF(RAND()&lt;0.8,1,0))</f>
        <v>0</v>
      </c>
      <c r="Q1227" t="s">
        <v>27</v>
      </c>
      <c r="R1227">
        <v>45</v>
      </c>
      <c r="S1227">
        <f>SUMIFS(N:N,F:F,F1227,G:G,G1227,T:T,T1227-1)*IF(C1227=1,0,1)</f>
        <v>0</v>
      </c>
      <c r="T1227">
        <f>COUNTIFS(F:F,F1227,G:G,G1227,H:H,_xlfn.CONCAT("&lt;=",H1227))</f>
        <v>1</v>
      </c>
      <c r="U1227" s="15">
        <f ca="1">H1227+(RAND()/100000)</f>
        <v>0.3451396390023857</v>
      </c>
      <c r="V1227">
        <f t="shared" ca="1" si="19"/>
        <v>11</v>
      </c>
      <c r="W1227" t="s">
        <v>28</v>
      </c>
      <c r="X1227" t="str">
        <f ca="1">_xlfn.CONCAT("(",A1227,",",C1227,",",P1227,",",E1227,",",L1227,",",S1227,",",T1227,",",V1227,")++1`")</f>
        <v>(247203,0,0,9,28,0,1,11)++1`</v>
      </c>
      <c r="Y1227" t="str">
        <f>_xlfn.CONCAT("(",A1227,",",R1227,")++1`")</f>
        <v>(247203,45)++1`</v>
      </c>
    </row>
    <row r="1228" spans="1:25">
      <c r="A1228">
        <v>247211</v>
      </c>
      <c r="B1228">
        <v>1958</v>
      </c>
      <c r="C1228">
        <f>IF(D1228="oui", 1, IF(D1228="non", 0, " "))</f>
        <v>0</v>
      </c>
      <c r="D1228" t="s">
        <v>24</v>
      </c>
      <c r="E1228">
        <f>_xlfn.XLOOKUP(F1228,Z$3:Z$19,AA$3:AA$19)</f>
        <v>3</v>
      </c>
      <c r="F1228" t="s">
        <v>34</v>
      </c>
      <c r="G1228" s="14">
        <v>44599</v>
      </c>
      <c r="H1228" s="15">
        <v>0.46597222222222218</v>
      </c>
      <c r="I1228" s="15">
        <v>0.4819444444444444</v>
      </c>
      <c r="J1228">
        <v>1000169</v>
      </c>
      <c r="K1228">
        <v>2174</v>
      </c>
      <c r="L1228">
        <f>ROUND(M1228*86400,0)/60</f>
        <v>23</v>
      </c>
      <c r="M1228">
        <v>1.5972222222222221E-2</v>
      </c>
      <c r="N1228">
        <f>_xlfn.XLOOKUP(O1228,Z$22:Z$24,AA$22:AA$24)</f>
        <v>1</v>
      </c>
      <c r="O1228" t="s">
        <v>32</v>
      </c>
      <c r="P1228" cm="1">
        <f t="array" aca="1" ref="P1228" ca="1">(_xlfn.IFS(Q1228="couché",0,Q1228="debout à 80%",1,Q1228="?",1))*(IF(RAND()&lt;0.8,1,0))</f>
        <v>1</v>
      </c>
      <c r="Q1228" t="s">
        <v>27</v>
      </c>
      <c r="R1228">
        <v>0</v>
      </c>
      <c r="S1228">
        <f>SUMIFS(N:N,F:F,F1228,G:G,G1228,T:T,T1228-1)*IF(C1228=1,0,1)</f>
        <v>0</v>
      </c>
      <c r="T1228">
        <f>COUNTIFS(F:F,F1228,G:G,G1228,H:H,_xlfn.CONCAT("&lt;=",H1228))</f>
        <v>10</v>
      </c>
      <c r="U1228" s="15">
        <f ca="1">H1228+(RAND()/100000)</f>
        <v>0.4659741610709951</v>
      </c>
      <c r="V1228">
        <f t="shared" ca="1" si="19"/>
        <v>36</v>
      </c>
      <c r="W1228" t="s">
        <v>28</v>
      </c>
      <c r="X1228" t="str">
        <f ca="1">_xlfn.CONCAT("(",A1228,",",C1228,",",P1228,",",E1228,",",L1228,",",S1228,",",T1228,",",V1228,")++1`")</f>
        <v>(247211,0,1,3,23,0,10,36)++1`</v>
      </c>
      <c r="Y1228" t="str">
        <f>_xlfn.CONCAT("(",A1228,",",R1228,")++1`")</f>
        <v>(247211,0)++1`</v>
      </c>
    </row>
    <row r="1229" spans="1:25">
      <c r="A1229">
        <v>247216</v>
      </c>
      <c r="B1229">
        <v>2019</v>
      </c>
      <c r="C1229">
        <f>IF(D1229="oui", 1, IF(D1229="non", 0, " "))</f>
        <v>1</v>
      </c>
      <c r="D1229" t="s">
        <v>28</v>
      </c>
      <c r="E1229">
        <f>_xlfn.XLOOKUP(F1229,Z$3:Z$19,AA$3:AA$19)</f>
        <v>11</v>
      </c>
      <c r="F1229" t="s">
        <v>41</v>
      </c>
      <c r="G1229" s="14">
        <v>44651</v>
      </c>
      <c r="H1229" s="15">
        <v>0.37083333333333329</v>
      </c>
      <c r="I1229" s="15">
        <v>0.40277777777777773</v>
      </c>
      <c r="J1229">
        <v>1000164</v>
      </c>
      <c r="K1229">
        <v>7588</v>
      </c>
      <c r="L1229">
        <f>ROUND(M1229*86400,0)/60</f>
        <v>46</v>
      </c>
      <c r="M1229">
        <v>3.1944444444444442E-2</v>
      </c>
      <c r="N1229">
        <f>_xlfn.XLOOKUP(O1229,Z$22:Z$24,AA$22:AA$24)</f>
        <v>0</v>
      </c>
      <c r="O1229" t="s">
        <v>46</v>
      </c>
      <c r="P1229" cm="1">
        <f t="array" aca="1" ref="P1229" ca="1">(_xlfn.IFS(Q1229="couché",0,Q1229="debout à 80%",1,Q1229="?",1))*(IF(RAND()&lt;0.8,1,0))</f>
        <v>0</v>
      </c>
      <c r="Q1229" t="s">
        <v>48</v>
      </c>
      <c r="R1229">
        <v>30</v>
      </c>
      <c r="S1229">
        <f>SUMIFS(N:N,F:F,F1229,G:G,G1229,T:T,T1229-1)*IF(C1229=1,0,1)</f>
        <v>0</v>
      </c>
      <c r="T1229">
        <f>COUNTIFS(F:F,F1229,G:G,G1229,H:H,_xlfn.CONCAT("&lt;=",H1229))</f>
        <v>2</v>
      </c>
      <c r="U1229" s="15">
        <f ca="1">H1229+(RAND()/100000)</f>
        <v>0.37083479027725641</v>
      </c>
      <c r="V1229">
        <f t="shared" ca="1" si="19"/>
        <v>16</v>
      </c>
      <c r="W1229" t="s">
        <v>47</v>
      </c>
      <c r="X1229" t="str">
        <f ca="1">_xlfn.CONCAT("(",A1229,",",C1229,",",P1229,",",E1229,",",L1229,",",S1229,",",T1229,",",V1229,")++1`")</f>
        <v>(247216,1,0,11,46,0,2,16)++1`</v>
      </c>
      <c r="Y1229" t="str">
        <f>_xlfn.CONCAT("(",A1229,",",R1229,")++1`")</f>
        <v>(247216,30)++1`</v>
      </c>
    </row>
    <row r="1230" spans="1:25">
      <c r="A1230">
        <v>247218</v>
      </c>
      <c r="B1230">
        <v>1981</v>
      </c>
      <c r="C1230">
        <f>IF(D1230="oui", 1, IF(D1230="non", 0, " "))</f>
        <v>0</v>
      </c>
      <c r="D1230" t="s">
        <v>24</v>
      </c>
      <c r="E1230">
        <f>_xlfn.XLOOKUP(F1230,Z$3:Z$19,AA$3:AA$19)</f>
        <v>9</v>
      </c>
      <c r="F1230" t="s">
        <v>40</v>
      </c>
      <c r="G1230" s="14">
        <v>44616</v>
      </c>
      <c r="H1230" s="15">
        <v>0.38263888888888886</v>
      </c>
      <c r="I1230" s="15">
        <v>0.41944444444444445</v>
      </c>
      <c r="J1230">
        <v>1000163</v>
      </c>
      <c r="K1230">
        <v>248</v>
      </c>
      <c r="L1230">
        <f>ROUND(M1230*86400,0)/60</f>
        <v>53</v>
      </c>
      <c r="M1230">
        <v>3.6805555555555591E-2</v>
      </c>
      <c r="N1230">
        <f>_xlfn.XLOOKUP(O1230,Z$22:Z$24,AA$22:AA$24)</f>
        <v>0</v>
      </c>
      <c r="O1230" t="s">
        <v>26</v>
      </c>
      <c r="P1230" cm="1">
        <f t="array" aca="1" ref="P1230" ca="1">(_xlfn.IFS(Q1230="couché",0,Q1230="debout à 80%",1,Q1230="?",1))*(IF(RAND()&lt;0.8,1,0))</f>
        <v>0</v>
      </c>
      <c r="Q1230" t="s">
        <v>27</v>
      </c>
      <c r="R1230">
        <v>45</v>
      </c>
      <c r="S1230">
        <f>SUMIFS(N:N,F:F,F1230,G:G,G1230,T:T,T1230-1)*IF(C1230=1,0,1)</f>
        <v>0</v>
      </c>
      <c r="T1230">
        <f>COUNTIFS(F:F,F1230,G:G,G1230,H:H,_xlfn.CONCAT("&lt;=",H1230))</f>
        <v>2</v>
      </c>
      <c r="U1230" s="15">
        <f ca="1">H1230+(RAND()/100000)</f>
        <v>0.38264109907431171</v>
      </c>
      <c r="V1230">
        <f t="shared" ca="1" si="19"/>
        <v>25</v>
      </c>
      <c r="W1230" t="s">
        <v>28</v>
      </c>
      <c r="X1230" t="str">
        <f ca="1">_xlfn.CONCAT("(",A1230,",",C1230,",",P1230,",",E1230,",",L1230,",",S1230,",",T1230,",",V1230,")++1`")</f>
        <v>(247218,0,0,9,53,0,2,25)++1`</v>
      </c>
      <c r="Y1230" t="str">
        <f>_xlfn.CONCAT("(",A1230,",",R1230,")++1`")</f>
        <v>(247218,45)++1`</v>
      </c>
    </row>
    <row r="1231" spans="1:25">
      <c r="A1231">
        <v>247219</v>
      </c>
      <c r="B1231">
        <v>1975</v>
      </c>
      <c r="C1231">
        <f>IF(D1231="oui", 1, IF(D1231="non", 0, " "))</f>
        <v>0</v>
      </c>
      <c r="D1231" t="s">
        <v>24</v>
      </c>
      <c r="E1231">
        <f>_xlfn.XLOOKUP(F1231,Z$3:Z$19,AA$3:AA$19)</f>
        <v>13</v>
      </c>
      <c r="F1231" t="s">
        <v>43</v>
      </c>
      <c r="G1231" s="14">
        <v>44593</v>
      </c>
      <c r="H1231" s="15">
        <v>0.72847222222222219</v>
      </c>
      <c r="I1231" s="15">
        <v>0.73888888888888882</v>
      </c>
      <c r="J1231">
        <v>1000167</v>
      </c>
      <c r="K1231">
        <v>6132</v>
      </c>
      <c r="L1231">
        <f>ROUND(M1231*86400,0)/60</f>
        <v>15</v>
      </c>
      <c r="M1231">
        <v>1.041666666666663E-2</v>
      </c>
      <c r="N1231">
        <f>_xlfn.XLOOKUP(O1231,Z$22:Z$24,AA$22:AA$24)</f>
        <v>0</v>
      </c>
      <c r="O1231" t="s">
        <v>26</v>
      </c>
      <c r="P1231" cm="1">
        <f t="array" aca="1" ref="P1231" ca="1">(_xlfn.IFS(Q1231="couché",0,Q1231="debout à 80%",1,Q1231="?",1))*(IF(RAND()&lt;0.8,1,0))</f>
        <v>1</v>
      </c>
      <c r="Q1231" t="s">
        <v>27</v>
      </c>
      <c r="R1231">
        <v>0</v>
      </c>
      <c r="S1231">
        <f>SUMIFS(N:N,F:F,F1231,G:G,G1231,T:T,T1231-1)*IF(C1231=1,0,1)</f>
        <v>0</v>
      </c>
      <c r="T1231">
        <f>COUNTIFS(F:F,F1231,G:G,G1231,H:H,_xlfn.CONCAT("&lt;=",H1231))</f>
        <v>5</v>
      </c>
      <c r="U1231" s="15">
        <f ca="1">H1231+(RAND()/100000)</f>
        <v>0.72847999107111505</v>
      </c>
      <c r="V1231">
        <f t="shared" ca="1" si="19"/>
        <v>81</v>
      </c>
      <c r="W1231" t="s">
        <v>28</v>
      </c>
      <c r="X1231" t="str">
        <f ca="1">_xlfn.CONCAT("(",A1231,",",C1231,",",P1231,",",E1231,",",L1231,",",S1231,",",T1231,",",V1231,")++1`")</f>
        <v>(247219,0,1,13,15,0,5,81)++1`</v>
      </c>
      <c r="Y1231" t="str">
        <f>_xlfn.CONCAT("(",A1231,",",R1231,")++1`")</f>
        <v>(247219,0)++1`</v>
      </c>
    </row>
    <row r="1232" spans="1:25">
      <c r="A1232">
        <v>247220</v>
      </c>
      <c r="B1232">
        <v>1989</v>
      </c>
      <c r="C1232">
        <f>IF(D1232="oui", 1, IF(D1232="non", 0, " "))</f>
        <v>0</v>
      </c>
      <c r="D1232" t="s">
        <v>24</v>
      </c>
      <c r="E1232">
        <f>_xlfn.XLOOKUP(F1232,Z$3:Z$19,AA$3:AA$19)</f>
        <v>6</v>
      </c>
      <c r="F1232" t="s">
        <v>37</v>
      </c>
      <c r="G1232" s="14">
        <v>44593</v>
      </c>
      <c r="H1232" s="15">
        <v>0.34583333333333333</v>
      </c>
      <c r="I1232" s="15">
        <v>0.37847222222222221</v>
      </c>
      <c r="J1232">
        <v>1000166</v>
      </c>
      <c r="K1232">
        <v>1752</v>
      </c>
      <c r="L1232">
        <f>ROUND(M1232*86400,0)/60</f>
        <v>47</v>
      </c>
      <c r="M1232">
        <v>3.2638888888888884E-2</v>
      </c>
      <c r="N1232">
        <f>_xlfn.XLOOKUP(O1232,Z$22:Z$24,AA$22:AA$24)</f>
        <v>0</v>
      </c>
      <c r="O1232" t="s">
        <v>26</v>
      </c>
      <c r="P1232" cm="1">
        <f t="array" aca="1" ref="P1232" ca="1">(_xlfn.IFS(Q1232="couché",0,Q1232="debout à 80%",1,Q1232="?",1))*(IF(RAND()&lt;0.8,1,0))</f>
        <v>1</v>
      </c>
      <c r="Q1232" t="s">
        <v>27</v>
      </c>
      <c r="R1232">
        <v>45</v>
      </c>
      <c r="S1232">
        <f>SUMIFS(N:N,F:F,F1232,G:G,G1232,T:T,T1232-1)*IF(C1232=1,0,1)</f>
        <v>0</v>
      </c>
      <c r="T1232">
        <f>COUNTIFS(F:F,F1232,G:G,G1232,H:H,_xlfn.CONCAT("&lt;=",H1232))</f>
        <v>1</v>
      </c>
      <c r="U1232" s="15">
        <f ca="1">H1232+(RAND()/100000)</f>
        <v>0.34583743988402732</v>
      </c>
      <c r="V1232">
        <f t="shared" ca="1" si="19"/>
        <v>13</v>
      </c>
      <c r="W1232" t="s">
        <v>28</v>
      </c>
      <c r="X1232" t="str">
        <f ca="1">_xlfn.CONCAT("(",A1232,",",C1232,",",P1232,",",E1232,",",L1232,",",S1232,",",T1232,",",V1232,")++1`")</f>
        <v>(247220,0,1,6,47,0,1,13)++1`</v>
      </c>
      <c r="Y1232" t="str">
        <f>_xlfn.CONCAT("(",A1232,",",R1232,")++1`")</f>
        <v>(247220,45)++1`</v>
      </c>
    </row>
    <row r="1233" spans="1:25">
      <c r="A1233">
        <v>247222</v>
      </c>
      <c r="B1233">
        <v>1976</v>
      </c>
      <c r="C1233">
        <f>IF(D1233="oui", 1, IF(D1233="non", 0, " "))</f>
        <v>0</v>
      </c>
      <c r="D1233" t="s">
        <v>24</v>
      </c>
      <c r="E1233">
        <f>_xlfn.XLOOKUP(F1233,Z$3:Z$19,AA$3:AA$19)</f>
        <v>3</v>
      </c>
      <c r="F1233" t="s">
        <v>34</v>
      </c>
      <c r="G1233" s="14">
        <v>44620</v>
      </c>
      <c r="H1233" s="15">
        <v>0.42708333333333331</v>
      </c>
      <c r="I1233" s="15">
        <v>0.44305555555555554</v>
      </c>
      <c r="J1233">
        <v>1000169</v>
      </c>
      <c r="K1233">
        <v>2172</v>
      </c>
      <c r="L1233">
        <f>ROUND(M1233*86400,0)/60</f>
        <v>23</v>
      </c>
      <c r="M1233">
        <v>1.5972222222222221E-2</v>
      </c>
      <c r="N1233">
        <f>_xlfn.XLOOKUP(O1233,Z$22:Z$24,AA$22:AA$24)</f>
        <v>1</v>
      </c>
      <c r="O1233" t="s">
        <v>32</v>
      </c>
      <c r="P1233" cm="1">
        <f t="array" aca="1" ref="P1233" ca="1">(_xlfn.IFS(Q1233="couché",0,Q1233="debout à 80%",1,Q1233="?",1))*(IF(RAND()&lt;0.8,1,0))</f>
        <v>0</v>
      </c>
      <c r="Q1233" t="s">
        <v>27</v>
      </c>
      <c r="R1233">
        <v>10</v>
      </c>
      <c r="S1233">
        <f>SUMIFS(N:N,F:F,F1233,G:G,G1233,T:T,T1233-1)*IF(C1233=1,0,1)</f>
        <v>1</v>
      </c>
      <c r="T1233">
        <f>COUNTIFS(F:F,F1233,G:G,G1233,H:H,_xlfn.CONCAT("&lt;=",H1233))</f>
        <v>7</v>
      </c>
      <c r="U1233" s="15">
        <f ca="1">H1233+(RAND()/100000)</f>
        <v>0.42709289514104981</v>
      </c>
      <c r="V1233">
        <f t="shared" ca="1" si="19"/>
        <v>19</v>
      </c>
      <c r="W1233" t="s">
        <v>28</v>
      </c>
      <c r="X1233" t="str">
        <f ca="1">_xlfn.CONCAT("(",A1233,",",C1233,",",P1233,",",E1233,",",L1233,",",S1233,",",T1233,",",V1233,")++1`")</f>
        <v>(247222,0,0,3,23,1,7,19)++1`</v>
      </c>
      <c r="Y1233" t="str">
        <f>_xlfn.CONCAT("(",A1233,",",R1233,")++1`")</f>
        <v>(247222,10)++1`</v>
      </c>
    </row>
    <row r="1234" spans="1:25">
      <c r="A1234">
        <v>247223</v>
      </c>
      <c r="B1234">
        <v>1976</v>
      </c>
      <c r="C1234">
        <f>IF(D1234="oui", 1, IF(D1234="non", 0, " "))</f>
        <v>0</v>
      </c>
      <c r="D1234" t="s">
        <v>24</v>
      </c>
      <c r="E1234">
        <f>_xlfn.XLOOKUP(F1234,Z$3:Z$19,AA$3:AA$19)</f>
        <v>3</v>
      </c>
      <c r="F1234" t="s">
        <v>34</v>
      </c>
      <c r="G1234" s="14">
        <v>44627</v>
      </c>
      <c r="H1234" s="15">
        <v>0.39652777777777776</v>
      </c>
      <c r="I1234" s="15">
        <v>0.40763888888888888</v>
      </c>
      <c r="J1234">
        <v>1000169</v>
      </c>
      <c r="K1234">
        <v>2172</v>
      </c>
      <c r="L1234">
        <f>ROUND(M1234*86400,0)/60</f>
        <v>16</v>
      </c>
      <c r="M1234">
        <v>1.1111111111111127E-2</v>
      </c>
      <c r="N1234">
        <f>_xlfn.XLOOKUP(O1234,Z$22:Z$24,AA$22:AA$24)</f>
        <v>1</v>
      </c>
      <c r="O1234" t="s">
        <v>32</v>
      </c>
      <c r="P1234" cm="1">
        <f t="array" aca="1" ref="P1234" ca="1">(_xlfn.IFS(Q1234="couché",0,Q1234="debout à 80%",1,Q1234="?",1))*(IF(RAND()&lt;0.8,1,0))</f>
        <v>1</v>
      </c>
      <c r="Q1234" t="s">
        <v>27</v>
      </c>
      <c r="R1234">
        <v>10</v>
      </c>
      <c r="S1234">
        <f>SUMIFS(N:N,F:F,F1234,G:G,G1234,T:T,T1234-1)*IF(C1234=1,0,1)</f>
        <v>1</v>
      </c>
      <c r="T1234">
        <f>COUNTIFS(F:F,F1234,G:G,G1234,H:H,_xlfn.CONCAT("&lt;=",H1234))</f>
        <v>5</v>
      </c>
      <c r="U1234" s="15">
        <f ca="1">H1234+(RAND()/100000)</f>
        <v>0.39652780067697918</v>
      </c>
      <c r="V1234">
        <f t="shared" ca="1" si="19"/>
        <v>19</v>
      </c>
      <c r="W1234" t="s">
        <v>28</v>
      </c>
      <c r="X1234" t="str">
        <f ca="1">_xlfn.CONCAT("(",A1234,",",C1234,",",P1234,",",E1234,",",L1234,",",S1234,",",T1234,",",V1234,")++1`")</f>
        <v>(247223,0,1,3,16,1,5,19)++1`</v>
      </c>
      <c r="Y1234" t="str">
        <f>_xlfn.CONCAT("(",A1234,",",R1234,")++1`")</f>
        <v>(247223,10)++1`</v>
      </c>
    </row>
    <row r="1235" spans="1:25">
      <c r="A1235">
        <v>247224</v>
      </c>
      <c r="B1235">
        <v>1999</v>
      </c>
      <c r="C1235">
        <f>IF(D1235="oui", 1, IF(D1235="non", 0, " "))</f>
        <v>0</v>
      </c>
      <c r="D1235" t="s">
        <v>24</v>
      </c>
      <c r="E1235">
        <f>_xlfn.XLOOKUP(F1235,Z$3:Z$19,AA$3:AA$19)</f>
        <v>3</v>
      </c>
      <c r="F1235" t="s">
        <v>34</v>
      </c>
      <c r="G1235" s="14">
        <v>44620</v>
      </c>
      <c r="H1235" s="15">
        <v>0.56874999999999998</v>
      </c>
      <c r="I1235" s="15">
        <v>0.57222222222222219</v>
      </c>
      <c r="J1235">
        <v>1000169</v>
      </c>
      <c r="K1235">
        <v>2174</v>
      </c>
      <c r="L1235">
        <f>ROUND(M1235*86400,0)/60</f>
        <v>5</v>
      </c>
      <c r="M1235">
        <v>3.4722222222222099E-3</v>
      </c>
      <c r="N1235">
        <f>_xlfn.XLOOKUP(O1235,Z$22:Z$24,AA$22:AA$24)</f>
        <v>1</v>
      </c>
      <c r="O1235" t="s">
        <v>32</v>
      </c>
      <c r="P1235" cm="1">
        <f t="array" aca="1" ref="P1235" ca="1">(_xlfn.IFS(Q1235="couché",0,Q1235="debout à 80%",1,Q1235="?",1))*(IF(RAND()&lt;0.8,1,0))</f>
        <v>1</v>
      </c>
      <c r="Q1235" t="s">
        <v>27</v>
      </c>
      <c r="R1235">
        <v>0</v>
      </c>
      <c r="S1235">
        <f>SUMIFS(N:N,F:F,F1235,G:G,G1235,T:T,T1235-1)*IF(C1235=1,0,1)</f>
        <v>1</v>
      </c>
      <c r="T1235">
        <f>COUNTIFS(F:F,F1235,G:G,G1235,H:H,_xlfn.CONCAT("&lt;=",H1235))</f>
        <v>13</v>
      </c>
      <c r="U1235" s="15">
        <f ca="1">H1235+(RAND()/100000)</f>
        <v>0.5687594990424788</v>
      </c>
      <c r="V1235">
        <f t="shared" ca="1" si="19"/>
        <v>34</v>
      </c>
      <c r="W1235" t="s">
        <v>28</v>
      </c>
      <c r="X1235" t="str">
        <f ca="1">_xlfn.CONCAT("(",A1235,",",C1235,",",P1235,",",E1235,",",L1235,",",S1235,",",T1235,",",V1235,")++1`")</f>
        <v>(247224,0,1,3,5,1,13,34)++1`</v>
      </c>
      <c r="Y1235" t="str">
        <f>_xlfn.CONCAT("(",A1235,",",R1235,")++1`")</f>
        <v>(247224,0)++1`</v>
      </c>
    </row>
    <row r="1236" spans="1:25">
      <c r="A1236">
        <v>247227</v>
      </c>
      <c r="B1236">
        <v>1957</v>
      </c>
      <c r="C1236">
        <f>IF(D1236="oui", 1, IF(D1236="non", 0, " "))</f>
        <v>0</v>
      </c>
      <c r="D1236" t="s">
        <v>24</v>
      </c>
      <c r="E1236">
        <f>_xlfn.XLOOKUP(F1236,Z$3:Z$19,AA$3:AA$19)</f>
        <v>5</v>
      </c>
      <c r="F1236" t="s">
        <v>36</v>
      </c>
      <c r="G1236" s="14">
        <v>44602</v>
      </c>
      <c r="H1236" s="15">
        <v>0.4909722222222222</v>
      </c>
      <c r="I1236" s="15">
        <v>0.6152777777777777</v>
      </c>
      <c r="J1236">
        <v>1000162</v>
      </c>
      <c r="K1236">
        <v>3233</v>
      </c>
      <c r="L1236">
        <f>ROUND(M1236*86400,0)/60</f>
        <v>179</v>
      </c>
      <c r="M1236">
        <v>0.1243055555555555</v>
      </c>
      <c r="N1236">
        <f>_xlfn.XLOOKUP(O1236,Z$22:Z$24,AA$22:AA$24)</f>
        <v>0</v>
      </c>
      <c r="O1236" t="s">
        <v>26</v>
      </c>
      <c r="P1236" cm="1">
        <f t="array" aca="1" ref="P1236" ca="1">(_xlfn.IFS(Q1236="couché",0,Q1236="debout à 80%",1,Q1236="?",1))*(IF(RAND()&lt;0.8,1,0))</f>
        <v>1</v>
      </c>
      <c r="Q1236" t="s">
        <v>27</v>
      </c>
      <c r="R1236">
        <v>45</v>
      </c>
      <c r="S1236">
        <f>SUMIFS(N:N,F:F,F1236,G:G,G1236,T:T,T1236-1)*IF(C1236=1,0,1)</f>
        <v>0</v>
      </c>
      <c r="T1236">
        <f>COUNTIFS(F:F,F1236,G:G,G1236,H:H,_xlfn.CONCAT("&lt;=",H1236))</f>
        <v>3</v>
      </c>
      <c r="U1236" s="15">
        <f ca="1">H1236+(RAND()/100000)</f>
        <v>0.4909761878542544</v>
      </c>
      <c r="V1236">
        <f t="shared" ca="1" si="19"/>
        <v>56</v>
      </c>
      <c r="W1236" t="s">
        <v>28</v>
      </c>
      <c r="X1236" t="str">
        <f ca="1">_xlfn.CONCAT("(",A1236,",",C1236,",",P1236,",",E1236,",",L1236,",",S1236,",",T1236,",",V1236,")++1`")</f>
        <v>(247227,0,1,5,179,0,3,56)++1`</v>
      </c>
      <c r="Y1236" t="str">
        <f>_xlfn.CONCAT("(",A1236,",",R1236,")++1`")</f>
        <v>(247227,45)++1`</v>
      </c>
    </row>
    <row r="1237" spans="1:25">
      <c r="A1237">
        <v>247228</v>
      </c>
      <c r="B1237">
        <v>1957</v>
      </c>
      <c r="C1237">
        <f>IF(D1237="oui", 1, IF(D1237="non", 0, " "))</f>
        <v>0</v>
      </c>
      <c r="D1237" t="s">
        <v>24</v>
      </c>
      <c r="E1237">
        <f>_xlfn.XLOOKUP(F1237,Z$3:Z$19,AA$3:AA$19)</f>
        <v>4</v>
      </c>
      <c r="F1237" t="s">
        <v>31</v>
      </c>
      <c r="G1237" s="14">
        <v>44607</v>
      </c>
      <c r="H1237" s="15">
        <v>0.78194444444444444</v>
      </c>
      <c r="I1237" s="15">
        <v>0.79513888888888884</v>
      </c>
      <c r="J1237">
        <v>1000167</v>
      </c>
      <c r="K1237">
        <v>6132</v>
      </c>
      <c r="L1237">
        <f>ROUND(M1237*86400,0)/60</f>
        <v>19</v>
      </c>
      <c r="M1237">
        <v>1.3194444444444398E-2</v>
      </c>
      <c r="N1237">
        <f>_xlfn.XLOOKUP(O1237,Z$22:Z$24,AA$22:AA$24)</f>
        <v>0</v>
      </c>
      <c r="O1237" t="s">
        <v>26</v>
      </c>
      <c r="P1237" cm="1">
        <f t="array" aca="1" ref="P1237" ca="1">(_xlfn.IFS(Q1237="couché",0,Q1237="debout à 80%",1,Q1237="?",1))*(IF(RAND()&lt;0.8,1,0))</f>
        <v>0</v>
      </c>
      <c r="Q1237" t="s">
        <v>48</v>
      </c>
      <c r="R1237">
        <v>0</v>
      </c>
      <c r="S1237">
        <f>SUMIFS(N:N,F:F,F1237,G:G,G1237,T:T,T1237-1)*IF(C1237=1,0,1)</f>
        <v>0</v>
      </c>
      <c r="T1237">
        <f>COUNTIFS(F:F,F1237,G:G,G1237,H:H,_xlfn.CONCAT("&lt;=",H1237))</f>
        <v>9</v>
      </c>
      <c r="U1237" s="15">
        <f ca="1">H1237+(RAND()/100000)</f>
        <v>0.78195178608622595</v>
      </c>
      <c r="V1237">
        <f t="shared" ca="1" si="19"/>
        <v>69</v>
      </c>
      <c r="W1237" t="s">
        <v>28</v>
      </c>
      <c r="X1237" t="str">
        <f ca="1">_xlfn.CONCAT("(",A1237,",",C1237,",",P1237,",",E1237,",",L1237,",",S1237,",",T1237,",",V1237,")++1`")</f>
        <v>(247228,0,0,4,19,0,9,69)++1`</v>
      </c>
      <c r="Y1237" t="str">
        <f>_xlfn.CONCAT("(",A1237,",",R1237,")++1`")</f>
        <v>(247228,0)++1`</v>
      </c>
    </row>
    <row r="1238" spans="1:25">
      <c r="A1238">
        <v>247229</v>
      </c>
      <c r="B1238">
        <v>1991</v>
      </c>
      <c r="C1238">
        <f>IF(D1238="oui", 1, IF(D1238="non", 0, " "))</f>
        <v>0</v>
      </c>
      <c r="D1238" t="s">
        <v>24</v>
      </c>
      <c r="E1238">
        <f>_xlfn.XLOOKUP(F1238,Z$3:Z$19,AA$3:AA$19)</f>
        <v>9</v>
      </c>
      <c r="F1238" t="s">
        <v>40</v>
      </c>
      <c r="G1238" s="14">
        <v>44614</v>
      </c>
      <c r="H1238" s="15">
        <v>0.41388888888888886</v>
      </c>
      <c r="I1238" s="15">
        <v>0.43472222222222223</v>
      </c>
      <c r="J1238">
        <v>1000163</v>
      </c>
      <c r="K1238">
        <v>248</v>
      </c>
      <c r="L1238">
        <f>ROUND(M1238*86400,0)/60</f>
        <v>30</v>
      </c>
      <c r="M1238">
        <v>2.083333333333337E-2</v>
      </c>
      <c r="N1238">
        <f>_xlfn.XLOOKUP(O1238,Z$22:Z$24,AA$22:AA$24)</f>
        <v>0</v>
      </c>
      <c r="O1238" t="s">
        <v>26</v>
      </c>
      <c r="P1238" cm="1">
        <f t="array" aca="1" ref="P1238" ca="1">(_xlfn.IFS(Q1238="couché",0,Q1238="debout à 80%",1,Q1238="?",1))*(IF(RAND()&lt;0.8,1,0))</f>
        <v>1</v>
      </c>
      <c r="Q1238" t="s">
        <v>27</v>
      </c>
      <c r="R1238">
        <v>45</v>
      </c>
      <c r="S1238">
        <f>SUMIFS(N:N,F:F,F1238,G:G,G1238,T:T,T1238-1)*IF(C1238=1,0,1)</f>
        <v>0</v>
      </c>
      <c r="T1238">
        <f>COUNTIFS(F:F,F1238,G:G,G1238,H:H,_xlfn.CONCAT("&lt;=",H1238))</f>
        <v>3</v>
      </c>
      <c r="U1238" s="15">
        <f ca="1">H1238+(RAND()/100000)</f>
        <v>0.41389381688784788</v>
      </c>
      <c r="V1238">
        <f t="shared" ca="1" si="19"/>
        <v>36</v>
      </c>
      <c r="W1238" t="s">
        <v>28</v>
      </c>
      <c r="X1238" t="str">
        <f ca="1">_xlfn.CONCAT("(",A1238,",",C1238,",",P1238,",",E1238,",",L1238,",",S1238,",",T1238,",",V1238,")++1`")</f>
        <v>(247229,0,1,9,30,0,3,36)++1`</v>
      </c>
      <c r="Y1238" t="str">
        <f>_xlfn.CONCAT("(",A1238,",",R1238,")++1`")</f>
        <v>(247229,45)++1`</v>
      </c>
    </row>
    <row r="1239" spans="1:25">
      <c r="A1239">
        <v>247231</v>
      </c>
      <c r="B1239">
        <v>1928</v>
      </c>
      <c r="C1239">
        <f>IF(D1239="oui", 1, IF(D1239="non", 0, " "))</f>
        <v>0</v>
      </c>
      <c r="D1239" t="s">
        <v>24</v>
      </c>
      <c r="E1239">
        <f>_xlfn.XLOOKUP(F1239,Z$3:Z$19,AA$3:AA$19)</f>
        <v>8</v>
      </c>
      <c r="F1239" t="s">
        <v>25</v>
      </c>
      <c r="G1239" s="14">
        <v>44627</v>
      </c>
      <c r="H1239" s="15">
        <v>0.4861111111111111</v>
      </c>
      <c r="I1239" s="15">
        <v>0.52083333333333326</v>
      </c>
      <c r="J1239">
        <v>1000168</v>
      </c>
      <c r="K1239">
        <v>1895</v>
      </c>
      <c r="L1239">
        <f>ROUND(M1239*86400,0)/60</f>
        <v>50</v>
      </c>
      <c r="M1239">
        <v>3.4722222222222154E-2</v>
      </c>
      <c r="N1239">
        <f>_xlfn.XLOOKUP(O1239,Z$22:Z$24,AA$22:AA$24)</f>
        <v>0</v>
      </c>
      <c r="O1239" t="s">
        <v>26</v>
      </c>
      <c r="P1239" cm="1">
        <f t="array" aca="1" ref="P1239" ca="1">(_xlfn.IFS(Q1239="couché",0,Q1239="debout à 80%",1,Q1239="?",1))*(IF(RAND()&lt;0.8,1,0))</f>
        <v>0</v>
      </c>
      <c r="Q1239" t="s">
        <v>48</v>
      </c>
      <c r="R1239">
        <v>30</v>
      </c>
      <c r="S1239">
        <f>SUMIFS(N:N,F:F,F1239,G:G,G1239,T:T,T1239-1)*IF(C1239=1,0,1)</f>
        <v>0</v>
      </c>
      <c r="T1239">
        <f>COUNTIFS(F:F,F1239,G:G,G1239,H:H,_xlfn.CONCAT("&lt;=",H1239))</f>
        <v>2</v>
      </c>
      <c r="U1239" s="15">
        <f ca="1">H1239+(RAND()/100000)</f>
        <v>0.48611158964211443</v>
      </c>
      <c r="V1239">
        <f t="shared" ca="1" si="19"/>
        <v>36</v>
      </c>
      <c r="W1239" t="s">
        <v>28</v>
      </c>
      <c r="X1239" t="str">
        <f ca="1">_xlfn.CONCAT("(",A1239,",",C1239,",",P1239,",",E1239,",",L1239,",",S1239,",",T1239,",",V1239,")++1`")</f>
        <v>(247231,0,0,8,50,0,2,36)++1`</v>
      </c>
      <c r="Y1239" t="str">
        <f>_xlfn.CONCAT("(",A1239,",",R1239,")++1`")</f>
        <v>(247231,30)++1`</v>
      </c>
    </row>
    <row r="1240" spans="1:25">
      <c r="A1240">
        <v>247232</v>
      </c>
      <c r="B1240">
        <v>1964</v>
      </c>
      <c r="C1240">
        <f>IF(D1240="oui", 1, IF(D1240="non", 0, " "))</f>
        <v>0</v>
      </c>
      <c r="D1240" t="s">
        <v>24</v>
      </c>
      <c r="E1240">
        <f>_xlfn.XLOOKUP(F1240,Z$3:Z$19,AA$3:AA$19)</f>
        <v>2</v>
      </c>
      <c r="F1240" t="s">
        <v>29</v>
      </c>
      <c r="G1240" s="14">
        <v>44594</v>
      </c>
      <c r="H1240" s="15">
        <v>0.41666666666666663</v>
      </c>
      <c r="I1240" s="15">
        <v>0.49513888888888885</v>
      </c>
      <c r="J1240">
        <v>1000166</v>
      </c>
      <c r="K1240">
        <v>586</v>
      </c>
      <c r="L1240">
        <f>ROUND(M1240*86400,0)/60</f>
        <v>113</v>
      </c>
      <c r="M1240">
        <v>7.8472222222222221E-2</v>
      </c>
      <c r="N1240">
        <f>_xlfn.XLOOKUP(O1240,Z$22:Z$24,AA$22:AA$24)</f>
        <v>0</v>
      </c>
      <c r="O1240" t="s">
        <v>26</v>
      </c>
      <c r="P1240" cm="1">
        <f t="array" aca="1" ref="P1240" ca="1">(_xlfn.IFS(Q1240="couché",0,Q1240="debout à 80%",1,Q1240="?",1))*(IF(RAND()&lt;0.8,1,0))</f>
        <v>1</v>
      </c>
      <c r="Q1240" t="s">
        <v>27</v>
      </c>
      <c r="R1240">
        <v>45</v>
      </c>
      <c r="S1240">
        <f>SUMIFS(N:N,F:F,F1240,G:G,G1240,T:T,T1240-1)*IF(C1240=1,0,1)</f>
        <v>0</v>
      </c>
      <c r="T1240">
        <f>COUNTIFS(F:F,F1240,G:G,G1240,H:H,_xlfn.CONCAT("&lt;=",H1240))</f>
        <v>2</v>
      </c>
      <c r="U1240" s="15">
        <f ca="1">H1240+(RAND()/100000)</f>
        <v>0.41667204946330955</v>
      </c>
      <c r="V1240">
        <f t="shared" ca="1" si="19"/>
        <v>23</v>
      </c>
      <c r="W1240" t="s">
        <v>28</v>
      </c>
      <c r="X1240" t="str">
        <f ca="1">_xlfn.CONCAT("(",A1240,",",C1240,",",P1240,",",E1240,",",L1240,",",S1240,",",T1240,",",V1240,")++1`")</f>
        <v>(247232,0,1,2,113,0,2,23)++1`</v>
      </c>
      <c r="Y1240" t="str">
        <f>_xlfn.CONCAT("(",A1240,",",R1240,")++1`")</f>
        <v>(247232,45)++1`</v>
      </c>
    </row>
    <row r="1241" spans="1:25">
      <c r="A1241">
        <v>247233</v>
      </c>
      <c r="B1241">
        <v>1950</v>
      </c>
      <c r="C1241">
        <f>IF(D1241="oui", 1, IF(D1241="non", 0, " "))</f>
        <v>0</v>
      </c>
      <c r="D1241" t="s">
        <v>24</v>
      </c>
      <c r="E1241">
        <f>_xlfn.XLOOKUP(F1241,Z$3:Z$19,AA$3:AA$19)</f>
        <v>6</v>
      </c>
      <c r="F1241" t="s">
        <v>37</v>
      </c>
      <c r="G1241" s="14">
        <v>44602</v>
      </c>
      <c r="H1241" s="15">
        <v>0.42291666666666666</v>
      </c>
      <c r="I1241" s="15">
        <v>0.50138888888888888</v>
      </c>
      <c r="J1241">
        <v>1000166</v>
      </c>
      <c r="K1241">
        <v>402</v>
      </c>
      <c r="L1241">
        <f>ROUND(M1241*86400,0)/60</f>
        <v>113</v>
      </c>
      <c r="M1241">
        <v>7.8472222222222221E-2</v>
      </c>
      <c r="N1241">
        <f>_xlfn.XLOOKUP(O1241,Z$22:Z$24,AA$22:AA$24)</f>
        <v>0</v>
      </c>
      <c r="O1241" t="s">
        <v>26</v>
      </c>
      <c r="P1241" cm="1">
        <f t="array" aca="1" ref="P1241" ca="1">(_xlfn.IFS(Q1241="couché",0,Q1241="debout à 80%",1,Q1241="?",1))*(IF(RAND()&lt;0.8,1,0))</f>
        <v>1</v>
      </c>
      <c r="Q1241" t="s">
        <v>27</v>
      </c>
      <c r="R1241">
        <v>45</v>
      </c>
      <c r="S1241">
        <f>SUMIFS(N:N,F:F,F1241,G:G,G1241,T:T,T1241-1)*IF(C1241=1,0,1)</f>
        <v>0</v>
      </c>
      <c r="T1241">
        <f>COUNTIFS(F:F,F1241,G:G,G1241,H:H,_xlfn.CONCAT("&lt;=",H1241))</f>
        <v>2</v>
      </c>
      <c r="U1241" s="15">
        <f ca="1">H1241+(RAND()/100000)</f>
        <v>0.42291751711677694</v>
      </c>
      <c r="V1241">
        <f t="shared" ca="1" si="19"/>
        <v>35</v>
      </c>
      <c r="W1241" t="s">
        <v>28</v>
      </c>
      <c r="X1241" t="str">
        <f ca="1">_xlfn.CONCAT("(",A1241,",",C1241,",",P1241,",",E1241,",",L1241,",",S1241,",",T1241,",",V1241,")++1`")</f>
        <v>(247233,0,1,6,113,0,2,35)++1`</v>
      </c>
      <c r="Y1241" t="str">
        <f>_xlfn.CONCAT("(",A1241,",",R1241,")++1`")</f>
        <v>(247233,45)++1`</v>
      </c>
    </row>
    <row r="1242" spans="1:25">
      <c r="A1242">
        <v>247239</v>
      </c>
      <c r="B1242">
        <v>1973</v>
      </c>
      <c r="C1242">
        <f>IF(D1242="oui", 1, IF(D1242="non", 0, " "))</f>
        <v>0</v>
      </c>
      <c r="D1242" t="s">
        <v>24</v>
      </c>
      <c r="E1242">
        <f>_xlfn.XLOOKUP(F1242,Z$3:Z$19,AA$3:AA$19)</f>
        <v>5</v>
      </c>
      <c r="F1242" t="s">
        <v>36</v>
      </c>
      <c r="G1242" s="14">
        <v>44601</v>
      </c>
      <c r="H1242" s="15">
        <v>0.45694444444444443</v>
      </c>
      <c r="I1242" s="15">
        <v>0.48541666666666666</v>
      </c>
      <c r="J1242">
        <v>1000162</v>
      </c>
      <c r="K1242">
        <v>2912</v>
      </c>
      <c r="L1242">
        <f>ROUND(M1242*86400,0)/60</f>
        <v>41</v>
      </c>
      <c r="M1242">
        <v>2.8472222222222232E-2</v>
      </c>
      <c r="N1242">
        <f>_xlfn.XLOOKUP(O1242,Z$22:Z$24,AA$22:AA$24)</f>
        <v>0</v>
      </c>
      <c r="O1242" t="s">
        <v>26</v>
      </c>
      <c r="P1242" cm="1">
        <f t="array" aca="1" ref="P1242" ca="1">(_xlfn.IFS(Q1242="couché",0,Q1242="debout à 80%",1,Q1242="?",1))*(IF(RAND()&lt;0.8,1,0))</f>
        <v>0</v>
      </c>
      <c r="Q1242" t="s">
        <v>27</v>
      </c>
      <c r="R1242">
        <v>45</v>
      </c>
      <c r="S1242">
        <f>SUMIFS(N:N,F:F,F1242,G:G,G1242,T:T,T1242-1)*IF(C1242=1,0,1)</f>
        <v>0</v>
      </c>
      <c r="T1242">
        <f>COUNTIFS(F:F,F1242,G:G,G1242,H:H,_xlfn.CONCAT("&lt;=",H1242))</f>
        <v>4</v>
      </c>
      <c r="U1242" s="15">
        <f ca="1">H1242+(RAND()/100000)</f>
        <v>0.45695241901218964</v>
      </c>
      <c r="V1242">
        <f t="shared" ca="1" si="19"/>
        <v>27</v>
      </c>
      <c r="W1242" t="s">
        <v>28</v>
      </c>
      <c r="X1242" t="str">
        <f ca="1">_xlfn.CONCAT("(",A1242,",",C1242,",",P1242,",",E1242,",",L1242,",",S1242,",",T1242,",",V1242,")++1`")</f>
        <v>(247239,0,0,5,41,0,4,27)++1`</v>
      </c>
      <c r="Y1242" t="str">
        <f>_xlfn.CONCAT("(",A1242,",",R1242,")++1`")</f>
        <v>(247239,45)++1`</v>
      </c>
    </row>
    <row r="1243" spans="1:25">
      <c r="A1243">
        <v>247241</v>
      </c>
      <c r="B1243">
        <v>1950</v>
      </c>
      <c r="C1243">
        <f>IF(D1243="oui", 1, IF(D1243="non", 0, " "))</f>
        <v>0</v>
      </c>
      <c r="D1243" t="s">
        <v>24</v>
      </c>
      <c r="E1243">
        <f>_xlfn.XLOOKUP(F1243,Z$3:Z$19,AA$3:AA$19)</f>
        <v>3</v>
      </c>
      <c r="F1243" t="s">
        <v>34</v>
      </c>
      <c r="G1243" s="14">
        <v>44617</v>
      </c>
      <c r="H1243" s="15">
        <v>0.45902777777777776</v>
      </c>
      <c r="I1243" s="15">
        <v>0.46944444444444444</v>
      </c>
      <c r="J1243">
        <v>1000169</v>
      </c>
      <c r="K1243">
        <v>2172</v>
      </c>
      <c r="L1243">
        <f>ROUND(M1243*86400,0)/60</f>
        <v>15</v>
      </c>
      <c r="M1243">
        <v>1.0416666666666685E-2</v>
      </c>
      <c r="N1243">
        <f>_xlfn.XLOOKUP(O1243,Z$22:Z$24,AA$22:AA$24)</f>
        <v>1</v>
      </c>
      <c r="O1243" t="s">
        <v>32</v>
      </c>
      <c r="P1243" cm="1">
        <f t="array" aca="1" ref="P1243" ca="1">(_xlfn.IFS(Q1243="couché",0,Q1243="debout à 80%",1,Q1243="?",1))*(IF(RAND()&lt;0.8,1,0))</f>
        <v>0</v>
      </c>
      <c r="Q1243" t="s">
        <v>27</v>
      </c>
      <c r="R1243">
        <v>10</v>
      </c>
      <c r="S1243">
        <f>SUMIFS(N:N,F:F,F1243,G:G,G1243,T:T,T1243-1)*IF(C1243=1,0,1)</f>
        <v>1</v>
      </c>
      <c r="T1243">
        <f>COUNTIFS(F:F,F1243,G:G,G1243,H:H,_xlfn.CONCAT("&lt;=",H1243))</f>
        <v>10</v>
      </c>
      <c r="U1243" s="15">
        <f ca="1">H1243+(RAND()/100000)</f>
        <v>0.45903340979145363</v>
      </c>
      <c r="V1243">
        <f t="shared" ca="1" si="19"/>
        <v>38</v>
      </c>
      <c r="W1243" t="s">
        <v>28</v>
      </c>
      <c r="X1243" t="str">
        <f ca="1">_xlfn.CONCAT("(",A1243,",",C1243,",",P1243,",",E1243,",",L1243,",",S1243,",",T1243,",",V1243,")++1`")</f>
        <v>(247241,0,0,3,15,1,10,38)++1`</v>
      </c>
      <c r="Y1243" t="str">
        <f>_xlfn.CONCAT("(",A1243,",",R1243,")++1`")</f>
        <v>(247241,10)++1`</v>
      </c>
    </row>
    <row r="1244" spans="1:25">
      <c r="A1244">
        <v>247242</v>
      </c>
      <c r="B1244">
        <v>2005</v>
      </c>
      <c r="C1244">
        <f>IF(D1244="oui", 1, IF(D1244="non", 0, " "))</f>
        <v>0</v>
      </c>
      <c r="D1244" t="s">
        <v>24</v>
      </c>
      <c r="E1244">
        <f>_xlfn.XLOOKUP(F1244,Z$3:Z$19,AA$3:AA$19)</f>
        <v>12</v>
      </c>
      <c r="F1244" t="s">
        <v>42</v>
      </c>
      <c r="G1244" s="14">
        <v>44606</v>
      </c>
      <c r="H1244" s="15">
        <v>0.44444444444444442</v>
      </c>
      <c r="I1244" s="15">
        <v>0.48055555555555551</v>
      </c>
      <c r="J1244">
        <v>1000164</v>
      </c>
      <c r="K1244">
        <v>347</v>
      </c>
      <c r="L1244">
        <f>ROUND(M1244*86400,0)/60</f>
        <v>52</v>
      </c>
      <c r="M1244">
        <v>3.6111111111111094E-2</v>
      </c>
      <c r="N1244">
        <f>_xlfn.XLOOKUP(O1244,Z$22:Z$24,AA$22:AA$24)</f>
        <v>1</v>
      </c>
      <c r="O1244" t="s">
        <v>32</v>
      </c>
      <c r="P1244" cm="1">
        <f t="array" aca="1" ref="P1244" ca="1">(_xlfn.IFS(Q1244="couché",0,Q1244="debout à 80%",1,Q1244="?",1))*(IF(RAND()&lt;0.8,1,0))</f>
        <v>0</v>
      </c>
      <c r="Q1244" t="s">
        <v>27</v>
      </c>
      <c r="R1244">
        <v>30</v>
      </c>
      <c r="S1244">
        <f>SUMIFS(N:N,F:F,F1244,G:G,G1244,T:T,T1244-1)*IF(C1244=1,0,1)</f>
        <v>0</v>
      </c>
      <c r="T1244">
        <f>COUNTIFS(F:F,F1244,G:G,G1244,H:H,_xlfn.CONCAT("&lt;=",H1244))</f>
        <v>4</v>
      </c>
      <c r="U1244" s="15">
        <f ca="1">H1244+(RAND()/100000)</f>
        <v>0.44445000263367268</v>
      </c>
      <c r="V1244">
        <f t="shared" ca="1" si="19"/>
        <v>35</v>
      </c>
      <c r="W1244" t="s">
        <v>28</v>
      </c>
      <c r="X1244" t="str">
        <f ca="1">_xlfn.CONCAT("(",A1244,",",C1244,",",P1244,",",E1244,",",L1244,",",S1244,",",T1244,",",V1244,")++1`")</f>
        <v>(247242,0,0,12,52,0,4,35)++1`</v>
      </c>
      <c r="Y1244" t="str">
        <f>_xlfn.CONCAT("(",A1244,",",R1244,")++1`")</f>
        <v>(247242,30)++1`</v>
      </c>
    </row>
    <row r="1245" spans="1:25">
      <c r="A1245">
        <v>247243</v>
      </c>
      <c r="B1245">
        <v>1950</v>
      </c>
      <c r="C1245">
        <f>IF(D1245="oui", 1, IF(D1245="non", 0, " "))</f>
        <v>0</v>
      </c>
      <c r="D1245" t="s">
        <v>24</v>
      </c>
      <c r="E1245">
        <f>_xlfn.XLOOKUP(F1245,Z$3:Z$19,AA$3:AA$19)</f>
        <v>3</v>
      </c>
      <c r="F1245" t="s">
        <v>34</v>
      </c>
      <c r="G1245" s="14">
        <v>44624</v>
      </c>
      <c r="H1245" s="15">
        <v>0.43472222222222223</v>
      </c>
      <c r="I1245" s="15">
        <v>0.44444444444444442</v>
      </c>
      <c r="J1245">
        <v>1000169</v>
      </c>
      <c r="K1245">
        <v>2172</v>
      </c>
      <c r="L1245">
        <f>ROUND(M1245*86400,0)/60</f>
        <v>14</v>
      </c>
      <c r="M1245">
        <v>9.7222222222221877E-3</v>
      </c>
      <c r="N1245">
        <f>_xlfn.XLOOKUP(O1245,Z$22:Z$24,AA$22:AA$24)</f>
        <v>1</v>
      </c>
      <c r="O1245" t="s">
        <v>32</v>
      </c>
      <c r="P1245" cm="1">
        <f t="array" aca="1" ref="P1245" ca="1">(_xlfn.IFS(Q1245="couché",0,Q1245="debout à 80%",1,Q1245="?",1))*(IF(RAND()&lt;0.8,1,0))</f>
        <v>1</v>
      </c>
      <c r="Q1245" t="s">
        <v>27</v>
      </c>
      <c r="R1245">
        <v>10</v>
      </c>
      <c r="S1245">
        <f>SUMIFS(N:N,F:F,F1245,G:G,G1245,T:T,T1245-1)*IF(C1245=1,0,1)</f>
        <v>1</v>
      </c>
      <c r="T1245">
        <f>COUNTIFS(F:F,F1245,G:G,G1245,H:H,_xlfn.CONCAT("&lt;=",H1245))</f>
        <v>5</v>
      </c>
      <c r="U1245" s="15">
        <f ca="1">H1245+(RAND()/100000)</f>
        <v>0.43473080495024957</v>
      </c>
      <c r="V1245">
        <f t="shared" ca="1" si="19"/>
        <v>22</v>
      </c>
      <c r="W1245" t="s">
        <v>28</v>
      </c>
      <c r="X1245" t="str">
        <f ca="1">_xlfn.CONCAT("(",A1245,",",C1245,",",P1245,",",E1245,",",L1245,",",S1245,",",T1245,",",V1245,")++1`")</f>
        <v>(247243,0,1,3,14,1,5,22)++1`</v>
      </c>
      <c r="Y1245" t="str">
        <f>_xlfn.CONCAT("(",A1245,",",R1245,")++1`")</f>
        <v>(247243,10)++1`</v>
      </c>
    </row>
    <row r="1246" spans="1:25">
      <c r="A1246">
        <v>247244</v>
      </c>
      <c r="B1246">
        <v>1959</v>
      </c>
      <c r="C1246">
        <f>IF(D1246="oui", 1, IF(D1246="non", 0, " "))</f>
        <v>0</v>
      </c>
      <c r="D1246" t="s">
        <v>24</v>
      </c>
      <c r="E1246">
        <f>_xlfn.XLOOKUP(F1246,Z$3:Z$19,AA$3:AA$19)</f>
        <v>3</v>
      </c>
      <c r="F1246" t="s">
        <v>34</v>
      </c>
      <c r="G1246" s="14">
        <v>44617</v>
      </c>
      <c r="H1246" s="15">
        <v>0.49791666666666662</v>
      </c>
      <c r="I1246" s="15">
        <v>0.50416666666666665</v>
      </c>
      <c r="J1246">
        <v>1000169</v>
      </c>
      <c r="K1246">
        <v>2172</v>
      </c>
      <c r="L1246">
        <f>ROUND(M1246*86400,0)/60</f>
        <v>9</v>
      </c>
      <c r="M1246">
        <v>6.2500000000000333E-3</v>
      </c>
      <c r="N1246">
        <f>_xlfn.XLOOKUP(O1246,Z$22:Z$24,AA$22:AA$24)</f>
        <v>1</v>
      </c>
      <c r="O1246" t="s">
        <v>32</v>
      </c>
      <c r="P1246" cm="1">
        <f t="array" aca="1" ref="P1246" ca="1">(_xlfn.IFS(Q1246="couché",0,Q1246="debout à 80%",1,Q1246="?",1))*(IF(RAND()&lt;0.8,1,0))</f>
        <v>1</v>
      </c>
      <c r="Q1246" t="s">
        <v>27</v>
      </c>
      <c r="R1246">
        <v>10</v>
      </c>
      <c r="S1246">
        <f>SUMIFS(N:N,F:F,F1246,G:G,G1246,T:T,T1246-1)*IF(C1246=1,0,1)</f>
        <v>1</v>
      </c>
      <c r="T1246">
        <f>COUNTIFS(F:F,F1246,G:G,G1246,H:H,_xlfn.CONCAT("&lt;=",H1246))</f>
        <v>13</v>
      </c>
      <c r="U1246" s="15">
        <f ca="1">H1246+(RAND()/100000)</f>
        <v>0.49791717946198499</v>
      </c>
      <c r="V1246">
        <f t="shared" ca="1" si="19"/>
        <v>46</v>
      </c>
      <c r="W1246" t="s">
        <v>28</v>
      </c>
      <c r="X1246" t="str">
        <f ca="1">_xlfn.CONCAT("(",A1246,",",C1246,",",P1246,",",E1246,",",L1246,",",S1246,",",T1246,",",V1246,")++1`")</f>
        <v>(247244,0,1,3,9,1,13,46)++1`</v>
      </c>
      <c r="Y1246" t="str">
        <f>_xlfn.CONCAT("(",A1246,",",R1246,")++1`")</f>
        <v>(247244,10)++1`</v>
      </c>
    </row>
    <row r="1247" spans="1:25">
      <c r="A1247">
        <v>247246</v>
      </c>
      <c r="B1247">
        <v>1959</v>
      </c>
      <c r="C1247">
        <f>IF(D1247="oui", 1, IF(D1247="non", 0, " "))</f>
        <v>0</v>
      </c>
      <c r="D1247" t="s">
        <v>24</v>
      </c>
      <c r="E1247">
        <f>_xlfn.XLOOKUP(F1247,Z$3:Z$19,AA$3:AA$19)</f>
        <v>3</v>
      </c>
      <c r="F1247" t="s">
        <v>34</v>
      </c>
      <c r="G1247" s="14">
        <v>44624</v>
      </c>
      <c r="H1247" s="15">
        <v>0.51597222222222217</v>
      </c>
      <c r="I1247" s="15">
        <v>0.53055555555555556</v>
      </c>
      <c r="J1247">
        <v>1000169</v>
      </c>
      <c r="K1247">
        <v>2172</v>
      </c>
      <c r="L1247">
        <f>ROUND(M1247*86400,0)/60</f>
        <v>21</v>
      </c>
      <c r="M1247">
        <v>1.4583333333333393E-2</v>
      </c>
      <c r="N1247">
        <f>_xlfn.XLOOKUP(O1247,Z$22:Z$24,AA$22:AA$24)</f>
        <v>1</v>
      </c>
      <c r="O1247" t="s">
        <v>32</v>
      </c>
      <c r="P1247" cm="1">
        <f t="array" aca="1" ref="P1247" ca="1">(_xlfn.IFS(Q1247="couché",0,Q1247="debout à 80%",1,Q1247="?",1))*(IF(RAND()&lt;0.8,1,0))</f>
        <v>1</v>
      </c>
      <c r="Q1247" t="s">
        <v>27</v>
      </c>
      <c r="R1247">
        <v>10</v>
      </c>
      <c r="S1247">
        <f>SUMIFS(N:N,F:F,F1247,G:G,G1247,T:T,T1247-1)*IF(C1247=1,0,1)</f>
        <v>1</v>
      </c>
      <c r="T1247">
        <f>COUNTIFS(F:F,F1247,G:G,G1247,H:H,_xlfn.CONCAT("&lt;=",H1247))</f>
        <v>11</v>
      </c>
      <c r="U1247" s="15">
        <f ca="1">H1247+(RAND()/100000)</f>
        <v>0.51597261816789397</v>
      </c>
      <c r="V1247">
        <f t="shared" ca="1" si="19"/>
        <v>36</v>
      </c>
      <c r="W1247" t="s">
        <v>28</v>
      </c>
      <c r="X1247" t="str">
        <f ca="1">_xlfn.CONCAT("(",A1247,",",C1247,",",P1247,",",E1247,",",L1247,",",S1247,",",T1247,",",V1247,")++1`")</f>
        <v>(247246,0,1,3,21,1,11,36)++1`</v>
      </c>
      <c r="Y1247" t="str">
        <f>_xlfn.CONCAT("(",A1247,",",R1247,")++1`")</f>
        <v>(247246,10)++1`</v>
      </c>
    </row>
    <row r="1248" spans="1:25">
      <c r="A1248">
        <v>247248</v>
      </c>
      <c r="B1248">
        <v>1947</v>
      </c>
      <c r="C1248">
        <f>IF(D1248="oui", 1, IF(D1248="non", 0, " "))</f>
        <v>0</v>
      </c>
      <c r="D1248" t="s">
        <v>24</v>
      </c>
      <c r="E1248">
        <f>_xlfn.XLOOKUP(F1248,Z$3:Z$19,AA$3:AA$19)</f>
        <v>6</v>
      </c>
      <c r="F1248" t="s">
        <v>37</v>
      </c>
      <c r="G1248" s="14">
        <v>44594</v>
      </c>
      <c r="H1248" s="15">
        <v>0.43194444444444441</v>
      </c>
      <c r="I1248" s="15">
        <v>0.5854166666666667</v>
      </c>
      <c r="J1248">
        <v>1000166</v>
      </c>
      <c r="K1248">
        <v>1253</v>
      </c>
      <c r="L1248">
        <f>ROUND(M1248*86400,0)/60</f>
        <v>221</v>
      </c>
      <c r="M1248">
        <v>0.15347222222222229</v>
      </c>
      <c r="N1248">
        <f>_xlfn.XLOOKUP(O1248,Z$22:Z$24,AA$22:AA$24)</f>
        <v>0</v>
      </c>
      <c r="O1248" t="s">
        <v>26</v>
      </c>
      <c r="P1248" cm="1">
        <f t="array" aca="1" ref="P1248" ca="1">(_xlfn.IFS(Q1248="couché",0,Q1248="debout à 80%",1,Q1248="?",1))*(IF(RAND()&lt;0.8,1,0))</f>
        <v>0</v>
      </c>
      <c r="Q1248" t="s">
        <v>48</v>
      </c>
      <c r="R1248">
        <v>0</v>
      </c>
      <c r="S1248">
        <f>SUMIFS(N:N,F:F,F1248,G:G,G1248,T:T,T1248-1)*IF(C1248=1,0,1)</f>
        <v>0</v>
      </c>
      <c r="T1248">
        <f>COUNTIFS(F:F,F1248,G:G,G1248,H:H,_xlfn.CONCAT("&lt;=",H1248))</f>
        <v>2</v>
      </c>
      <c r="U1248" s="15">
        <f ca="1">H1248+(RAND()/100000)</f>
        <v>0.43195168684088125</v>
      </c>
      <c r="V1248">
        <f t="shared" ca="1" si="19"/>
        <v>25</v>
      </c>
      <c r="W1248" t="s">
        <v>28</v>
      </c>
      <c r="X1248" t="str">
        <f ca="1">_xlfn.CONCAT("(",A1248,",",C1248,",",P1248,",",E1248,",",L1248,",",S1248,",",T1248,",",V1248,")++1`")</f>
        <v>(247248,0,0,6,221,0,2,25)++1`</v>
      </c>
      <c r="Y1248" t="str">
        <f>_xlfn.CONCAT("(",A1248,",",R1248,")++1`")</f>
        <v>(247248,0)++1`</v>
      </c>
    </row>
    <row r="1249" spans="1:25">
      <c r="A1249">
        <v>247249</v>
      </c>
      <c r="B1249">
        <v>2004</v>
      </c>
      <c r="C1249">
        <f>IF(D1249="oui", 1, IF(D1249="non", 0, " "))</f>
        <v>0</v>
      </c>
      <c r="D1249" t="s">
        <v>24</v>
      </c>
      <c r="E1249">
        <f>_xlfn.XLOOKUP(F1249,Z$3:Z$19,AA$3:AA$19)</f>
        <v>2</v>
      </c>
      <c r="F1249" t="s">
        <v>29</v>
      </c>
      <c r="G1249" s="14">
        <v>44603</v>
      </c>
      <c r="H1249" s="15">
        <v>0.44097222222222221</v>
      </c>
      <c r="I1249" s="15">
        <v>0.48541666666666666</v>
      </c>
      <c r="J1249">
        <v>1000166</v>
      </c>
      <c r="K1249">
        <v>8108</v>
      </c>
      <c r="L1249">
        <f>ROUND(M1249*86400,0)/60</f>
        <v>64</v>
      </c>
      <c r="M1249">
        <v>4.4444444444444453E-2</v>
      </c>
      <c r="N1249">
        <f>_xlfn.XLOOKUP(O1249,Z$22:Z$24,AA$22:AA$24)</f>
        <v>0</v>
      </c>
      <c r="O1249" t="s">
        <v>26</v>
      </c>
      <c r="P1249" cm="1">
        <f t="array" aca="1" ref="P1249" ca="1">(_xlfn.IFS(Q1249="couché",0,Q1249="debout à 80%",1,Q1249="?",1))*(IF(RAND()&lt;0.8,1,0))</f>
        <v>1</v>
      </c>
      <c r="Q1249" t="s">
        <v>27</v>
      </c>
      <c r="R1249">
        <v>45</v>
      </c>
      <c r="S1249">
        <f>SUMIFS(N:N,F:F,F1249,G:G,G1249,T:T,T1249-1)*IF(C1249=1,0,1)</f>
        <v>0</v>
      </c>
      <c r="T1249">
        <f>COUNTIFS(F:F,F1249,G:G,G1249,H:H,_xlfn.CONCAT("&lt;=",H1249))</f>
        <v>3</v>
      </c>
      <c r="U1249" s="15">
        <f ca="1">H1249+(RAND()/100000)</f>
        <v>0.44097341247026106</v>
      </c>
      <c r="V1249">
        <f t="shared" ca="1" si="19"/>
        <v>35</v>
      </c>
      <c r="W1249" t="s">
        <v>28</v>
      </c>
      <c r="X1249" t="str">
        <f ca="1">_xlfn.CONCAT("(",A1249,",",C1249,",",P1249,",",E1249,",",L1249,",",S1249,",",T1249,",",V1249,")++1`")</f>
        <v>(247249,0,1,2,64,0,3,35)++1`</v>
      </c>
      <c r="Y1249" t="str">
        <f>_xlfn.CONCAT("(",A1249,",",R1249,")++1`")</f>
        <v>(247249,45)++1`</v>
      </c>
    </row>
    <row r="1250" spans="1:25">
      <c r="A1250">
        <v>247251</v>
      </c>
      <c r="B1250">
        <v>1959</v>
      </c>
      <c r="C1250">
        <f>IF(D1250="oui", 1, IF(D1250="non", 0, " "))</f>
        <v>0</v>
      </c>
      <c r="D1250" t="s">
        <v>24</v>
      </c>
      <c r="E1250">
        <f>_xlfn.XLOOKUP(F1250,Z$3:Z$19,AA$3:AA$19)</f>
        <v>9</v>
      </c>
      <c r="F1250" t="s">
        <v>40</v>
      </c>
      <c r="G1250" s="14">
        <v>44606</v>
      </c>
      <c r="H1250" s="15">
        <v>0.65277777777777779</v>
      </c>
      <c r="I1250" s="15">
        <v>0.71805555555555556</v>
      </c>
      <c r="J1250">
        <v>1000163</v>
      </c>
      <c r="K1250">
        <v>239</v>
      </c>
      <c r="L1250">
        <f>ROUND(M1250*86400,0)/60</f>
        <v>94</v>
      </c>
      <c r="M1250">
        <v>6.5277777777777768E-2</v>
      </c>
      <c r="N1250">
        <f>_xlfn.XLOOKUP(O1250,Z$22:Z$24,AA$22:AA$24)</f>
        <v>0</v>
      </c>
      <c r="O1250" t="s">
        <v>26</v>
      </c>
      <c r="P1250" cm="1">
        <f t="array" aca="1" ref="P1250" ca="1">(_xlfn.IFS(Q1250="couché",0,Q1250="debout à 80%",1,Q1250="?",1))*(IF(RAND()&lt;0.8,1,0))</f>
        <v>1</v>
      </c>
      <c r="Q1250" t="s">
        <v>27</v>
      </c>
      <c r="R1250">
        <v>45</v>
      </c>
      <c r="S1250">
        <f>SUMIFS(N:N,F:F,F1250,G:G,G1250,T:T,T1250-1)*IF(C1250=1,0,1)</f>
        <v>0</v>
      </c>
      <c r="T1250">
        <f>COUNTIFS(F:F,F1250,G:G,G1250,H:H,_xlfn.CONCAT("&lt;=",H1250))</f>
        <v>7</v>
      </c>
      <c r="U1250" s="15">
        <f ca="1">H1250+(RAND()/100000)</f>
        <v>0.65278123269779387</v>
      </c>
      <c r="V1250">
        <f t="shared" ca="1" si="19"/>
        <v>66</v>
      </c>
      <c r="W1250" t="s">
        <v>28</v>
      </c>
      <c r="X1250" t="str">
        <f ca="1">_xlfn.CONCAT("(",A1250,",",C1250,",",P1250,",",E1250,",",L1250,",",S1250,",",T1250,",",V1250,")++1`")</f>
        <v>(247251,0,1,9,94,0,7,66)++1`</v>
      </c>
      <c r="Y1250" t="str">
        <f>_xlfn.CONCAT("(",A1250,",",R1250,")++1`")</f>
        <v>(247251,45)++1`</v>
      </c>
    </row>
    <row r="1251" spans="1:25">
      <c r="A1251">
        <v>247252</v>
      </c>
      <c r="B1251">
        <v>1947</v>
      </c>
      <c r="C1251">
        <f>IF(D1251="oui", 1, IF(D1251="non", 0, " "))</f>
        <v>0</v>
      </c>
      <c r="D1251" t="s">
        <v>24</v>
      </c>
      <c r="E1251">
        <f>_xlfn.XLOOKUP(F1251,Z$3:Z$19,AA$3:AA$19)</f>
        <v>3</v>
      </c>
      <c r="F1251" t="s">
        <v>34</v>
      </c>
      <c r="G1251" s="14">
        <v>44621</v>
      </c>
      <c r="H1251" s="15">
        <v>0.43958333333333333</v>
      </c>
      <c r="I1251" s="15">
        <v>0.45555555555555555</v>
      </c>
      <c r="J1251">
        <v>1000169</v>
      </c>
      <c r="K1251">
        <v>2172</v>
      </c>
      <c r="L1251">
        <f>ROUND(M1251*86400,0)/60</f>
        <v>23</v>
      </c>
      <c r="M1251">
        <v>1.5972222222222221E-2</v>
      </c>
      <c r="N1251">
        <f>_xlfn.XLOOKUP(O1251,Z$22:Z$24,AA$22:AA$24)</f>
        <v>1</v>
      </c>
      <c r="O1251" t="s">
        <v>32</v>
      </c>
      <c r="P1251" cm="1">
        <f t="array" aca="1" ref="P1251" ca="1">(_xlfn.IFS(Q1251="couché",0,Q1251="debout à 80%",1,Q1251="?",1))*(IF(RAND()&lt;0.8,1,0))</f>
        <v>1</v>
      </c>
      <c r="Q1251" t="s">
        <v>27</v>
      </c>
      <c r="R1251">
        <v>10</v>
      </c>
      <c r="S1251">
        <f>SUMIFS(N:N,F:F,F1251,G:G,G1251,T:T,T1251-1)*IF(C1251=1,0,1)</f>
        <v>1</v>
      </c>
      <c r="T1251">
        <f>COUNTIFS(F:F,F1251,G:G,G1251,H:H,_xlfn.CONCAT("&lt;=",H1251))</f>
        <v>8</v>
      </c>
      <c r="U1251" s="15">
        <f ca="1">H1251+(RAND()/100000)</f>
        <v>0.43958972407059643</v>
      </c>
      <c r="V1251">
        <f t="shared" ca="1" si="19"/>
        <v>21</v>
      </c>
      <c r="W1251" t="s">
        <v>28</v>
      </c>
      <c r="X1251" t="str">
        <f ca="1">_xlfn.CONCAT("(",A1251,",",C1251,",",P1251,",",E1251,",",L1251,",",S1251,",",T1251,",",V1251,")++1`")</f>
        <v>(247252,0,1,3,23,1,8,21)++1`</v>
      </c>
      <c r="Y1251" t="str">
        <f>_xlfn.CONCAT("(",A1251,",",R1251,")++1`")</f>
        <v>(247252,10)++1`</v>
      </c>
    </row>
    <row r="1252" spans="1:25">
      <c r="A1252">
        <v>247253</v>
      </c>
      <c r="B1252">
        <v>1947</v>
      </c>
      <c r="C1252">
        <f>IF(D1252="oui", 1, IF(D1252="non", 0, " "))</f>
        <v>0</v>
      </c>
      <c r="D1252" t="s">
        <v>24</v>
      </c>
      <c r="E1252">
        <f>_xlfn.XLOOKUP(F1252,Z$3:Z$19,AA$3:AA$19)</f>
        <v>3</v>
      </c>
      <c r="F1252" t="s">
        <v>34</v>
      </c>
      <c r="G1252" s="14">
        <v>44628</v>
      </c>
      <c r="H1252" s="15">
        <v>0.44791666666666663</v>
      </c>
      <c r="I1252" s="15">
        <v>0.46250000000000002</v>
      </c>
      <c r="J1252">
        <v>1000169</v>
      </c>
      <c r="K1252">
        <v>2172</v>
      </c>
      <c r="L1252">
        <f>ROUND(M1252*86400,0)/60</f>
        <v>21</v>
      </c>
      <c r="M1252">
        <v>1.4583333333333393E-2</v>
      </c>
      <c r="N1252">
        <f>_xlfn.XLOOKUP(O1252,Z$22:Z$24,AA$22:AA$24)</f>
        <v>1</v>
      </c>
      <c r="O1252" t="s">
        <v>32</v>
      </c>
      <c r="P1252" cm="1">
        <f t="array" aca="1" ref="P1252" ca="1">(_xlfn.IFS(Q1252="couché",0,Q1252="debout à 80%",1,Q1252="?",1))*(IF(RAND()&lt;0.8,1,0))</f>
        <v>1</v>
      </c>
      <c r="Q1252" t="s">
        <v>27</v>
      </c>
      <c r="R1252">
        <v>10</v>
      </c>
      <c r="S1252">
        <f>SUMIFS(N:N,F:F,F1252,G:G,G1252,T:T,T1252-1)*IF(C1252=1,0,1)</f>
        <v>1</v>
      </c>
      <c r="T1252">
        <f>COUNTIFS(F:F,F1252,G:G,G1252,H:H,_xlfn.CONCAT("&lt;=",H1252))</f>
        <v>8</v>
      </c>
      <c r="U1252" s="15">
        <f ca="1">H1252+(RAND()/100000)</f>
        <v>0.44792026627048609</v>
      </c>
      <c r="V1252">
        <f t="shared" ca="1" si="19"/>
        <v>43</v>
      </c>
      <c r="W1252" t="s">
        <v>28</v>
      </c>
      <c r="X1252" t="str">
        <f ca="1">_xlfn.CONCAT("(",A1252,",",C1252,",",P1252,",",E1252,",",L1252,",",S1252,",",T1252,",",V1252,")++1`")</f>
        <v>(247253,0,1,3,21,1,8,43)++1`</v>
      </c>
      <c r="Y1252" t="str">
        <f>_xlfn.CONCAT("(",A1252,",",R1252,")++1`")</f>
        <v>(247253,10)++1`</v>
      </c>
    </row>
    <row r="1253" spans="1:25">
      <c r="A1253">
        <v>247254</v>
      </c>
      <c r="B1253">
        <v>1971</v>
      </c>
      <c r="C1253">
        <f>IF(D1253="oui", 1, IF(D1253="non", 0, " "))</f>
        <v>0</v>
      </c>
      <c r="D1253" t="s">
        <v>24</v>
      </c>
      <c r="E1253">
        <f>_xlfn.XLOOKUP(F1253,Z$3:Z$19,AA$3:AA$19)</f>
        <v>12</v>
      </c>
      <c r="F1253" t="s">
        <v>42</v>
      </c>
      <c r="G1253" s="14">
        <v>44613</v>
      </c>
      <c r="H1253" s="15">
        <v>0.33333333333333331</v>
      </c>
      <c r="I1253" s="15">
        <v>0.41874999999999996</v>
      </c>
      <c r="J1253">
        <v>1000164</v>
      </c>
      <c r="K1253">
        <v>353</v>
      </c>
      <c r="L1253">
        <f>ROUND(M1253*86400,0)/60</f>
        <v>123</v>
      </c>
      <c r="M1253">
        <v>8.5416666666666641E-2</v>
      </c>
      <c r="N1253">
        <f>_xlfn.XLOOKUP(O1253,Z$22:Z$24,AA$22:AA$24)</f>
        <v>0</v>
      </c>
      <c r="O1253" t="s">
        <v>26</v>
      </c>
      <c r="P1253" cm="1">
        <f t="array" aca="1" ref="P1253" ca="1">(_xlfn.IFS(Q1253="couché",0,Q1253="debout à 80%",1,Q1253="?",1))*(IF(RAND()&lt;0.8,1,0))</f>
        <v>0</v>
      </c>
      <c r="Q1253" t="s">
        <v>27</v>
      </c>
      <c r="R1253">
        <v>30</v>
      </c>
      <c r="S1253">
        <f>SUMIFS(N:N,F:F,F1253,G:G,G1253,T:T,T1253-1)*IF(C1253=1,0,1)</f>
        <v>0</v>
      </c>
      <c r="T1253">
        <f>COUNTIFS(F:F,F1253,G:G,G1253,H:H,_xlfn.CONCAT("&lt;=",H1253))</f>
        <v>1</v>
      </c>
      <c r="U1253" s="15">
        <f ca="1">H1253+(RAND()/100000)</f>
        <v>0.33333445471018824</v>
      </c>
      <c r="V1253">
        <f t="shared" ca="1" si="19"/>
        <v>3</v>
      </c>
      <c r="W1253" t="s">
        <v>28</v>
      </c>
      <c r="X1253" t="str">
        <f ca="1">_xlfn.CONCAT("(",A1253,",",C1253,",",P1253,",",E1253,",",L1253,",",S1253,",",T1253,",",V1253,")++1`")</f>
        <v>(247254,0,0,12,123,0,1,3)++1`</v>
      </c>
      <c r="Y1253" t="str">
        <f>_xlfn.CONCAT("(",A1253,",",R1253,")++1`")</f>
        <v>(247254,30)++1`</v>
      </c>
    </row>
    <row r="1254" spans="1:25">
      <c r="A1254">
        <v>247260</v>
      </c>
      <c r="B1254">
        <v>2005</v>
      </c>
      <c r="C1254">
        <f>IF(D1254="oui", 1, IF(D1254="non", 0, " "))</f>
        <v>0</v>
      </c>
      <c r="D1254" t="s">
        <v>24</v>
      </c>
      <c r="E1254">
        <f>_xlfn.XLOOKUP(F1254,Z$3:Z$19,AA$3:AA$19)</f>
        <v>12</v>
      </c>
      <c r="F1254" t="s">
        <v>42</v>
      </c>
      <c r="G1254" s="14">
        <v>44608</v>
      </c>
      <c r="H1254" s="15">
        <v>0.34861111111111109</v>
      </c>
      <c r="I1254" s="15">
        <v>0.38958333333333334</v>
      </c>
      <c r="J1254">
        <v>1000165</v>
      </c>
      <c r="K1254">
        <v>493</v>
      </c>
      <c r="L1254">
        <f>ROUND(M1254*86400,0)/60</f>
        <v>59</v>
      </c>
      <c r="M1254">
        <v>4.0972222222222243E-2</v>
      </c>
      <c r="N1254">
        <f>_xlfn.XLOOKUP(O1254,Z$22:Z$24,AA$22:AA$24)</f>
        <v>1</v>
      </c>
      <c r="O1254" t="s">
        <v>32</v>
      </c>
      <c r="P1254" cm="1">
        <f t="array" aca="1" ref="P1254" ca="1">(_xlfn.IFS(Q1254="couché",0,Q1254="debout à 80%",1,Q1254="?",1))*(IF(RAND()&lt;0.8,1,0))</f>
        <v>1</v>
      </c>
      <c r="Q1254" t="s">
        <v>27</v>
      </c>
      <c r="R1254">
        <v>30</v>
      </c>
      <c r="S1254">
        <f>SUMIFS(N:N,F:F,F1254,G:G,G1254,T:T,T1254-1)*IF(C1254=1,0,1)</f>
        <v>0</v>
      </c>
      <c r="T1254">
        <f>COUNTIFS(F:F,F1254,G:G,G1254,H:H,_xlfn.CONCAT("&lt;=",H1254))</f>
        <v>1</v>
      </c>
      <c r="U1254" s="15">
        <f ca="1">H1254+(RAND()/100000)</f>
        <v>0.34861652140750471</v>
      </c>
      <c r="V1254">
        <f t="shared" ca="1" si="19"/>
        <v>12</v>
      </c>
      <c r="W1254" t="s">
        <v>28</v>
      </c>
      <c r="X1254" t="str">
        <f ca="1">_xlfn.CONCAT("(",A1254,",",C1254,",",P1254,",",E1254,",",L1254,",",S1254,",",T1254,",",V1254,")++1`")</f>
        <v>(247260,0,1,12,59,0,1,12)++1`</v>
      </c>
      <c r="Y1254" t="str">
        <f>_xlfn.CONCAT("(",A1254,",",R1254,")++1`")</f>
        <v>(247260,30)++1`</v>
      </c>
    </row>
    <row r="1255" spans="1:25">
      <c r="A1255">
        <v>247261</v>
      </c>
      <c r="B1255">
        <v>1963</v>
      </c>
      <c r="C1255">
        <f>IF(D1255="oui", 1, IF(D1255="non", 0, " "))</f>
        <v>0</v>
      </c>
      <c r="D1255" t="s">
        <v>24</v>
      </c>
      <c r="E1255">
        <f>_xlfn.XLOOKUP(F1255,Z$3:Z$19,AA$3:AA$19)</f>
        <v>10</v>
      </c>
      <c r="F1255" t="s">
        <v>39</v>
      </c>
      <c r="G1255" s="14">
        <v>44622</v>
      </c>
      <c r="H1255" s="15">
        <v>0.47291666666666665</v>
      </c>
      <c r="I1255" s="15">
        <v>0.49722222222222218</v>
      </c>
      <c r="J1255">
        <v>1000170</v>
      </c>
      <c r="K1255">
        <v>31</v>
      </c>
      <c r="L1255">
        <f>ROUND(M1255*86400,0)/60</f>
        <v>35</v>
      </c>
      <c r="M1255">
        <v>2.4305555555555525E-2</v>
      </c>
      <c r="N1255">
        <f>_xlfn.XLOOKUP(O1255,Z$22:Z$24,AA$22:AA$24)</f>
        <v>1</v>
      </c>
      <c r="O1255" t="s">
        <v>32</v>
      </c>
      <c r="P1255" cm="1">
        <f t="array" aca="1" ref="P1255" ca="1">(_xlfn.IFS(Q1255="couché",0,Q1255="debout à 80%",1,Q1255="?",1))*(IF(RAND()&lt;0.8,1,0))</f>
        <v>1</v>
      </c>
      <c r="Q1255" t="s">
        <v>27</v>
      </c>
      <c r="R1255">
        <v>0</v>
      </c>
      <c r="S1255">
        <f>SUMIFS(N:N,F:F,F1255,G:G,G1255,T:T,T1255-1)*IF(C1255=1,0,1)</f>
        <v>1</v>
      </c>
      <c r="T1255">
        <f>COUNTIFS(F:F,F1255,G:G,G1255,H:H,_xlfn.CONCAT("&lt;=",H1255))</f>
        <v>2</v>
      </c>
      <c r="U1255" s="15">
        <f ca="1">H1255+(RAND()/100000)</f>
        <v>0.47292051432841303</v>
      </c>
      <c r="V1255">
        <f t="shared" ca="1" si="19"/>
        <v>33</v>
      </c>
      <c r="W1255" t="s">
        <v>28</v>
      </c>
      <c r="X1255" t="str">
        <f ca="1">_xlfn.CONCAT("(",A1255,",",C1255,",",P1255,",",E1255,",",L1255,",",S1255,",",T1255,",",V1255,")++1`")</f>
        <v>(247261,0,1,10,35,1,2,33)++1`</v>
      </c>
      <c r="Y1255" t="str">
        <f>_xlfn.CONCAT("(",A1255,",",R1255,")++1`")</f>
        <v>(247261,0)++1`</v>
      </c>
    </row>
    <row r="1256" spans="1:25">
      <c r="A1256">
        <v>247263</v>
      </c>
      <c r="B1256">
        <v>1964</v>
      </c>
      <c r="C1256">
        <f>IF(D1256="oui", 1, IF(D1256="non", 0, " "))</f>
        <v>0</v>
      </c>
      <c r="D1256" t="s">
        <v>24</v>
      </c>
      <c r="E1256">
        <f>_xlfn.XLOOKUP(F1256,Z$3:Z$19,AA$3:AA$19)</f>
        <v>16</v>
      </c>
      <c r="F1256" t="s">
        <v>44</v>
      </c>
      <c r="G1256" s="14">
        <v>44608</v>
      </c>
      <c r="H1256" s="15">
        <v>0.34305555555555556</v>
      </c>
      <c r="I1256" s="15">
        <v>0.47291666666666665</v>
      </c>
      <c r="J1256">
        <v>1000162</v>
      </c>
      <c r="K1256">
        <v>84</v>
      </c>
      <c r="L1256">
        <f>ROUND(M1256*86400,0)/60</f>
        <v>187</v>
      </c>
      <c r="M1256">
        <v>0.12986111111111109</v>
      </c>
      <c r="N1256">
        <f>_xlfn.XLOOKUP(O1256,Z$22:Z$24,AA$22:AA$24)</f>
        <v>0</v>
      </c>
      <c r="O1256" t="s">
        <v>26</v>
      </c>
      <c r="P1256" cm="1">
        <f t="array" aca="1" ref="P1256" ca="1">(_xlfn.IFS(Q1256="couché",0,Q1256="debout à 80%",1,Q1256="?",1))*(IF(RAND()&lt;0.8,1,0))</f>
        <v>1</v>
      </c>
      <c r="Q1256" t="s">
        <v>27</v>
      </c>
      <c r="R1256">
        <v>45</v>
      </c>
      <c r="S1256">
        <f>SUMIFS(N:N,F:F,F1256,G:G,G1256,T:T,T1256-1)*IF(C1256=1,0,1)</f>
        <v>0</v>
      </c>
      <c r="T1256">
        <f>COUNTIFS(F:F,F1256,G:G,G1256,H:H,_xlfn.CONCAT("&lt;=",H1256))</f>
        <v>1</v>
      </c>
      <c r="U1256" s="15">
        <f ca="1">H1256+(RAND()/100000)</f>
        <v>0.34305680463763993</v>
      </c>
      <c r="V1256">
        <f t="shared" ca="1" si="19"/>
        <v>11</v>
      </c>
      <c r="W1256" t="s">
        <v>28</v>
      </c>
      <c r="X1256" t="str">
        <f ca="1">_xlfn.CONCAT("(",A1256,",",C1256,",",P1256,",",E1256,",",L1256,",",S1256,",",T1256,",",V1256,")++1`")</f>
        <v>(247263,0,1,16,187,0,1,11)++1`</v>
      </c>
      <c r="Y1256" t="str">
        <f>_xlfn.CONCAT("(",A1256,",",R1256,")++1`")</f>
        <v>(247263,45)++1`</v>
      </c>
    </row>
    <row r="1257" spans="1:25">
      <c r="A1257">
        <v>247267</v>
      </c>
      <c r="B1257">
        <v>1980</v>
      </c>
      <c r="C1257">
        <f>IF(D1257="oui", 1, IF(D1257="non", 0, " "))</f>
        <v>0</v>
      </c>
      <c r="D1257" t="s">
        <v>24</v>
      </c>
      <c r="E1257">
        <f>_xlfn.XLOOKUP(F1257,Z$3:Z$19,AA$3:AA$19)</f>
        <v>9</v>
      </c>
      <c r="F1257" t="s">
        <v>40</v>
      </c>
      <c r="G1257" s="14">
        <v>44600</v>
      </c>
      <c r="H1257" s="15">
        <v>0.52361111111111114</v>
      </c>
      <c r="I1257" s="15">
        <v>0.55347222222222225</v>
      </c>
      <c r="J1257">
        <v>1000163</v>
      </c>
      <c r="K1257">
        <v>237</v>
      </c>
      <c r="L1257">
        <f>ROUND(M1257*86400,0)/60</f>
        <v>43</v>
      </c>
      <c r="M1257">
        <v>2.9861111111111116E-2</v>
      </c>
      <c r="N1257">
        <f>_xlfn.XLOOKUP(O1257,Z$22:Z$24,AA$22:AA$24)</f>
        <v>0</v>
      </c>
      <c r="O1257" t="s">
        <v>26</v>
      </c>
      <c r="P1257" cm="1">
        <f t="array" aca="1" ref="P1257" ca="1">(_xlfn.IFS(Q1257="couché",0,Q1257="debout à 80%",1,Q1257="?",1))*(IF(RAND()&lt;0.8,1,0))</f>
        <v>1</v>
      </c>
      <c r="Q1257" t="s">
        <v>27</v>
      </c>
      <c r="R1257">
        <v>45</v>
      </c>
      <c r="S1257">
        <f>SUMIFS(N:N,F:F,F1257,G:G,G1257,T:T,T1257-1)*IF(C1257=1,0,1)</f>
        <v>0</v>
      </c>
      <c r="T1257">
        <f>COUNTIFS(F:F,F1257,G:G,G1257,H:H,_xlfn.CONCAT("&lt;=",H1257))</f>
        <v>5</v>
      </c>
      <c r="U1257" s="15">
        <f ca="1">H1257+(RAND()/100000)</f>
        <v>0.52361947963155753</v>
      </c>
      <c r="V1257">
        <f t="shared" ca="1" si="19"/>
        <v>55</v>
      </c>
      <c r="W1257" t="s">
        <v>28</v>
      </c>
      <c r="X1257" t="str">
        <f ca="1">_xlfn.CONCAT("(",A1257,",",C1257,",",P1257,",",E1257,",",L1257,",",S1257,",",T1257,",",V1257,")++1`")</f>
        <v>(247267,0,1,9,43,0,5,55)++1`</v>
      </c>
      <c r="Y1257" t="str">
        <f>_xlfn.CONCAT("(",A1257,",",R1257,")++1`")</f>
        <v>(247267,45)++1`</v>
      </c>
    </row>
    <row r="1258" spans="1:25">
      <c r="A1258">
        <v>247268</v>
      </c>
      <c r="B1258">
        <v>1989</v>
      </c>
      <c r="C1258">
        <f>IF(D1258="oui", 1, IF(D1258="non", 0, " "))</f>
        <v>0</v>
      </c>
      <c r="D1258" t="s">
        <v>24</v>
      </c>
      <c r="E1258">
        <f>_xlfn.XLOOKUP(F1258,Z$3:Z$19,AA$3:AA$19)</f>
        <v>2</v>
      </c>
      <c r="F1258" t="s">
        <v>29</v>
      </c>
      <c r="G1258" s="14">
        <v>44610</v>
      </c>
      <c r="H1258" s="15">
        <v>0.34375</v>
      </c>
      <c r="I1258" s="15">
        <v>0.37152777777777779</v>
      </c>
      <c r="J1258">
        <v>1000166</v>
      </c>
      <c r="K1258">
        <v>8108</v>
      </c>
      <c r="L1258">
        <f>ROUND(M1258*86400,0)/60</f>
        <v>40</v>
      </c>
      <c r="M1258">
        <v>2.777777777777779E-2</v>
      </c>
      <c r="N1258">
        <f>_xlfn.XLOOKUP(O1258,Z$22:Z$24,AA$22:AA$24)</f>
        <v>0</v>
      </c>
      <c r="O1258" t="s">
        <v>26</v>
      </c>
      <c r="P1258" cm="1">
        <f t="array" aca="1" ref="P1258" ca="1">(_xlfn.IFS(Q1258="couché",0,Q1258="debout à 80%",1,Q1258="?",1))*(IF(RAND()&lt;0.8,1,0))</f>
        <v>1</v>
      </c>
      <c r="Q1258" t="s">
        <v>27</v>
      </c>
      <c r="R1258">
        <v>45</v>
      </c>
      <c r="S1258">
        <f>SUMIFS(N:N,F:F,F1258,G:G,G1258,T:T,T1258-1)*IF(C1258=1,0,1)</f>
        <v>0</v>
      </c>
      <c r="T1258">
        <f>COUNTIFS(F:F,F1258,G:G,G1258,H:H,_xlfn.CONCAT("&lt;=",H1258))</f>
        <v>1</v>
      </c>
      <c r="U1258" s="15">
        <f ca="1">H1258+(RAND()/100000)</f>
        <v>0.34375136986518556</v>
      </c>
      <c r="V1258">
        <f t="shared" ca="1" si="19"/>
        <v>8</v>
      </c>
      <c r="W1258" t="s">
        <v>28</v>
      </c>
      <c r="X1258" t="str">
        <f ca="1">_xlfn.CONCAT("(",A1258,",",C1258,",",P1258,",",E1258,",",L1258,",",S1258,",",T1258,",",V1258,")++1`")</f>
        <v>(247268,0,1,2,40,0,1,8)++1`</v>
      </c>
      <c r="Y1258" t="str">
        <f>_xlfn.CONCAT("(",A1258,",",R1258,")++1`")</f>
        <v>(247268,45)++1`</v>
      </c>
    </row>
    <row r="1259" spans="1:25">
      <c r="A1259">
        <v>247270</v>
      </c>
      <c r="B1259">
        <v>2017</v>
      </c>
      <c r="C1259">
        <f>IF(D1259="oui", 1, IF(D1259="non", 0, " "))</f>
        <v>1</v>
      </c>
      <c r="D1259" t="s">
        <v>28</v>
      </c>
      <c r="E1259">
        <f>_xlfn.XLOOKUP(F1259,Z$3:Z$19,AA$3:AA$19)</f>
        <v>12</v>
      </c>
      <c r="F1259" t="s">
        <v>42</v>
      </c>
      <c r="G1259" s="14">
        <v>44606</v>
      </c>
      <c r="H1259" s="15">
        <v>0.37222222222222223</v>
      </c>
      <c r="I1259" s="15">
        <v>0.41736111111111107</v>
      </c>
      <c r="J1259">
        <v>1000164</v>
      </c>
      <c r="K1259">
        <v>347</v>
      </c>
      <c r="L1259">
        <f>ROUND(M1259*86400,0)/60</f>
        <v>65</v>
      </c>
      <c r="M1259">
        <v>4.513888888888884E-2</v>
      </c>
      <c r="N1259">
        <f>_xlfn.XLOOKUP(O1259,Z$22:Z$24,AA$22:AA$24)</f>
        <v>0</v>
      </c>
      <c r="O1259" t="s">
        <v>46</v>
      </c>
      <c r="P1259" cm="1">
        <f t="array" aca="1" ref="P1259" ca="1">(_xlfn.IFS(Q1259="couché",0,Q1259="debout à 80%",1,Q1259="?",1))*(IF(RAND()&lt;0.8,1,0))</f>
        <v>0</v>
      </c>
      <c r="Q1259" t="s">
        <v>48</v>
      </c>
      <c r="R1259">
        <v>30</v>
      </c>
      <c r="S1259">
        <f>SUMIFS(N:N,F:F,F1259,G:G,G1259,T:T,T1259-1)*IF(C1259=1,0,1)</f>
        <v>0</v>
      </c>
      <c r="T1259">
        <f>COUNTIFS(F:F,F1259,G:G,G1259,H:H,_xlfn.CONCAT("&lt;=",H1259))</f>
        <v>2</v>
      </c>
      <c r="U1259" s="15">
        <f ca="1">H1259+(RAND()/100000)</f>
        <v>0.37222418029774496</v>
      </c>
      <c r="V1259">
        <f t="shared" ca="1" si="19"/>
        <v>18</v>
      </c>
      <c r="W1259" t="s">
        <v>28</v>
      </c>
      <c r="X1259" t="str">
        <f ca="1">_xlfn.CONCAT("(",A1259,",",C1259,",",P1259,",",E1259,",",L1259,",",S1259,",",T1259,",",V1259,")++1`")</f>
        <v>(247270,1,0,12,65,0,2,18)++1`</v>
      </c>
      <c r="Y1259" t="str">
        <f>_xlfn.CONCAT("(",A1259,",",R1259,")++1`")</f>
        <v>(247270,30)++1`</v>
      </c>
    </row>
    <row r="1260" spans="1:25">
      <c r="A1260">
        <v>247271</v>
      </c>
      <c r="B1260">
        <v>1989</v>
      </c>
      <c r="C1260">
        <f>IF(D1260="oui", 1, IF(D1260="non", 0, " "))</f>
        <v>0</v>
      </c>
      <c r="D1260" t="s">
        <v>24</v>
      </c>
      <c r="E1260">
        <f>_xlfn.XLOOKUP(F1260,Z$3:Z$19,AA$3:AA$19)</f>
        <v>4</v>
      </c>
      <c r="F1260" t="s">
        <v>31</v>
      </c>
      <c r="G1260" s="14">
        <v>44614</v>
      </c>
      <c r="H1260" s="15">
        <v>0.5625</v>
      </c>
      <c r="I1260" s="15">
        <v>0.62013888888888891</v>
      </c>
      <c r="J1260">
        <v>1000170</v>
      </c>
      <c r="K1260">
        <v>2196</v>
      </c>
      <c r="L1260">
        <f>ROUND(M1260*86400,0)/60</f>
        <v>83</v>
      </c>
      <c r="M1260">
        <v>5.7638888888888906E-2</v>
      </c>
      <c r="N1260">
        <f>_xlfn.XLOOKUP(O1260,Z$22:Z$24,AA$22:AA$24)</f>
        <v>1</v>
      </c>
      <c r="O1260" t="s">
        <v>32</v>
      </c>
      <c r="P1260" cm="1">
        <f t="array" aca="1" ref="P1260" ca="1">(_xlfn.IFS(Q1260="couché",0,Q1260="debout à 80%",1,Q1260="?",1))*(IF(RAND()&lt;0.8,1,0))</f>
        <v>1</v>
      </c>
      <c r="Q1260" t="s">
        <v>27</v>
      </c>
      <c r="R1260">
        <v>20</v>
      </c>
      <c r="S1260">
        <f>SUMIFS(N:N,F:F,F1260,G:G,G1260,T:T,T1260-1)*IF(C1260=1,0,1)</f>
        <v>1</v>
      </c>
      <c r="T1260">
        <f>COUNTIFS(F:F,F1260,G:G,G1260,H:H,_xlfn.CONCAT("&lt;=",H1260))</f>
        <v>6</v>
      </c>
      <c r="U1260" s="15">
        <f ca="1">H1260+(RAND()/100000)</f>
        <v>0.56250466340211347</v>
      </c>
      <c r="V1260">
        <f t="shared" ca="1" si="19"/>
        <v>67</v>
      </c>
      <c r="W1260" t="s">
        <v>28</v>
      </c>
      <c r="X1260" t="str">
        <f ca="1">_xlfn.CONCAT("(",A1260,",",C1260,",",P1260,",",E1260,",",L1260,",",S1260,",",T1260,",",V1260,")++1`")</f>
        <v>(247271,0,1,4,83,1,6,67)++1`</v>
      </c>
      <c r="Y1260" t="str">
        <f>_xlfn.CONCAT("(",A1260,",",R1260,")++1`")</f>
        <v>(247271,20)++1`</v>
      </c>
    </row>
    <row r="1261" spans="1:25">
      <c r="A1261">
        <v>247272</v>
      </c>
      <c r="B1261">
        <v>1944</v>
      </c>
      <c r="C1261">
        <f>IF(D1261="oui", 1, IF(D1261="non", 0, " "))</f>
        <v>0</v>
      </c>
      <c r="D1261" t="s">
        <v>24</v>
      </c>
      <c r="E1261">
        <f>_xlfn.XLOOKUP(F1261,Z$3:Z$19,AA$3:AA$19)</f>
        <v>8</v>
      </c>
      <c r="F1261" t="s">
        <v>25</v>
      </c>
      <c r="G1261" s="14">
        <v>44614</v>
      </c>
      <c r="H1261" s="15">
        <v>0.57986111111111105</v>
      </c>
      <c r="I1261" s="15">
        <v>0.58055555555555549</v>
      </c>
      <c r="J1261">
        <v>1000168</v>
      </c>
      <c r="K1261">
        <v>1894</v>
      </c>
      <c r="L1261">
        <f>ROUND(M1261*86400,0)/60</f>
        <v>1</v>
      </c>
      <c r="M1261">
        <v>6.9444444444444198E-4</v>
      </c>
      <c r="N1261">
        <f>_xlfn.XLOOKUP(O1261,Z$22:Z$24,AA$22:AA$24)</f>
        <v>0</v>
      </c>
      <c r="O1261" t="s">
        <v>26</v>
      </c>
      <c r="P1261" cm="1">
        <f t="array" aca="1" ref="P1261" ca="1">(_xlfn.IFS(Q1261="couché",0,Q1261="debout à 80%",1,Q1261="?",1))*(IF(RAND()&lt;0.8,1,0))</f>
        <v>1</v>
      </c>
      <c r="Q1261" t="s">
        <v>27</v>
      </c>
      <c r="R1261">
        <v>0</v>
      </c>
      <c r="S1261">
        <f>SUMIFS(N:N,F:F,F1261,G:G,G1261,T:T,T1261-1)*IF(C1261=1,0,1)</f>
        <v>0</v>
      </c>
      <c r="T1261">
        <f>COUNTIFS(F:F,F1261,G:G,G1261,H:H,_xlfn.CONCAT("&lt;=",H1261))</f>
        <v>6</v>
      </c>
      <c r="U1261" s="15">
        <f ca="1">H1261+(RAND()/100000)</f>
        <v>0.57986609747517803</v>
      </c>
      <c r="V1261">
        <f t="shared" ca="1" si="19"/>
        <v>71</v>
      </c>
      <c r="W1261" t="s">
        <v>28</v>
      </c>
      <c r="X1261" t="str">
        <f ca="1">_xlfn.CONCAT("(",A1261,",",C1261,",",P1261,",",E1261,",",L1261,",",S1261,",",T1261,",",V1261,")++1`")</f>
        <v>(247272,0,1,8,1,0,6,71)++1`</v>
      </c>
      <c r="Y1261" t="str">
        <f>_xlfn.CONCAT("(",A1261,",",R1261,")++1`")</f>
        <v>(247272,0)++1`</v>
      </c>
    </row>
    <row r="1262" spans="1:25">
      <c r="A1262">
        <v>247273</v>
      </c>
      <c r="B1262">
        <v>1954</v>
      </c>
      <c r="C1262">
        <f>IF(D1262="oui", 1, IF(D1262="non", 0, " "))</f>
        <v>0</v>
      </c>
      <c r="D1262" t="s">
        <v>24</v>
      </c>
      <c r="E1262">
        <f>_xlfn.XLOOKUP(F1262,Z$3:Z$19,AA$3:AA$19)</f>
        <v>12</v>
      </c>
      <c r="F1262" t="s">
        <v>42</v>
      </c>
      <c r="G1262" s="14">
        <v>44599</v>
      </c>
      <c r="H1262" s="15">
        <v>0.54722222222222217</v>
      </c>
      <c r="I1262" s="15">
        <v>0.6020833333333333</v>
      </c>
      <c r="J1262">
        <v>1000164</v>
      </c>
      <c r="K1262">
        <v>337</v>
      </c>
      <c r="L1262">
        <f>ROUND(M1262*86400,0)/60</f>
        <v>79</v>
      </c>
      <c r="M1262">
        <v>5.4861111111111138E-2</v>
      </c>
      <c r="N1262">
        <f>_xlfn.XLOOKUP(O1262,Z$22:Z$24,AA$22:AA$24)</f>
        <v>1</v>
      </c>
      <c r="O1262" t="s">
        <v>32</v>
      </c>
      <c r="P1262" cm="1">
        <f t="array" aca="1" ref="P1262" ca="1">(_xlfn.IFS(Q1262="couché",0,Q1262="debout à 80%",1,Q1262="?",1))*(IF(RAND()&lt;0.8,1,0))</f>
        <v>1</v>
      </c>
      <c r="Q1262" t="s">
        <v>27</v>
      </c>
      <c r="R1262">
        <v>30</v>
      </c>
      <c r="S1262">
        <f>SUMIFS(N:N,F:F,F1262,G:G,G1262,T:T,T1262-1)*IF(C1262=1,0,1)</f>
        <v>1</v>
      </c>
      <c r="T1262">
        <f>COUNTIFS(F:F,F1262,G:G,G1262,H:H,_xlfn.CONCAT("&lt;=",H1262))</f>
        <v>4</v>
      </c>
      <c r="U1262" s="15">
        <f ca="1">H1262+(RAND()/100000)</f>
        <v>0.54723168207521422</v>
      </c>
      <c r="V1262">
        <f t="shared" ca="1" si="19"/>
        <v>55</v>
      </c>
      <c r="W1262" t="s">
        <v>28</v>
      </c>
      <c r="X1262" t="str">
        <f ca="1">_xlfn.CONCAT("(",A1262,",",C1262,",",P1262,",",E1262,",",L1262,",",S1262,",",T1262,",",V1262,")++1`")</f>
        <v>(247273,0,1,12,79,1,4,55)++1`</v>
      </c>
      <c r="Y1262" t="str">
        <f>_xlfn.CONCAT("(",A1262,",",R1262,")++1`")</f>
        <v>(247273,30)++1`</v>
      </c>
    </row>
    <row r="1263" spans="1:25">
      <c r="A1263">
        <v>247274</v>
      </c>
      <c r="B1263">
        <v>1977</v>
      </c>
      <c r="C1263">
        <f>IF(D1263="oui", 1, IF(D1263="non", 0, " "))</f>
        <v>0</v>
      </c>
      <c r="D1263" t="s">
        <v>24</v>
      </c>
      <c r="E1263">
        <f>_xlfn.XLOOKUP(F1263,Z$3:Z$19,AA$3:AA$19)</f>
        <v>4</v>
      </c>
      <c r="F1263" t="s">
        <v>31</v>
      </c>
      <c r="G1263" s="14">
        <v>44629</v>
      </c>
      <c r="H1263" s="15">
        <v>0.52013888888888882</v>
      </c>
      <c r="I1263" s="15">
        <v>0.57291666666666663</v>
      </c>
      <c r="J1263">
        <v>1000170</v>
      </c>
      <c r="K1263">
        <v>5652</v>
      </c>
      <c r="L1263">
        <f>ROUND(M1263*86400,0)/60</f>
        <v>76</v>
      </c>
      <c r="M1263">
        <v>5.2777777777777812E-2</v>
      </c>
      <c r="N1263">
        <f>_xlfn.XLOOKUP(O1263,Z$22:Z$24,AA$22:AA$24)</f>
        <v>0</v>
      </c>
      <c r="O1263" t="s">
        <v>26</v>
      </c>
      <c r="P1263" cm="1">
        <f t="array" aca="1" ref="P1263" ca="1">(_xlfn.IFS(Q1263="couché",0,Q1263="debout à 80%",1,Q1263="?",1))*(IF(RAND()&lt;0.8,1,0))</f>
        <v>0</v>
      </c>
      <c r="Q1263" t="s">
        <v>27</v>
      </c>
      <c r="R1263">
        <v>20</v>
      </c>
      <c r="S1263">
        <f>SUMIFS(N:N,F:F,F1263,G:G,G1263,T:T,T1263-1)*IF(C1263=1,0,1)</f>
        <v>1</v>
      </c>
      <c r="T1263">
        <f>COUNTIFS(F:F,F1263,G:G,G1263,H:H,_xlfn.CONCAT("&lt;=",H1263))</f>
        <v>6</v>
      </c>
      <c r="U1263" s="15">
        <f ca="1">H1263+(RAND()/100000)</f>
        <v>0.52014122462270385</v>
      </c>
      <c r="V1263">
        <f t="shared" ca="1" si="19"/>
        <v>47</v>
      </c>
      <c r="W1263" t="s">
        <v>28</v>
      </c>
      <c r="X1263" t="str">
        <f ca="1">_xlfn.CONCAT("(",A1263,",",C1263,",",P1263,",",E1263,",",L1263,",",S1263,",",T1263,",",V1263,")++1`")</f>
        <v>(247274,0,0,4,76,1,6,47)++1`</v>
      </c>
      <c r="Y1263" t="str">
        <f>_xlfn.CONCAT("(",A1263,",",R1263,")++1`")</f>
        <v>(247274,20)++1`</v>
      </c>
    </row>
    <row r="1264" spans="1:25">
      <c r="A1264">
        <v>247301</v>
      </c>
      <c r="B1264">
        <v>1932</v>
      </c>
      <c r="C1264">
        <f>IF(D1264="oui", 1, IF(D1264="non", 0, " "))</f>
        <v>0</v>
      </c>
      <c r="D1264" t="s">
        <v>24</v>
      </c>
      <c r="E1264">
        <f>_xlfn.XLOOKUP(F1264,Z$3:Z$19,AA$3:AA$19)</f>
        <v>2</v>
      </c>
      <c r="F1264" t="s">
        <v>29</v>
      </c>
      <c r="G1264" s="14">
        <v>44608</v>
      </c>
      <c r="H1264" s="15">
        <v>0.34166666666666667</v>
      </c>
      <c r="I1264" s="15">
        <v>0.43541666666666667</v>
      </c>
      <c r="J1264">
        <v>1000166</v>
      </c>
      <c r="K1264">
        <v>1</v>
      </c>
      <c r="L1264">
        <f>ROUND(M1264*86400,0)/60</f>
        <v>135</v>
      </c>
      <c r="M1264">
        <v>9.375E-2</v>
      </c>
      <c r="N1264">
        <f>_xlfn.XLOOKUP(O1264,Z$22:Z$24,AA$22:AA$24)</f>
        <v>0</v>
      </c>
      <c r="O1264" t="s">
        <v>26</v>
      </c>
      <c r="P1264" cm="1">
        <f t="array" aca="1" ref="P1264" ca="1">(_xlfn.IFS(Q1264="couché",0,Q1264="debout à 80%",1,Q1264="?",1))*(IF(RAND()&lt;0.8,1,0))</f>
        <v>0</v>
      </c>
      <c r="Q1264" t="s">
        <v>27</v>
      </c>
      <c r="R1264">
        <v>45</v>
      </c>
      <c r="S1264">
        <f>SUMIFS(N:N,F:F,F1264,G:G,G1264,T:T,T1264-1)*IF(C1264=1,0,1)</f>
        <v>0</v>
      </c>
      <c r="T1264">
        <f>COUNTIFS(F:F,F1264,G:G,G1264,H:H,_xlfn.CONCAT("&lt;=",H1264))</f>
        <v>1</v>
      </c>
      <c r="U1264" s="15">
        <f ca="1">H1264+(RAND()/100000)</f>
        <v>0.34167311704007503</v>
      </c>
      <c r="V1264">
        <f t="shared" ca="1" si="19"/>
        <v>10</v>
      </c>
      <c r="W1264" t="s">
        <v>28</v>
      </c>
      <c r="X1264" t="str">
        <f ca="1">_xlfn.CONCAT("(",A1264,",",C1264,",",P1264,",",E1264,",",L1264,",",S1264,",",T1264,",",V1264,")++1`")</f>
        <v>(247301,0,0,2,135,0,1,10)++1`</v>
      </c>
      <c r="Y1264" t="str">
        <f>_xlfn.CONCAT("(",A1264,",",R1264,")++1`")</f>
        <v>(247301,45)++1`</v>
      </c>
    </row>
    <row r="1265" spans="1:25">
      <c r="A1265">
        <v>247302</v>
      </c>
      <c r="B1265">
        <v>1934</v>
      </c>
      <c r="C1265">
        <f>IF(D1265="oui", 1, IF(D1265="non", 0, " "))</f>
        <v>0</v>
      </c>
      <c r="D1265" t="s">
        <v>24</v>
      </c>
      <c r="E1265">
        <f>_xlfn.XLOOKUP(F1265,Z$3:Z$19,AA$3:AA$19)</f>
        <v>3</v>
      </c>
      <c r="F1265" t="s">
        <v>34</v>
      </c>
      <c r="G1265" s="14">
        <v>44643</v>
      </c>
      <c r="H1265" s="15">
        <v>0.39374999999999999</v>
      </c>
      <c r="I1265" s="15">
        <v>0.41319444444444442</v>
      </c>
      <c r="J1265">
        <v>1000169</v>
      </c>
      <c r="K1265">
        <v>2172</v>
      </c>
      <c r="L1265">
        <f>ROUND(M1265*86400,0)/60</f>
        <v>28</v>
      </c>
      <c r="M1265">
        <v>1.9444444444444431E-2</v>
      </c>
      <c r="N1265">
        <f>_xlfn.XLOOKUP(O1265,Z$22:Z$24,AA$22:AA$24)</f>
        <v>1</v>
      </c>
      <c r="O1265" t="s">
        <v>32</v>
      </c>
      <c r="P1265" cm="1">
        <f t="array" aca="1" ref="P1265" ca="1">(_xlfn.IFS(Q1265="couché",0,Q1265="debout à 80%",1,Q1265="?",1))*(IF(RAND()&lt;0.8,1,0))</f>
        <v>1</v>
      </c>
      <c r="Q1265" t="s">
        <v>27</v>
      </c>
      <c r="R1265">
        <v>10</v>
      </c>
      <c r="S1265">
        <f>SUMIFS(N:N,F:F,F1265,G:G,G1265,T:T,T1265-1)*IF(C1265=1,0,1)</f>
        <v>1</v>
      </c>
      <c r="T1265">
        <f>COUNTIFS(F:F,F1265,G:G,G1265,H:H,_xlfn.CONCAT("&lt;=",H1265))</f>
        <v>4</v>
      </c>
      <c r="U1265" s="15">
        <f ca="1">H1265+(RAND()/100000)</f>
        <v>0.39375003301111472</v>
      </c>
      <c r="V1265">
        <f t="shared" ca="1" si="19"/>
        <v>24</v>
      </c>
      <c r="W1265" t="s">
        <v>28</v>
      </c>
      <c r="X1265" t="str">
        <f ca="1">_xlfn.CONCAT("(",A1265,",",C1265,",",P1265,",",E1265,",",L1265,",",S1265,",",T1265,",",V1265,")++1`")</f>
        <v>(247302,0,1,3,28,1,4,24)++1`</v>
      </c>
      <c r="Y1265" t="str">
        <f>_xlfn.CONCAT("(",A1265,",",R1265,")++1`")</f>
        <v>(247302,10)++1`</v>
      </c>
    </row>
    <row r="1266" spans="1:25">
      <c r="A1266">
        <v>247305</v>
      </c>
      <c r="B1266">
        <v>1989</v>
      </c>
      <c r="C1266">
        <f>IF(D1266="oui", 1, IF(D1266="non", 0, " "))</f>
        <v>0</v>
      </c>
      <c r="D1266" t="s">
        <v>24</v>
      </c>
      <c r="E1266">
        <f>_xlfn.XLOOKUP(F1266,Z$3:Z$19,AA$3:AA$19)</f>
        <v>7</v>
      </c>
      <c r="F1266" t="s">
        <v>38</v>
      </c>
      <c r="G1266" s="14">
        <v>44620</v>
      </c>
      <c r="H1266" s="15">
        <v>0.33611111111111108</v>
      </c>
      <c r="I1266" s="15">
        <v>0.48124999999999996</v>
      </c>
      <c r="J1266">
        <v>1000166</v>
      </c>
      <c r="K1266">
        <v>2198</v>
      </c>
      <c r="L1266">
        <f>ROUND(M1266*86400,0)/60</f>
        <v>209</v>
      </c>
      <c r="M1266">
        <v>0.14513888888888887</v>
      </c>
      <c r="N1266">
        <f>_xlfn.XLOOKUP(O1266,Z$22:Z$24,AA$22:AA$24)</f>
        <v>0</v>
      </c>
      <c r="O1266" t="s">
        <v>26</v>
      </c>
      <c r="P1266" cm="1">
        <f t="array" aca="1" ref="P1266" ca="1">(_xlfn.IFS(Q1266="couché",0,Q1266="debout à 80%",1,Q1266="?",1))*(IF(RAND()&lt;0.8,1,0))</f>
        <v>1</v>
      </c>
      <c r="Q1266" t="s">
        <v>27</v>
      </c>
      <c r="R1266">
        <v>45</v>
      </c>
      <c r="S1266">
        <f>SUMIFS(N:N,F:F,F1266,G:G,G1266,T:T,T1266-1)*IF(C1266=1,0,1)</f>
        <v>0</v>
      </c>
      <c r="T1266">
        <f>COUNTIFS(F:F,F1266,G:G,G1266,H:H,_xlfn.CONCAT("&lt;=",H1266))</f>
        <v>1</v>
      </c>
      <c r="U1266" s="15">
        <f ca="1">H1266+(RAND()/100000)</f>
        <v>0.33611724439885349</v>
      </c>
      <c r="V1266">
        <f t="shared" ca="1" si="19"/>
        <v>2</v>
      </c>
      <c r="W1266" t="s">
        <v>28</v>
      </c>
      <c r="X1266" t="str">
        <f ca="1">_xlfn.CONCAT("(",A1266,",",C1266,",",P1266,",",E1266,",",L1266,",",S1266,",",T1266,",",V1266,")++1`")</f>
        <v>(247305,0,1,7,209,0,1,2)++1`</v>
      </c>
      <c r="Y1266" t="str">
        <f>_xlfn.CONCAT("(",A1266,",",R1266,")++1`")</f>
        <v>(247305,45)++1`</v>
      </c>
    </row>
    <row r="1267" spans="1:25">
      <c r="A1267">
        <v>247306</v>
      </c>
      <c r="B1267">
        <v>1971</v>
      </c>
      <c r="C1267">
        <f>IF(D1267="oui", 1, IF(D1267="non", 0, " "))</f>
        <v>0</v>
      </c>
      <c r="D1267" t="s">
        <v>24</v>
      </c>
      <c r="E1267">
        <f>_xlfn.XLOOKUP(F1267,Z$3:Z$19,AA$3:AA$19)</f>
        <v>13</v>
      </c>
      <c r="F1267" t="s">
        <v>43</v>
      </c>
      <c r="G1267" s="14">
        <v>44594</v>
      </c>
      <c r="H1267" s="15">
        <v>0.4861111111111111</v>
      </c>
      <c r="I1267" s="15">
        <v>0.66874999999999996</v>
      </c>
      <c r="J1267">
        <v>1000167</v>
      </c>
      <c r="K1267">
        <v>7550</v>
      </c>
      <c r="L1267">
        <f>ROUND(M1267*86400,0)/60</f>
        <v>263</v>
      </c>
      <c r="M1267">
        <v>0.18263888888888885</v>
      </c>
      <c r="N1267">
        <f>_xlfn.XLOOKUP(O1267,Z$22:Z$24,AA$22:AA$24)</f>
        <v>0</v>
      </c>
      <c r="O1267" t="s">
        <v>26</v>
      </c>
      <c r="P1267" cm="1">
        <f t="array" aca="1" ref="P1267" ca="1">(_xlfn.IFS(Q1267="couché",0,Q1267="debout à 80%",1,Q1267="?",1))*(IF(RAND()&lt;0.8,1,0))</f>
        <v>1</v>
      </c>
      <c r="Q1267" t="s">
        <v>27</v>
      </c>
      <c r="R1267">
        <v>45</v>
      </c>
      <c r="S1267">
        <f>SUMIFS(N:N,F:F,F1267,G:G,G1267,T:T,T1267-1)*IF(C1267=1,0,1)</f>
        <v>0</v>
      </c>
      <c r="T1267">
        <f>COUNTIFS(F:F,F1267,G:G,G1267,H:H,_xlfn.CONCAT("&lt;=",H1267))</f>
        <v>2</v>
      </c>
      <c r="U1267" s="15">
        <f ca="1">H1267+(RAND()/100000)</f>
        <v>0.48611602277607396</v>
      </c>
      <c r="V1267">
        <f t="shared" ca="1" si="19"/>
        <v>40</v>
      </c>
      <c r="W1267" t="s">
        <v>28</v>
      </c>
      <c r="X1267" t="str">
        <f ca="1">_xlfn.CONCAT("(",A1267,",",C1267,",",P1267,",",E1267,",",L1267,",",S1267,",",T1267,",",V1267,")++1`")</f>
        <v>(247306,0,1,13,263,0,2,40)++1`</v>
      </c>
      <c r="Y1267" t="str">
        <f>_xlfn.CONCAT("(",A1267,",",R1267,")++1`")</f>
        <v>(247306,45)++1`</v>
      </c>
    </row>
    <row r="1268" spans="1:25">
      <c r="A1268">
        <v>247308</v>
      </c>
      <c r="B1268">
        <v>1944</v>
      </c>
      <c r="C1268">
        <f>IF(D1268="oui", 1, IF(D1268="non", 0, " "))</f>
        <v>0</v>
      </c>
      <c r="D1268" t="s">
        <v>24</v>
      </c>
      <c r="E1268">
        <f>_xlfn.XLOOKUP(F1268,Z$3:Z$19,AA$3:AA$19)</f>
        <v>9</v>
      </c>
      <c r="F1268" t="s">
        <v>40</v>
      </c>
      <c r="G1268" s="14">
        <v>44635</v>
      </c>
      <c r="H1268" s="15">
        <v>0.47222222222222221</v>
      </c>
      <c r="I1268" s="15">
        <v>0.49583333333333329</v>
      </c>
      <c r="J1268">
        <v>1000163</v>
      </c>
      <c r="K1268">
        <v>235</v>
      </c>
      <c r="L1268">
        <f>ROUND(M1268*86400,0)/60</f>
        <v>34</v>
      </c>
      <c r="M1268">
        <v>2.3611111111111083E-2</v>
      </c>
      <c r="N1268">
        <f>_xlfn.XLOOKUP(O1268,Z$22:Z$24,AA$22:AA$24)</f>
        <v>0</v>
      </c>
      <c r="O1268" t="s">
        <v>26</v>
      </c>
      <c r="P1268" cm="1">
        <f t="array" aca="1" ref="P1268" ca="1">(_xlfn.IFS(Q1268="couché",0,Q1268="debout à 80%",1,Q1268="?",1))*(IF(RAND()&lt;0.8,1,0))</f>
        <v>1</v>
      </c>
      <c r="Q1268" t="s">
        <v>27</v>
      </c>
      <c r="R1268">
        <v>45</v>
      </c>
      <c r="S1268">
        <f>SUMIFS(N:N,F:F,F1268,G:G,G1268,T:T,T1268-1)*IF(C1268=1,0,1)</f>
        <v>0</v>
      </c>
      <c r="T1268">
        <f>COUNTIFS(F:F,F1268,G:G,G1268,H:H,_xlfn.CONCAT("&lt;=",H1268))</f>
        <v>4</v>
      </c>
      <c r="U1268" s="15">
        <f ca="1">H1268+(RAND()/100000)</f>
        <v>0.47222945502705754</v>
      </c>
      <c r="V1268">
        <f t="shared" ca="1" si="19"/>
        <v>46</v>
      </c>
      <c r="W1268" t="s">
        <v>28</v>
      </c>
      <c r="X1268" t="str">
        <f ca="1">_xlfn.CONCAT("(",A1268,",",C1268,",",P1268,",",E1268,",",L1268,",",S1268,",",T1268,",",V1268,")++1`")</f>
        <v>(247308,0,1,9,34,0,4,46)++1`</v>
      </c>
      <c r="Y1268" t="str">
        <f>_xlfn.CONCAT("(",A1268,",",R1268,")++1`")</f>
        <v>(247308,45)++1`</v>
      </c>
    </row>
    <row r="1269" spans="1:25">
      <c r="A1269">
        <v>247312</v>
      </c>
      <c r="B1269">
        <v>1940</v>
      </c>
      <c r="C1269">
        <f>IF(D1269="oui", 1, IF(D1269="non", 0, " "))</f>
        <v>0</v>
      </c>
      <c r="D1269" t="s">
        <v>24</v>
      </c>
      <c r="E1269">
        <f>_xlfn.XLOOKUP(F1269,Z$3:Z$19,AA$3:AA$19)</f>
        <v>9</v>
      </c>
      <c r="F1269" t="s">
        <v>40</v>
      </c>
      <c r="G1269" s="14">
        <v>44607</v>
      </c>
      <c r="H1269" s="15">
        <v>0.41388888888888886</v>
      </c>
      <c r="I1269" s="15">
        <v>0.46736111111111112</v>
      </c>
      <c r="J1269">
        <v>1000163</v>
      </c>
      <c r="K1269">
        <v>238</v>
      </c>
      <c r="L1269">
        <f>ROUND(M1269*86400,0)/60</f>
        <v>77</v>
      </c>
      <c r="M1269">
        <v>5.3472222222222254E-2</v>
      </c>
      <c r="N1269">
        <f>_xlfn.XLOOKUP(O1269,Z$22:Z$24,AA$22:AA$24)</f>
        <v>0</v>
      </c>
      <c r="O1269" t="s">
        <v>26</v>
      </c>
      <c r="P1269" cm="1">
        <f t="array" aca="1" ref="P1269" ca="1">(_xlfn.IFS(Q1269="couché",0,Q1269="debout à 80%",1,Q1269="?",1))*(IF(RAND()&lt;0.8,1,0))</f>
        <v>1</v>
      </c>
      <c r="Q1269" t="s">
        <v>27</v>
      </c>
      <c r="R1269">
        <v>45</v>
      </c>
      <c r="S1269">
        <f>SUMIFS(N:N,F:F,F1269,G:G,G1269,T:T,T1269-1)*IF(C1269=1,0,1)</f>
        <v>0</v>
      </c>
      <c r="T1269">
        <f>COUNTIFS(F:F,F1269,G:G,G1269,H:H,_xlfn.CONCAT("&lt;=",H1269))</f>
        <v>3</v>
      </c>
      <c r="U1269" s="15">
        <f ca="1">H1269+(RAND()/100000)</f>
        <v>0.41389431276475352</v>
      </c>
      <c r="V1269">
        <f t="shared" ca="1" si="19"/>
        <v>27</v>
      </c>
      <c r="W1269" t="s">
        <v>28</v>
      </c>
      <c r="X1269" t="str">
        <f ca="1">_xlfn.CONCAT("(",A1269,",",C1269,",",P1269,",",E1269,",",L1269,",",S1269,",",T1269,",",V1269,")++1`")</f>
        <v>(247312,0,1,9,77,0,3,27)++1`</v>
      </c>
      <c r="Y1269" t="str">
        <f>_xlfn.CONCAT("(",A1269,",",R1269,")++1`")</f>
        <v>(247312,45)++1`</v>
      </c>
    </row>
    <row r="1270" spans="1:25">
      <c r="A1270">
        <v>247315</v>
      </c>
      <c r="B1270">
        <v>1961</v>
      </c>
      <c r="C1270">
        <f>IF(D1270="oui", 1, IF(D1270="non", 0, " "))</f>
        <v>0</v>
      </c>
      <c r="D1270" t="s">
        <v>24</v>
      </c>
      <c r="E1270">
        <f>_xlfn.XLOOKUP(F1270,Z$3:Z$19,AA$3:AA$19)</f>
        <v>4</v>
      </c>
      <c r="F1270" t="s">
        <v>31</v>
      </c>
      <c r="G1270" s="14">
        <v>44622</v>
      </c>
      <c r="H1270" s="15">
        <v>0.6694444444444444</v>
      </c>
      <c r="I1270" s="15">
        <v>0.71319444444444446</v>
      </c>
      <c r="J1270">
        <v>1000170</v>
      </c>
      <c r="K1270">
        <v>2075</v>
      </c>
      <c r="L1270">
        <f>ROUND(M1270*86400,0)/60</f>
        <v>63</v>
      </c>
      <c r="M1270">
        <v>4.3750000000000067E-2</v>
      </c>
      <c r="N1270">
        <f>_xlfn.XLOOKUP(O1270,Z$22:Z$24,AA$22:AA$24)</f>
        <v>1</v>
      </c>
      <c r="O1270" t="s">
        <v>32</v>
      </c>
      <c r="P1270" cm="1">
        <f t="array" aca="1" ref="P1270" ca="1">(_xlfn.IFS(Q1270="couché",0,Q1270="debout à 80%",1,Q1270="?",1))*(IF(RAND()&lt;0.8,1,0))</f>
        <v>0</v>
      </c>
      <c r="Q1270" t="s">
        <v>27</v>
      </c>
      <c r="R1270">
        <v>20</v>
      </c>
      <c r="S1270">
        <f>SUMIFS(N:N,F:F,F1270,G:G,G1270,T:T,T1270-1)*IF(C1270=1,0,1)</f>
        <v>0</v>
      </c>
      <c r="T1270">
        <f>COUNTIFS(F:F,F1270,G:G,G1270,H:H,_xlfn.CONCAT("&lt;=",H1270))</f>
        <v>6</v>
      </c>
      <c r="U1270" s="15">
        <f ca="1">H1270+(RAND()/100000)</f>
        <v>0.66945277321704766</v>
      </c>
      <c r="V1270">
        <f t="shared" ca="1" si="19"/>
        <v>54</v>
      </c>
      <c r="W1270" t="s">
        <v>28</v>
      </c>
      <c r="X1270" t="str">
        <f ca="1">_xlfn.CONCAT("(",A1270,",",C1270,",",P1270,",",E1270,",",L1270,",",S1270,",",T1270,",",V1270,")++1`")</f>
        <v>(247315,0,0,4,63,0,6,54)++1`</v>
      </c>
      <c r="Y1270" t="str">
        <f>_xlfn.CONCAT("(",A1270,",",R1270,")++1`")</f>
        <v>(247315,20)++1`</v>
      </c>
    </row>
    <row r="1271" spans="1:25">
      <c r="A1271">
        <v>247317</v>
      </c>
      <c r="B1271">
        <v>1956</v>
      </c>
      <c r="C1271">
        <f>IF(D1271="oui", 1, IF(D1271="non", 0, " "))</f>
        <v>0</v>
      </c>
      <c r="D1271" t="s">
        <v>24</v>
      </c>
      <c r="E1271">
        <f>_xlfn.XLOOKUP(F1271,Z$3:Z$19,AA$3:AA$19)</f>
        <v>2</v>
      </c>
      <c r="F1271" t="s">
        <v>29</v>
      </c>
      <c r="G1271" s="14">
        <v>44594</v>
      </c>
      <c r="H1271" s="15">
        <v>0.69791666666666663</v>
      </c>
      <c r="I1271" s="15">
        <v>0.75277777777777777</v>
      </c>
      <c r="J1271">
        <v>1000166</v>
      </c>
      <c r="K1271">
        <v>31</v>
      </c>
      <c r="L1271">
        <f>ROUND(M1271*86400,0)/60</f>
        <v>79</v>
      </c>
      <c r="M1271">
        <v>5.4861111111111138E-2</v>
      </c>
      <c r="N1271">
        <f>_xlfn.XLOOKUP(O1271,Z$22:Z$24,AA$22:AA$24)</f>
        <v>0</v>
      </c>
      <c r="O1271" t="s">
        <v>26</v>
      </c>
      <c r="P1271" cm="1">
        <f t="array" aca="1" ref="P1271" ca="1">(_xlfn.IFS(Q1271="couché",0,Q1271="debout à 80%",1,Q1271="?",1))*(IF(RAND()&lt;0.8,1,0))</f>
        <v>1</v>
      </c>
      <c r="Q1271" t="s">
        <v>27</v>
      </c>
      <c r="R1271">
        <v>0</v>
      </c>
      <c r="S1271">
        <f>SUMIFS(N:N,F:F,F1271,G:G,G1271,T:T,T1271-1)*IF(C1271=1,0,1)</f>
        <v>0</v>
      </c>
      <c r="T1271">
        <f>COUNTIFS(F:F,F1271,G:G,G1271,H:H,_xlfn.CONCAT("&lt;=",H1271))</f>
        <v>5</v>
      </c>
      <c r="U1271" s="15">
        <f ca="1">H1271+(RAND()/100000)</f>
        <v>0.69791698513566458</v>
      </c>
      <c r="V1271">
        <f t="shared" ca="1" si="19"/>
        <v>66</v>
      </c>
      <c r="W1271" t="s">
        <v>28</v>
      </c>
      <c r="X1271" t="str">
        <f ca="1">_xlfn.CONCAT("(",A1271,",",C1271,",",P1271,",",E1271,",",L1271,",",S1271,",",T1271,",",V1271,")++1`")</f>
        <v>(247317,0,1,2,79,0,5,66)++1`</v>
      </c>
      <c r="Y1271" t="str">
        <f>_xlfn.CONCAT("(",A1271,",",R1271,")++1`")</f>
        <v>(247317,0)++1`</v>
      </c>
    </row>
    <row r="1272" spans="1:25">
      <c r="A1272">
        <v>247319</v>
      </c>
      <c r="B1272">
        <v>2007</v>
      </c>
      <c r="C1272">
        <f>IF(D1272="oui", 1, IF(D1272="non", 0, " "))</f>
        <v>1</v>
      </c>
      <c r="D1272" t="s">
        <v>28</v>
      </c>
      <c r="E1272">
        <f>_xlfn.XLOOKUP(F1272,Z$3:Z$19,AA$3:AA$19)</f>
        <v>10</v>
      </c>
      <c r="F1272" t="s">
        <v>39</v>
      </c>
      <c r="G1272" s="14">
        <v>44603</v>
      </c>
      <c r="H1272" s="15">
        <v>0.34513888888888888</v>
      </c>
      <c r="I1272" s="15">
        <v>0.39861111111111108</v>
      </c>
      <c r="J1272">
        <v>1000165</v>
      </c>
      <c r="K1272">
        <v>493</v>
      </c>
      <c r="L1272">
        <f>ROUND(M1272*86400,0)/60</f>
        <v>77</v>
      </c>
      <c r="M1272">
        <v>5.3472222222222199E-2</v>
      </c>
      <c r="N1272">
        <f>_xlfn.XLOOKUP(O1272,Z$22:Z$24,AA$22:AA$24)</f>
        <v>0</v>
      </c>
      <c r="O1272" t="s">
        <v>46</v>
      </c>
      <c r="P1272" cm="1">
        <f t="array" aca="1" ref="P1272" ca="1">(_xlfn.IFS(Q1272="couché",0,Q1272="debout à 80%",1,Q1272="?",1))*(IF(RAND()&lt;0.8,1,0))</f>
        <v>0</v>
      </c>
      <c r="Q1272" t="s">
        <v>48</v>
      </c>
      <c r="R1272">
        <v>30</v>
      </c>
      <c r="S1272">
        <f>SUMIFS(N:N,F:F,F1272,G:G,G1272,T:T,T1272-1)*IF(C1272=1,0,1)</f>
        <v>0</v>
      </c>
      <c r="T1272">
        <f>COUNTIFS(F:F,F1272,G:G,G1272,H:H,_xlfn.CONCAT("&lt;=",H1272))</f>
        <v>1</v>
      </c>
      <c r="U1272" s="15">
        <f ca="1">H1272+(RAND()/100000)</f>
        <v>0.345147293369099</v>
      </c>
      <c r="V1272">
        <f t="shared" ca="1" si="19"/>
        <v>9</v>
      </c>
      <c r="W1272" t="s">
        <v>28</v>
      </c>
      <c r="X1272" t="str">
        <f ca="1">_xlfn.CONCAT("(",A1272,",",C1272,",",P1272,",",E1272,",",L1272,",",S1272,",",T1272,",",V1272,")++1`")</f>
        <v>(247319,1,0,10,77,0,1,9)++1`</v>
      </c>
      <c r="Y1272" t="str">
        <f>_xlfn.CONCAT("(",A1272,",",R1272,")++1`")</f>
        <v>(247319,30)++1`</v>
      </c>
    </row>
    <row r="1273" spans="1:25">
      <c r="A1273">
        <v>247321</v>
      </c>
      <c r="B1273">
        <v>1962</v>
      </c>
      <c r="C1273">
        <f>IF(D1273="oui", 1, IF(D1273="non", 0, " "))</f>
        <v>0</v>
      </c>
      <c r="D1273" t="s">
        <v>24</v>
      </c>
      <c r="E1273">
        <f>_xlfn.XLOOKUP(F1273,Z$3:Z$19,AA$3:AA$19)</f>
        <v>10</v>
      </c>
      <c r="F1273" t="s">
        <v>39</v>
      </c>
      <c r="G1273" s="14">
        <v>44606</v>
      </c>
      <c r="H1273" s="15">
        <v>0.44513888888888886</v>
      </c>
      <c r="I1273" s="15">
        <v>0.52361111111111114</v>
      </c>
      <c r="J1273">
        <v>1000165</v>
      </c>
      <c r="K1273">
        <v>774</v>
      </c>
      <c r="L1273">
        <f>ROUND(M1273*86400,0)/60</f>
        <v>113</v>
      </c>
      <c r="M1273">
        <v>7.8472222222222276E-2</v>
      </c>
      <c r="N1273">
        <f>_xlfn.XLOOKUP(O1273,Z$22:Z$24,AA$22:AA$24)</f>
        <v>1</v>
      </c>
      <c r="O1273" t="s">
        <v>32</v>
      </c>
      <c r="P1273" cm="1">
        <f t="array" aca="1" ref="P1273" ca="1">(_xlfn.IFS(Q1273="couché",0,Q1273="debout à 80%",1,Q1273="?",1))*(IF(RAND()&lt;0.8,1,0))</f>
        <v>1</v>
      </c>
      <c r="Q1273" t="s">
        <v>27</v>
      </c>
      <c r="R1273">
        <v>30</v>
      </c>
      <c r="S1273">
        <f>SUMIFS(N:N,F:F,F1273,G:G,G1273,T:T,T1273-1)*IF(C1273=1,0,1)</f>
        <v>1</v>
      </c>
      <c r="T1273">
        <f>COUNTIFS(F:F,F1273,G:G,G1273,H:H,_xlfn.CONCAT("&lt;=",H1273))</f>
        <v>3</v>
      </c>
      <c r="U1273" s="15">
        <f ca="1">H1273+(RAND()/100000)</f>
        <v>0.44514015065460782</v>
      </c>
      <c r="V1273">
        <f t="shared" ca="1" si="19"/>
        <v>36</v>
      </c>
      <c r="W1273" t="s">
        <v>28</v>
      </c>
      <c r="X1273" t="str">
        <f ca="1">_xlfn.CONCAT("(",A1273,",",C1273,",",P1273,",",E1273,",",L1273,",",S1273,",",T1273,",",V1273,")++1`")</f>
        <v>(247321,0,1,10,113,1,3,36)++1`</v>
      </c>
      <c r="Y1273" t="str">
        <f>_xlfn.CONCAT("(",A1273,",",R1273,")++1`")</f>
        <v>(247321,30)++1`</v>
      </c>
    </row>
    <row r="1274" spans="1:25">
      <c r="A1274">
        <v>247323</v>
      </c>
      <c r="B1274">
        <v>2009</v>
      </c>
      <c r="C1274">
        <f>IF(D1274="oui", 1, IF(D1274="non", 0, " "))</f>
        <v>1</v>
      </c>
      <c r="D1274" t="s">
        <v>28</v>
      </c>
      <c r="E1274">
        <f>_xlfn.XLOOKUP(F1274,Z$3:Z$19,AA$3:AA$19)</f>
        <v>2</v>
      </c>
      <c r="F1274" t="s">
        <v>29</v>
      </c>
      <c r="G1274" s="14">
        <v>44622</v>
      </c>
      <c r="H1274" s="15">
        <v>0.33750000000000002</v>
      </c>
      <c r="I1274" s="15">
        <v>0.36666666666666664</v>
      </c>
      <c r="J1274">
        <v>1000166</v>
      </c>
      <c r="K1274">
        <v>3953</v>
      </c>
      <c r="L1274">
        <f>ROUND(M1274*86400,0)/60</f>
        <v>42</v>
      </c>
      <c r="M1274">
        <v>2.9166666666666619E-2</v>
      </c>
      <c r="N1274">
        <f>_xlfn.XLOOKUP(O1274,Z$22:Z$24,AA$22:AA$24)</f>
        <v>0</v>
      </c>
      <c r="O1274" t="s">
        <v>46</v>
      </c>
      <c r="P1274" cm="1">
        <f t="array" aca="1" ref="P1274" ca="1">(_xlfn.IFS(Q1274="couché",0,Q1274="debout à 80%",1,Q1274="?",1))*(IF(RAND()&lt;0.8,1,0))</f>
        <v>0</v>
      </c>
      <c r="Q1274" t="s">
        <v>48</v>
      </c>
      <c r="R1274">
        <v>45</v>
      </c>
      <c r="S1274">
        <f>SUMIFS(N:N,F:F,F1274,G:G,G1274,T:T,T1274-1)*IF(C1274=1,0,1)</f>
        <v>0</v>
      </c>
      <c r="T1274">
        <f>COUNTIFS(F:F,F1274,G:G,G1274,H:H,_xlfn.CONCAT("&lt;=",H1274))</f>
        <v>1</v>
      </c>
      <c r="U1274" s="15">
        <f ca="1">H1274+(RAND()/100000)</f>
        <v>0.33750534495283185</v>
      </c>
      <c r="V1274">
        <f t="shared" ca="1" si="19"/>
        <v>7</v>
      </c>
      <c r="W1274" t="s">
        <v>28</v>
      </c>
      <c r="X1274" t="str">
        <f ca="1">_xlfn.CONCAT("(",A1274,",",C1274,",",P1274,",",E1274,",",L1274,",",S1274,",",T1274,",",V1274,")++1`")</f>
        <v>(247323,1,0,2,42,0,1,7)++1`</v>
      </c>
      <c r="Y1274" t="str">
        <f>_xlfn.CONCAT("(",A1274,",",R1274,")++1`")</f>
        <v>(247323,45)++1`</v>
      </c>
    </row>
    <row r="1275" spans="1:25">
      <c r="A1275">
        <v>247324</v>
      </c>
      <c r="B1275">
        <v>1947</v>
      </c>
      <c r="C1275">
        <f>IF(D1275="oui", 1, IF(D1275="non", 0, " "))</f>
        <v>0</v>
      </c>
      <c r="D1275" t="s">
        <v>24</v>
      </c>
      <c r="E1275">
        <f>_xlfn.XLOOKUP(F1275,Z$3:Z$19,AA$3:AA$19)</f>
        <v>13</v>
      </c>
      <c r="F1275" t="s">
        <v>43</v>
      </c>
      <c r="G1275" s="14">
        <v>44631</v>
      </c>
      <c r="H1275" s="15">
        <v>0.48888888888888887</v>
      </c>
      <c r="I1275" s="15">
        <v>0.67708333333333326</v>
      </c>
      <c r="J1275">
        <v>1000167</v>
      </c>
      <c r="K1275">
        <v>6233</v>
      </c>
      <c r="L1275">
        <f>ROUND(M1275*86400,0)/60</f>
        <v>271</v>
      </c>
      <c r="M1275">
        <v>0.18819444444444439</v>
      </c>
      <c r="N1275">
        <f>_xlfn.XLOOKUP(O1275,Z$22:Z$24,AA$22:AA$24)</f>
        <v>0</v>
      </c>
      <c r="O1275" t="s">
        <v>26</v>
      </c>
      <c r="P1275" cm="1">
        <f t="array" aca="1" ref="P1275" ca="1">(_xlfn.IFS(Q1275="couché",0,Q1275="debout à 80%",1,Q1275="?",1))*(IF(RAND()&lt;0.8,1,0))</f>
        <v>0</v>
      </c>
      <c r="Q1275" t="s">
        <v>48</v>
      </c>
      <c r="R1275">
        <v>45</v>
      </c>
      <c r="S1275">
        <f>SUMIFS(N:N,F:F,F1275,G:G,G1275,T:T,T1275-1)*IF(C1275=1,0,1)</f>
        <v>0</v>
      </c>
      <c r="T1275">
        <f>COUNTIFS(F:F,F1275,G:G,G1275,H:H,_xlfn.CONCAT("&lt;=",H1275))</f>
        <v>2</v>
      </c>
      <c r="U1275" s="15">
        <f ca="1">H1275+(RAND()/100000)</f>
        <v>0.48889781206348543</v>
      </c>
      <c r="V1275">
        <f t="shared" ca="1" si="19"/>
        <v>44</v>
      </c>
      <c r="W1275" t="s">
        <v>28</v>
      </c>
      <c r="X1275" t="str">
        <f ca="1">_xlfn.CONCAT("(",A1275,",",C1275,",",P1275,",",E1275,",",L1275,",",S1275,",",T1275,",",V1275,")++1`")</f>
        <v>(247324,0,0,13,271,0,2,44)++1`</v>
      </c>
      <c r="Y1275" t="str">
        <f>_xlfn.CONCAT("(",A1275,",",R1275,")++1`")</f>
        <v>(247324,45)++1`</v>
      </c>
    </row>
    <row r="1276" spans="1:25">
      <c r="A1276">
        <v>247325</v>
      </c>
      <c r="B1276">
        <v>1977</v>
      </c>
      <c r="C1276">
        <f>IF(D1276="oui", 1, IF(D1276="non", 0, " "))</f>
        <v>0</v>
      </c>
      <c r="D1276" t="s">
        <v>24</v>
      </c>
      <c r="E1276">
        <f>_xlfn.XLOOKUP(F1276,Z$3:Z$19,AA$3:AA$19)</f>
        <v>16</v>
      </c>
      <c r="F1276" t="s">
        <v>44</v>
      </c>
      <c r="G1276" s="14">
        <v>44594</v>
      </c>
      <c r="H1276" s="15">
        <v>0.47847222222222219</v>
      </c>
      <c r="I1276" s="15">
        <v>0.55138888888888882</v>
      </c>
      <c r="J1276">
        <v>1000162</v>
      </c>
      <c r="K1276">
        <v>952</v>
      </c>
      <c r="L1276">
        <f>ROUND(M1276*86400,0)/60</f>
        <v>105</v>
      </c>
      <c r="M1276">
        <v>7.291666666666663E-2</v>
      </c>
      <c r="N1276">
        <f>_xlfn.XLOOKUP(O1276,Z$22:Z$24,AA$22:AA$24)</f>
        <v>1</v>
      </c>
      <c r="O1276" t="s">
        <v>32</v>
      </c>
      <c r="P1276" cm="1">
        <f t="array" aca="1" ref="P1276" ca="1">(_xlfn.IFS(Q1276="couché",0,Q1276="debout à 80%",1,Q1276="?",1))*(IF(RAND()&lt;0.8,1,0))</f>
        <v>1</v>
      </c>
      <c r="Q1276" t="s">
        <v>27</v>
      </c>
      <c r="R1276">
        <v>45</v>
      </c>
      <c r="S1276">
        <f>SUMIFS(N:N,F:F,F1276,G:G,G1276,T:T,T1276-1)*IF(C1276=1,0,1)</f>
        <v>1</v>
      </c>
      <c r="T1276">
        <f>COUNTIFS(F:F,F1276,G:G,G1276,H:H,_xlfn.CONCAT("&lt;=",H1276))</f>
        <v>3</v>
      </c>
      <c r="U1276" s="15">
        <f ca="1">H1276+(RAND()/100000)</f>
        <v>0.47848154973687279</v>
      </c>
      <c r="V1276">
        <f t="shared" ca="1" si="19"/>
        <v>37</v>
      </c>
      <c r="W1276" t="s">
        <v>28</v>
      </c>
      <c r="X1276" t="str">
        <f ca="1">_xlfn.CONCAT("(",A1276,",",C1276,",",P1276,",",E1276,",",L1276,",",S1276,",",T1276,",",V1276,")++1`")</f>
        <v>(247325,0,1,16,105,1,3,37)++1`</v>
      </c>
      <c r="Y1276" t="str">
        <f>_xlfn.CONCAT("(",A1276,",",R1276,")++1`")</f>
        <v>(247325,45)++1`</v>
      </c>
    </row>
    <row r="1277" spans="1:25">
      <c r="A1277">
        <v>247329</v>
      </c>
      <c r="B1277">
        <v>1944</v>
      </c>
      <c r="C1277">
        <f>IF(D1277="oui", 1, IF(D1277="non", 0, " "))</f>
        <v>0</v>
      </c>
      <c r="D1277" t="s">
        <v>24</v>
      </c>
      <c r="E1277">
        <f>_xlfn.XLOOKUP(F1277,Z$3:Z$19,AA$3:AA$19)</f>
        <v>4</v>
      </c>
      <c r="F1277" t="s">
        <v>31</v>
      </c>
      <c r="G1277" s="14">
        <v>44593</v>
      </c>
      <c r="H1277" s="15">
        <v>0.59583333333333333</v>
      </c>
      <c r="I1277" s="15">
        <v>0.62361111111111112</v>
      </c>
      <c r="J1277">
        <v>1000170</v>
      </c>
      <c r="K1277">
        <v>3473</v>
      </c>
      <c r="L1277">
        <f>ROUND(M1277*86400,0)/60</f>
        <v>40</v>
      </c>
      <c r="M1277">
        <v>2.777777777777779E-2</v>
      </c>
      <c r="N1277">
        <f>_xlfn.XLOOKUP(O1277,Z$22:Z$24,AA$22:AA$24)</f>
        <v>1</v>
      </c>
      <c r="O1277" t="s">
        <v>32</v>
      </c>
      <c r="P1277" cm="1">
        <f t="array" aca="1" ref="P1277" ca="1">(_xlfn.IFS(Q1277="couché",0,Q1277="debout à 80%",1,Q1277="?",1))*(IF(RAND()&lt;0.8,1,0))</f>
        <v>0</v>
      </c>
      <c r="Q1277" t="s">
        <v>48</v>
      </c>
      <c r="R1277">
        <v>20</v>
      </c>
      <c r="S1277">
        <f>SUMIFS(N:N,F:F,F1277,G:G,G1277,T:T,T1277-1)*IF(C1277=1,0,1)</f>
        <v>1</v>
      </c>
      <c r="T1277">
        <f>COUNTIFS(F:F,F1277,G:G,G1277,H:H,_xlfn.CONCAT("&lt;=",H1277))</f>
        <v>6</v>
      </c>
      <c r="U1277" s="15">
        <f ca="1">H1277+(RAND()/100000)</f>
        <v>0.5958356007592992</v>
      </c>
      <c r="V1277">
        <f t="shared" ca="1" si="19"/>
        <v>66</v>
      </c>
      <c r="W1277" t="s">
        <v>28</v>
      </c>
      <c r="X1277" t="str">
        <f ca="1">_xlfn.CONCAT("(",A1277,",",C1277,",",P1277,",",E1277,",",L1277,",",S1277,",",T1277,",",V1277,")++1`")</f>
        <v>(247329,0,0,4,40,1,6,66)++1`</v>
      </c>
      <c r="Y1277" t="str">
        <f>_xlfn.CONCAT("(",A1277,",",R1277,")++1`")</f>
        <v>(247329,20)++1`</v>
      </c>
    </row>
    <row r="1278" spans="1:25">
      <c r="A1278">
        <v>247330</v>
      </c>
      <c r="B1278">
        <v>1944</v>
      </c>
      <c r="C1278">
        <f>IF(D1278="oui", 1, IF(D1278="non", 0, " "))</f>
        <v>0</v>
      </c>
      <c r="D1278" t="s">
        <v>24</v>
      </c>
      <c r="E1278">
        <f>_xlfn.XLOOKUP(F1278,Z$3:Z$19,AA$3:AA$19)</f>
        <v>4</v>
      </c>
      <c r="F1278" t="s">
        <v>31</v>
      </c>
      <c r="G1278" s="14">
        <v>44614</v>
      </c>
      <c r="H1278" s="15">
        <v>0.3347222222222222</v>
      </c>
      <c r="I1278" s="15">
        <v>0.37777777777777777</v>
      </c>
      <c r="J1278">
        <v>1000170</v>
      </c>
      <c r="K1278">
        <v>2067</v>
      </c>
      <c r="L1278">
        <f>ROUND(M1278*86400,0)/60</f>
        <v>62</v>
      </c>
      <c r="M1278">
        <v>4.3055555555555569E-2</v>
      </c>
      <c r="N1278">
        <f>_xlfn.XLOOKUP(O1278,Z$22:Z$24,AA$22:AA$24)</f>
        <v>1</v>
      </c>
      <c r="O1278" t="s">
        <v>32</v>
      </c>
      <c r="P1278" cm="1">
        <f t="array" aca="1" ref="P1278" ca="1">(_xlfn.IFS(Q1278="couché",0,Q1278="debout à 80%",1,Q1278="?",1))*(IF(RAND()&lt;0.8,1,0))</f>
        <v>0</v>
      </c>
      <c r="Q1278" t="s">
        <v>27</v>
      </c>
      <c r="R1278">
        <v>30</v>
      </c>
      <c r="S1278">
        <f>SUMIFS(N:N,F:F,F1278,G:G,G1278,T:T,T1278-1)*IF(C1278=1,0,1)</f>
        <v>0</v>
      </c>
      <c r="T1278">
        <f>COUNTIFS(F:F,F1278,G:G,G1278,H:H,_xlfn.CONCAT("&lt;=",H1278))</f>
        <v>1</v>
      </c>
      <c r="U1278" s="15">
        <f ca="1">H1278+(RAND()/100000)</f>
        <v>0.33472625870590772</v>
      </c>
      <c r="V1278">
        <f t="shared" ca="1" si="19"/>
        <v>4</v>
      </c>
      <c r="W1278" t="s">
        <v>28</v>
      </c>
      <c r="X1278" t="str">
        <f ca="1">_xlfn.CONCAT("(",A1278,",",C1278,",",P1278,",",E1278,",",L1278,",",S1278,",",T1278,",",V1278,")++1`")</f>
        <v>(247330,0,0,4,62,0,1,4)++1`</v>
      </c>
      <c r="Y1278" t="str">
        <f>_xlfn.CONCAT("(",A1278,",",R1278,")++1`")</f>
        <v>(247330,30)++1`</v>
      </c>
    </row>
    <row r="1279" spans="1:25">
      <c r="A1279">
        <v>247331</v>
      </c>
      <c r="B1279">
        <v>2017</v>
      </c>
      <c r="C1279">
        <f>IF(D1279="oui", 1, IF(D1279="non", 0, " "))</f>
        <v>1</v>
      </c>
      <c r="D1279" t="s">
        <v>28</v>
      </c>
      <c r="E1279">
        <f>_xlfn.XLOOKUP(F1279,Z$3:Z$19,AA$3:AA$19)</f>
        <v>12</v>
      </c>
      <c r="F1279" t="s">
        <v>42</v>
      </c>
      <c r="G1279" s="14">
        <v>44606</v>
      </c>
      <c r="H1279" s="15">
        <v>0.42152777777777778</v>
      </c>
      <c r="I1279" s="15">
        <v>0.43819444444444444</v>
      </c>
      <c r="J1279">
        <v>1000164</v>
      </c>
      <c r="K1279">
        <v>3334</v>
      </c>
      <c r="L1279">
        <f>ROUND(M1279*86400,0)/60</f>
        <v>24</v>
      </c>
      <c r="M1279">
        <v>1.6666666666666663E-2</v>
      </c>
      <c r="N1279">
        <f>_xlfn.XLOOKUP(O1279,Z$22:Z$24,AA$22:AA$24)</f>
        <v>0</v>
      </c>
      <c r="O1279" t="s">
        <v>46</v>
      </c>
      <c r="P1279" cm="1">
        <f t="array" aca="1" ref="P1279" ca="1">(_xlfn.IFS(Q1279="couché",0,Q1279="debout à 80%",1,Q1279="?",1))*(IF(RAND()&lt;0.8,1,0))</f>
        <v>0</v>
      </c>
      <c r="Q1279" t="s">
        <v>48</v>
      </c>
      <c r="R1279">
        <v>30</v>
      </c>
      <c r="S1279">
        <f>SUMIFS(N:N,F:F,F1279,G:G,G1279,T:T,T1279-1)*IF(C1279=1,0,1)</f>
        <v>0</v>
      </c>
      <c r="T1279">
        <f>COUNTIFS(F:F,F1279,G:G,G1279,H:H,_xlfn.CONCAT("&lt;=",H1279))</f>
        <v>3</v>
      </c>
      <c r="U1279" s="15">
        <f ca="1">H1279+(RAND()/100000)</f>
        <v>0.42153035226852348</v>
      </c>
      <c r="V1279">
        <f t="shared" ca="1" si="19"/>
        <v>32</v>
      </c>
      <c r="W1279" t="s">
        <v>28</v>
      </c>
      <c r="X1279" t="str">
        <f ca="1">_xlfn.CONCAT("(",A1279,",",C1279,",",P1279,",",E1279,",",L1279,",",S1279,",",T1279,",",V1279,")++1`")</f>
        <v>(247331,1,0,12,24,0,3,32)++1`</v>
      </c>
      <c r="Y1279" t="str">
        <f>_xlfn.CONCAT("(",A1279,",",R1279,")++1`")</f>
        <v>(247331,30)++1`</v>
      </c>
    </row>
    <row r="1280" spans="1:25">
      <c r="A1280">
        <v>247332</v>
      </c>
      <c r="B1280">
        <v>1945</v>
      </c>
      <c r="C1280">
        <f>IF(D1280="oui", 1, IF(D1280="non", 0, " "))</f>
        <v>0</v>
      </c>
      <c r="D1280" t="s">
        <v>24</v>
      </c>
      <c r="E1280">
        <f>_xlfn.XLOOKUP(F1280,Z$3:Z$19,AA$3:AA$19)</f>
        <v>11</v>
      </c>
      <c r="F1280" t="s">
        <v>41</v>
      </c>
      <c r="G1280" s="14">
        <v>44610</v>
      </c>
      <c r="H1280" s="15">
        <v>0.60486111111111107</v>
      </c>
      <c r="I1280" s="15">
        <v>0.68402777777777779</v>
      </c>
      <c r="J1280">
        <v>1000165</v>
      </c>
      <c r="K1280">
        <v>493</v>
      </c>
      <c r="L1280">
        <f>ROUND(M1280*86400,0)/60</f>
        <v>114</v>
      </c>
      <c r="M1280">
        <v>7.9166666666666718E-2</v>
      </c>
      <c r="N1280">
        <f>_xlfn.XLOOKUP(O1280,Z$22:Z$24,AA$22:AA$24)</f>
        <v>1</v>
      </c>
      <c r="O1280" t="s">
        <v>32</v>
      </c>
      <c r="P1280" cm="1">
        <f t="array" aca="1" ref="P1280" ca="1">(_xlfn.IFS(Q1280="couché",0,Q1280="debout à 80%",1,Q1280="?",1))*(IF(RAND()&lt;0.8,1,0))</f>
        <v>1</v>
      </c>
      <c r="Q1280" t="s">
        <v>27</v>
      </c>
      <c r="R1280">
        <v>30</v>
      </c>
      <c r="S1280">
        <f>SUMIFS(N:N,F:F,F1280,G:G,G1280,T:T,T1280-1)*IF(C1280=1,0,1)</f>
        <v>1</v>
      </c>
      <c r="T1280">
        <f>COUNTIFS(F:F,F1280,G:G,G1280,H:H,_xlfn.CONCAT("&lt;=",H1280))</f>
        <v>6</v>
      </c>
      <c r="U1280" s="15">
        <f ca="1">H1280+(RAND()/100000)</f>
        <v>0.60486278882217293</v>
      </c>
      <c r="V1280">
        <f t="shared" ca="1" si="19"/>
        <v>63</v>
      </c>
      <c r="W1280" t="s">
        <v>28</v>
      </c>
      <c r="X1280" t="str">
        <f ca="1">_xlfn.CONCAT("(",A1280,",",C1280,",",P1280,",",E1280,",",L1280,",",S1280,",",T1280,",",V1280,")++1`")</f>
        <v>(247332,0,1,11,114,1,6,63)++1`</v>
      </c>
      <c r="Y1280" t="str">
        <f>_xlfn.CONCAT("(",A1280,",",R1280,")++1`")</f>
        <v>(247332,30)++1`</v>
      </c>
    </row>
    <row r="1281" spans="1:25">
      <c r="A1281">
        <v>247333</v>
      </c>
      <c r="B1281">
        <v>1953</v>
      </c>
      <c r="C1281">
        <f>IF(D1281="oui", 1, IF(D1281="non", 0, " "))</f>
        <v>0</v>
      </c>
      <c r="D1281" t="s">
        <v>24</v>
      </c>
      <c r="E1281">
        <f>_xlfn.XLOOKUP(F1281,Z$3:Z$19,AA$3:AA$19)</f>
        <v>4</v>
      </c>
      <c r="F1281" t="s">
        <v>31</v>
      </c>
      <c r="G1281" s="14">
        <v>44614</v>
      </c>
      <c r="H1281" s="15">
        <v>0.62847222222222221</v>
      </c>
      <c r="I1281" s="15">
        <v>0.68333333333333335</v>
      </c>
      <c r="J1281">
        <v>1000170</v>
      </c>
      <c r="K1281">
        <v>2059</v>
      </c>
      <c r="L1281">
        <f>ROUND(M1281*86400,0)/60</f>
        <v>79</v>
      </c>
      <c r="M1281">
        <v>5.4861111111111138E-2</v>
      </c>
      <c r="N1281">
        <f>_xlfn.XLOOKUP(O1281,Z$22:Z$24,AA$22:AA$24)</f>
        <v>1</v>
      </c>
      <c r="O1281" t="s">
        <v>32</v>
      </c>
      <c r="P1281" cm="1">
        <f t="array" aca="1" ref="P1281" ca="1">(_xlfn.IFS(Q1281="couché",0,Q1281="debout à 80%",1,Q1281="?",1))*(IF(RAND()&lt;0.8,1,0))</f>
        <v>1</v>
      </c>
      <c r="Q1281" t="s">
        <v>27</v>
      </c>
      <c r="R1281">
        <v>30</v>
      </c>
      <c r="S1281">
        <f>SUMIFS(N:N,F:F,F1281,G:G,G1281,T:T,T1281-1)*IF(C1281=1,0,1)</f>
        <v>1</v>
      </c>
      <c r="T1281">
        <f>COUNTIFS(F:F,F1281,G:G,G1281,H:H,_xlfn.CONCAT("&lt;=",H1281))</f>
        <v>7</v>
      </c>
      <c r="U1281" s="15">
        <f ca="1">H1281+(RAND()/100000)</f>
        <v>0.62847866592429436</v>
      </c>
      <c r="V1281">
        <f t="shared" ca="1" si="19"/>
        <v>80</v>
      </c>
      <c r="W1281" t="s">
        <v>28</v>
      </c>
      <c r="X1281" t="str">
        <f ca="1">_xlfn.CONCAT("(",A1281,",",C1281,",",P1281,",",E1281,",",L1281,",",S1281,",",T1281,",",V1281,")++1`")</f>
        <v>(247333,0,1,4,79,1,7,80)++1`</v>
      </c>
      <c r="Y1281" t="str">
        <f>_xlfn.CONCAT("(",A1281,",",R1281,")++1`")</f>
        <v>(247333,30)++1`</v>
      </c>
    </row>
    <row r="1282" spans="1:25">
      <c r="A1282">
        <v>247334</v>
      </c>
      <c r="B1282">
        <v>2011</v>
      </c>
      <c r="C1282">
        <f>IF(D1282="oui", 1, IF(D1282="non", 0, " "))</f>
        <v>1</v>
      </c>
      <c r="D1282" t="s">
        <v>28</v>
      </c>
      <c r="E1282">
        <f>_xlfn.XLOOKUP(F1282,Z$3:Z$19,AA$3:AA$19)</f>
        <v>12</v>
      </c>
      <c r="F1282" t="s">
        <v>42</v>
      </c>
      <c r="G1282" s="14">
        <v>44624</v>
      </c>
      <c r="H1282" s="15">
        <v>0.39097222222222222</v>
      </c>
      <c r="I1282" s="15">
        <v>0.40416666666666667</v>
      </c>
      <c r="J1282">
        <v>1000164</v>
      </c>
      <c r="K1282">
        <v>3627</v>
      </c>
      <c r="L1282">
        <f>ROUND(M1282*86400,0)/60</f>
        <v>19</v>
      </c>
      <c r="M1282">
        <v>1.3194444444444453E-2</v>
      </c>
      <c r="N1282">
        <f>_xlfn.XLOOKUP(O1282,Z$22:Z$24,AA$22:AA$24)</f>
        <v>0</v>
      </c>
      <c r="O1282" t="s">
        <v>46</v>
      </c>
      <c r="P1282" cm="1">
        <f t="array" aca="1" ref="P1282" ca="1">(_xlfn.IFS(Q1282="couché",0,Q1282="debout à 80%",1,Q1282="?",1))*(IF(RAND()&lt;0.8,1,0))</f>
        <v>0</v>
      </c>
      <c r="Q1282" t="s">
        <v>48</v>
      </c>
      <c r="R1282">
        <v>30</v>
      </c>
      <c r="S1282">
        <f>SUMIFS(N:N,F:F,F1282,G:G,G1282,T:T,T1282-1)*IF(C1282=1,0,1)</f>
        <v>0</v>
      </c>
      <c r="T1282">
        <f>COUNTIFS(F:F,F1282,G:G,G1282,H:H,_xlfn.CONCAT("&lt;=",H1282))</f>
        <v>2</v>
      </c>
      <c r="U1282" s="15">
        <f ca="1">H1282+(RAND()/100000)</f>
        <v>0.3909765693558146</v>
      </c>
      <c r="V1282">
        <f t="shared" ca="1" si="19"/>
        <v>14</v>
      </c>
      <c r="W1282" t="s">
        <v>28</v>
      </c>
      <c r="X1282" t="str">
        <f ca="1">_xlfn.CONCAT("(",A1282,",",C1282,",",P1282,",",E1282,",",L1282,",",S1282,",",T1282,",",V1282,")++1`")</f>
        <v>(247334,1,0,12,19,0,2,14)++1`</v>
      </c>
      <c r="Y1282" t="str">
        <f>_xlfn.CONCAT("(",A1282,",",R1282,")++1`")</f>
        <v>(247334,30)++1`</v>
      </c>
    </row>
    <row r="1283" spans="1:25">
      <c r="A1283">
        <v>247337</v>
      </c>
      <c r="B1283">
        <v>1991</v>
      </c>
      <c r="C1283">
        <f>IF(D1283="oui", 1, IF(D1283="non", 0, " "))</f>
        <v>0</v>
      </c>
      <c r="D1283" t="s">
        <v>24</v>
      </c>
      <c r="E1283">
        <f>_xlfn.XLOOKUP(F1283,Z$3:Z$19,AA$3:AA$19)</f>
        <v>7</v>
      </c>
      <c r="F1283" t="s">
        <v>38</v>
      </c>
      <c r="G1283" s="14">
        <v>44594</v>
      </c>
      <c r="H1283" s="15">
        <v>0.40069444444444441</v>
      </c>
      <c r="I1283" s="15">
        <v>0.44236111111111109</v>
      </c>
      <c r="J1283">
        <v>1000162</v>
      </c>
      <c r="K1283">
        <v>4592</v>
      </c>
      <c r="L1283">
        <f>ROUND(M1283*86400,0)/60</f>
        <v>60</v>
      </c>
      <c r="M1283">
        <v>4.1666666666666685E-2</v>
      </c>
      <c r="N1283">
        <f>_xlfn.XLOOKUP(O1283,Z$22:Z$24,AA$22:AA$24)</f>
        <v>0</v>
      </c>
      <c r="O1283" t="s">
        <v>26</v>
      </c>
      <c r="P1283" cm="1">
        <f t="array" aca="1" ref="P1283" ca="1">(_xlfn.IFS(Q1283="couché",0,Q1283="debout à 80%",1,Q1283="?",1))*(IF(RAND()&lt;0.8,1,0))</f>
        <v>0</v>
      </c>
      <c r="Q1283" t="s">
        <v>27</v>
      </c>
      <c r="R1283">
        <v>45</v>
      </c>
      <c r="S1283">
        <f>SUMIFS(N:N,F:F,F1283,G:G,G1283,T:T,T1283-1)*IF(C1283=1,0,1)</f>
        <v>0</v>
      </c>
      <c r="T1283">
        <f>COUNTIFS(F:F,F1283,G:G,G1283,H:H,_xlfn.CONCAT("&lt;=",H1283))</f>
        <v>2</v>
      </c>
      <c r="U1283" s="15">
        <f ca="1">H1283+(RAND()/100000)</f>
        <v>0.40070360118325116</v>
      </c>
      <c r="V1283">
        <f t="shared" ref="V1283:V1346" ca="1" si="20">COUNTIFS(G:G,G1283,U:U,_xlfn.CONCAT("&lt;=",U1283))</f>
        <v>18</v>
      </c>
      <c r="W1283" t="s">
        <v>28</v>
      </c>
      <c r="X1283" t="str">
        <f ca="1">_xlfn.CONCAT("(",A1283,",",C1283,",",P1283,",",E1283,",",L1283,",",S1283,",",T1283,",",V1283,")++1`")</f>
        <v>(247337,0,0,7,60,0,2,18)++1`</v>
      </c>
      <c r="Y1283" t="str">
        <f>_xlfn.CONCAT("(",A1283,",",R1283,")++1`")</f>
        <v>(247337,45)++1`</v>
      </c>
    </row>
    <row r="1284" spans="1:25">
      <c r="A1284">
        <v>247346</v>
      </c>
      <c r="B1284">
        <v>2006</v>
      </c>
      <c r="C1284">
        <f>IF(D1284="oui", 1, IF(D1284="non", 0, " "))</f>
        <v>0</v>
      </c>
      <c r="D1284" t="s">
        <v>24</v>
      </c>
      <c r="E1284">
        <f>_xlfn.XLOOKUP(F1284,Z$3:Z$19,AA$3:AA$19)</f>
        <v>8</v>
      </c>
      <c r="F1284" t="s">
        <v>25</v>
      </c>
      <c r="G1284" s="14">
        <v>44621</v>
      </c>
      <c r="H1284" s="15">
        <v>0.33124999999999999</v>
      </c>
      <c r="I1284" s="15">
        <v>0.37916666666666665</v>
      </c>
      <c r="J1284">
        <v>1000168</v>
      </c>
      <c r="K1284">
        <v>1893</v>
      </c>
      <c r="L1284">
        <f>ROUND(M1284*86400,0)/60</f>
        <v>69</v>
      </c>
      <c r="M1284">
        <v>4.7916666666666663E-2</v>
      </c>
      <c r="N1284">
        <f>_xlfn.XLOOKUP(O1284,Z$22:Z$24,AA$22:AA$24)</f>
        <v>0</v>
      </c>
      <c r="O1284" t="s">
        <v>26</v>
      </c>
      <c r="P1284" cm="1">
        <f t="array" aca="1" ref="P1284" ca="1">(_xlfn.IFS(Q1284="couché",0,Q1284="debout à 80%",1,Q1284="?",1))*(IF(RAND()&lt;0.8,1,0))</f>
        <v>1</v>
      </c>
      <c r="Q1284" t="s">
        <v>27</v>
      </c>
      <c r="R1284">
        <v>30</v>
      </c>
      <c r="S1284">
        <f>SUMIFS(N:N,F:F,F1284,G:G,G1284,T:T,T1284-1)*IF(C1284=1,0,1)</f>
        <v>0</v>
      </c>
      <c r="T1284">
        <f>COUNTIFS(F:F,F1284,G:G,G1284,H:H,_xlfn.CONCAT("&lt;=",H1284))</f>
        <v>1</v>
      </c>
      <c r="U1284" s="15">
        <f ca="1">H1284+(RAND()/100000)</f>
        <v>0.33125276619318583</v>
      </c>
      <c r="V1284">
        <f t="shared" ca="1" si="20"/>
        <v>2</v>
      </c>
      <c r="W1284" t="s">
        <v>28</v>
      </c>
      <c r="X1284" t="str">
        <f ca="1">_xlfn.CONCAT("(",A1284,",",C1284,",",P1284,",",E1284,",",L1284,",",S1284,",",T1284,",",V1284,")++1`")</f>
        <v>(247346,0,1,8,69,0,1,2)++1`</v>
      </c>
      <c r="Y1284" t="str">
        <f>_xlfn.CONCAT("(",A1284,",",R1284,")++1`")</f>
        <v>(247346,30)++1`</v>
      </c>
    </row>
    <row r="1285" spans="1:25">
      <c r="A1285">
        <v>247347</v>
      </c>
      <c r="B1285">
        <v>1968</v>
      </c>
      <c r="C1285">
        <f>IF(D1285="oui", 1, IF(D1285="non", 0, " "))</f>
        <v>0</v>
      </c>
      <c r="D1285" t="s">
        <v>24</v>
      </c>
      <c r="E1285">
        <f>_xlfn.XLOOKUP(F1285,Z$3:Z$19,AA$3:AA$19)</f>
        <v>14</v>
      </c>
      <c r="F1285" t="s">
        <v>33</v>
      </c>
      <c r="G1285" s="14">
        <v>44606</v>
      </c>
      <c r="H1285" s="15">
        <v>0.41527777777777775</v>
      </c>
      <c r="I1285" s="15">
        <v>0.4458333333333333</v>
      </c>
      <c r="J1285">
        <v>1000162</v>
      </c>
      <c r="K1285">
        <v>86</v>
      </c>
      <c r="L1285">
        <f>ROUND(M1285*86400,0)/60</f>
        <v>44</v>
      </c>
      <c r="M1285">
        <v>3.0555555555555558E-2</v>
      </c>
      <c r="N1285">
        <f>_xlfn.XLOOKUP(O1285,Z$22:Z$24,AA$22:AA$24)</f>
        <v>1</v>
      </c>
      <c r="O1285" t="s">
        <v>32</v>
      </c>
      <c r="P1285" cm="1">
        <f t="array" aca="1" ref="P1285" ca="1">(_xlfn.IFS(Q1285="couché",0,Q1285="debout à 80%",1,Q1285="?",1))*(IF(RAND()&lt;0.8,1,0))</f>
        <v>1</v>
      </c>
      <c r="Q1285" t="s">
        <v>27</v>
      </c>
      <c r="R1285">
        <v>45</v>
      </c>
      <c r="S1285">
        <f>SUMIFS(N:N,F:F,F1285,G:G,G1285,T:T,T1285-1)*IF(C1285=1,0,1)</f>
        <v>0</v>
      </c>
      <c r="T1285">
        <f>COUNTIFS(F:F,F1285,G:G,G1285,H:H,_xlfn.CONCAT("&lt;=",H1285))</f>
        <v>4</v>
      </c>
      <c r="U1285" s="15">
        <f ca="1">H1285+(RAND()/100000)</f>
        <v>0.41528011172547152</v>
      </c>
      <c r="V1285">
        <f t="shared" ca="1" si="20"/>
        <v>28</v>
      </c>
      <c r="W1285" t="s">
        <v>28</v>
      </c>
      <c r="X1285" t="str">
        <f ca="1">_xlfn.CONCAT("(",A1285,",",C1285,",",P1285,",",E1285,",",L1285,",",S1285,",",T1285,",",V1285,")++1`")</f>
        <v>(247347,0,1,14,44,0,4,28)++1`</v>
      </c>
      <c r="Y1285" t="str">
        <f>_xlfn.CONCAT("(",A1285,",",R1285,")++1`")</f>
        <v>(247347,45)++1`</v>
      </c>
    </row>
    <row r="1286" spans="1:25">
      <c r="A1286">
        <v>247349</v>
      </c>
      <c r="B1286">
        <v>1955</v>
      </c>
      <c r="C1286">
        <f>IF(D1286="oui", 1, IF(D1286="non", 0, " "))</f>
        <v>0</v>
      </c>
      <c r="D1286" t="s">
        <v>24</v>
      </c>
      <c r="E1286">
        <f>_xlfn.XLOOKUP(F1286,Z$3:Z$19,AA$3:AA$19)</f>
        <v>3</v>
      </c>
      <c r="F1286" t="s">
        <v>34</v>
      </c>
      <c r="G1286" s="14">
        <v>44620</v>
      </c>
      <c r="H1286" s="15">
        <v>0.44513888888888886</v>
      </c>
      <c r="I1286" s="15">
        <v>0.45833333333333331</v>
      </c>
      <c r="J1286">
        <v>1000169</v>
      </c>
      <c r="K1286">
        <v>2172</v>
      </c>
      <c r="L1286">
        <f>ROUND(M1286*86400,0)/60</f>
        <v>19</v>
      </c>
      <c r="M1286">
        <v>1.3194444444444453E-2</v>
      </c>
      <c r="N1286">
        <f>_xlfn.XLOOKUP(O1286,Z$22:Z$24,AA$22:AA$24)</f>
        <v>1</v>
      </c>
      <c r="O1286" t="s">
        <v>32</v>
      </c>
      <c r="P1286" cm="1">
        <f t="array" aca="1" ref="P1286" ca="1">(_xlfn.IFS(Q1286="couché",0,Q1286="debout à 80%",1,Q1286="?",1))*(IF(RAND()&lt;0.8,1,0))</f>
        <v>1</v>
      </c>
      <c r="Q1286" t="s">
        <v>27</v>
      </c>
      <c r="R1286">
        <v>10</v>
      </c>
      <c r="S1286">
        <f>SUMIFS(N:N,F:F,F1286,G:G,G1286,T:T,T1286-1)*IF(C1286=1,0,1)</f>
        <v>1</v>
      </c>
      <c r="T1286">
        <f>COUNTIFS(F:F,F1286,G:G,G1286,H:H,_xlfn.CONCAT("&lt;=",H1286))</f>
        <v>8</v>
      </c>
      <c r="U1286" s="15">
        <f ca="1">H1286+(RAND()/100000)</f>
        <v>0.44514181704640221</v>
      </c>
      <c r="V1286">
        <f t="shared" ca="1" si="20"/>
        <v>20</v>
      </c>
      <c r="W1286" t="s">
        <v>28</v>
      </c>
      <c r="X1286" t="str">
        <f ca="1">_xlfn.CONCAT("(",A1286,",",C1286,",",P1286,",",E1286,",",L1286,",",S1286,",",T1286,",",V1286,")++1`")</f>
        <v>(247349,0,1,3,19,1,8,20)++1`</v>
      </c>
      <c r="Y1286" t="str">
        <f>_xlfn.CONCAT("(",A1286,",",R1286,")++1`")</f>
        <v>(247349,10)++1`</v>
      </c>
    </row>
    <row r="1287" spans="1:25">
      <c r="A1287">
        <v>247355</v>
      </c>
      <c r="B1287">
        <v>1949</v>
      </c>
      <c r="C1287">
        <f>IF(D1287="oui", 1, IF(D1287="non", 0, " "))</f>
        <v>0</v>
      </c>
      <c r="D1287" t="s">
        <v>24</v>
      </c>
      <c r="E1287">
        <f>_xlfn.XLOOKUP(F1287,Z$3:Z$19,AA$3:AA$19)</f>
        <v>3</v>
      </c>
      <c r="F1287" t="s">
        <v>34</v>
      </c>
      <c r="G1287" s="14">
        <v>44637</v>
      </c>
      <c r="H1287" s="15">
        <v>0.41944444444444445</v>
      </c>
      <c r="I1287" s="15">
        <v>0.42638888888888887</v>
      </c>
      <c r="J1287">
        <v>1000169</v>
      </c>
      <c r="K1287">
        <v>2172</v>
      </c>
      <c r="L1287">
        <f>ROUND(M1287*86400,0)/60</f>
        <v>10</v>
      </c>
      <c r="M1287">
        <v>6.9444444444444198E-3</v>
      </c>
      <c r="N1287">
        <f>_xlfn.XLOOKUP(O1287,Z$22:Z$24,AA$22:AA$24)</f>
        <v>1</v>
      </c>
      <c r="O1287" t="s">
        <v>32</v>
      </c>
      <c r="P1287" cm="1">
        <f t="array" aca="1" ref="P1287" ca="1">(_xlfn.IFS(Q1287="couché",0,Q1287="debout à 80%",1,Q1287="?",1))*(IF(RAND()&lt;0.8,1,0))</f>
        <v>1</v>
      </c>
      <c r="Q1287" t="s">
        <v>27</v>
      </c>
      <c r="R1287">
        <v>10</v>
      </c>
      <c r="S1287">
        <f>SUMIFS(N:N,F:F,F1287,G:G,G1287,T:T,T1287-1)*IF(C1287=1,0,1)</f>
        <v>1</v>
      </c>
      <c r="T1287">
        <f>COUNTIFS(F:F,F1287,G:G,G1287,H:H,_xlfn.CONCAT("&lt;=",H1287))</f>
        <v>6</v>
      </c>
      <c r="U1287" s="15">
        <f ca="1">H1287+(RAND()/100000)</f>
        <v>0.41944799846309822</v>
      </c>
      <c r="V1287">
        <f t="shared" ca="1" si="20"/>
        <v>32</v>
      </c>
      <c r="W1287" t="s">
        <v>28</v>
      </c>
      <c r="X1287" t="str">
        <f ca="1">_xlfn.CONCAT("(",A1287,",",C1287,",",P1287,",",E1287,",",L1287,",",S1287,",",T1287,",",V1287,")++1`")</f>
        <v>(247355,0,1,3,10,1,6,32)++1`</v>
      </c>
      <c r="Y1287" t="str">
        <f>_xlfn.CONCAT("(",A1287,",",R1287,")++1`")</f>
        <v>(247355,10)++1`</v>
      </c>
    </row>
    <row r="1288" spans="1:25">
      <c r="A1288">
        <v>247357</v>
      </c>
      <c r="B1288">
        <v>2019</v>
      </c>
      <c r="C1288">
        <f>IF(D1288="oui", 1, IF(D1288="non", 0, " "))</f>
        <v>1</v>
      </c>
      <c r="D1288" t="s">
        <v>28</v>
      </c>
      <c r="E1288">
        <f>_xlfn.XLOOKUP(F1288,Z$3:Z$19,AA$3:AA$19)</f>
        <v>12</v>
      </c>
      <c r="F1288" t="s">
        <v>42</v>
      </c>
      <c r="G1288" s="14">
        <v>44600</v>
      </c>
      <c r="H1288" s="15">
        <v>0.40208333333333329</v>
      </c>
      <c r="I1288" s="15">
        <v>0.42222222222222222</v>
      </c>
      <c r="J1288">
        <v>1000164</v>
      </c>
      <c r="K1288">
        <v>3692</v>
      </c>
      <c r="L1288">
        <f>ROUND(M1288*86400,0)/60</f>
        <v>29</v>
      </c>
      <c r="M1288">
        <v>2.0138888888888928E-2</v>
      </c>
      <c r="N1288">
        <f>_xlfn.XLOOKUP(O1288,Z$22:Z$24,AA$22:AA$24)</f>
        <v>0</v>
      </c>
      <c r="O1288" t="s">
        <v>46</v>
      </c>
      <c r="P1288" cm="1">
        <f t="array" aca="1" ref="P1288" ca="1">(_xlfn.IFS(Q1288="couché",0,Q1288="debout à 80%",1,Q1288="?",1))*(IF(RAND()&lt;0.8,1,0))</f>
        <v>0</v>
      </c>
      <c r="Q1288" t="s">
        <v>48</v>
      </c>
      <c r="R1288">
        <v>30</v>
      </c>
      <c r="S1288">
        <f>SUMIFS(N:N,F:F,F1288,G:G,G1288,T:T,T1288-1)*IF(C1288=1,0,1)</f>
        <v>0</v>
      </c>
      <c r="T1288">
        <f>COUNTIFS(F:F,F1288,G:G,G1288,H:H,_xlfn.CONCAT("&lt;=",H1288))</f>
        <v>3</v>
      </c>
      <c r="U1288" s="15">
        <f ca="1">H1288+(RAND()/100000)</f>
        <v>0.40208473393651678</v>
      </c>
      <c r="V1288">
        <f t="shared" ca="1" si="20"/>
        <v>27</v>
      </c>
      <c r="W1288" t="s">
        <v>28</v>
      </c>
      <c r="X1288" t="str">
        <f ca="1">_xlfn.CONCAT("(",A1288,",",C1288,",",P1288,",",E1288,",",L1288,",",S1288,",",T1288,",",V1288,")++1`")</f>
        <v>(247357,1,0,12,29,0,3,27)++1`</v>
      </c>
      <c r="Y1288" t="str">
        <f>_xlfn.CONCAT("(",A1288,",",R1288,")++1`")</f>
        <v>(247357,30)++1`</v>
      </c>
    </row>
    <row r="1289" spans="1:25">
      <c r="A1289">
        <v>247358</v>
      </c>
      <c r="B1289">
        <v>1958</v>
      </c>
      <c r="C1289">
        <f>IF(D1289="oui", 1, IF(D1289="non", 0, " "))</f>
        <v>0</v>
      </c>
      <c r="D1289" t="s">
        <v>24</v>
      </c>
      <c r="E1289">
        <f>_xlfn.XLOOKUP(F1289,Z$3:Z$19,AA$3:AA$19)</f>
        <v>8</v>
      </c>
      <c r="F1289" t="s">
        <v>25</v>
      </c>
      <c r="G1289" s="14">
        <v>44621</v>
      </c>
      <c r="H1289" s="15">
        <v>0.75277777777777777</v>
      </c>
      <c r="I1289" s="15">
        <v>0.76249999999999996</v>
      </c>
      <c r="J1289">
        <v>1000168</v>
      </c>
      <c r="K1289">
        <v>1899</v>
      </c>
      <c r="L1289">
        <f>ROUND(M1289*86400,0)/60</f>
        <v>14</v>
      </c>
      <c r="M1289">
        <v>9.7222222222221877E-3</v>
      </c>
      <c r="N1289">
        <f>_xlfn.XLOOKUP(O1289,Z$22:Z$24,AA$22:AA$24)</f>
        <v>0</v>
      </c>
      <c r="O1289" t="s">
        <v>26</v>
      </c>
      <c r="P1289" cm="1">
        <f t="array" aca="1" ref="P1289" ca="1">(_xlfn.IFS(Q1289="couché",0,Q1289="debout à 80%",1,Q1289="?",1))*(IF(RAND()&lt;0.8,1,0))</f>
        <v>1</v>
      </c>
      <c r="Q1289" t="s">
        <v>27</v>
      </c>
      <c r="R1289">
        <v>0</v>
      </c>
      <c r="S1289">
        <f>SUMIFS(N:N,F:F,F1289,G:G,G1289,T:T,T1289-1)*IF(C1289=1,0,1)</f>
        <v>0</v>
      </c>
      <c r="T1289">
        <f>COUNTIFS(F:F,F1289,G:G,G1289,H:H,_xlfn.CONCAT("&lt;=",H1289))</f>
        <v>9</v>
      </c>
      <c r="U1289" s="15">
        <f ca="1">H1289+(RAND()/100000)</f>
        <v>0.752787197449442</v>
      </c>
      <c r="V1289">
        <f t="shared" ca="1" si="20"/>
        <v>50</v>
      </c>
      <c r="W1289" t="s">
        <v>28</v>
      </c>
      <c r="X1289" t="str">
        <f ca="1">_xlfn.CONCAT("(",A1289,",",C1289,",",P1289,",",E1289,",",L1289,",",S1289,",",T1289,",",V1289,")++1`")</f>
        <v>(247358,0,1,8,14,0,9,50)++1`</v>
      </c>
      <c r="Y1289" t="str">
        <f>_xlfn.CONCAT("(",A1289,",",R1289,")++1`")</f>
        <v>(247358,0)++1`</v>
      </c>
    </row>
    <row r="1290" spans="1:25">
      <c r="A1290">
        <v>247359</v>
      </c>
      <c r="B1290">
        <v>2017</v>
      </c>
      <c r="C1290">
        <f>IF(D1290="oui", 1, IF(D1290="non", 0, " "))</f>
        <v>1</v>
      </c>
      <c r="D1290" t="s">
        <v>28</v>
      </c>
      <c r="E1290">
        <f>_xlfn.XLOOKUP(F1290,Z$3:Z$19,AA$3:AA$19)</f>
        <v>12</v>
      </c>
      <c r="F1290" t="s">
        <v>42</v>
      </c>
      <c r="G1290" s="14">
        <v>44600</v>
      </c>
      <c r="H1290" s="15">
        <v>0.44722222222222219</v>
      </c>
      <c r="I1290" s="15">
        <v>0.46041666666666664</v>
      </c>
      <c r="J1290">
        <v>1000164</v>
      </c>
      <c r="K1290">
        <v>3334</v>
      </c>
      <c r="L1290">
        <f>ROUND(M1290*86400,0)/60</f>
        <v>19</v>
      </c>
      <c r="M1290">
        <v>1.3194444444444453E-2</v>
      </c>
      <c r="N1290">
        <f>_xlfn.XLOOKUP(O1290,Z$22:Z$24,AA$22:AA$24)</f>
        <v>0</v>
      </c>
      <c r="O1290" t="s">
        <v>46</v>
      </c>
      <c r="P1290" cm="1">
        <f t="array" aca="1" ref="P1290" ca="1">(_xlfn.IFS(Q1290="couché",0,Q1290="debout à 80%",1,Q1290="?",1))*(IF(RAND()&lt;0.8,1,0))</f>
        <v>0</v>
      </c>
      <c r="Q1290" t="s">
        <v>48</v>
      </c>
      <c r="R1290">
        <v>30</v>
      </c>
      <c r="S1290">
        <f>SUMIFS(N:N,F:F,F1290,G:G,G1290,T:T,T1290-1)*IF(C1290=1,0,1)</f>
        <v>0</v>
      </c>
      <c r="T1290">
        <f>COUNTIFS(F:F,F1290,G:G,G1290,H:H,_xlfn.CONCAT("&lt;=",H1290))</f>
        <v>5</v>
      </c>
      <c r="U1290" s="15">
        <f ca="1">H1290+(RAND()/100000)</f>
        <v>0.44722387729678476</v>
      </c>
      <c r="V1290">
        <f t="shared" ca="1" si="20"/>
        <v>41</v>
      </c>
      <c r="W1290" t="s">
        <v>28</v>
      </c>
      <c r="X1290" t="str">
        <f ca="1">_xlfn.CONCAT("(",A1290,",",C1290,",",P1290,",",E1290,",",L1290,",",S1290,",",T1290,",",V1290,")++1`")</f>
        <v>(247359,1,0,12,19,0,5,41)++1`</v>
      </c>
      <c r="Y1290" t="str">
        <f>_xlfn.CONCAT("(",A1290,",",R1290,")++1`")</f>
        <v>(247359,30)++1`</v>
      </c>
    </row>
    <row r="1291" spans="1:25">
      <c r="A1291">
        <v>247361</v>
      </c>
      <c r="B1291">
        <v>1981</v>
      </c>
      <c r="C1291">
        <f>IF(D1291="oui", 1, IF(D1291="non", 0, " "))</f>
        <v>0</v>
      </c>
      <c r="D1291" t="s">
        <v>24</v>
      </c>
      <c r="E1291">
        <f>_xlfn.XLOOKUP(F1291,Z$3:Z$19,AA$3:AA$19)</f>
        <v>8</v>
      </c>
      <c r="F1291" t="s">
        <v>25</v>
      </c>
      <c r="G1291" s="14">
        <v>44593</v>
      </c>
      <c r="H1291" s="15">
        <v>0.6381944444444444</v>
      </c>
      <c r="I1291" s="15">
        <v>0.64305555555555549</v>
      </c>
      <c r="J1291">
        <v>1000168</v>
      </c>
      <c r="K1291">
        <v>1898</v>
      </c>
      <c r="L1291">
        <f>ROUND(M1291*86400,0)/60</f>
        <v>7</v>
      </c>
      <c r="M1291">
        <v>4.8611111111110938E-3</v>
      </c>
      <c r="N1291">
        <f>_xlfn.XLOOKUP(O1291,Z$22:Z$24,AA$22:AA$24)</f>
        <v>0</v>
      </c>
      <c r="O1291" t="s">
        <v>26</v>
      </c>
      <c r="P1291" cm="1">
        <f t="array" aca="1" ref="P1291" ca="1">(_xlfn.IFS(Q1291="couché",0,Q1291="debout à 80%",1,Q1291="?",1))*(IF(RAND()&lt;0.8,1,0))</f>
        <v>1</v>
      </c>
      <c r="Q1291" t="s">
        <v>27</v>
      </c>
      <c r="R1291">
        <v>30</v>
      </c>
      <c r="S1291">
        <f>SUMIFS(N:N,F:F,F1291,G:G,G1291,T:T,T1291-1)*IF(C1291=1,0,1)</f>
        <v>0</v>
      </c>
      <c r="T1291">
        <f>COUNTIFS(F:F,F1291,G:G,G1291,H:H,_xlfn.CONCAT("&lt;=",H1291))</f>
        <v>7</v>
      </c>
      <c r="U1291" s="15">
        <f ca="1">H1291+(RAND()/100000)</f>
        <v>0.6382029852684975</v>
      </c>
      <c r="V1291">
        <f t="shared" ca="1" si="20"/>
        <v>70</v>
      </c>
      <c r="W1291" t="s">
        <v>28</v>
      </c>
      <c r="X1291" t="str">
        <f ca="1">_xlfn.CONCAT("(",A1291,",",C1291,",",P1291,",",E1291,",",L1291,",",S1291,",",T1291,",",V1291,")++1`")</f>
        <v>(247361,0,1,8,7,0,7,70)++1`</v>
      </c>
      <c r="Y1291" t="str">
        <f>_xlfn.CONCAT("(",A1291,",",R1291,")++1`")</f>
        <v>(247361,30)++1`</v>
      </c>
    </row>
    <row r="1292" spans="1:25">
      <c r="A1292">
        <v>247363</v>
      </c>
      <c r="B1292">
        <v>1979</v>
      </c>
      <c r="C1292">
        <f>IF(D1292="oui", 1, IF(D1292="non", 0, " "))</f>
        <v>0</v>
      </c>
      <c r="D1292" t="s">
        <v>24</v>
      </c>
      <c r="E1292">
        <f>_xlfn.XLOOKUP(F1292,Z$3:Z$19,AA$3:AA$19)</f>
        <v>4</v>
      </c>
      <c r="F1292" t="s">
        <v>31</v>
      </c>
      <c r="G1292" s="14">
        <v>44636</v>
      </c>
      <c r="H1292" s="15">
        <v>0.61249999999999993</v>
      </c>
      <c r="I1292" s="15">
        <v>0.64722222222222214</v>
      </c>
      <c r="J1292">
        <v>1000170</v>
      </c>
      <c r="K1292">
        <v>5635</v>
      </c>
      <c r="L1292">
        <f>ROUND(M1292*86400,0)/60</f>
        <v>50</v>
      </c>
      <c r="M1292">
        <v>3.472222222222221E-2</v>
      </c>
      <c r="N1292">
        <f>_xlfn.XLOOKUP(O1292,Z$22:Z$24,AA$22:AA$24)</f>
        <v>1</v>
      </c>
      <c r="O1292" t="s">
        <v>32</v>
      </c>
      <c r="P1292" cm="1">
        <f t="array" aca="1" ref="P1292" ca="1">(_xlfn.IFS(Q1292="couché",0,Q1292="debout à 80%",1,Q1292="?",1))*(IF(RAND()&lt;0.8,1,0))</f>
        <v>0</v>
      </c>
      <c r="Q1292" t="s">
        <v>27</v>
      </c>
      <c r="R1292">
        <v>30</v>
      </c>
      <c r="S1292">
        <f>SUMIFS(N:N,F:F,F1292,G:G,G1292,T:T,T1292-1)*IF(C1292=1,0,1)</f>
        <v>1</v>
      </c>
      <c r="T1292">
        <f>COUNTIFS(F:F,F1292,G:G,G1292,H:H,_xlfn.CONCAT("&lt;=",H1292))</f>
        <v>6</v>
      </c>
      <c r="U1292" s="15">
        <f ca="1">H1292+(RAND()/100000)</f>
        <v>0.61250548389923587</v>
      </c>
      <c r="V1292">
        <f t="shared" ca="1" si="20"/>
        <v>63</v>
      </c>
      <c r="W1292" t="s">
        <v>28</v>
      </c>
      <c r="X1292" t="str">
        <f ca="1">_xlfn.CONCAT("(",A1292,",",C1292,",",P1292,",",E1292,",",L1292,",",S1292,",",T1292,",",V1292,")++1`")</f>
        <v>(247363,0,0,4,50,1,6,63)++1`</v>
      </c>
      <c r="Y1292" t="str">
        <f>_xlfn.CONCAT("(",A1292,",",R1292,")++1`")</f>
        <v>(247363,30)++1`</v>
      </c>
    </row>
    <row r="1293" spans="1:25">
      <c r="A1293">
        <v>247364</v>
      </c>
      <c r="B1293">
        <v>1976</v>
      </c>
      <c r="C1293">
        <f>IF(D1293="oui", 1, IF(D1293="non", 0, " "))</f>
        <v>0</v>
      </c>
      <c r="D1293" t="s">
        <v>24</v>
      </c>
      <c r="E1293">
        <f>_xlfn.XLOOKUP(F1293,Z$3:Z$19,AA$3:AA$19)</f>
        <v>4</v>
      </c>
      <c r="F1293" t="s">
        <v>31</v>
      </c>
      <c r="G1293" s="14">
        <v>44636</v>
      </c>
      <c r="H1293" s="15">
        <v>0.65694444444444444</v>
      </c>
      <c r="I1293" s="15">
        <v>0.69305555555555554</v>
      </c>
      <c r="J1293">
        <v>1000170</v>
      </c>
      <c r="K1293">
        <v>5635</v>
      </c>
      <c r="L1293">
        <f>ROUND(M1293*86400,0)/60</f>
        <v>52</v>
      </c>
      <c r="M1293">
        <v>3.6111111111111094E-2</v>
      </c>
      <c r="N1293">
        <f>_xlfn.XLOOKUP(O1293,Z$22:Z$24,AA$22:AA$24)</f>
        <v>1</v>
      </c>
      <c r="O1293" t="s">
        <v>32</v>
      </c>
      <c r="P1293" cm="1">
        <f t="array" aca="1" ref="P1293" ca="1">(_xlfn.IFS(Q1293="couché",0,Q1293="debout à 80%",1,Q1293="?",1))*(IF(RAND()&lt;0.8,1,0))</f>
        <v>1</v>
      </c>
      <c r="Q1293" t="s">
        <v>27</v>
      </c>
      <c r="R1293">
        <v>30</v>
      </c>
      <c r="S1293">
        <f>SUMIFS(N:N,F:F,F1293,G:G,G1293,T:T,T1293-1)*IF(C1293=1,0,1)</f>
        <v>1</v>
      </c>
      <c r="T1293">
        <f>COUNTIFS(F:F,F1293,G:G,G1293,H:H,_xlfn.CONCAT("&lt;=",H1293))</f>
        <v>7</v>
      </c>
      <c r="U1293" s="15">
        <f ca="1">H1293+(RAND()/100000)</f>
        <v>0.65694987424019557</v>
      </c>
      <c r="V1293">
        <f t="shared" ca="1" si="20"/>
        <v>69</v>
      </c>
      <c r="W1293" t="s">
        <v>28</v>
      </c>
      <c r="X1293" t="str">
        <f ca="1">_xlfn.CONCAT("(",A1293,",",C1293,",",P1293,",",E1293,",",L1293,",",S1293,",",T1293,",",V1293,")++1`")</f>
        <v>(247364,0,1,4,52,1,7,69)++1`</v>
      </c>
      <c r="Y1293" t="str">
        <f>_xlfn.CONCAT("(",A1293,",",R1293,")++1`")</f>
        <v>(247364,30)++1`</v>
      </c>
    </row>
    <row r="1294" spans="1:25">
      <c r="A1294">
        <v>247365</v>
      </c>
      <c r="B1294">
        <v>1967</v>
      </c>
      <c r="C1294">
        <f>IF(D1294="oui", 1, IF(D1294="non", 0, " "))</f>
        <v>0</v>
      </c>
      <c r="D1294" t="s">
        <v>24</v>
      </c>
      <c r="E1294">
        <f>_xlfn.XLOOKUP(F1294,Z$3:Z$19,AA$3:AA$19)</f>
        <v>5</v>
      </c>
      <c r="F1294" t="s">
        <v>36</v>
      </c>
      <c r="G1294" s="14">
        <v>44608</v>
      </c>
      <c r="H1294" s="15">
        <v>0.6</v>
      </c>
      <c r="I1294" s="15">
        <v>0.66805555555555551</v>
      </c>
      <c r="J1294">
        <v>1000162</v>
      </c>
      <c r="K1294">
        <v>84</v>
      </c>
      <c r="L1294">
        <f>ROUND(M1294*86400,0)/60</f>
        <v>98</v>
      </c>
      <c r="M1294">
        <v>6.8055555555555536E-2</v>
      </c>
      <c r="N1294">
        <f>_xlfn.XLOOKUP(O1294,Z$22:Z$24,AA$22:AA$24)</f>
        <v>0</v>
      </c>
      <c r="O1294" t="s">
        <v>26</v>
      </c>
      <c r="P1294" cm="1">
        <f t="array" aca="1" ref="P1294" ca="1">(_xlfn.IFS(Q1294="couché",0,Q1294="debout à 80%",1,Q1294="?",1))*(IF(RAND()&lt;0.8,1,0))</f>
        <v>1</v>
      </c>
      <c r="Q1294" t="s">
        <v>27</v>
      </c>
      <c r="R1294">
        <v>45</v>
      </c>
      <c r="S1294">
        <f>SUMIFS(N:N,F:F,F1294,G:G,G1294,T:T,T1294-1)*IF(C1294=1,0,1)</f>
        <v>0</v>
      </c>
      <c r="T1294">
        <f>COUNTIFS(F:F,F1294,G:G,G1294,H:H,_xlfn.CONCAT("&lt;=",H1294))</f>
        <v>4</v>
      </c>
      <c r="U1294" s="15">
        <f ca="1">H1294+(RAND()/100000)</f>
        <v>0.60000395177448385</v>
      </c>
      <c r="V1294">
        <f t="shared" ca="1" si="20"/>
        <v>49</v>
      </c>
      <c r="W1294" t="s">
        <v>28</v>
      </c>
      <c r="X1294" t="str">
        <f ca="1">_xlfn.CONCAT("(",A1294,",",C1294,",",P1294,",",E1294,",",L1294,",",S1294,",",T1294,",",V1294,")++1`")</f>
        <v>(247365,0,1,5,98,0,4,49)++1`</v>
      </c>
      <c r="Y1294" t="str">
        <f>_xlfn.CONCAT("(",A1294,",",R1294,")++1`")</f>
        <v>(247365,45)++1`</v>
      </c>
    </row>
    <row r="1295" spans="1:25">
      <c r="A1295">
        <v>247366</v>
      </c>
      <c r="B1295">
        <v>1945</v>
      </c>
      <c r="C1295">
        <f>IF(D1295="oui", 1, IF(D1295="non", 0, " "))</f>
        <v>0</v>
      </c>
      <c r="D1295" t="s">
        <v>24</v>
      </c>
      <c r="E1295">
        <f>_xlfn.XLOOKUP(F1295,Z$3:Z$19,AA$3:AA$19)</f>
        <v>3</v>
      </c>
      <c r="F1295" t="s">
        <v>34</v>
      </c>
      <c r="G1295" s="14">
        <v>44627</v>
      </c>
      <c r="H1295" s="15">
        <v>0.42916666666666664</v>
      </c>
      <c r="I1295" s="15">
        <v>0.44027777777777777</v>
      </c>
      <c r="J1295">
        <v>1000169</v>
      </c>
      <c r="K1295">
        <v>2172</v>
      </c>
      <c r="L1295">
        <f>ROUND(M1295*86400,0)/60</f>
        <v>16</v>
      </c>
      <c r="M1295">
        <v>1.1111111111111127E-2</v>
      </c>
      <c r="N1295">
        <f>_xlfn.XLOOKUP(O1295,Z$22:Z$24,AA$22:AA$24)</f>
        <v>1</v>
      </c>
      <c r="O1295" t="s">
        <v>32</v>
      </c>
      <c r="P1295" cm="1">
        <f t="array" aca="1" ref="P1295" ca="1">(_xlfn.IFS(Q1295="couché",0,Q1295="debout à 80%",1,Q1295="?",1))*(IF(RAND()&lt;0.8,1,0))</f>
        <v>0</v>
      </c>
      <c r="Q1295" t="s">
        <v>27</v>
      </c>
      <c r="R1295">
        <v>10</v>
      </c>
      <c r="S1295">
        <f>SUMIFS(N:N,F:F,F1295,G:G,G1295,T:T,T1295-1)*IF(C1295=1,0,1)</f>
        <v>1</v>
      </c>
      <c r="T1295">
        <f>COUNTIFS(F:F,F1295,G:G,G1295,H:H,_xlfn.CONCAT("&lt;=",H1295))</f>
        <v>7</v>
      </c>
      <c r="U1295" s="15">
        <f ca="1">H1295+(RAND()/100000)</f>
        <v>0.42917507626080248</v>
      </c>
      <c r="V1295">
        <f t="shared" ca="1" si="20"/>
        <v>26</v>
      </c>
      <c r="W1295" t="s">
        <v>28</v>
      </c>
      <c r="X1295" t="str">
        <f ca="1">_xlfn.CONCAT("(",A1295,",",C1295,",",P1295,",",E1295,",",L1295,",",S1295,",",T1295,",",V1295,")++1`")</f>
        <v>(247366,0,0,3,16,1,7,26)++1`</v>
      </c>
      <c r="Y1295" t="str">
        <f>_xlfn.CONCAT("(",A1295,",",R1295,")++1`")</f>
        <v>(247366,10)++1`</v>
      </c>
    </row>
    <row r="1296" spans="1:25">
      <c r="A1296">
        <v>247367</v>
      </c>
      <c r="B1296">
        <v>1955</v>
      </c>
      <c r="C1296">
        <f>IF(D1296="oui", 1, IF(D1296="non", 0, " "))</f>
        <v>0</v>
      </c>
      <c r="D1296" t="s">
        <v>24</v>
      </c>
      <c r="E1296">
        <f>_xlfn.XLOOKUP(F1296,Z$3:Z$19,AA$3:AA$19)</f>
        <v>3</v>
      </c>
      <c r="F1296" t="s">
        <v>34</v>
      </c>
      <c r="G1296" s="14">
        <v>44627</v>
      </c>
      <c r="H1296" s="15">
        <v>0.40763888888888888</v>
      </c>
      <c r="I1296" s="15">
        <v>0.40833333333333333</v>
      </c>
      <c r="J1296">
        <v>1000169</v>
      </c>
      <c r="K1296">
        <v>2172</v>
      </c>
      <c r="L1296">
        <f>ROUND(M1296*86400,0)/60</f>
        <v>1</v>
      </c>
      <c r="M1296">
        <v>6.9444444444444198E-4</v>
      </c>
      <c r="N1296">
        <f>_xlfn.XLOOKUP(O1296,Z$22:Z$24,AA$22:AA$24)</f>
        <v>1</v>
      </c>
      <c r="O1296" t="s">
        <v>32</v>
      </c>
      <c r="P1296" cm="1">
        <f t="array" aca="1" ref="P1296" ca="1">(_xlfn.IFS(Q1296="couché",0,Q1296="debout à 80%",1,Q1296="?",1))*(IF(RAND()&lt;0.8,1,0))</f>
        <v>1</v>
      </c>
      <c r="Q1296" t="s">
        <v>27</v>
      </c>
      <c r="R1296">
        <v>10</v>
      </c>
      <c r="S1296">
        <f>SUMIFS(N:N,F:F,F1296,G:G,G1296,T:T,T1296-1)*IF(C1296=1,0,1)</f>
        <v>1</v>
      </c>
      <c r="T1296">
        <f>COUNTIFS(F:F,F1296,G:G,G1296,H:H,_xlfn.CONCAT("&lt;=",H1296))</f>
        <v>6</v>
      </c>
      <c r="U1296" s="15">
        <f ca="1">H1296+(RAND()/100000)</f>
        <v>0.40763966044010175</v>
      </c>
      <c r="V1296">
        <f t="shared" ca="1" si="20"/>
        <v>23</v>
      </c>
      <c r="W1296" t="s">
        <v>28</v>
      </c>
      <c r="X1296" t="str">
        <f ca="1">_xlfn.CONCAT("(",A1296,",",C1296,",",P1296,",",E1296,",",L1296,",",S1296,",",T1296,",",V1296,")++1`")</f>
        <v>(247367,0,1,3,1,1,6,23)++1`</v>
      </c>
      <c r="Y1296" t="str">
        <f>_xlfn.CONCAT("(",A1296,",",R1296,")++1`")</f>
        <v>(247367,10)++1`</v>
      </c>
    </row>
    <row r="1297" spans="1:25">
      <c r="A1297">
        <v>247369</v>
      </c>
      <c r="B1297">
        <v>1980</v>
      </c>
      <c r="C1297">
        <f>IF(D1297="oui", 1, IF(D1297="non", 0, " "))</f>
        <v>0</v>
      </c>
      <c r="D1297" t="s">
        <v>24</v>
      </c>
      <c r="E1297">
        <f>_xlfn.XLOOKUP(F1297,Z$3:Z$19,AA$3:AA$19)</f>
        <v>8</v>
      </c>
      <c r="F1297" t="s">
        <v>25</v>
      </c>
      <c r="G1297" s="14">
        <v>44635</v>
      </c>
      <c r="H1297" s="15">
        <v>0.38750000000000001</v>
      </c>
      <c r="I1297" s="15">
        <v>0.41388888888888886</v>
      </c>
      <c r="J1297">
        <v>1000168</v>
      </c>
      <c r="K1297">
        <v>1897</v>
      </c>
      <c r="L1297">
        <f>ROUND(M1297*86400,0)/60</f>
        <v>38</v>
      </c>
      <c r="M1297">
        <v>2.6388888888888851E-2</v>
      </c>
      <c r="N1297">
        <f>_xlfn.XLOOKUP(O1297,Z$22:Z$24,AA$22:AA$24)</f>
        <v>0</v>
      </c>
      <c r="O1297" t="s">
        <v>26</v>
      </c>
      <c r="P1297" cm="1">
        <f t="array" aca="1" ref="P1297" ca="1">(_xlfn.IFS(Q1297="couché",0,Q1297="debout à 80%",1,Q1297="?",1))*(IF(RAND()&lt;0.8,1,0))</f>
        <v>1</v>
      </c>
      <c r="Q1297" t="s">
        <v>27</v>
      </c>
      <c r="R1297">
        <v>30</v>
      </c>
      <c r="S1297">
        <f>SUMIFS(N:N,F:F,F1297,G:G,G1297,T:T,T1297-1)*IF(C1297=1,0,1)</f>
        <v>0</v>
      </c>
      <c r="T1297">
        <f>COUNTIFS(F:F,F1297,G:G,G1297,H:H,_xlfn.CONCAT("&lt;=",H1297))</f>
        <v>2</v>
      </c>
      <c r="U1297" s="15">
        <f ca="1">H1297+(RAND()/100000)</f>
        <v>0.38750115857228645</v>
      </c>
      <c r="V1297">
        <f t="shared" ca="1" si="20"/>
        <v>24</v>
      </c>
      <c r="W1297" t="s">
        <v>28</v>
      </c>
      <c r="X1297" t="str">
        <f ca="1">_xlfn.CONCAT("(",A1297,",",C1297,",",P1297,",",E1297,",",L1297,",",S1297,",",T1297,",",V1297,")++1`")</f>
        <v>(247369,0,1,8,38,0,2,24)++1`</v>
      </c>
      <c r="Y1297" t="str">
        <f>_xlfn.CONCAT("(",A1297,",",R1297,")++1`")</f>
        <v>(247369,30)++1`</v>
      </c>
    </row>
    <row r="1298" spans="1:25">
      <c r="A1298">
        <v>247370</v>
      </c>
      <c r="B1298">
        <v>1940</v>
      </c>
      <c r="C1298">
        <f>IF(D1298="oui", 1, IF(D1298="non", 0, " "))</f>
        <v>0</v>
      </c>
      <c r="D1298" t="s">
        <v>24</v>
      </c>
      <c r="E1298">
        <f>_xlfn.XLOOKUP(F1298,Z$3:Z$19,AA$3:AA$19)</f>
        <v>3</v>
      </c>
      <c r="F1298" t="s">
        <v>34</v>
      </c>
      <c r="G1298" s="14">
        <v>44627</v>
      </c>
      <c r="H1298" s="15">
        <v>0.32847222222222222</v>
      </c>
      <c r="I1298" s="15">
        <v>0.34583333333333333</v>
      </c>
      <c r="J1298">
        <v>1000169</v>
      </c>
      <c r="K1298">
        <v>2172</v>
      </c>
      <c r="L1298">
        <f>ROUND(M1298*86400,0)/60</f>
        <v>25</v>
      </c>
      <c r="M1298">
        <v>1.7361111111111105E-2</v>
      </c>
      <c r="N1298">
        <f>_xlfn.XLOOKUP(O1298,Z$22:Z$24,AA$22:AA$24)</f>
        <v>1</v>
      </c>
      <c r="O1298" t="s">
        <v>32</v>
      </c>
      <c r="P1298" cm="1">
        <f t="array" aca="1" ref="P1298" ca="1">(_xlfn.IFS(Q1298="couché",0,Q1298="debout à 80%",1,Q1298="?",1))*(IF(RAND()&lt;0.8,1,0))</f>
        <v>0</v>
      </c>
      <c r="Q1298" t="s">
        <v>27</v>
      </c>
      <c r="R1298">
        <v>10</v>
      </c>
      <c r="S1298">
        <f>SUMIFS(N:N,F:F,F1298,G:G,G1298,T:T,T1298-1)*IF(C1298=1,0,1)</f>
        <v>0</v>
      </c>
      <c r="T1298">
        <f>COUNTIFS(F:F,F1298,G:G,G1298,H:H,_xlfn.CONCAT("&lt;=",H1298))</f>
        <v>1</v>
      </c>
      <c r="U1298" s="15">
        <f ca="1">H1298+(RAND()/100000)</f>
        <v>0.32848164768896349</v>
      </c>
      <c r="V1298">
        <f t="shared" ca="1" si="20"/>
        <v>1</v>
      </c>
      <c r="W1298" t="s">
        <v>28</v>
      </c>
      <c r="X1298" t="str">
        <f ca="1">_xlfn.CONCAT("(",A1298,",",C1298,",",P1298,",",E1298,",",L1298,",",S1298,",",T1298,",",V1298,")++1`")</f>
        <v>(247370,0,0,3,25,0,1,1)++1`</v>
      </c>
      <c r="Y1298" t="str">
        <f>_xlfn.CONCAT("(",A1298,",",R1298,")++1`")</f>
        <v>(247370,10)++1`</v>
      </c>
    </row>
    <row r="1299" spans="1:25">
      <c r="A1299">
        <v>247371</v>
      </c>
      <c r="B1299">
        <v>1940</v>
      </c>
      <c r="C1299">
        <f>IF(D1299="oui", 1, IF(D1299="non", 0, " "))</f>
        <v>0</v>
      </c>
      <c r="D1299" t="s">
        <v>24</v>
      </c>
      <c r="E1299">
        <f>_xlfn.XLOOKUP(F1299,Z$3:Z$19,AA$3:AA$19)</f>
        <v>3</v>
      </c>
      <c r="F1299" t="s">
        <v>34</v>
      </c>
      <c r="G1299" s="14">
        <v>44634</v>
      </c>
      <c r="H1299" s="15">
        <v>0.36180555555555555</v>
      </c>
      <c r="I1299" s="15">
        <v>0.37708333333333333</v>
      </c>
      <c r="J1299">
        <v>1000169</v>
      </c>
      <c r="K1299">
        <v>2172</v>
      </c>
      <c r="L1299">
        <f>ROUND(M1299*86400,0)/60</f>
        <v>22</v>
      </c>
      <c r="M1299">
        <v>1.5277777777777779E-2</v>
      </c>
      <c r="N1299">
        <f>_xlfn.XLOOKUP(O1299,Z$22:Z$24,AA$22:AA$24)</f>
        <v>1</v>
      </c>
      <c r="O1299" t="s">
        <v>32</v>
      </c>
      <c r="P1299" cm="1">
        <f t="array" aca="1" ref="P1299" ca="1">(_xlfn.IFS(Q1299="couché",0,Q1299="debout à 80%",1,Q1299="?",1))*(IF(RAND()&lt;0.8,1,0))</f>
        <v>1</v>
      </c>
      <c r="Q1299" t="s">
        <v>27</v>
      </c>
      <c r="R1299">
        <v>10</v>
      </c>
      <c r="S1299">
        <f>SUMIFS(N:N,F:F,F1299,G:G,G1299,T:T,T1299-1)*IF(C1299=1,0,1)</f>
        <v>1</v>
      </c>
      <c r="T1299">
        <f>COUNTIFS(F:F,F1299,G:G,G1299,H:H,_xlfn.CONCAT("&lt;=",H1299))</f>
        <v>3</v>
      </c>
      <c r="U1299" s="15">
        <f ca="1">H1299+(RAND()/100000)</f>
        <v>0.36180599262605129</v>
      </c>
      <c r="V1299">
        <f t="shared" ca="1" si="20"/>
        <v>15</v>
      </c>
      <c r="W1299" t="s">
        <v>28</v>
      </c>
      <c r="X1299" t="str">
        <f ca="1">_xlfn.CONCAT("(",A1299,",",C1299,",",P1299,",",E1299,",",L1299,",",S1299,",",T1299,",",V1299,")++1`")</f>
        <v>(247371,0,1,3,22,1,3,15)++1`</v>
      </c>
      <c r="Y1299" t="str">
        <f>_xlfn.CONCAT("(",A1299,",",R1299,")++1`")</f>
        <v>(247371,10)++1`</v>
      </c>
    </row>
    <row r="1300" spans="1:25">
      <c r="A1300">
        <v>247372</v>
      </c>
      <c r="B1300">
        <v>1935</v>
      </c>
      <c r="C1300">
        <f>IF(D1300="oui", 1, IF(D1300="non", 0, " "))</f>
        <v>0</v>
      </c>
      <c r="D1300" t="s">
        <v>24</v>
      </c>
      <c r="E1300">
        <f>_xlfn.XLOOKUP(F1300,Z$3:Z$19,AA$3:AA$19)</f>
        <v>8</v>
      </c>
      <c r="F1300" t="s">
        <v>25</v>
      </c>
      <c r="G1300" s="14">
        <v>44607</v>
      </c>
      <c r="H1300" s="15">
        <v>0.6645833333333333</v>
      </c>
      <c r="I1300" s="15">
        <v>0.67152777777777772</v>
      </c>
      <c r="J1300">
        <v>1000168</v>
      </c>
      <c r="K1300">
        <v>1899</v>
      </c>
      <c r="L1300">
        <f>ROUND(M1300*86400,0)/60</f>
        <v>10</v>
      </c>
      <c r="M1300">
        <v>6.9444444444444198E-3</v>
      </c>
      <c r="N1300">
        <f>_xlfn.XLOOKUP(O1300,Z$22:Z$24,AA$22:AA$24)</f>
        <v>0</v>
      </c>
      <c r="O1300" t="s">
        <v>26</v>
      </c>
      <c r="P1300" cm="1">
        <f t="array" aca="1" ref="P1300" ca="1">(_xlfn.IFS(Q1300="couché",0,Q1300="debout à 80%",1,Q1300="?",1))*(IF(RAND()&lt;0.8,1,0))</f>
        <v>1</v>
      </c>
      <c r="Q1300" t="s">
        <v>27</v>
      </c>
      <c r="R1300">
        <v>0</v>
      </c>
      <c r="S1300">
        <f>SUMIFS(N:N,F:F,F1300,G:G,G1300,T:T,T1300-1)*IF(C1300=1,0,1)</f>
        <v>0</v>
      </c>
      <c r="T1300">
        <f>COUNTIFS(F:F,F1300,G:G,G1300,H:H,_xlfn.CONCAT("&lt;=",H1300))</f>
        <v>5</v>
      </c>
      <c r="U1300" s="15">
        <f ca="1">H1300+(RAND()/100000)</f>
        <v>0.66458565351754495</v>
      </c>
      <c r="V1300">
        <f t="shared" ca="1" si="20"/>
        <v>64</v>
      </c>
      <c r="W1300" t="s">
        <v>28</v>
      </c>
      <c r="X1300" t="str">
        <f ca="1">_xlfn.CONCAT("(",A1300,",",C1300,",",P1300,",",E1300,",",L1300,",",S1300,",",T1300,",",V1300,")++1`")</f>
        <v>(247372,0,1,8,10,0,5,64)++1`</v>
      </c>
      <c r="Y1300" t="str">
        <f>_xlfn.CONCAT("(",A1300,",",R1300,")++1`")</f>
        <v>(247372,0)++1`</v>
      </c>
    </row>
    <row r="1301" spans="1:25">
      <c r="A1301">
        <v>247376</v>
      </c>
      <c r="B1301">
        <v>1990</v>
      </c>
      <c r="C1301">
        <f>IF(D1301="oui", 1, IF(D1301="non", 0, " "))</f>
        <v>0</v>
      </c>
      <c r="D1301" t="s">
        <v>24</v>
      </c>
      <c r="E1301">
        <f>_xlfn.XLOOKUP(F1301,Z$3:Z$19,AA$3:AA$19)</f>
        <v>4</v>
      </c>
      <c r="F1301" t="s">
        <v>31</v>
      </c>
      <c r="G1301" s="14">
        <v>44613</v>
      </c>
      <c r="H1301" s="15">
        <v>0.35833333333333334</v>
      </c>
      <c r="I1301" s="15">
        <v>0.38750000000000001</v>
      </c>
      <c r="J1301">
        <v>1000170</v>
      </c>
      <c r="K1301">
        <v>3778</v>
      </c>
      <c r="L1301">
        <f>ROUND(M1301*86400,0)/60</f>
        <v>42</v>
      </c>
      <c r="M1301">
        <v>2.9166666666666674E-2</v>
      </c>
      <c r="N1301">
        <f>_xlfn.XLOOKUP(O1301,Z$22:Z$24,AA$22:AA$24)</f>
        <v>1</v>
      </c>
      <c r="O1301" t="s">
        <v>32</v>
      </c>
      <c r="P1301" cm="1">
        <f t="array" aca="1" ref="P1301" ca="1">(_xlfn.IFS(Q1301="couché",0,Q1301="debout à 80%",1,Q1301="?",1))*(IF(RAND()&lt;0.8,1,0))</f>
        <v>1</v>
      </c>
      <c r="Q1301" t="s">
        <v>27</v>
      </c>
      <c r="R1301">
        <v>20</v>
      </c>
      <c r="S1301">
        <f>SUMIFS(N:N,F:F,F1301,G:G,G1301,T:T,T1301-1)*IF(C1301=1,0,1)</f>
        <v>0</v>
      </c>
      <c r="T1301">
        <f>COUNTIFS(F:F,F1301,G:G,G1301,H:H,_xlfn.CONCAT("&lt;=",H1301))</f>
        <v>1</v>
      </c>
      <c r="U1301" s="15">
        <f ca="1">H1301+(RAND()/100000)</f>
        <v>0.3583431379458703</v>
      </c>
      <c r="V1301">
        <f t="shared" ca="1" si="20"/>
        <v>15</v>
      </c>
      <c r="W1301" t="s">
        <v>28</v>
      </c>
      <c r="X1301" t="str">
        <f ca="1">_xlfn.CONCAT("(",A1301,",",C1301,",",P1301,",",E1301,",",L1301,",",S1301,",",T1301,",",V1301,")++1`")</f>
        <v>(247376,0,1,4,42,0,1,15)++1`</v>
      </c>
      <c r="Y1301" t="str">
        <f>_xlfn.CONCAT("(",A1301,",",R1301,")++1`")</f>
        <v>(247376,20)++1`</v>
      </c>
    </row>
    <row r="1302" spans="1:25">
      <c r="A1302">
        <v>247378</v>
      </c>
      <c r="B1302">
        <v>1966</v>
      </c>
      <c r="C1302">
        <f>IF(D1302="oui", 1, IF(D1302="non", 0, " "))</f>
        <v>0</v>
      </c>
      <c r="D1302" t="s">
        <v>24</v>
      </c>
      <c r="E1302">
        <f>_xlfn.XLOOKUP(F1302,Z$3:Z$19,AA$3:AA$19)</f>
        <v>3</v>
      </c>
      <c r="F1302" t="s">
        <v>34</v>
      </c>
      <c r="G1302" s="14">
        <v>44620</v>
      </c>
      <c r="H1302" s="15">
        <v>0.3972222222222222</v>
      </c>
      <c r="I1302" s="15">
        <v>0.41180555555555554</v>
      </c>
      <c r="J1302">
        <v>1000169</v>
      </c>
      <c r="K1302">
        <v>2172</v>
      </c>
      <c r="L1302">
        <f>ROUND(M1302*86400,0)/60</f>
        <v>21</v>
      </c>
      <c r="M1302">
        <v>1.4583333333333337E-2</v>
      </c>
      <c r="N1302">
        <f>_xlfn.XLOOKUP(O1302,Z$22:Z$24,AA$22:AA$24)</f>
        <v>1</v>
      </c>
      <c r="O1302" t="s">
        <v>32</v>
      </c>
      <c r="P1302" cm="1">
        <f t="array" aca="1" ref="P1302" ca="1">(_xlfn.IFS(Q1302="couché",0,Q1302="debout à 80%",1,Q1302="?",1))*(IF(RAND()&lt;0.8,1,0))</f>
        <v>1</v>
      </c>
      <c r="Q1302" t="s">
        <v>27</v>
      </c>
      <c r="R1302">
        <v>10</v>
      </c>
      <c r="S1302">
        <f>SUMIFS(N:N,F:F,F1302,G:G,G1302,T:T,T1302-1)*IF(C1302=1,0,1)</f>
        <v>1</v>
      </c>
      <c r="T1302">
        <f>COUNTIFS(F:F,F1302,G:G,G1302,H:H,_xlfn.CONCAT("&lt;=",H1302))</f>
        <v>5</v>
      </c>
      <c r="U1302" s="15">
        <f ca="1">H1302+(RAND()/100000)</f>
        <v>0.39722584421670853</v>
      </c>
      <c r="V1302">
        <f t="shared" ca="1" si="20"/>
        <v>14</v>
      </c>
      <c r="W1302" t="s">
        <v>28</v>
      </c>
      <c r="X1302" t="str">
        <f ca="1">_xlfn.CONCAT("(",A1302,",",C1302,",",P1302,",",E1302,",",L1302,",",S1302,",",T1302,",",V1302,")++1`")</f>
        <v>(247378,0,1,3,21,1,5,14)++1`</v>
      </c>
      <c r="Y1302" t="str">
        <f>_xlfn.CONCAT("(",A1302,",",R1302,")++1`")</f>
        <v>(247378,10)++1`</v>
      </c>
    </row>
    <row r="1303" spans="1:25">
      <c r="A1303">
        <v>247383</v>
      </c>
      <c r="B1303">
        <v>1963</v>
      </c>
      <c r="C1303">
        <f>IF(D1303="oui", 1, IF(D1303="non", 0, " "))</f>
        <v>0</v>
      </c>
      <c r="D1303" t="s">
        <v>24</v>
      </c>
      <c r="E1303">
        <f>_xlfn.XLOOKUP(F1303,Z$3:Z$19,AA$3:AA$19)</f>
        <v>13</v>
      </c>
      <c r="F1303" t="s">
        <v>43</v>
      </c>
      <c r="G1303" s="14">
        <v>44594</v>
      </c>
      <c r="H1303" s="15">
        <v>0.34583333333333333</v>
      </c>
      <c r="I1303" s="15">
        <v>0.48402777777777778</v>
      </c>
      <c r="J1303">
        <v>1000167</v>
      </c>
      <c r="K1303">
        <v>9229</v>
      </c>
      <c r="L1303">
        <f>ROUND(M1303*86400,0)/60</f>
        <v>199</v>
      </c>
      <c r="M1303">
        <v>0.13819444444444445</v>
      </c>
      <c r="N1303">
        <f>_xlfn.XLOOKUP(O1303,Z$22:Z$24,AA$22:AA$24)</f>
        <v>0</v>
      </c>
      <c r="O1303" t="s">
        <v>26</v>
      </c>
      <c r="P1303" cm="1">
        <f t="array" aca="1" ref="P1303" ca="1">(_xlfn.IFS(Q1303="couché",0,Q1303="debout à 80%",1,Q1303="?",1))*(IF(RAND()&lt;0.8,1,0))</f>
        <v>1</v>
      </c>
      <c r="Q1303" t="s">
        <v>27</v>
      </c>
      <c r="R1303">
        <v>45</v>
      </c>
      <c r="S1303">
        <f>SUMIFS(N:N,F:F,F1303,G:G,G1303,T:T,T1303-1)*IF(C1303=1,0,1)</f>
        <v>0</v>
      </c>
      <c r="T1303">
        <f>COUNTIFS(F:F,F1303,G:G,G1303,H:H,_xlfn.CONCAT("&lt;=",H1303))</f>
        <v>1</v>
      </c>
      <c r="U1303" s="15">
        <f ca="1">H1303+(RAND()/100000)</f>
        <v>0.34583418013929268</v>
      </c>
      <c r="V1303">
        <f t="shared" ca="1" si="20"/>
        <v>8</v>
      </c>
      <c r="W1303" t="s">
        <v>28</v>
      </c>
      <c r="X1303" t="str">
        <f ca="1">_xlfn.CONCAT("(",A1303,",",C1303,",",P1303,",",E1303,",",L1303,",",S1303,",",T1303,",",V1303,")++1`")</f>
        <v>(247383,0,1,13,199,0,1,8)++1`</v>
      </c>
      <c r="Y1303" t="str">
        <f>_xlfn.CONCAT("(",A1303,",",R1303,")++1`")</f>
        <v>(247383,45)++1`</v>
      </c>
    </row>
    <row r="1304" spans="1:25">
      <c r="A1304">
        <v>247384</v>
      </c>
      <c r="B1304">
        <v>2004</v>
      </c>
      <c r="C1304">
        <f>IF(D1304="oui", 1, IF(D1304="non", 0, " "))</f>
        <v>0</v>
      </c>
      <c r="D1304" t="s">
        <v>24</v>
      </c>
      <c r="E1304">
        <f>_xlfn.XLOOKUP(F1304,Z$3:Z$19,AA$3:AA$19)</f>
        <v>10</v>
      </c>
      <c r="F1304" t="s">
        <v>39</v>
      </c>
      <c r="G1304" s="14">
        <v>44621</v>
      </c>
      <c r="H1304" s="15">
        <v>0.44513888888888886</v>
      </c>
      <c r="I1304" s="15">
        <v>0.47291666666666665</v>
      </c>
      <c r="J1304">
        <v>1000162</v>
      </c>
      <c r="K1304">
        <v>113</v>
      </c>
      <c r="L1304">
        <f>ROUND(M1304*86400,0)/60</f>
        <v>40</v>
      </c>
      <c r="M1304">
        <v>2.777777777777779E-2</v>
      </c>
      <c r="N1304">
        <f>_xlfn.XLOOKUP(O1304,Z$22:Z$24,AA$22:AA$24)</f>
        <v>0</v>
      </c>
      <c r="O1304" t="s">
        <v>26</v>
      </c>
      <c r="P1304" cm="1">
        <f t="array" aca="1" ref="P1304" ca="1">(_xlfn.IFS(Q1304="couché",0,Q1304="debout à 80%",1,Q1304="?",1))*(IF(RAND()&lt;0.8,1,0))</f>
        <v>1</v>
      </c>
      <c r="Q1304" t="s">
        <v>27</v>
      </c>
      <c r="R1304">
        <v>45</v>
      </c>
      <c r="S1304">
        <f>SUMIFS(N:N,F:F,F1304,G:G,G1304,T:T,T1304-1)*IF(C1304=1,0,1)</f>
        <v>0</v>
      </c>
      <c r="T1304">
        <f>COUNTIFS(F:F,F1304,G:G,G1304,H:H,_xlfn.CONCAT("&lt;=",H1304))</f>
        <v>1</v>
      </c>
      <c r="U1304" s="15">
        <f ca="1">H1304+(RAND()/100000)</f>
        <v>0.44514156496121882</v>
      </c>
      <c r="V1304">
        <f t="shared" ca="1" si="20"/>
        <v>23</v>
      </c>
      <c r="W1304" t="s">
        <v>28</v>
      </c>
      <c r="X1304" t="str">
        <f ca="1">_xlfn.CONCAT("(",A1304,",",C1304,",",P1304,",",E1304,",",L1304,",",S1304,",",T1304,",",V1304,")++1`")</f>
        <v>(247384,0,1,10,40,0,1,23)++1`</v>
      </c>
      <c r="Y1304" t="str">
        <f>_xlfn.CONCAT("(",A1304,",",R1304,")++1`")</f>
        <v>(247384,45)++1`</v>
      </c>
    </row>
    <row r="1305" spans="1:25">
      <c r="A1305">
        <v>247387</v>
      </c>
      <c r="B1305">
        <v>1960</v>
      </c>
      <c r="C1305">
        <f>IF(D1305="oui", 1, IF(D1305="non", 0, " "))</f>
        <v>0</v>
      </c>
      <c r="D1305" t="s">
        <v>24</v>
      </c>
      <c r="E1305">
        <f>_xlfn.XLOOKUP(F1305,Z$3:Z$19,AA$3:AA$19)</f>
        <v>3</v>
      </c>
      <c r="F1305" t="s">
        <v>34</v>
      </c>
      <c r="G1305" s="14">
        <v>44616</v>
      </c>
      <c r="H1305" s="15">
        <v>0.39583333333333331</v>
      </c>
      <c r="I1305" s="15">
        <v>0.40347222222222223</v>
      </c>
      <c r="J1305">
        <v>1000169</v>
      </c>
      <c r="K1305">
        <v>2172</v>
      </c>
      <c r="L1305">
        <f>ROUND(M1305*86400,0)/60</f>
        <v>11</v>
      </c>
      <c r="M1305">
        <v>7.6388888888889173E-3</v>
      </c>
      <c r="N1305">
        <f>_xlfn.XLOOKUP(O1305,Z$22:Z$24,AA$22:AA$24)</f>
        <v>1</v>
      </c>
      <c r="O1305" t="s">
        <v>32</v>
      </c>
      <c r="P1305" cm="1">
        <f t="array" aca="1" ref="P1305" ca="1">(_xlfn.IFS(Q1305="couché",0,Q1305="debout à 80%",1,Q1305="?",1))*(IF(RAND()&lt;0.8,1,0))</f>
        <v>1</v>
      </c>
      <c r="Q1305" t="s">
        <v>27</v>
      </c>
      <c r="R1305">
        <v>10</v>
      </c>
      <c r="S1305">
        <f>SUMIFS(N:N,F:F,F1305,G:G,G1305,T:T,T1305-1)*IF(C1305=1,0,1)</f>
        <v>1</v>
      </c>
      <c r="T1305">
        <f>COUNTIFS(F:F,F1305,G:G,G1305,H:H,_xlfn.CONCAT("&lt;=",H1305))</f>
        <v>5</v>
      </c>
      <c r="U1305" s="15">
        <f ca="1">H1305+(RAND()/100000)</f>
        <v>0.39584048266713801</v>
      </c>
      <c r="V1305">
        <f t="shared" ca="1" si="20"/>
        <v>28</v>
      </c>
      <c r="W1305" t="s">
        <v>28</v>
      </c>
      <c r="X1305" t="str">
        <f ca="1">_xlfn.CONCAT("(",A1305,",",C1305,",",P1305,",",E1305,",",L1305,",",S1305,",",T1305,",",V1305,")++1`")</f>
        <v>(247387,0,1,3,11,1,5,28)++1`</v>
      </c>
      <c r="Y1305" t="str">
        <f>_xlfn.CONCAT("(",A1305,",",R1305,")++1`")</f>
        <v>(247387,10)++1`</v>
      </c>
    </row>
    <row r="1306" spans="1:25">
      <c r="A1306">
        <v>247388</v>
      </c>
      <c r="B1306">
        <v>1935</v>
      </c>
      <c r="C1306">
        <f>IF(D1306="oui", 1, IF(D1306="non", 0, " "))</f>
        <v>0</v>
      </c>
      <c r="D1306" t="s">
        <v>24</v>
      </c>
      <c r="E1306">
        <f>_xlfn.XLOOKUP(F1306,Z$3:Z$19,AA$3:AA$19)</f>
        <v>3</v>
      </c>
      <c r="F1306" t="s">
        <v>34</v>
      </c>
      <c r="G1306" s="14">
        <v>44617</v>
      </c>
      <c r="H1306" s="15">
        <v>0.40694444444444444</v>
      </c>
      <c r="I1306" s="15">
        <v>0.4145833333333333</v>
      </c>
      <c r="J1306">
        <v>1000169</v>
      </c>
      <c r="K1306">
        <v>2172</v>
      </c>
      <c r="L1306">
        <f>ROUND(M1306*86400,0)/60</f>
        <v>11</v>
      </c>
      <c r="M1306">
        <v>7.6388888888888618E-3</v>
      </c>
      <c r="N1306">
        <f>_xlfn.XLOOKUP(O1306,Z$22:Z$24,AA$22:AA$24)</f>
        <v>1</v>
      </c>
      <c r="O1306" t="s">
        <v>32</v>
      </c>
      <c r="P1306" cm="1">
        <f t="array" aca="1" ref="P1306" ca="1">(_xlfn.IFS(Q1306="couché",0,Q1306="debout à 80%",1,Q1306="?",1))*(IF(RAND()&lt;0.8,1,0))</f>
        <v>0</v>
      </c>
      <c r="Q1306" t="s">
        <v>27</v>
      </c>
      <c r="R1306">
        <v>10</v>
      </c>
      <c r="S1306">
        <f>SUMIFS(N:N,F:F,F1306,G:G,G1306,T:T,T1306-1)*IF(C1306=1,0,1)</f>
        <v>1</v>
      </c>
      <c r="T1306">
        <f>COUNTIFS(F:F,F1306,G:G,G1306,H:H,_xlfn.CONCAT("&lt;=",H1306))</f>
        <v>6</v>
      </c>
      <c r="U1306" s="15">
        <f ca="1">H1306+(RAND()/100000)</f>
        <v>0.40694599424306049</v>
      </c>
      <c r="V1306">
        <f t="shared" ca="1" si="20"/>
        <v>24</v>
      </c>
      <c r="W1306" t="s">
        <v>28</v>
      </c>
      <c r="X1306" t="str">
        <f ca="1">_xlfn.CONCAT("(",A1306,",",C1306,",",P1306,",",E1306,",",L1306,",",S1306,",",T1306,",",V1306,")++1`")</f>
        <v>(247388,0,0,3,11,1,6,24)++1`</v>
      </c>
      <c r="Y1306" t="str">
        <f>_xlfn.CONCAT("(",A1306,",",R1306,")++1`")</f>
        <v>(247388,10)++1`</v>
      </c>
    </row>
    <row r="1307" spans="1:25">
      <c r="A1307">
        <v>247390</v>
      </c>
      <c r="B1307">
        <v>1947</v>
      </c>
      <c r="C1307">
        <f>IF(D1307="oui", 1, IF(D1307="non", 0, " "))</f>
        <v>0</v>
      </c>
      <c r="D1307" t="s">
        <v>24</v>
      </c>
      <c r="E1307">
        <f>_xlfn.XLOOKUP(F1307,Z$3:Z$19,AA$3:AA$19)</f>
        <v>9</v>
      </c>
      <c r="F1307" t="s">
        <v>40</v>
      </c>
      <c r="G1307" s="14">
        <v>44610</v>
      </c>
      <c r="H1307" s="15">
        <v>0.42152777777777778</v>
      </c>
      <c r="I1307" s="15">
        <v>0.45694444444444443</v>
      </c>
      <c r="J1307">
        <v>1000163</v>
      </c>
      <c r="K1307">
        <v>239</v>
      </c>
      <c r="L1307">
        <f>ROUND(M1307*86400,0)/60</f>
        <v>51</v>
      </c>
      <c r="M1307">
        <v>3.5416666666666652E-2</v>
      </c>
      <c r="N1307">
        <f>_xlfn.XLOOKUP(O1307,Z$22:Z$24,AA$22:AA$24)</f>
        <v>0</v>
      </c>
      <c r="O1307" t="s">
        <v>26</v>
      </c>
      <c r="P1307" cm="1">
        <f t="array" aca="1" ref="P1307" ca="1">(_xlfn.IFS(Q1307="couché",0,Q1307="debout à 80%",1,Q1307="?",1))*(IF(RAND()&lt;0.8,1,0))</f>
        <v>1</v>
      </c>
      <c r="Q1307" t="s">
        <v>27</v>
      </c>
      <c r="R1307">
        <v>45</v>
      </c>
      <c r="S1307">
        <f>SUMIFS(N:N,F:F,F1307,G:G,G1307,T:T,T1307-1)*IF(C1307=1,0,1)</f>
        <v>0</v>
      </c>
      <c r="T1307">
        <f>COUNTIFS(F:F,F1307,G:G,G1307,H:H,_xlfn.CONCAT("&lt;=",H1307))</f>
        <v>3</v>
      </c>
      <c r="U1307" s="15">
        <f ca="1">H1307+(RAND()/100000)</f>
        <v>0.42153354096980078</v>
      </c>
      <c r="V1307">
        <f t="shared" ca="1" si="20"/>
        <v>30</v>
      </c>
      <c r="W1307" t="s">
        <v>28</v>
      </c>
      <c r="X1307" t="str">
        <f ca="1">_xlfn.CONCAT("(",A1307,",",C1307,",",P1307,",",E1307,",",L1307,",",S1307,",",T1307,",",V1307,")++1`")</f>
        <v>(247390,0,1,9,51,0,3,30)++1`</v>
      </c>
      <c r="Y1307" t="str">
        <f>_xlfn.CONCAT("(",A1307,",",R1307,")++1`")</f>
        <v>(247390,45)++1`</v>
      </c>
    </row>
    <row r="1308" spans="1:25">
      <c r="A1308">
        <v>247392</v>
      </c>
      <c r="B1308">
        <v>1949</v>
      </c>
      <c r="C1308">
        <f>IF(D1308="oui", 1, IF(D1308="non", 0, " "))</f>
        <v>0</v>
      </c>
      <c r="D1308" t="s">
        <v>24</v>
      </c>
      <c r="E1308">
        <f>_xlfn.XLOOKUP(F1308,Z$3:Z$19,AA$3:AA$19)</f>
        <v>3</v>
      </c>
      <c r="F1308" t="s">
        <v>34</v>
      </c>
      <c r="G1308" s="14">
        <v>44637</v>
      </c>
      <c r="H1308" s="15">
        <v>0.40277777777777773</v>
      </c>
      <c r="I1308" s="15">
        <v>0.4145833333333333</v>
      </c>
      <c r="J1308">
        <v>1000169</v>
      </c>
      <c r="K1308">
        <v>2172</v>
      </c>
      <c r="L1308">
        <f>ROUND(M1308*86400,0)/60</f>
        <v>17</v>
      </c>
      <c r="M1308">
        <v>1.1805555555555569E-2</v>
      </c>
      <c r="N1308">
        <f>_xlfn.XLOOKUP(O1308,Z$22:Z$24,AA$22:AA$24)</f>
        <v>1</v>
      </c>
      <c r="O1308" t="s">
        <v>32</v>
      </c>
      <c r="P1308" cm="1">
        <f t="array" aca="1" ref="P1308" ca="1">(_xlfn.IFS(Q1308="couché",0,Q1308="debout à 80%",1,Q1308="?",1))*(IF(RAND()&lt;0.8,1,0))</f>
        <v>1</v>
      </c>
      <c r="Q1308" t="s">
        <v>27</v>
      </c>
      <c r="R1308">
        <v>10</v>
      </c>
      <c r="S1308">
        <f>SUMIFS(N:N,F:F,F1308,G:G,G1308,T:T,T1308-1)*IF(C1308=1,0,1)</f>
        <v>1</v>
      </c>
      <c r="T1308">
        <f>COUNTIFS(F:F,F1308,G:G,G1308,H:H,_xlfn.CONCAT("&lt;=",H1308))</f>
        <v>5</v>
      </c>
      <c r="U1308" s="15">
        <f ca="1">H1308+(RAND()/100000)</f>
        <v>0.40278438918194243</v>
      </c>
      <c r="V1308">
        <f t="shared" ca="1" si="20"/>
        <v>28</v>
      </c>
      <c r="W1308" t="s">
        <v>28</v>
      </c>
      <c r="X1308" t="str">
        <f ca="1">_xlfn.CONCAT("(",A1308,",",C1308,",",P1308,",",E1308,",",L1308,",",S1308,",",T1308,",",V1308,")++1`")</f>
        <v>(247392,0,1,3,17,1,5,28)++1`</v>
      </c>
      <c r="Y1308" t="str">
        <f>_xlfn.CONCAT("(",A1308,",",R1308,")++1`")</f>
        <v>(247392,10)++1`</v>
      </c>
    </row>
    <row r="1309" spans="1:25">
      <c r="A1309">
        <v>247393</v>
      </c>
      <c r="B1309">
        <v>1949</v>
      </c>
      <c r="C1309">
        <f>IF(D1309="oui", 1, IF(D1309="non", 0, " "))</f>
        <v>0</v>
      </c>
      <c r="D1309" t="s">
        <v>24</v>
      </c>
      <c r="E1309">
        <f>_xlfn.XLOOKUP(F1309,Z$3:Z$19,AA$3:AA$19)</f>
        <v>3</v>
      </c>
      <c r="F1309" t="s">
        <v>34</v>
      </c>
      <c r="G1309" s="14">
        <v>44644</v>
      </c>
      <c r="H1309" s="15">
        <v>0.40694444444444444</v>
      </c>
      <c r="I1309" s="15">
        <v>0.4145833333333333</v>
      </c>
      <c r="J1309">
        <v>1000169</v>
      </c>
      <c r="K1309">
        <v>2172</v>
      </c>
      <c r="L1309">
        <f>ROUND(M1309*86400,0)/60</f>
        <v>11</v>
      </c>
      <c r="M1309">
        <v>7.6388888888888618E-3</v>
      </c>
      <c r="N1309">
        <f>_xlfn.XLOOKUP(O1309,Z$22:Z$24,AA$22:AA$24)</f>
        <v>1</v>
      </c>
      <c r="O1309" t="s">
        <v>32</v>
      </c>
      <c r="P1309" cm="1">
        <f t="array" aca="1" ref="P1309" ca="1">(_xlfn.IFS(Q1309="couché",0,Q1309="debout à 80%",1,Q1309="?",1))*(IF(RAND()&lt;0.8,1,0))</f>
        <v>1</v>
      </c>
      <c r="Q1309" t="s">
        <v>27</v>
      </c>
      <c r="R1309">
        <v>10</v>
      </c>
      <c r="S1309">
        <f>SUMIFS(N:N,F:F,F1309,G:G,G1309,T:T,T1309-1)*IF(C1309=1,0,1)</f>
        <v>1</v>
      </c>
      <c r="T1309">
        <f>COUNTIFS(F:F,F1309,G:G,G1309,H:H,_xlfn.CONCAT("&lt;=",H1309))</f>
        <v>5</v>
      </c>
      <c r="U1309" s="15">
        <f ca="1">H1309+(RAND()/100000)</f>
        <v>0.40694577432994383</v>
      </c>
      <c r="V1309">
        <f t="shared" ca="1" si="20"/>
        <v>24</v>
      </c>
      <c r="W1309" t="s">
        <v>28</v>
      </c>
      <c r="X1309" t="str">
        <f ca="1">_xlfn.CONCAT("(",A1309,",",C1309,",",P1309,",",E1309,",",L1309,",",S1309,",",T1309,",",V1309,")++1`")</f>
        <v>(247393,0,1,3,11,1,5,24)++1`</v>
      </c>
      <c r="Y1309" t="str">
        <f>_xlfn.CONCAT("(",A1309,",",R1309,")++1`")</f>
        <v>(247393,10)++1`</v>
      </c>
    </row>
    <row r="1310" spans="1:25">
      <c r="A1310">
        <v>247394</v>
      </c>
      <c r="B1310">
        <v>1986</v>
      </c>
      <c r="C1310">
        <f>IF(D1310="oui", 1, IF(D1310="non", 0, " "))</f>
        <v>0</v>
      </c>
      <c r="D1310" t="s">
        <v>24</v>
      </c>
      <c r="E1310">
        <f>_xlfn.XLOOKUP(F1310,Z$3:Z$19,AA$3:AA$19)</f>
        <v>8</v>
      </c>
      <c r="F1310" t="s">
        <v>25</v>
      </c>
      <c r="G1310" s="14">
        <v>44635</v>
      </c>
      <c r="H1310" s="15">
        <v>0.45902777777777776</v>
      </c>
      <c r="I1310" s="15">
        <v>0.50972222222222219</v>
      </c>
      <c r="J1310">
        <v>1000168</v>
      </c>
      <c r="K1310">
        <v>2009</v>
      </c>
      <c r="L1310">
        <f>ROUND(M1310*86400,0)/60</f>
        <v>73</v>
      </c>
      <c r="M1310">
        <v>5.0694444444444431E-2</v>
      </c>
      <c r="N1310">
        <f>_xlfn.XLOOKUP(O1310,Z$22:Z$24,AA$22:AA$24)</f>
        <v>0</v>
      </c>
      <c r="O1310" t="s">
        <v>26</v>
      </c>
      <c r="P1310" cm="1">
        <f t="array" aca="1" ref="P1310" ca="1">(_xlfn.IFS(Q1310="couché",0,Q1310="debout à 80%",1,Q1310="?",1))*(IF(RAND()&lt;0.8,1,0))</f>
        <v>1</v>
      </c>
      <c r="Q1310" t="s">
        <v>27</v>
      </c>
      <c r="R1310">
        <v>30</v>
      </c>
      <c r="S1310">
        <f>SUMIFS(N:N,F:F,F1310,G:G,G1310,T:T,T1310-1)*IF(C1310=1,0,1)</f>
        <v>0</v>
      </c>
      <c r="T1310">
        <f>COUNTIFS(F:F,F1310,G:G,G1310,H:H,_xlfn.CONCAT("&lt;=",H1310))</f>
        <v>4</v>
      </c>
      <c r="U1310" s="15">
        <f ca="1">H1310+(RAND()/100000)</f>
        <v>0.45902893049793836</v>
      </c>
      <c r="V1310">
        <f t="shared" ca="1" si="20"/>
        <v>44</v>
      </c>
      <c r="W1310" t="s">
        <v>28</v>
      </c>
      <c r="X1310" t="str">
        <f ca="1">_xlfn.CONCAT("(",A1310,",",C1310,",",P1310,",",E1310,",",L1310,",",S1310,",",T1310,",",V1310,")++1`")</f>
        <v>(247394,0,1,8,73,0,4,44)++1`</v>
      </c>
      <c r="Y1310" t="str">
        <f>_xlfn.CONCAT("(",A1310,",",R1310,")++1`")</f>
        <v>(247394,30)++1`</v>
      </c>
    </row>
    <row r="1311" spans="1:25">
      <c r="A1311">
        <v>247397</v>
      </c>
      <c r="B1311">
        <v>1985</v>
      </c>
      <c r="C1311">
        <f>IF(D1311="oui", 1, IF(D1311="non", 0, " "))</f>
        <v>0</v>
      </c>
      <c r="D1311" t="s">
        <v>24</v>
      </c>
      <c r="E1311">
        <f>_xlfn.XLOOKUP(F1311,Z$3:Z$19,AA$3:AA$19)</f>
        <v>13</v>
      </c>
      <c r="F1311" t="s">
        <v>43</v>
      </c>
      <c r="G1311" s="14">
        <v>44599</v>
      </c>
      <c r="H1311" s="15">
        <v>0.34236111111111112</v>
      </c>
      <c r="I1311" s="15">
        <v>0.51458333333333328</v>
      </c>
      <c r="J1311">
        <v>1000167</v>
      </c>
      <c r="K1311">
        <v>5557</v>
      </c>
      <c r="L1311">
        <f>ROUND(M1311*86400,0)/60</f>
        <v>248</v>
      </c>
      <c r="M1311">
        <v>0.17222222222222217</v>
      </c>
      <c r="N1311">
        <f>_xlfn.XLOOKUP(O1311,Z$22:Z$24,AA$22:AA$24)</f>
        <v>0</v>
      </c>
      <c r="O1311" t="s">
        <v>26</v>
      </c>
      <c r="P1311" cm="1">
        <f t="array" aca="1" ref="P1311" ca="1">(_xlfn.IFS(Q1311="couché",0,Q1311="debout à 80%",1,Q1311="?",1))*(IF(RAND()&lt;0.8,1,0))</f>
        <v>1</v>
      </c>
      <c r="Q1311" t="s">
        <v>27</v>
      </c>
      <c r="R1311">
        <v>45</v>
      </c>
      <c r="S1311">
        <f>SUMIFS(N:N,F:F,F1311,G:G,G1311,T:T,T1311-1)*IF(C1311=1,0,1)</f>
        <v>0</v>
      </c>
      <c r="T1311">
        <f>COUNTIFS(F:F,F1311,G:G,G1311,H:H,_xlfn.CONCAT("&lt;=",H1311))</f>
        <v>1</v>
      </c>
      <c r="U1311" s="15">
        <f ca="1">H1311+(RAND()/100000)</f>
        <v>0.34236202010018069</v>
      </c>
      <c r="V1311">
        <f t="shared" ca="1" si="20"/>
        <v>10</v>
      </c>
      <c r="W1311" t="s">
        <v>28</v>
      </c>
      <c r="X1311" t="str">
        <f ca="1">_xlfn.CONCAT("(",A1311,",",C1311,",",P1311,",",E1311,",",L1311,",",S1311,",",T1311,",",V1311,")++1`")</f>
        <v>(247397,0,1,13,248,0,1,10)++1`</v>
      </c>
      <c r="Y1311" t="str">
        <f>_xlfn.CONCAT("(",A1311,",",R1311,")++1`")</f>
        <v>(247397,45)++1`</v>
      </c>
    </row>
    <row r="1312" spans="1:25">
      <c r="A1312">
        <v>247399</v>
      </c>
      <c r="B1312">
        <v>1957</v>
      </c>
      <c r="C1312">
        <f>IF(D1312="oui", 1, IF(D1312="non", 0, " "))</f>
        <v>0</v>
      </c>
      <c r="D1312" t="s">
        <v>24</v>
      </c>
      <c r="E1312">
        <f>_xlfn.XLOOKUP(F1312,Z$3:Z$19,AA$3:AA$19)</f>
        <v>9</v>
      </c>
      <c r="F1312" t="s">
        <v>40</v>
      </c>
      <c r="G1312" s="14">
        <v>44613</v>
      </c>
      <c r="H1312" s="15">
        <v>0.47083333333333333</v>
      </c>
      <c r="I1312" s="15">
        <v>0.4909722222222222</v>
      </c>
      <c r="J1312">
        <v>1000163</v>
      </c>
      <c r="K1312">
        <v>4824</v>
      </c>
      <c r="L1312">
        <f>ROUND(M1312*86400,0)/60</f>
        <v>29</v>
      </c>
      <c r="M1312">
        <v>2.0138888888888873E-2</v>
      </c>
      <c r="N1312">
        <f>_xlfn.XLOOKUP(O1312,Z$22:Z$24,AA$22:AA$24)</f>
        <v>0</v>
      </c>
      <c r="O1312" t="s">
        <v>26</v>
      </c>
      <c r="P1312" cm="1">
        <f t="array" aca="1" ref="P1312" ca="1">(_xlfn.IFS(Q1312="couché",0,Q1312="debout à 80%",1,Q1312="?",1))*(IF(RAND()&lt;0.8,1,0))</f>
        <v>1</v>
      </c>
      <c r="Q1312" t="s">
        <v>27</v>
      </c>
      <c r="R1312">
        <v>45</v>
      </c>
      <c r="S1312">
        <f>SUMIFS(N:N,F:F,F1312,G:G,G1312,T:T,T1312-1)*IF(C1312=1,0,1)</f>
        <v>0</v>
      </c>
      <c r="T1312">
        <f>COUNTIFS(F:F,F1312,G:G,G1312,H:H,_xlfn.CONCAT("&lt;=",H1312))</f>
        <v>3</v>
      </c>
      <c r="U1312" s="15">
        <f ca="1">H1312+(RAND()/100000)</f>
        <v>0.47083465884246212</v>
      </c>
      <c r="V1312">
        <f t="shared" ca="1" si="20"/>
        <v>35</v>
      </c>
      <c r="W1312" t="s">
        <v>28</v>
      </c>
      <c r="X1312" t="str">
        <f ca="1">_xlfn.CONCAT("(",A1312,",",C1312,",",P1312,",",E1312,",",L1312,",",S1312,",",T1312,",",V1312,")++1`")</f>
        <v>(247399,0,1,9,29,0,3,35)++1`</v>
      </c>
      <c r="Y1312" t="str">
        <f>_xlfn.CONCAT("(",A1312,",",R1312,")++1`")</f>
        <v>(247399,45)++1`</v>
      </c>
    </row>
    <row r="1313" spans="1:25">
      <c r="A1313">
        <v>247400</v>
      </c>
      <c r="B1313">
        <v>1957</v>
      </c>
      <c r="C1313">
        <f>IF(D1313="oui", 1, IF(D1313="non", 0, " "))</f>
        <v>0</v>
      </c>
      <c r="D1313" t="s">
        <v>24</v>
      </c>
      <c r="E1313">
        <f>_xlfn.XLOOKUP(F1313,Z$3:Z$19,AA$3:AA$19)</f>
        <v>9</v>
      </c>
      <c r="F1313" t="s">
        <v>40</v>
      </c>
      <c r="G1313" s="14">
        <v>44627</v>
      </c>
      <c r="H1313" s="15">
        <v>0.53819444444444442</v>
      </c>
      <c r="I1313" s="15">
        <v>0.63194444444444442</v>
      </c>
      <c r="J1313">
        <v>1000163</v>
      </c>
      <c r="K1313">
        <v>4834</v>
      </c>
      <c r="L1313">
        <f>ROUND(M1313*86400,0)/60</f>
        <v>135</v>
      </c>
      <c r="M1313">
        <v>9.375E-2</v>
      </c>
      <c r="N1313">
        <f>_xlfn.XLOOKUP(O1313,Z$22:Z$24,AA$22:AA$24)</f>
        <v>0</v>
      </c>
      <c r="O1313" t="s">
        <v>26</v>
      </c>
      <c r="P1313" cm="1">
        <f t="array" aca="1" ref="P1313" ca="1">(_xlfn.IFS(Q1313="couché",0,Q1313="debout à 80%",1,Q1313="?",1))*(IF(RAND()&lt;0.8,1,0))</f>
        <v>1</v>
      </c>
      <c r="Q1313" t="s">
        <v>27</v>
      </c>
      <c r="R1313">
        <v>45</v>
      </c>
      <c r="S1313">
        <f>SUMIFS(N:N,F:F,F1313,G:G,G1313,T:T,T1313-1)*IF(C1313=1,0,1)</f>
        <v>0</v>
      </c>
      <c r="T1313">
        <f>COUNTIFS(F:F,F1313,G:G,G1313,H:H,_xlfn.CONCAT("&lt;=",H1313))</f>
        <v>5</v>
      </c>
      <c r="U1313" s="15">
        <f ca="1">H1313+(RAND()/100000)</f>
        <v>0.53819504357026993</v>
      </c>
      <c r="V1313">
        <f t="shared" ca="1" si="20"/>
        <v>44</v>
      </c>
      <c r="W1313" t="s">
        <v>28</v>
      </c>
      <c r="X1313" t="str">
        <f ca="1">_xlfn.CONCAT("(",A1313,",",C1313,",",P1313,",",E1313,",",L1313,",",S1313,",",T1313,",",V1313,")++1`")</f>
        <v>(247400,0,1,9,135,0,5,44)++1`</v>
      </c>
      <c r="Y1313" t="str">
        <f>_xlfn.CONCAT("(",A1313,",",R1313,")++1`")</f>
        <v>(247400,45)++1`</v>
      </c>
    </row>
    <row r="1314" spans="1:25">
      <c r="A1314">
        <v>247403</v>
      </c>
      <c r="B1314">
        <v>2007</v>
      </c>
      <c r="C1314">
        <f>IF(D1314="oui", 1, IF(D1314="non", 0, " "))</f>
        <v>1</v>
      </c>
      <c r="D1314" t="s">
        <v>28</v>
      </c>
      <c r="E1314">
        <f>_xlfn.XLOOKUP(F1314,Z$3:Z$19,AA$3:AA$19)</f>
        <v>10</v>
      </c>
      <c r="F1314" t="s">
        <v>39</v>
      </c>
      <c r="G1314" s="14">
        <v>44628</v>
      </c>
      <c r="H1314" s="15">
        <v>0.38055555555555554</v>
      </c>
      <c r="I1314" s="15">
        <v>0.40277777777777773</v>
      </c>
      <c r="J1314">
        <v>1000165</v>
      </c>
      <c r="K1314">
        <v>493</v>
      </c>
      <c r="L1314">
        <f>ROUND(M1314*86400,0)/60</f>
        <v>32</v>
      </c>
      <c r="M1314">
        <v>2.2222222222222199E-2</v>
      </c>
      <c r="N1314">
        <f>_xlfn.XLOOKUP(O1314,Z$22:Z$24,AA$22:AA$24)</f>
        <v>0</v>
      </c>
      <c r="O1314" t="s">
        <v>46</v>
      </c>
      <c r="P1314" cm="1">
        <f t="array" aca="1" ref="P1314" ca="1">(_xlfn.IFS(Q1314="couché",0,Q1314="debout à 80%",1,Q1314="?",1))*(IF(RAND()&lt;0.8,1,0))</f>
        <v>0</v>
      </c>
      <c r="Q1314" t="s">
        <v>48</v>
      </c>
      <c r="R1314">
        <v>30</v>
      </c>
      <c r="S1314">
        <f>SUMIFS(N:N,F:F,F1314,G:G,G1314,T:T,T1314-1)*IF(C1314=1,0,1)</f>
        <v>0</v>
      </c>
      <c r="T1314">
        <f>COUNTIFS(F:F,F1314,G:G,G1314,H:H,_xlfn.CONCAT("&lt;=",H1314))</f>
        <v>2</v>
      </c>
      <c r="U1314" s="15">
        <f ca="1">H1314+(RAND()/100000)</f>
        <v>0.38056154165098377</v>
      </c>
      <c r="V1314">
        <f t="shared" ca="1" si="20"/>
        <v>22</v>
      </c>
      <c r="W1314" t="s">
        <v>28</v>
      </c>
      <c r="X1314" t="str">
        <f ca="1">_xlfn.CONCAT("(",A1314,",",C1314,",",P1314,",",E1314,",",L1314,",",S1314,",",T1314,",",V1314,")++1`")</f>
        <v>(247403,1,0,10,32,0,2,22)++1`</v>
      </c>
      <c r="Y1314" t="str">
        <f>_xlfn.CONCAT("(",A1314,",",R1314,")++1`")</f>
        <v>(247403,30)++1`</v>
      </c>
    </row>
    <row r="1315" spans="1:25">
      <c r="A1315">
        <v>247405</v>
      </c>
      <c r="B1315">
        <v>2005</v>
      </c>
      <c r="C1315">
        <f>IF(D1315="oui", 1, IF(D1315="non", 0, " "))</f>
        <v>0</v>
      </c>
      <c r="D1315" t="s">
        <v>24</v>
      </c>
      <c r="E1315">
        <f>_xlfn.XLOOKUP(F1315,Z$3:Z$19,AA$3:AA$19)</f>
        <v>10</v>
      </c>
      <c r="F1315" t="s">
        <v>39</v>
      </c>
      <c r="G1315" s="14">
        <v>44635</v>
      </c>
      <c r="H1315" s="15">
        <v>0.41736111111111107</v>
      </c>
      <c r="I1315" s="15">
        <v>0.44166666666666665</v>
      </c>
      <c r="J1315">
        <v>1000165</v>
      </c>
      <c r="K1315">
        <v>493</v>
      </c>
      <c r="L1315">
        <f>ROUND(M1315*86400,0)/60</f>
        <v>35</v>
      </c>
      <c r="M1315">
        <v>2.430555555555558E-2</v>
      </c>
      <c r="N1315">
        <f>_xlfn.XLOOKUP(O1315,Z$22:Z$24,AA$22:AA$24)</f>
        <v>1</v>
      </c>
      <c r="O1315" t="s">
        <v>32</v>
      </c>
      <c r="P1315" cm="1">
        <f t="array" aca="1" ref="P1315" ca="1">(_xlfn.IFS(Q1315="couché",0,Q1315="debout à 80%",1,Q1315="?",1))*(IF(RAND()&lt;0.8,1,0))</f>
        <v>0</v>
      </c>
      <c r="Q1315" t="s">
        <v>27</v>
      </c>
      <c r="R1315">
        <v>30</v>
      </c>
      <c r="S1315">
        <f>SUMIFS(N:N,F:F,F1315,G:G,G1315,T:T,T1315-1)*IF(C1315=1,0,1)</f>
        <v>1</v>
      </c>
      <c r="T1315">
        <f>COUNTIFS(F:F,F1315,G:G,G1315,H:H,_xlfn.CONCAT("&lt;=",H1315))</f>
        <v>4</v>
      </c>
      <c r="U1315" s="15">
        <f ca="1">H1315+(RAND()/100000)</f>
        <v>0.41736730502985581</v>
      </c>
      <c r="V1315">
        <f t="shared" ca="1" si="20"/>
        <v>35</v>
      </c>
      <c r="W1315" t="s">
        <v>28</v>
      </c>
      <c r="X1315" t="str">
        <f ca="1">_xlfn.CONCAT("(",A1315,",",C1315,",",P1315,",",E1315,",",L1315,",",S1315,",",T1315,",",V1315,")++1`")</f>
        <v>(247405,0,0,10,35,1,4,35)++1`</v>
      </c>
      <c r="Y1315" t="str">
        <f>_xlfn.CONCAT("(",A1315,",",R1315,")++1`")</f>
        <v>(247405,30)++1`</v>
      </c>
    </row>
    <row r="1316" spans="1:25">
      <c r="A1316">
        <v>247410</v>
      </c>
      <c r="B1316">
        <v>1966</v>
      </c>
      <c r="C1316">
        <f>IF(D1316="oui", 1, IF(D1316="non", 0, " "))</f>
        <v>0</v>
      </c>
      <c r="D1316" t="s">
        <v>24</v>
      </c>
      <c r="E1316">
        <f>_xlfn.XLOOKUP(F1316,Z$3:Z$19,AA$3:AA$19)</f>
        <v>5</v>
      </c>
      <c r="F1316" t="s">
        <v>36</v>
      </c>
      <c r="G1316" s="14">
        <v>44613</v>
      </c>
      <c r="H1316" s="15">
        <v>0.54166666666666663</v>
      </c>
      <c r="I1316" s="15">
        <v>0.6333333333333333</v>
      </c>
      <c r="J1316">
        <v>1000162</v>
      </c>
      <c r="K1316">
        <v>489</v>
      </c>
      <c r="L1316">
        <f>ROUND(M1316*86400,0)/60</f>
        <v>132</v>
      </c>
      <c r="M1316">
        <v>9.1666666666666674E-2</v>
      </c>
      <c r="N1316">
        <f>_xlfn.XLOOKUP(O1316,Z$22:Z$24,AA$22:AA$24)</f>
        <v>0</v>
      </c>
      <c r="O1316" t="s">
        <v>26</v>
      </c>
      <c r="P1316" cm="1">
        <f t="array" aca="1" ref="P1316" ca="1">(_xlfn.IFS(Q1316="couché",0,Q1316="debout à 80%",1,Q1316="?",1))*(IF(RAND()&lt;0.8,1,0))</f>
        <v>1</v>
      </c>
      <c r="Q1316" t="s">
        <v>27</v>
      </c>
      <c r="R1316">
        <v>45</v>
      </c>
      <c r="S1316">
        <f>SUMIFS(N:N,F:F,F1316,G:G,G1316,T:T,T1316-1)*IF(C1316=1,0,1)</f>
        <v>0</v>
      </c>
      <c r="T1316">
        <f>COUNTIFS(F:F,F1316,G:G,G1316,H:H,_xlfn.CONCAT("&lt;=",H1316))</f>
        <v>3</v>
      </c>
      <c r="U1316" s="15">
        <f ca="1">H1316+(RAND()/100000)</f>
        <v>0.54166769627464872</v>
      </c>
      <c r="V1316">
        <f t="shared" ca="1" si="20"/>
        <v>48</v>
      </c>
      <c r="W1316" t="s">
        <v>28</v>
      </c>
      <c r="X1316" t="str">
        <f ca="1">_xlfn.CONCAT("(",A1316,",",C1316,",",P1316,",",E1316,",",L1316,",",S1316,",",T1316,",",V1316,")++1`")</f>
        <v>(247410,0,1,5,132,0,3,48)++1`</v>
      </c>
      <c r="Y1316" t="str">
        <f>_xlfn.CONCAT("(",A1316,",",R1316,")++1`")</f>
        <v>(247410,45)++1`</v>
      </c>
    </row>
    <row r="1317" spans="1:25">
      <c r="A1317">
        <v>247411</v>
      </c>
      <c r="B1317">
        <v>1965</v>
      </c>
      <c r="C1317">
        <f>IF(D1317="oui", 1, IF(D1317="non", 0, " "))</f>
        <v>0</v>
      </c>
      <c r="D1317" t="s">
        <v>24</v>
      </c>
      <c r="E1317">
        <f>_xlfn.XLOOKUP(F1317,Z$3:Z$19,AA$3:AA$19)</f>
        <v>2</v>
      </c>
      <c r="F1317" t="s">
        <v>29</v>
      </c>
      <c r="G1317" s="14">
        <v>44596</v>
      </c>
      <c r="H1317" s="15">
        <v>0.46180555555555552</v>
      </c>
      <c r="I1317" s="15">
        <v>0.50416666666666665</v>
      </c>
      <c r="J1317">
        <v>1000166</v>
      </c>
      <c r="K1317">
        <v>753</v>
      </c>
      <c r="L1317">
        <f>ROUND(M1317*86400,0)/60</f>
        <v>61</v>
      </c>
      <c r="M1317">
        <v>4.2361111111111127E-2</v>
      </c>
      <c r="N1317">
        <f>_xlfn.XLOOKUP(O1317,Z$22:Z$24,AA$22:AA$24)</f>
        <v>0</v>
      </c>
      <c r="O1317" t="s">
        <v>26</v>
      </c>
      <c r="P1317" cm="1">
        <f t="array" aca="1" ref="P1317" ca="1">(_xlfn.IFS(Q1317="couché",0,Q1317="debout à 80%",1,Q1317="?",1))*(IF(RAND()&lt;0.8,1,0))</f>
        <v>1</v>
      </c>
      <c r="Q1317" t="s">
        <v>27</v>
      </c>
      <c r="R1317">
        <v>45</v>
      </c>
      <c r="S1317">
        <f>SUMIFS(N:N,F:F,F1317,G:G,G1317,T:T,T1317-1)*IF(C1317=1,0,1)</f>
        <v>0</v>
      </c>
      <c r="T1317">
        <f>COUNTIFS(F:F,F1317,G:G,G1317,H:H,_xlfn.CONCAT("&lt;=",H1317))</f>
        <v>2</v>
      </c>
      <c r="U1317" s="15">
        <f ca="1">H1317+(RAND()/100000)</f>
        <v>0.46180883512014503</v>
      </c>
      <c r="V1317">
        <f t="shared" ca="1" si="20"/>
        <v>37</v>
      </c>
      <c r="W1317" t="s">
        <v>28</v>
      </c>
      <c r="X1317" t="str">
        <f ca="1">_xlfn.CONCAT("(",A1317,",",C1317,",",P1317,",",E1317,",",L1317,",",S1317,",",T1317,",",V1317,")++1`")</f>
        <v>(247411,0,1,2,61,0,2,37)++1`</v>
      </c>
      <c r="Y1317" t="str">
        <f>_xlfn.CONCAT("(",A1317,",",R1317,")++1`")</f>
        <v>(247411,45)++1`</v>
      </c>
    </row>
    <row r="1318" spans="1:25">
      <c r="A1318">
        <v>247412</v>
      </c>
      <c r="B1318">
        <v>1991</v>
      </c>
      <c r="C1318">
        <f>IF(D1318="oui", 1, IF(D1318="non", 0, " "))</f>
        <v>0</v>
      </c>
      <c r="D1318" t="s">
        <v>24</v>
      </c>
      <c r="E1318">
        <f>_xlfn.XLOOKUP(F1318,Z$3:Z$19,AA$3:AA$19)</f>
        <v>16</v>
      </c>
      <c r="F1318" t="s">
        <v>44</v>
      </c>
      <c r="G1318" s="14">
        <v>44608</v>
      </c>
      <c r="H1318" s="15">
        <v>0.55208333333333326</v>
      </c>
      <c r="I1318" s="15">
        <v>0.66666666666666663</v>
      </c>
      <c r="J1318">
        <v>1000162</v>
      </c>
      <c r="K1318">
        <v>2872</v>
      </c>
      <c r="L1318">
        <f>ROUND(M1318*86400,0)/60</f>
        <v>165</v>
      </c>
      <c r="M1318">
        <v>0.11458333333333337</v>
      </c>
      <c r="N1318">
        <f>_xlfn.XLOOKUP(O1318,Z$22:Z$24,AA$22:AA$24)</f>
        <v>0</v>
      </c>
      <c r="O1318" t="s">
        <v>26</v>
      </c>
      <c r="P1318" cm="1">
        <f t="array" aca="1" ref="P1318" ca="1">(_xlfn.IFS(Q1318="couché",0,Q1318="debout à 80%",1,Q1318="?",1))*(IF(RAND()&lt;0.8,1,0))</f>
        <v>1</v>
      </c>
      <c r="Q1318" t="s">
        <v>27</v>
      </c>
      <c r="R1318">
        <v>45</v>
      </c>
      <c r="S1318">
        <f>SUMIFS(N:N,F:F,F1318,G:G,G1318,T:T,T1318-1)*IF(C1318=1,0,1)</f>
        <v>0</v>
      </c>
      <c r="T1318">
        <f>COUNTIFS(F:F,F1318,G:G,G1318,H:H,_xlfn.CONCAT("&lt;=",H1318))</f>
        <v>3</v>
      </c>
      <c r="U1318" s="15">
        <f ca="1">H1318+(RAND()/100000)</f>
        <v>0.5520876542652654</v>
      </c>
      <c r="V1318">
        <f t="shared" ca="1" si="20"/>
        <v>42</v>
      </c>
      <c r="W1318" t="s">
        <v>28</v>
      </c>
      <c r="X1318" t="str">
        <f ca="1">_xlfn.CONCAT("(",A1318,",",C1318,",",P1318,",",E1318,",",L1318,",",S1318,",",T1318,",",V1318,")++1`")</f>
        <v>(247412,0,1,16,165,0,3,42)++1`</v>
      </c>
      <c r="Y1318" t="str">
        <f>_xlfn.CONCAT("(",A1318,",",R1318,")++1`")</f>
        <v>(247412,45)++1`</v>
      </c>
    </row>
    <row r="1319" spans="1:25">
      <c r="A1319">
        <v>247417</v>
      </c>
      <c r="B1319">
        <v>1973</v>
      </c>
      <c r="C1319">
        <f>IF(D1319="oui", 1, IF(D1319="non", 0, " "))</f>
        <v>0</v>
      </c>
      <c r="D1319" t="s">
        <v>24</v>
      </c>
      <c r="E1319">
        <f>_xlfn.XLOOKUP(F1319,Z$3:Z$19,AA$3:AA$19)</f>
        <v>14</v>
      </c>
      <c r="F1319" t="s">
        <v>33</v>
      </c>
      <c r="G1319" s="14">
        <v>44600</v>
      </c>
      <c r="H1319" s="15">
        <v>0.76944444444444438</v>
      </c>
      <c r="I1319" s="15">
        <v>0.79583333333333328</v>
      </c>
      <c r="J1319">
        <v>1000162</v>
      </c>
      <c r="K1319">
        <v>81</v>
      </c>
      <c r="L1319">
        <f>ROUND(M1319*86400,0)/60</f>
        <v>38</v>
      </c>
      <c r="M1319">
        <v>2.6388888888888906E-2</v>
      </c>
      <c r="N1319">
        <f>_xlfn.XLOOKUP(O1319,Z$22:Z$24,AA$22:AA$24)</f>
        <v>1</v>
      </c>
      <c r="O1319" t="s">
        <v>32</v>
      </c>
      <c r="P1319" cm="1">
        <f t="array" aca="1" ref="P1319" ca="1">(_xlfn.IFS(Q1319="couché",0,Q1319="debout à 80%",1,Q1319="?",1))*(IF(RAND()&lt;0.8,1,0))</f>
        <v>1</v>
      </c>
      <c r="Q1319" t="s">
        <v>27</v>
      </c>
      <c r="R1319">
        <v>45</v>
      </c>
      <c r="S1319">
        <f>SUMIFS(N:N,F:F,F1319,G:G,G1319,T:T,T1319-1)*IF(C1319=1,0,1)</f>
        <v>1</v>
      </c>
      <c r="T1319">
        <f>COUNTIFS(F:F,F1319,G:G,G1319,H:H,_xlfn.CONCAT("&lt;=",H1319))</f>
        <v>6</v>
      </c>
      <c r="U1319" s="15">
        <f ca="1">H1319+(RAND()/100000)</f>
        <v>0.76944542747458011</v>
      </c>
      <c r="V1319">
        <f t="shared" ca="1" si="20"/>
        <v>85</v>
      </c>
      <c r="W1319" t="s">
        <v>28</v>
      </c>
      <c r="X1319" t="str">
        <f ca="1">_xlfn.CONCAT("(",A1319,",",C1319,",",P1319,",",E1319,",",L1319,",",S1319,",",T1319,",",V1319,")++1`")</f>
        <v>(247417,0,1,14,38,1,6,85)++1`</v>
      </c>
      <c r="Y1319" t="str">
        <f>_xlfn.CONCAT("(",A1319,",",R1319,")++1`")</f>
        <v>(247417,45)++1`</v>
      </c>
    </row>
    <row r="1320" spans="1:25">
      <c r="A1320">
        <v>247418</v>
      </c>
      <c r="B1320">
        <v>1971</v>
      </c>
      <c r="C1320">
        <f>IF(D1320="oui", 1, IF(D1320="non", 0, " "))</f>
        <v>0</v>
      </c>
      <c r="D1320" t="s">
        <v>24</v>
      </c>
      <c r="E1320">
        <f>_xlfn.XLOOKUP(F1320,Z$3:Z$19,AA$3:AA$19)</f>
        <v>14</v>
      </c>
      <c r="F1320" t="s">
        <v>33</v>
      </c>
      <c r="G1320" s="14">
        <v>44600</v>
      </c>
      <c r="H1320" s="15">
        <v>0.72013888888888888</v>
      </c>
      <c r="I1320" s="15">
        <v>0.76249999999999996</v>
      </c>
      <c r="J1320">
        <v>1000162</v>
      </c>
      <c r="K1320">
        <v>3392</v>
      </c>
      <c r="L1320">
        <f>ROUND(M1320*86400,0)/60</f>
        <v>61</v>
      </c>
      <c r="M1320">
        <v>4.2361111111111072E-2</v>
      </c>
      <c r="N1320">
        <f>_xlfn.XLOOKUP(O1320,Z$22:Z$24,AA$22:AA$24)</f>
        <v>1</v>
      </c>
      <c r="O1320" t="s">
        <v>32</v>
      </c>
      <c r="P1320" cm="1">
        <f t="array" aca="1" ref="P1320" ca="1">(_xlfn.IFS(Q1320="couché",0,Q1320="debout à 80%",1,Q1320="?",1))*(IF(RAND()&lt;0.8,1,0))</f>
        <v>1</v>
      </c>
      <c r="Q1320" t="s">
        <v>27</v>
      </c>
      <c r="R1320">
        <v>0</v>
      </c>
      <c r="S1320">
        <f>SUMIFS(N:N,F:F,F1320,G:G,G1320,T:T,T1320-1)*IF(C1320=1,0,1)</f>
        <v>1</v>
      </c>
      <c r="T1320">
        <f>COUNTIFS(F:F,F1320,G:G,G1320,H:H,_xlfn.CONCAT("&lt;=",H1320))</f>
        <v>5</v>
      </c>
      <c r="U1320" s="15">
        <f ca="1">H1320+(RAND()/100000)</f>
        <v>0.72014681218203647</v>
      </c>
      <c r="V1320">
        <f t="shared" ca="1" si="20"/>
        <v>82</v>
      </c>
      <c r="W1320" t="s">
        <v>28</v>
      </c>
      <c r="X1320" t="str">
        <f ca="1">_xlfn.CONCAT("(",A1320,",",C1320,",",P1320,",",E1320,",",L1320,",",S1320,",",T1320,",",V1320,")++1`")</f>
        <v>(247418,0,1,14,61,1,5,82)++1`</v>
      </c>
      <c r="Y1320" t="str">
        <f>_xlfn.CONCAT("(",A1320,",",R1320,")++1`")</f>
        <v>(247418,0)++1`</v>
      </c>
    </row>
    <row r="1321" spans="1:25">
      <c r="A1321">
        <v>247419</v>
      </c>
      <c r="B1321">
        <v>1949</v>
      </c>
      <c r="C1321">
        <f>IF(D1321="oui", 1, IF(D1321="non", 0, " "))</f>
        <v>0</v>
      </c>
      <c r="D1321" t="s">
        <v>24</v>
      </c>
      <c r="E1321">
        <f>_xlfn.XLOOKUP(F1321,Z$3:Z$19,AA$3:AA$19)</f>
        <v>14</v>
      </c>
      <c r="F1321" t="s">
        <v>33</v>
      </c>
      <c r="G1321" s="14">
        <v>44603</v>
      </c>
      <c r="H1321" s="15">
        <v>0.56041666666666667</v>
      </c>
      <c r="I1321" s="15">
        <v>0.65486111111111112</v>
      </c>
      <c r="J1321">
        <v>1000162</v>
      </c>
      <c r="K1321">
        <v>5292</v>
      </c>
      <c r="L1321">
        <f>ROUND(M1321*86400,0)/60</f>
        <v>136</v>
      </c>
      <c r="M1321">
        <v>9.4444444444444442E-2</v>
      </c>
      <c r="N1321">
        <f>_xlfn.XLOOKUP(O1321,Z$22:Z$24,AA$22:AA$24)</f>
        <v>1</v>
      </c>
      <c r="O1321" t="s">
        <v>32</v>
      </c>
      <c r="P1321" cm="1">
        <f t="array" aca="1" ref="P1321" ca="1">(_xlfn.IFS(Q1321="couché",0,Q1321="debout à 80%",1,Q1321="?",1))*(IF(RAND()&lt;0.8,1,0))</f>
        <v>1</v>
      </c>
      <c r="Q1321" t="s">
        <v>27</v>
      </c>
      <c r="R1321">
        <v>45</v>
      </c>
      <c r="S1321">
        <f>SUMIFS(N:N,F:F,F1321,G:G,G1321,T:T,T1321-1)*IF(C1321=1,0,1)</f>
        <v>0</v>
      </c>
      <c r="T1321">
        <f>COUNTIFS(F:F,F1321,G:G,G1321,H:H,_xlfn.CONCAT("&lt;=",H1321))</f>
        <v>5</v>
      </c>
      <c r="U1321" s="15">
        <f ca="1">H1321+(RAND()/100000)</f>
        <v>0.56042505121661212</v>
      </c>
      <c r="V1321">
        <f t="shared" ca="1" si="20"/>
        <v>56</v>
      </c>
      <c r="W1321" t="s">
        <v>28</v>
      </c>
      <c r="X1321" t="str">
        <f ca="1">_xlfn.CONCAT("(",A1321,",",C1321,",",P1321,",",E1321,",",L1321,",",S1321,",",T1321,",",V1321,")++1`")</f>
        <v>(247419,0,1,14,136,0,5,56)++1`</v>
      </c>
      <c r="Y1321" t="str">
        <f>_xlfn.CONCAT("(",A1321,",",R1321,")++1`")</f>
        <v>(247419,45)++1`</v>
      </c>
    </row>
    <row r="1322" spans="1:25">
      <c r="A1322">
        <v>247420</v>
      </c>
      <c r="B1322">
        <v>1972</v>
      </c>
      <c r="C1322">
        <f>IF(D1322="oui", 1, IF(D1322="non", 0, " "))</f>
        <v>0</v>
      </c>
      <c r="D1322" t="s">
        <v>24</v>
      </c>
      <c r="E1322">
        <f>_xlfn.XLOOKUP(F1322,Z$3:Z$19,AA$3:AA$19)</f>
        <v>14</v>
      </c>
      <c r="F1322" t="s">
        <v>33</v>
      </c>
      <c r="G1322" s="14">
        <v>44617</v>
      </c>
      <c r="H1322" s="15">
        <v>0.58888888888888891</v>
      </c>
      <c r="I1322" s="15">
        <v>0.68541666666666667</v>
      </c>
      <c r="J1322">
        <v>1000162</v>
      </c>
      <c r="K1322">
        <v>4624</v>
      </c>
      <c r="L1322">
        <f>ROUND(M1322*86400,0)/60</f>
        <v>139</v>
      </c>
      <c r="M1322">
        <v>9.6527777777777768E-2</v>
      </c>
      <c r="N1322">
        <f>_xlfn.XLOOKUP(O1322,Z$22:Z$24,AA$22:AA$24)</f>
        <v>1</v>
      </c>
      <c r="O1322" t="s">
        <v>32</v>
      </c>
      <c r="P1322" cm="1">
        <f t="array" aca="1" ref="P1322" ca="1">(_xlfn.IFS(Q1322="couché",0,Q1322="debout à 80%",1,Q1322="?",1))*(IF(RAND()&lt;0.8,1,0))</f>
        <v>1</v>
      </c>
      <c r="Q1322" t="s">
        <v>27</v>
      </c>
      <c r="R1322">
        <v>45</v>
      </c>
      <c r="S1322">
        <f>SUMIFS(N:N,F:F,F1322,G:G,G1322,T:T,T1322-1)*IF(C1322=1,0,1)</f>
        <v>1</v>
      </c>
      <c r="T1322">
        <f>COUNTIFS(F:F,F1322,G:G,G1322,H:H,_xlfn.CONCAT("&lt;=",H1322))</f>
        <v>4</v>
      </c>
      <c r="U1322" s="15">
        <f ca="1">H1322+(RAND()/100000)</f>
        <v>0.58889820373670476</v>
      </c>
      <c r="V1322">
        <f t="shared" ca="1" si="20"/>
        <v>59</v>
      </c>
      <c r="W1322" t="s">
        <v>28</v>
      </c>
      <c r="X1322" t="str">
        <f ca="1">_xlfn.CONCAT("(",A1322,",",C1322,",",P1322,",",E1322,",",L1322,",",S1322,",",T1322,",",V1322,")++1`")</f>
        <v>(247420,0,1,14,139,1,4,59)++1`</v>
      </c>
      <c r="Y1322" t="str">
        <f>_xlfn.CONCAT("(",A1322,",",R1322,")++1`")</f>
        <v>(247420,45)++1`</v>
      </c>
    </row>
    <row r="1323" spans="1:25">
      <c r="A1323">
        <v>247421</v>
      </c>
      <c r="B1323">
        <v>1959</v>
      </c>
      <c r="C1323">
        <f>IF(D1323="oui", 1, IF(D1323="non", 0, " "))</f>
        <v>0</v>
      </c>
      <c r="D1323" t="s">
        <v>24</v>
      </c>
      <c r="E1323">
        <f>_xlfn.XLOOKUP(F1323,Z$3:Z$19,AA$3:AA$19)</f>
        <v>14</v>
      </c>
      <c r="F1323" t="s">
        <v>33</v>
      </c>
      <c r="G1323" s="14">
        <v>44607</v>
      </c>
      <c r="H1323" s="15">
        <v>0.42777777777777776</v>
      </c>
      <c r="I1323" s="15">
        <v>0.5083333333333333</v>
      </c>
      <c r="J1323">
        <v>1000162</v>
      </c>
      <c r="K1323">
        <v>4600</v>
      </c>
      <c r="L1323">
        <f>ROUND(M1323*86400,0)/60</f>
        <v>116</v>
      </c>
      <c r="M1323">
        <v>8.0555555555555547E-2</v>
      </c>
      <c r="N1323">
        <f>_xlfn.XLOOKUP(O1323,Z$22:Z$24,AA$22:AA$24)</f>
        <v>1</v>
      </c>
      <c r="O1323" t="s">
        <v>32</v>
      </c>
      <c r="P1323" cm="1">
        <f t="array" aca="1" ref="P1323" ca="1">(_xlfn.IFS(Q1323="couché",0,Q1323="debout à 80%",1,Q1323="?",1))*(IF(RAND()&lt;0.8,1,0))</f>
        <v>1</v>
      </c>
      <c r="Q1323" t="s">
        <v>27</v>
      </c>
      <c r="R1323">
        <v>45</v>
      </c>
      <c r="S1323">
        <f>SUMIFS(N:N,F:F,F1323,G:G,G1323,T:T,T1323-1)*IF(C1323=1,0,1)</f>
        <v>1</v>
      </c>
      <c r="T1323">
        <f>COUNTIFS(F:F,F1323,G:G,G1323,H:H,_xlfn.CONCAT("&lt;=",H1323))</f>
        <v>2</v>
      </c>
      <c r="U1323" s="15">
        <f ca="1">H1323+(RAND()/100000)</f>
        <v>0.42778241526460575</v>
      </c>
      <c r="V1323">
        <f t="shared" ca="1" si="20"/>
        <v>32</v>
      </c>
      <c r="W1323" t="s">
        <v>28</v>
      </c>
      <c r="X1323" t="str">
        <f ca="1">_xlfn.CONCAT("(",A1323,",",C1323,",",P1323,",",E1323,",",L1323,",",S1323,",",T1323,",",V1323,")++1`")</f>
        <v>(247421,0,1,14,116,1,2,32)++1`</v>
      </c>
      <c r="Y1323" t="str">
        <f>_xlfn.CONCAT("(",A1323,",",R1323,")++1`")</f>
        <v>(247421,45)++1`</v>
      </c>
    </row>
    <row r="1324" spans="1:25">
      <c r="A1324">
        <v>247422</v>
      </c>
      <c r="B1324">
        <v>1957</v>
      </c>
      <c r="C1324">
        <f>IF(D1324="oui", 1, IF(D1324="non", 0, " "))</f>
        <v>0</v>
      </c>
      <c r="D1324" t="s">
        <v>24</v>
      </c>
      <c r="E1324">
        <f>_xlfn.XLOOKUP(F1324,Z$3:Z$19,AA$3:AA$19)</f>
        <v>14</v>
      </c>
      <c r="F1324" t="s">
        <v>33</v>
      </c>
      <c r="G1324" s="14">
        <v>44607</v>
      </c>
      <c r="H1324" s="15">
        <v>0.60972222222222217</v>
      </c>
      <c r="I1324" s="15">
        <v>0.6381944444444444</v>
      </c>
      <c r="J1324">
        <v>1000162</v>
      </c>
      <c r="K1324">
        <v>4272</v>
      </c>
      <c r="L1324">
        <f>ROUND(M1324*86400,0)/60</f>
        <v>41</v>
      </c>
      <c r="M1324">
        <v>2.8472222222222232E-2</v>
      </c>
      <c r="N1324">
        <f>_xlfn.XLOOKUP(O1324,Z$22:Z$24,AA$22:AA$24)</f>
        <v>1</v>
      </c>
      <c r="O1324" t="s">
        <v>32</v>
      </c>
      <c r="P1324" cm="1">
        <f t="array" aca="1" ref="P1324" ca="1">(_xlfn.IFS(Q1324="couché",0,Q1324="debout à 80%",1,Q1324="?",1))*(IF(RAND()&lt;0.8,1,0))</f>
        <v>1</v>
      </c>
      <c r="Q1324" t="s">
        <v>27</v>
      </c>
      <c r="R1324">
        <v>45</v>
      </c>
      <c r="S1324">
        <f>SUMIFS(N:N,F:F,F1324,G:G,G1324,T:T,T1324-1)*IF(C1324=1,0,1)</f>
        <v>1</v>
      </c>
      <c r="T1324">
        <f>COUNTIFS(F:F,F1324,G:G,G1324,H:H,_xlfn.CONCAT("&lt;=",H1324))</f>
        <v>4</v>
      </c>
      <c r="U1324" s="15">
        <f ca="1">H1324+(RAND()/100000)</f>
        <v>0.60972320105890798</v>
      </c>
      <c r="V1324">
        <f t="shared" ca="1" si="20"/>
        <v>55</v>
      </c>
      <c r="W1324" t="s">
        <v>28</v>
      </c>
      <c r="X1324" t="str">
        <f ca="1">_xlfn.CONCAT("(",A1324,",",C1324,",",P1324,",",E1324,",",L1324,",",S1324,",",T1324,",",V1324,")++1`")</f>
        <v>(247422,0,1,14,41,1,4,55)++1`</v>
      </c>
      <c r="Y1324" t="str">
        <f>_xlfn.CONCAT("(",A1324,",",R1324,")++1`")</f>
        <v>(247422,45)++1`</v>
      </c>
    </row>
    <row r="1325" spans="1:25">
      <c r="A1325">
        <v>247423</v>
      </c>
      <c r="B1325">
        <v>1971</v>
      </c>
      <c r="C1325">
        <f>IF(D1325="oui", 1, IF(D1325="non", 0, " "))</f>
        <v>0</v>
      </c>
      <c r="D1325" t="s">
        <v>24</v>
      </c>
      <c r="E1325">
        <f>_xlfn.XLOOKUP(F1325,Z$3:Z$19,AA$3:AA$19)</f>
        <v>14</v>
      </c>
      <c r="F1325" t="s">
        <v>33</v>
      </c>
      <c r="G1325" s="14">
        <v>44610</v>
      </c>
      <c r="H1325" s="15">
        <v>0.6</v>
      </c>
      <c r="I1325" s="15">
        <v>0.68541666666666667</v>
      </c>
      <c r="J1325">
        <v>1000162</v>
      </c>
      <c r="K1325">
        <v>121</v>
      </c>
      <c r="L1325">
        <f>ROUND(M1325*86400,0)/60</f>
        <v>123</v>
      </c>
      <c r="M1325">
        <v>8.5416666666666696E-2</v>
      </c>
      <c r="N1325">
        <f>_xlfn.XLOOKUP(O1325,Z$22:Z$24,AA$22:AA$24)</f>
        <v>1</v>
      </c>
      <c r="O1325" t="s">
        <v>32</v>
      </c>
      <c r="P1325" cm="1">
        <f t="array" aca="1" ref="P1325" ca="1">(_xlfn.IFS(Q1325="couché",0,Q1325="debout à 80%",1,Q1325="?",1))*(IF(RAND()&lt;0.8,1,0))</f>
        <v>1</v>
      </c>
      <c r="Q1325" t="s">
        <v>27</v>
      </c>
      <c r="R1325">
        <v>45</v>
      </c>
      <c r="S1325">
        <f>SUMIFS(N:N,F:F,F1325,G:G,G1325,T:T,T1325-1)*IF(C1325=1,0,1)</f>
        <v>1</v>
      </c>
      <c r="T1325">
        <f>COUNTIFS(F:F,F1325,G:G,G1325,H:H,_xlfn.CONCAT("&lt;=",H1325))</f>
        <v>3</v>
      </c>
      <c r="U1325" s="15">
        <f ca="1">H1325+(RAND()/100000)</f>
        <v>0.60000779307485164</v>
      </c>
      <c r="V1325">
        <f t="shared" ca="1" si="20"/>
        <v>62</v>
      </c>
      <c r="W1325" t="s">
        <v>28</v>
      </c>
      <c r="X1325" t="str">
        <f ca="1">_xlfn.CONCAT("(",A1325,",",C1325,",",P1325,",",E1325,",",L1325,",",S1325,",",T1325,",",V1325,")++1`")</f>
        <v>(247423,0,1,14,123,1,3,62)++1`</v>
      </c>
      <c r="Y1325" t="str">
        <f>_xlfn.CONCAT("(",A1325,",",R1325,")++1`")</f>
        <v>(247423,45)++1`</v>
      </c>
    </row>
    <row r="1326" spans="1:25">
      <c r="A1326">
        <v>247424</v>
      </c>
      <c r="B1326">
        <v>1965</v>
      </c>
      <c r="C1326">
        <f>IF(D1326="oui", 1, IF(D1326="non", 0, " "))</f>
        <v>0</v>
      </c>
      <c r="D1326" t="s">
        <v>24</v>
      </c>
      <c r="E1326">
        <f>_xlfn.XLOOKUP(F1326,Z$3:Z$19,AA$3:AA$19)</f>
        <v>14</v>
      </c>
      <c r="F1326" t="s">
        <v>33</v>
      </c>
      <c r="G1326" s="14">
        <v>44610</v>
      </c>
      <c r="H1326" s="15">
        <v>0.69097222222222221</v>
      </c>
      <c r="I1326" s="15">
        <v>0.72847222222222219</v>
      </c>
      <c r="J1326">
        <v>1000162</v>
      </c>
      <c r="K1326">
        <v>3392</v>
      </c>
      <c r="L1326">
        <f>ROUND(M1326*86400,0)/60</f>
        <v>54</v>
      </c>
      <c r="M1326">
        <v>3.7499999999999978E-2</v>
      </c>
      <c r="N1326">
        <f>_xlfn.XLOOKUP(O1326,Z$22:Z$24,AA$22:AA$24)</f>
        <v>1</v>
      </c>
      <c r="O1326" t="s">
        <v>32</v>
      </c>
      <c r="P1326" cm="1">
        <f t="array" aca="1" ref="P1326" ca="1">(_xlfn.IFS(Q1326="couché",0,Q1326="debout à 80%",1,Q1326="?",1))*(IF(RAND()&lt;0.8,1,0))</f>
        <v>1</v>
      </c>
      <c r="Q1326" t="s">
        <v>27</v>
      </c>
      <c r="R1326">
        <v>0</v>
      </c>
      <c r="S1326">
        <f>SUMIFS(N:N,F:F,F1326,G:G,G1326,T:T,T1326-1)*IF(C1326=1,0,1)</f>
        <v>1</v>
      </c>
      <c r="T1326">
        <f>COUNTIFS(F:F,F1326,G:G,G1326,H:H,_xlfn.CONCAT("&lt;=",H1326))</f>
        <v>4</v>
      </c>
      <c r="U1326" s="15">
        <f ca="1">H1326+(RAND()/100000)</f>
        <v>0.6909820596115378</v>
      </c>
      <c r="V1326">
        <f t="shared" ca="1" si="20"/>
        <v>69</v>
      </c>
      <c r="W1326" t="s">
        <v>28</v>
      </c>
      <c r="X1326" t="str">
        <f ca="1">_xlfn.CONCAT("(",A1326,",",C1326,",",P1326,",",E1326,",",L1326,",",S1326,",",T1326,",",V1326,")++1`")</f>
        <v>(247424,0,1,14,54,1,4,69)++1`</v>
      </c>
      <c r="Y1326" t="str">
        <f>_xlfn.CONCAT("(",A1326,",",R1326,")++1`")</f>
        <v>(247424,0)++1`</v>
      </c>
    </row>
    <row r="1327" spans="1:25">
      <c r="A1327">
        <v>247425</v>
      </c>
      <c r="B1327">
        <v>1991</v>
      </c>
      <c r="C1327">
        <f>IF(D1327="oui", 1, IF(D1327="non", 0, " "))</f>
        <v>0</v>
      </c>
      <c r="D1327" t="s">
        <v>24</v>
      </c>
      <c r="E1327">
        <f>_xlfn.XLOOKUP(F1327,Z$3:Z$19,AA$3:AA$19)</f>
        <v>14</v>
      </c>
      <c r="F1327" t="s">
        <v>33</v>
      </c>
      <c r="G1327" s="14">
        <v>44610</v>
      </c>
      <c r="H1327" s="15">
        <v>0.73402777777777772</v>
      </c>
      <c r="I1327" s="15">
        <v>0.76527777777777772</v>
      </c>
      <c r="J1327">
        <v>1000162</v>
      </c>
      <c r="K1327">
        <v>81</v>
      </c>
      <c r="L1327">
        <f>ROUND(M1327*86400,0)/60</f>
        <v>45</v>
      </c>
      <c r="M1327">
        <v>3.125E-2</v>
      </c>
      <c r="N1327">
        <f>_xlfn.XLOOKUP(O1327,Z$22:Z$24,AA$22:AA$24)</f>
        <v>1</v>
      </c>
      <c r="O1327" t="s">
        <v>32</v>
      </c>
      <c r="P1327" cm="1">
        <f t="array" aca="1" ref="P1327" ca="1">(_xlfn.IFS(Q1327="couché",0,Q1327="debout à 80%",1,Q1327="?",1))*(IF(RAND()&lt;0.8,1,0))</f>
        <v>1</v>
      </c>
      <c r="Q1327" t="s">
        <v>27</v>
      </c>
      <c r="R1327">
        <v>45</v>
      </c>
      <c r="S1327">
        <f>SUMIFS(N:N,F:F,F1327,G:G,G1327,T:T,T1327-1)*IF(C1327=1,0,1)</f>
        <v>1</v>
      </c>
      <c r="T1327">
        <f>COUNTIFS(F:F,F1327,G:G,G1327,H:H,_xlfn.CONCAT("&lt;=",H1327))</f>
        <v>5</v>
      </c>
      <c r="U1327" s="15">
        <f ca="1">H1327+(RAND()/100000)</f>
        <v>0.7340327235496914</v>
      </c>
      <c r="V1327">
        <f t="shared" ca="1" si="20"/>
        <v>71</v>
      </c>
      <c r="W1327" t="s">
        <v>28</v>
      </c>
      <c r="X1327" t="str">
        <f ca="1">_xlfn.CONCAT("(",A1327,",",C1327,",",P1327,",",E1327,",",L1327,",",S1327,",",T1327,",",V1327,")++1`")</f>
        <v>(247425,0,1,14,45,1,5,71)++1`</v>
      </c>
      <c r="Y1327" t="str">
        <f>_xlfn.CONCAT("(",A1327,",",R1327,")++1`")</f>
        <v>(247425,45)++1`</v>
      </c>
    </row>
    <row r="1328" spans="1:25">
      <c r="A1328">
        <v>247426</v>
      </c>
      <c r="B1328">
        <v>1959</v>
      </c>
      <c r="C1328">
        <f>IF(D1328="oui", 1, IF(D1328="non", 0, " "))</f>
        <v>0</v>
      </c>
      <c r="D1328" t="s">
        <v>24</v>
      </c>
      <c r="E1328">
        <f>_xlfn.XLOOKUP(F1328,Z$3:Z$19,AA$3:AA$19)</f>
        <v>14</v>
      </c>
      <c r="F1328" t="s">
        <v>33</v>
      </c>
      <c r="G1328" s="14">
        <v>44614</v>
      </c>
      <c r="H1328" s="15">
        <v>0.39374999999999999</v>
      </c>
      <c r="I1328" s="15">
        <v>0.41944444444444445</v>
      </c>
      <c r="J1328">
        <v>1000162</v>
      </c>
      <c r="K1328">
        <v>81</v>
      </c>
      <c r="L1328">
        <f>ROUND(M1328*86400,0)/60</f>
        <v>37</v>
      </c>
      <c r="M1328">
        <v>2.5694444444444464E-2</v>
      </c>
      <c r="N1328">
        <f>_xlfn.XLOOKUP(O1328,Z$22:Z$24,AA$22:AA$24)</f>
        <v>1</v>
      </c>
      <c r="O1328" t="s">
        <v>32</v>
      </c>
      <c r="P1328" cm="1">
        <f t="array" aca="1" ref="P1328" ca="1">(_xlfn.IFS(Q1328="couché",0,Q1328="debout à 80%",1,Q1328="?",1))*(IF(RAND()&lt;0.8,1,0))</f>
        <v>1</v>
      </c>
      <c r="Q1328" t="s">
        <v>27</v>
      </c>
      <c r="R1328">
        <v>45</v>
      </c>
      <c r="S1328">
        <f>SUMIFS(N:N,F:F,F1328,G:G,G1328,T:T,T1328-1)*IF(C1328=1,0,1)</f>
        <v>1</v>
      </c>
      <c r="T1328">
        <f>COUNTIFS(F:F,F1328,G:G,G1328,H:H,_xlfn.CONCAT("&lt;=",H1328))</f>
        <v>2</v>
      </c>
      <c r="U1328" s="15">
        <f ca="1">H1328+(RAND()/100000)</f>
        <v>0.39375364959225739</v>
      </c>
      <c r="V1328">
        <f t="shared" ca="1" si="20"/>
        <v>31</v>
      </c>
      <c r="W1328" t="s">
        <v>28</v>
      </c>
      <c r="X1328" t="str">
        <f ca="1">_xlfn.CONCAT("(",A1328,",",C1328,",",P1328,",",E1328,",",L1328,",",S1328,",",T1328,",",V1328,")++1`")</f>
        <v>(247426,0,1,14,37,1,2,31)++1`</v>
      </c>
      <c r="Y1328" t="str">
        <f>_xlfn.CONCAT("(",A1328,",",R1328,")++1`")</f>
        <v>(247426,45)++1`</v>
      </c>
    </row>
    <row r="1329" spans="1:25">
      <c r="A1329">
        <v>247427</v>
      </c>
      <c r="B1329">
        <v>1962</v>
      </c>
      <c r="C1329">
        <f>IF(D1329="oui", 1, IF(D1329="non", 0, " "))</f>
        <v>0</v>
      </c>
      <c r="D1329" t="s">
        <v>24</v>
      </c>
      <c r="E1329">
        <f>_xlfn.XLOOKUP(F1329,Z$3:Z$19,AA$3:AA$19)</f>
        <v>14</v>
      </c>
      <c r="F1329" t="s">
        <v>33</v>
      </c>
      <c r="G1329" s="14">
        <v>44614</v>
      </c>
      <c r="H1329" s="15">
        <v>0.34513888888888888</v>
      </c>
      <c r="I1329" s="15">
        <v>0.38819444444444445</v>
      </c>
      <c r="J1329">
        <v>1000162</v>
      </c>
      <c r="K1329">
        <v>81</v>
      </c>
      <c r="L1329">
        <f>ROUND(M1329*86400,0)/60</f>
        <v>62</v>
      </c>
      <c r="M1329">
        <v>4.3055555555555569E-2</v>
      </c>
      <c r="N1329">
        <f>_xlfn.XLOOKUP(O1329,Z$22:Z$24,AA$22:AA$24)</f>
        <v>1</v>
      </c>
      <c r="O1329" t="s">
        <v>32</v>
      </c>
      <c r="P1329" cm="1">
        <f t="array" aca="1" ref="P1329" ca="1">(_xlfn.IFS(Q1329="couché",0,Q1329="debout à 80%",1,Q1329="?",1))*(IF(RAND()&lt;0.8,1,0))</f>
        <v>0</v>
      </c>
      <c r="Q1329" t="s">
        <v>27</v>
      </c>
      <c r="R1329">
        <v>45</v>
      </c>
      <c r="S1329">
        <f>SUMIFS(N:N,F:F,F1329,G:G,G1329,T:T,T1329-1)*IF(C1329=1,0,1)</f>
        <v>0</v>
      </c>
      <c r="T1329">
        <f>COUNTIFS(F:F,F1329,G:G,G1329,H:H,_xlfn.CONCAT("&lt;=",H1329))</f>
        <v>1</v>
      </c>
      <c r="U1329" s="15">
        <f ca="1">H1329+(RAND()/100000)</f>
        <v>0.34514622596873323</v>
      </c>
      <c r="V1329">
        <f t="shared" ca="1" si="20"/>
        <v>14</v>
      </c>
      <c r="W1329" t="s">
        <v>28</v>
      </c>
      <c r="X1329" t="str">
        <f ca="1">_xlfn.CONCAT("(",A1329,",",C1329,",",P1329,",",E1329,",",L1329,",",S1329,",",T1329,",",V1329,")++1`")</f>
        <v>(247427,0,0,14,62,0,1,14)++1`</v>
      </c>
      <c r="Y1329" t="str">
        <f>_xlfn.CONCAT("(",A1329,",",R1329,")++1`")</f>
        <v>(247427,45)++1`</v>
      </c>
    </row>
    <row r="1330" spans="1:25">
      <c r="A1330">
        <v>247428</v>
      </c>
      <c r="B1330">
        <v>1984</v>
      </c>
      <c r="C1330">
        <f>IF(D1330="oui", 1, IF(D1330="non", 0, " "))</f>
        <v>0</v>
      </c>
      <c r="D1330" t="s">
        <v>24</v>
      </c>
      <c r="E1330">
        <f>_xlfn.XLOOKUP(F1330,Z$3:Z$19,AA$3:AA$19)</f>
        <v>14</v>
      </c>
      <c r="F1330" t="s">
        <v>33</v>
      </c>
      <c r="G1330" s="14">
        <v>44614</v>
      </c>
      <c r="H1330" s="15">
        <v>0.50347222222222221</v>
      </c>
      <c r="I1330" s="15">
        <v>0.53125</v>
      </c>
      <c r="J1330">
        <v>1000162</v>
      </c>
      <c r="K1330">
        <v>81</v>
      </c>
      <c r="L1330">
        <f>ROUND(M1330*86400,0)/60</f>
        <v>40</v>
      </c>
      <c r="M1330">
        <v>2.777777777777779E-2</v>
      </c>
      <c r="N1330">
        <f>_xlfn.XLOOKUP(O1330,Z$22:Z$24,AA$22:AA$24)</f>
        <v>1</v>
      </c>
      <c r="O1330" t="s">
        <v>32</v>
      </c>
      <c r="P1330" cm="1">
        <f t="array" aca="1" ref="P1330" ca="1">(_xlfn.IFS(Q1330="couché",0,Q1330="debout à 80%",1,Q1330="?",1))*(IF(RAND()&lt;0.8,1,0))</f>
        <v>1</v>
      </c>
      <c r="Q1330" t="s">
        <v>27</v>
      </c>
      <c r="R1330">
        <v>45</v>
      </c>
      <c r="S1330">
        <f>SUMIFS(N:N,F:F,F1330,G:G,G1330,T:T,T1330-1)*IF(C1330=1,0,1)</f>
        <v>1</v>
      </c>
      <c r="T1330">
        <f>COUNTIFS(F:F,F1330,G:G,G1330,H:H,_xlfn.CONCAT("&lt;=",H1330))</f>
        <v>5</v>
      </c>
      <c r="U1330" s="15">
        <f ca="1">H1330+(RAND()/100000)</f>
        <v>0.50347732442248017</v>
      </c>
      <c r="V1330">
        <f t="shared" ca="1" si="20"/>
        <v>56</v>
      </c>
      <c r="W1330" t="s">
        <v>28</v>
      </c>
      <c r="X1330" t="str">
        <f ca="1">_xlfn.CONCAT("(",A1330,",",C1330,",",P1330,",",E1330,",",L1330,",",S1330,",",T1330,",",V1330,")++1`")</f>
        <v>(247428,0,1,14,40,1,5,56)++1`</v>
      </c>
      <c r="Y1330" t="str">
        <f>_xlfn.CONCAT("(",A1330,",",R1330,")++1`")</f>
        <v>(247428,45)++1`</v>
      </c>
    </row>
    <row r="1331" spans="1:25">
      <c r="A1331">
        <v>247429</v>
      </c>
      <c r="B1331">
        <v>1938</v>
      </c>
      <c r="C1331">
        <f>IF(D1331="oui", 1, IF(D1331="non", 0, " "))</f>
        <v>0</v>
      </c>
      <c r="D1331" t="s">
        <v>24</v>
      </c>
      <c r="E1331">
        <f>_xlfn.XLOOKUP(F1331,Z$3:Z$19,AA$3:AA$19)</f>
        <v>14</v>
      </c>
      <c r="F1331" t="s">
        <v>33</v>
      </c>
      <c r="G1331" s="14">
        <v>44628</v>
      </c>
      <c r="H1331" s="15">
        <v>0.5</v>
      </c>
      <c r="I1331" s="15">
        <v>0.54652777777777772</v>
      </c>
      <c r="J1331">
        <v>1000162</v>
      </c>
      <c r="K1331">
        <v>3392</v>
      </c>
      <c r="L1331">
        <f>ROUND(M1331*86400,0)/60</f>
        <v>67</v>
      </c>
      <c r="M1331">
        <v>4.6527777777777724E-2</v>
      </c>
      <c r="N1331">
        <f>_xlfn.XLOOKUP(O1331,Z$22:Z$24,AA$22:AA$24)</f>
        <v>1</v>
      </c>
      <c r="O1331" t="s">
        <v>32</v>
      </c>
      <c r="P1331" cm="1">
        <f t="array" aca="1" ref="P1331" ca="1">(_xlfn.IFS(Q1331="couché",0,Q1331="debout à 80%",1,Q1331="?",1))*(IF(RAND()&lt;0.8,1,0))</f>
        <v>1</v>
      </c>
      <c r="Q1331" t="s">
        <v>27</v>
      </c>
      <c r="R1331">
        <v>0</v>
      </c>
      <c r="S1331">
        <f>SUMIFS(N:N,F:F,F1331,G:G,G1331,T:T,T1331-1)*IF(C1331=1,0,1)</f>
        <v>1</v>
      </c>
      <c r="T1331">
        <f>COUNTIFS(F:F,F1331,G:G,G1331,H:H,_xlfn.CONCAT("&lt;=",H1331))</f>
        <v>3</v>
      </c>
      <c r="U1331" s="15">
        <f ca="1">H1331+(RAND()/100000)</f>
        <v>0.50000933575433137</v>
      </c>
      <c r="V1331">
        <f t="shared" ca="1" si="20"/>
        <v>57</v>
      </c>
      <c r="W1331" t="s">
        <v>28</v>
      </c>
      <c r="X1331" t="str">
        <f ca="1">_xlfn.CONCAT("(",A1331,",",C1331,",",P1331,",",E1331,",",L1331,",",S1331,",",T1331,",",V1331,")++1`")</f>
        <v>(247429,0,1,14,67,1,3,57)++1`</v>
      </c>
      <c r="Y1331" t="str">
        <f>_xlfn.CONCAT("(",A1331,",",R1331,")++1`")</f>
        <v>(247429,0)++1`</v>
      </c>
    </row>
    <row r="1332" spans="1:25">
      <c r="A1332">
        <v>247430</v>
      </c>
      <c r="B1332">
        <v>1959</v>
      </c>
      <c r="C1332">
        <f>IF(D1332="oui", 1, IF(D1332="non", 0, " "))</f>
        <v>0</v>
      </c>
      <c r="D1332" t="s">
        <v>24</v>
      </c>
      <c r="E1332">
        <f>_xlfn.XLOOKUP(F1332,Z$3:Z$19,AA$3:AA$19)</f>
        <v>14</v>
      </c>
      <c r="F1332" t="s">
        <v>33</v>
      </c>
      <c r="G1332" s="14">
        <v>44628</v>
      </c>
      <c r="H1332" s="15">
        <v>0.55347222222222225</v>
      </c>
      <c r="I1332" s="15">
        <v>0.58958333333333335</v>
      </c>
      <c r="J1332">
        <v>1000162</v>
      </c>
      <c r="K1332">
        <v>81</v>
      </c>
      <c r="L1332">
        <f>ROUND(M1332*86400,0)/60</f>
        <v>52</v>
      </c>
      <c r="M1332">
        <v>3.6111111111111094E-2</v>
      </c>
      <c r="N1332">
        <f>_xlfn.XLOOKUP(O1332,Z$22:Z$24,AA$22:AA$24)</f>
        <v>1</v>
      </c>
      <c r="O1332" t="s">
        <v>32</v>
      </c>
      <c r="P1332" cm="1">
        <f t="array" aca="1" ref="P1332" ca="1">(_xlfn.IFS(Q1332="couché",0,Q1332="debout à 80%",1,Q1332="?",1))*(IF(RAND()&lt;0.8,1,0))</f>
        <v>1</v>
      </c>
      <c r="Q1332" t="s">
        <v>27</v>
      </c>
      <c r="R1332">
        <v>45</v>
      </c>
      <c r="S1332">
        <f>SUMIFS(N:N,F:F,F1332,G:G,G1332,T:T,T1332-1)*IF(C1332=1,0,1)</f>
        <v>1</v>
      </c>
      <c r="T1332">
        <f>COUNTIFS(F:F,F1332,G:G,G1332,H:H,_xlfn.CONCAT("&lt;=",H1332))</f>
        <v>4</v>
      </c>
      <c r="U1332" s="15">
        <f ca="1">H1332+(RAND()/100000)</f>
        <v>0.55348061313195851</v>
      </c>
      <c r="V1332">
        <f t="shared" ca="1" si="20"/>
        <v>65</v>
      </c>
      <c r="W1332" t="s">
        <v>47</v>
      </c>
      <c r="X1332" t="str">
        <f ca="1">_xlfn.CONCAT("(",A1332,",",C1332,",",P1332,",",E1332,",",L1332,",",S1332,",",T1332,",",V1332,")++1`")</f>
        <v>(247430,0,1,14,52,1,4,65)++1`</v>
      </c>
      <c r="Y1332" t="str">
        <f>_xlfn.CONCAT("(",A1332,",",R1332,")++1`")</f>
        <v>(247430,45)++1`</v>
      </c>
    </row>
    <row r="1333" spans="1:25">
      <c r="A1333">
        <v>247431</v>
      </c>
      <c r="B1333">
        <v>1949</v>
      </c>
      <c r="C1333">
        <f>IF(D1333="oui", 1, IF(D1333="non", 0, " "))</f>
        <v>0</v>
      </c>
      <c r="D1333" t="s">
        <v>24</v>
      </c>
      <c r="E1333">
        <f>_xlfn.XLOOKUP(F1333,Z$3:Z$19,AA$3:AA$19)</f>
        <v>14</v>
      </c>
      <c r="F1333" t="s">
        <v>33</v>
      </c>
      <c r="G1333" s="14">
        <v>44628</v>
      </c>
      <c r="H1333" s="15">
        <v>0.59722222222222221</v>
      </c>
      <c r="I1333" s="15">
        <v>0.63263888888888886</v>
      </c>
      <c r="J1333">
        <v>1000162</v>
      </c>
      <c r="K1333">
        <v>81</v>
      </c>
      <c r="L1333">
        <f>ROUND(M1333*86400,0)/60</f>
        <v>51</v>
      </c>
      <c r="M1333">
        <v>3.5416666666666652E-2</v>
      </c>
      <c r="N1333">
        <f>_xlfn.XLOOKUP(O1333,Z$22:Z$24,AA$22:AA$24)</f>
        <v>1</v>
      </c>
      <c r="O1333" t="s">
        <v>32</v>
      </c>
      <c r="P1333" cm="1">
        <f t="array" aca="1" ref="P1333" ca="1">(_xlfn.IFS(Q1333="couché",0,Q1333="debout à 80%",1,Q1333="?",1))*(IF(RAND()&lt;0.8,1,0))</f>
        <v>1</v>
      </c>
      <c r="Q1333" t="s">
        <v>27</v>
      </c>
      <c r="R1333">
        <v>45</v>
      </c>
      <c r="S1333">
        <f>SUMIFS(N:N,F:F,F1333,G:G,G1333,T:T,T1333-1)*IF(C1333=1,0,1)</f>
        <v>1</v>
      </c>
      <c r="T1333">
        <f>COUNTIFS(F:F,F1333,G:G,G1333,H:H,_xlfn.CONCAT("&lt;=",H1333))</f>
        <v>5</v>
      </c>
      <c r="U1333" s="15">
        <f ca="1">H1333+(RAND()/100000)</f>
        <v>0.59722308305666705</v>
      </c>
      <c r="V1333">
        <f t="shared" ca="1" si="20"/>
        <v>71</v>
      </c>
      <c r="W1333" t="s">
        <v>47</v>
      </c>
      <c r="X1333" t="str">
        <f ca="1">_xlfn.CONCAT("(",A1333,",",C1333,",",P1333,",",E1333,",",L1333,",",S1333,",",T1333,",",V1333,")++1`")</f>
        <v>(247431,0,1,14,51,1,5,71)++1`</v>
      </c>
      <c r="Y1333" t="str">
        <f>_xlfn.CONCAT("(",A1333,",",R1333,")++1`")</f>
        <v>(247431,45)++1`</v>
      </c>
    </row>
    <row r="1334" spans="1:25">
      <c r="A1334">
        <v>247432</v>
      </c>
      <c r="B1334">
        <v>1976</v>
      </c>
      <c r="C1334">
        <f>IF(D1334="oui", 1, IF(D1334="non", 0, " "))</f>
        <v>0</v>
      </c>
      <c r="D1334" t="s">
        <v>24</v>
      </c>
      <c r="E1334">
        <f>_xlfn.XLOOKUP(F1334,Z$3:Z$19,AA$3:AA$19)</f>
        <v>14</v>
      </c>
      <c r="F1334" t="s">
        <v>33</v>
      </c>
      <c r="G1334" s="14">
        <v>44635</v>
      </c>
      <c r="H1334" s="15">
        <v>0.5756944444444444</v>
      </c>
      <c r="I1334" s="15">
        <v>0.60763888888888884</v>
      </c>
      <c r="J1334">
        <v>1000162</v>
      </c>
      <c r="K1334">
        <v>81</v>
      </c>
      <c r="L1334">
        <f>ROUND(M1334*86400,0)/60</f>
        <v>46</v>
      </c>
      <c r="M1334">
        <v>3.1944444444444442E-2</v>
      </c>
      <c r="N1334">
        <f>_xlfn.XLOOKUP(O1334,Z$22:Z$24,AA$22:AA$24)</f>
        <v>1</v>
      </c>
      <c r="O1334" t="s">
        <v>32</v>
      </c>
      <c r="P1334" cm="1">
        <f t="array" aca="1" ref="P1334" ca="1">(_xlfn.IFS(Q1334="couché",0,Q1334="debout à 80%",1,Q1334="?",1))*(IF(RAND()&lt;0.8,1,0))</f>
        <v>1</v>
      </c>
      <c r="Q1334" t="s">
        <v>27</v>
      </c>
      <c r="R1334">
        <v>45</v>
      </c>
      <c r="S1334">
        <f>SUMIFS(N:N,F:F,F1334,G:G,G1334,T:T,T1334-1)*IF(C1334=1,0,1)</f>
        <v>1</v>
      </c>
      <c r="T1334">
        <f>COUNTIFS(F:F,F1334,G:G,G1334,H:H,_xlfn.CONCAT("&lt;=",H1334))</f>
        <v>3</v>
      </c>
      <c r="U1334" s="15">
        <f ca="1">H1334+(RAND()/100000)</f>
        <v>0.57569957552568696</v>
      </c>
      <c r="V1334">
        <f t="shared" ca="1" si="20"/>
        <v>60</v>
      </c>
      <c r="W1334" t="s">
        <v>47</v>
      </c>
      <c r="X1334" t="str">
        <f ca="1">_xlfn.CONCAT("(",A1334,",",C1334,",",P1334,",",E1334,",",L1334,",",S1334,",",T1334,",",V1334,")++1`")</f>
        <v>(247432,0,1,14,46,1,3,60)++1`</v>
      </c>
      <c r="Y1334" t="str">
        <f>_xlfn.CONCAT("(",A1334,",",R1334,")++1`")</f>
        <v>(247432,45)++1`</v>
      </c>
    </row>
    <row r="1335" spans="1:25">
      <c r="A1335">
        <v>247433</v>
      </c>
      <c r="B1335">
        <v>1933</v>
      </c>
      <c r="C1335">
        <f>IF(D1335="oui", 1, IF(D1335="non", 0, " "))</f>
        <v>0</v>
      </c>
      <c r="D1335" t="s">
        <v>24</v>
      </c>
      <c r="E1335">
        <f>_xlfn.XLOOKUP(F1335,Z$3:Z$19,AA$3:AA$19)</f>
        <v>14</v>
      </c>
      <c r="F1335" t="s">
        <v>33</v>
      </c>
      <c r="G1335" s="14">
        <v>44631</v>
      </c>
      <c r="H1335" s="15">
        <v>0.66319444444444442</v>
      </c>
      <c r="I1335" s="15">
        <v>0.67083333333333328</v>
      </c>
      <c r="J1335">
        <v>1000162</v>
      </c>
      <c r="K1335">
        <v>4272</v>
      </c>
      <c r="L1335">
        <f>ROUND(M1335*86400,0)/60</f>
        <v>11</v>
      </c>
      <c r="M1335">
        <v>7.6388888888888618E-3</v>
      </c>
      <c r="N1335">
        <f>_xlfn.XLOOKUP(O1335,Z$22:Z$24,AA$22:AA$24)</f>
        <v>1</v>
      </c>
      <c r="O1335" t="s">
        <v>32</v>
      </c>
      <c r="P1335" cm="1">
        <f t="array" aca="1" ref="P1335" ca="1">(_xlfn.IFS(Q1335="couché",0,Q1335="debout à 80%",1,Q1335="?",1))*(IF(RAND()&lt;0.8,1,0))</f>
        <v>1</v>
      </c>
      <c r="Q1335" t="s">
        <v>27</v>
      </c>
      <c r="R1335">
        <v>45</v>
      </c>
      <c r="S1335">
        <f>SUMIFS(N:N,F:F,F1335,G:G,G1335,T:T,T1335-1)*IF(C1335=1,0,1)</f>
        <v>1</v>
      </c>
      <c r="T1335">
        <f>COUNTIFS(F:F,F1335,G:G,G1335,H:H,_xlfn.CONCAT("&lt;=",H1335))</f>
        <v>2</v>
      </c>
      <c r="U1335" s="15">
        <f ca="1">H1335+(RAND()/100000)</f>
        <v>0.6631954150826801</v>
      </c>
      <c r="V1335">
        <f t="shared" ca="1" si="20"/>
        <v>73</v>
      </c>
      <c r="W1335" t="s">
        <v>47</v>
      </c>
      <c r="X1335" t="str">
        <f ca="1">_xlfn.CONCAT("(",A1335,",",C1335,",",P1335,",",E1335,",",L1335,",",S1335,",",T1335,",",V1335,")++1`")</f>
        <v>(247433,0,1,14,11,1,2,73)++1`</v>
      </c>
      <c r="Y1335" t="str">
        <f>_xlfn.CONCAT("(",A1335,",",R1335,")++1`")</f>
        <v>(247433,45)++1`</v>
      </c>
    </row>
    <row r="1336" spans="1:25">
      <c r="A1336">
        <v>247434</v>
      </c>
      <c r="B1336">
        <v>1975</v>
      </c>
      <c r="C1336">
        <f>IF(D1336="oui", 1, IF(D1336="non", 0, " "))</f>
        <v>0</v>
      </c>
      <c r="D1336" t="s">
        <v>24</v>
      </c>
      <c r="E1336">
        <f>_xlfn.XLOOKUP(F1336,Z$3:Z$19,AA$3:AA$19)</f>
        <v>14</v>
      </c>
      <c r="F1336" t="s">
        <v>33</v>
      </c>
      <c r="G1336" s="14">
        <v>44631</v>
      </c>
      <c r="H1336" s="15">
        <v>0.55555555555555558</v>
      </c>
      <c r="I1336" s="15">
        <v>0.65</v>
      </c>
      <c r="J1336">
        <v>1000162</v>
      </c>
      <c r="K1336">
        <v>2412</v>
      </c>
      <c r="L1336">
        <f>ROUND(M1336*86400,0)/60</f>
        <v>136</v>
      </c>
      <c r="M1336">
        <v>9.4444444444444442E-2</v>
      </c>
      <c r="N1336">
        <f>_xlfn.XLOOKUP(O1336,Z$22:Z$24,AA$22:AA$24)</f>
        <v>1</v>
      </c>
      <c r="O1336" t="s">
        <v>32</v>
      </c>
      <c r="P1336" cm="1">
        <f t="array" aca="1" ref="P1336" ca="1">(_xlfn.IFS(Q1336="couché",0,Q1336="debout à 80%",1,Q1336="?",1))*(IF(RAND()&lt;0.8,1,0))</f>
        <v>1</v>
      </c>
      <c r="Q1336" t="s">
        <v>27</v>
      </c>
      <c r="R1336">
        <v>45</v>
      </c>
      <c r="S1336">
        <f>SUMIFS(N:N,F:F,F1336,G:G,G1336,T:T,T1336-1)*IF(C1336=1,0,1)</f>
        <v>0</v>
      </c>
      <c r="T1336">
        <f>COUNTIFS(F:F,F1336,G:G,G1336,H:H,_xlfn.CONCAT("&lt;=",H1336))</f>
        <v>1</v>
      </c>
      <c r="U1336" s="15">
        <f ca="1">H1336+(RAND()/100000)</f>
        <v>0.55556515640883619</v>
      </c>
      <c r="V1336">
        <f t="shared" ca="1" si="20"/>
        <v>57</v>
      </c>
      <c r="W1336" t="s">
        <v>28</v>
      </c>
      <c r="X1336" t="str">
        <f ca="1">_xlfn.CONCAT("(",A1336,",",C1336,",",P1336,",",E1336,",",L1336,",",S1336,",",T1336,",",V1336,")++1`")</f>
        <v>(247434,0,1,14,136,0,1,57)++1`</v>
      </c>
      <c r="Y1336" t="str">
        <f>_xlfn.CONCAT("(",A1336,",",R1336,")++1`")</f>
        <v>(247434,45)++1`</v>
      </c>
    </row>
    <row r="1337" spans="1:25">
      <c r="A1337">
        <v>247435</v>
      </c>
      <c r="B1337">
        <v>1978</v>
      </c>
      <c r="C1337">
        <f>IF(D1337="oui", 1, IF(D1337="non", 0, " "))</f>
        <v>0</v>
      </c>
      <c r="D1337" t="s">
        <v>24</v>
      </c>
      <c r="E1337">
        <f>_xlfn.XLOOKUP(F1337,Z$3:Z$19,AA$3:AA$19)</f>
        <v>14</v>
      </c>
      <c r="F1337" t="s">
        <v>33</v>
      </c>
      <c r="G1337" s="14">
        <v>44635</v>
      </c>
      <c r="H1337" s="15">
        <v>0.33958333333333329</v>
      </c>
      <c r="I1337" s="15">
        <v>0.45069444444444445</v>
      </c>
      <c r="J1337">
        <v>1000162</v>
      </c>
      <c r="K1337">
        <v>4213</v>
      </c>
      <c r="L1337">
        <f>ROUND(M1337*86400,0)/60</f>
        <v>160</v>
      </c>
      <c r="M1337">
        <v>0.11111111111111116</v>
      </c>
      <c r="N1337">
        <f>_xlfn.XLOOKUP(O1337,Z$22:Z$24,AA$22:AA$24)</f>
        <v>1</v>
      </c>
      <c r="O1337" t="s">
        <v>32</v>
      </c>
      <c r="P1337" cm="1">
        <f t="array" aca="1" ref="P1337" ca="1">(_xlfn.IFS(Q1337="couché",0,Q1337="debout à 80%",1,Q1337="?",1))*(IF(RAND()&lt;0.8,1,0))</f>
        <v>1</v>
      </c>
      <c r="Q1337" t="s">
        <v>27</v>
      </c>
      <c r="R1337">
        <v>45</v>
      </c>
      <c r="S1337">
        <f>SUMIFS(N:N,F:F,F1337,G:G,G1337,T:T,T1337-1)*IF(C1337=1,0,1)</f>
        <v>0</v>
      </c>
      <c r="T1337">
        <f>COUNTIFS(F:F,F1337,G:G,G1337,H:H,_xlfn.CONCAT("&lt;=",H1337))</f>
        <v>1</v>
      </c>
      <c r="U1337" s="15">
        <f ca="1">H1337+(RAND()/100000)</f>
        <v>0.33959318252153042</v>
      </c>
      <c r="V1337">
        <f t="shared" ca="1" si="20"/>
        <v>9</v>
      </c>
      <c r="W1337" t="s">
        <v>47</v>
      </c>
      <c r="X1337" t="str">
        <f ca="1">_xlfn.CONCAT("(",A1337,",",C1337,",",P1337,",",E1337,",",L1337,",",S1337,",",T1337,",",V1337,")++1`")</f>
        <v>(247435,0,1,14,160,0,1,9)++1`</v>
      </c>
      <c r="Y1337" t="str">
        <f>_xlfn.CONCAT("(",A1337,",",R1337,")++1`")</f>
        <v>(247435,45)++1`</v>
      </c>
    </row>
    <row r="1338" spans="1:25">
      <c r="A1338">
        <v>247436</v>
      </c>
      <c r="B1338">
        <v>1983</v>
      </c>
      <c r="C1338">
        <f>IF(D1338="oui", 1, IF(D1338="non", 0, " "))</f>
        <v>0</v>
      </c>
      <c r="D1338" t="s">
        <v>24</v>
      </c>
      <c r="E1338">
        <f>_xlfn.XLOOKUP(F1338,Z$3:Z$19,AA$3:AA$19)</f>
        <v>14</v>
      </c>
      <c r="F1338" t="s">
        <v>33</v>
      </c>
      <c r="G1338" s="14">
        <v>44635</v>
      </c>
      <c r="H1338" s="15">
        <v>0.45763888888888887</v>
      </c>
      <c r="I1338" s="15">
        <v>0.56805555555555554</v>
      </c>
      <c r="J1338">
        <v>1000162</v>
      </c>
      <c r="K1338">
        <v>4624</v>
      </c>
      <c r="L1338">
        <f>ROUND(M1338*86400,0)/60</f>
        <v>159</v>
      </c>
      <c r="M1338">
        <v>0.11041666666666666</v>
      </c>
      <c r="N1338">
        <f>_xlfn.XLOOKUP(O1338,Z$22:Z$24,AA$22:AA$24)</f>
        <v>1</v>
      </c>
      <c r="O1338" t="s">
        <v>32</v>
      </c>
      <c r="P1338" cm="1">
        <f t="array" aca="1" ref="P1338" ca="1">(_xlfn.IFS(Q1338="couché",0,Q1338="debout à 80%",1,Q1338="?",1))*(IF(RAND()&lt;0.8,1,0))</f>
        <v>1</v>
      </c>
      <c r="Q1338" t="s">
        <v>27</v>
      </c>
      <c r="R1338">
        <v>45</v>
      </c>
      <c r="S1338">
        <f>SUMIFS(N:N,F:F,F1338,G:G,G1338,T:T,T1338-1)*IF(C1338=1,0,1)</f>
        <v>1</v>
      </c>
      <c r="T1338">
        <f>COUNTIFS(F:F,F1338,G:G,G1338,H:H,_xlfn.CONCAT("&lt;=",H1338))</f>
        <v>2</v>
      </c>
      <c r="U1338" s="15">
        <f ca="1">H1338+(RAND()/100000)</f>
        <v>0.45764798056065997</v>
      </c>
      <c r="V1338">
        <f t="shared" ca="1" si="20"/>
        <v>43</v>
      </c>
      <c r="W1338" t="s">
        <v>47</v>
      </c>
      <c r="X1338" t="str">
        <f ca="1">_xlfn.CONCAT("(",A1338,",",C1338,",",P1338,",",E1338,",",L1338,",",S1338,",",T1338,",",V1338,")++1`")</f>
        <v>(247436,0,1,14,159,1,2,43)++1`</v>
      </c>
      <c r="Y1338" t="str">
        <f>_xlfn.CONCAT("(",A1338,",",R1338,")++1`")</f>
        <v>(247436,45)++1`</v>
      </c>
    </row>
    <row r="1339" spans="1:25">
      <c r="A1339">
        <v>247437</v>
      </c>
      <c r="B1339">
        <v>1963</v>
      </c>
      <c r="C1339">
        <f>IF(D1339="oui", 1, IF(D1339="non", 0, " "))</f>
        <v>0</v>
      </c>
      <c r="D1339" t="s">
        <v>24</v>
      </c>
      <c r="E1339">
        <f>_xlfn.XLOOKUP(F1339,Z$3:Z$19,AA$3:AA$19)</f>
        <v>14</v>
      </c>
      <c r="F1339" t="s">
        <v>33</v>
      </c>
      <c r="G1339" s="14">
        <v>44635</v>
      </c>
      <c r="H1339" s="15">
        <v>0.6875</v>
      </c>
      <c r="I1339" s="15">
        <v>0.71527777777777779</v>
      </c>
      <c r="J1339">
        <v>1000162</v>
      </c>
      <c r="K1339">
        <v>81</v>
      </c>
      <c r="L1339">
        <f>ROUND(M1339*86400,0)/60</f>
        <v>40</v>
      </c>
      <c r="M1339">
        <v>2.777777777777779E-2</v>
      </c>
      <c r="N1339">
        <f>_xlfn.XLOOKUP(O1339,Z$22:Z$24,AA$22:AA$24)</f>
        <v>1</v>
      </c>
      <c r="O1339" t="s">
        <v>32</v>
      </c>
      <c r="P1339" cm="1">
        <f t="array" aca="1" ref="P1339" ca="1">(_xlfn.IFS(Q1339="couché",0,Q1339="debout à 80%",1,Q1339="?",1))*(IF(RAND()&lt;0.8,1,0))</f>
        <v>1</v>
      </c>
      <c r="Q1339" t="s">
        <v>27</v>
      </c>
      <c r="R1339">
        <v>45</v>
      </c>
      <c r="S1339">
        <f>SUMIFS(N:N,F:F,F1339,G:G,G1339,T:T,T1339-1)*IF(C1339=1,0,1)</f>
        <v>1</v>
      </c>
      <c r="T1339">
        <f>COUNTIFS(F:F,F1339,G:G,G1339,H:H,_xlfn.CONCAT("&lt;=",H1339))</f>
        <v>5</v>
      </c>
      <c r="U1339" s="15">
        <f ca="1">H1339+(RAND()/100000)</f>
        <v>0.68750482546294045</v>
      </c>
      <c r="V1339">
        <f t="shared" ca="1" si="20"/>
        <v>80</v>
      </c>
      <c r="W1339" t="s">
        <v>47</v>
      </c>
      <c r="X1339" t="str">
        <f ca="1">_xlfn.CONCAT("(",A1339,",",C1339,",",P1339,",",E1339,",",L1339,",",S1339,",",T1339,",",V1339,")++1`")</f>
        <v>(247437,0,1,14,40,1,5,80)++1`</v>
      </c>
      <c r="Y1339" t="str">
        <f>_xlfn.CONCAT("(",A1339,",",R1339,")++1`")</f>
        <v>(247437,45)++1`</v>
      </c>
    </row>
    <row r="1340" spans="1:25">
      <c r="A1340">
        <v>247438</v>
      </c>
      <c r="B1340">
        <v>1942</v>
      </c>
      <c r="C1340">
        <f>IF(D1340="oui", 1, IF(D1340="non", 0, " "))</f>
        <v>0</v>
      </c>
      <c r="D1340" t="s">
        <v>24</v>
      </c>
      <c r="E1340">
        <f>_xlfn.XLOOKUP(F1340,Z$3:Z$19,AA$3:AA$19)</f>
        <v>15</v>
      </c>
      <c r="F1340" t="s">
        <v>35</v>
      </c>
      <c r="G1340" s="14">
        <v>44595</v>
      </c>
      <c r="H1340" s="15">
        <v>0.51944444444444438</v>
      </c>
      <c r="I1340" s="15">
        <v>0.63611111111111107</v>
      </c>
      <c r="J1340">
        <v>1000171</v>
      </c>
      <c r="K1340">
        <v>3202</v>
      </c>
      <c r="L1340">
        <f>ROUND(M1340*86400,0)/60</f>
        <v>168</v>
      </c>
      <c r="M1340">
        <v>0.1166666666666667</v>
      </c>
      <c r="N1340">
        <f>_xlfn.XLOOKUP(O1340,Z$22:Z$24,AA$22:AA$24)</f>
        <v>0</v>
      </c>
      <c r="O1340" t="s">
        <v>26</v>
      </c>
      <c r="P1340" cm="1">
        <f t="array" aca="1" ref="P1340" ca="1">(_xlfn.IFS(Q1340="couché",0,Q1340="debout à 80%",1,Q1340="?",1))*(IF(RAND()&lt;0.8,1,0))</f>
        <v>0</v>
      </c>
      <c r="Q1340" t="s">
        <v>48</v>
      </c>
      <c r="R1340">
        <v>45</v>
      </c>
      <c r="S1340">
        <f>SUMIFS(N:N,F:F,F1340,G:G,G1340,T:T,T1340-1)*IF(C1340=1,0,1)</f>
        <v>0</v>
      </c>
      <c r="T1340">
        <f>COUNTIFS(F:F,F1340,G:G,G1340,H:H,_xlfn.CONCAT("&lt;=",H1340))</f>
        <v>3</v>
      </c>
      <c r="U1340" s="15">
        <f ca="1">H1340+(RAND()/100000)</f>
        <v>0.51945099327254196</v>
      </c>
      <c r="V1340">
        <f t="shared" ca="1" si="20"/>
        <v>67</v>
      </c>
      <c r="W1340" t="s">
        <v>28</v>
      </c>
      <c r="X1340" t="str">
        <f ca="1">_xlfn.CONCAT("(",A1340,",",C1340,",",P1340,",",E1340,",",L1340,",",S1340,",",T1340,",",V1340,")++1`")</f>
        <v>(247438,0,0,15,168,0,3,67)++1`</v>
      </c>
      <c r="Y1340" t="str">
        <f>_xlfn.CONCAT("(",A1340,",",R1340,")++1`")</f>
        <v>(247438,45)++1`</v>
      </c>
    </row>
    <row r="1341" spans="1:25">
      <c r="A1341">
        <v>247441</v>
      </c>
      <c r="B1341">
        <v>1975</v>
      </c>
      <c r="C1341">
        <f>IF(D1341="oui", 1, IF(D1341="non", 0, " "))</f>
        <v>0</v>
      </c>
      <c r="D1341" t="s">
        <v>24</v>
      </c>
      <c r="E1341">
        <f>_xlfn.XLOOKUP(F1341,Z$3:Z$19,AA$3:AA$19)</f>
        <v>14</v>
      </c>
      <c r="F1341" t="s">
        <v>33</v>
      </c>
      <c r="G1341" s="14">
        <v>44608</v>
      </c>
      <c r="H1341" s="15">
        <v>0.42916666666666664</v>
      </c>
      <c r="I1341" s="15">
        <v>0.55138888888888882</v>
      </c>
      <c r="J1341">
        <v>1000162</v>
      </c>
      <c r="K1341">
        <v>4701</v>
      </c>
      <c r="L1341">
        <f>ROUND(M1341*86400,0)/60</f>
        <v>176</v>
      </c>
      <c r="M1341">
        <v>0.12222222222222218</v>
      </c>
      <c r="N1341">
        <f>_xlfn.XLOOKUP(O1341,Z$22:Z$24,AA$22:AA$24)</f>
        <v>0</v>
      </c>
      <c r="O1341" t="s">
        <v>26</v>
      </c>
      <c r="P1341" cm="1">
        <f t="array" aca="1" ref="P1341" ca="1">(_xlfn.IFS(Q1341="couché",0,Q1341="debout à 80%",1,Q1341="?",1))*(IF(RAND()&lt;0.8,1,0))</f>
        <v>1</v>
      </c>
      <c r="Q1341" t="s">
        <v>27</v>
      </c>
      <c r="R1341">
        <v>45</v>
      </c>
      <c r="S1341">
        <f>SUMIFS(N:N,F:F,F1341,G:G,G1341,T:T,T1341-1)*IF(C1341=1,0,1)</f>
        <v>0</v>
      </c>
      <c r="T1341">
        <f>COUNTIFS(F:F,F1341,G:G,G1341,H:H,_xlfn.CONCAT("&lt;=",H1341))</f>
        <v>2</v>
      </c>
      <c r="U1341" s="15">
        <f ca="1">H1341+(RAND()/100000)</f>
        <v>0.42916748134552185</v>
      </c>
      <c r="V1341">
        <f t="shared" ca="1" si="20"/>
        <v>24</v>
      </c>
      <c r="W1341" t="s">
        <v>28</v>
      </c>
      <c r="X1341" t="str">
        <f ca="1">_xlfn.CONCAT("(",A1341,",",C1341,",",P1341,",",E1341,",",L1341,",",S1341,",",T1341,",",V1341,")++1`")</f>
        <v>(247441,0,1,14,176,0,2,24)++1`</v>
      </c>
      <c r="Y1341" t="str">
        <f>_xlfn.CONCAT("(",A1341,",",R1341,")++1`")</f>
        <v>(247441,45)++1`</v>
      </c>
    </row>
    <row r="1342" spans="1:25">
      <c r="A1342">
        <v>247444</v>
      </c>
      <c r="B1342">
        <v>1961</v>
      </c>
      <c r="C1342">
        <f>IF(D1342="oui", 1, IF(D1342="non", 0, " "))</f>
        <v>0</v>
      </c>
      <c r="D1342" t="s">
        <v>24</v>
      </c>
      <c r="E1342">
        <f>_xlfn.XLOOKUP(F1342,Z$3:Z$19,AA$3:AA$19)</f>
        <v>2</v>
      </c>
      <c r="F1342" t="s">
        <v>29</v>
      </c>
      <c r="G1342" s="14">
        <v>44644</v>
      </c>
      <c r="H1342" s="15">
        <v>0.33750000000000002</v>
      </c>
      <c r="I1342" s="15">
        <v>0.58055555555555549</v>
      </c>
      <c r="J1342">
        <v>1000166</v>
      </c>
      <c r="K1342">
        <v>893</v>
      </c>
      <c r="L1342">
        <f>ROUND(M1342*86400,0)/60</f>
        <v>350</v>
      </c>
      <c r="M1342">
        <v>0.24305555555555547</v>
      </c>
      <c r="N1342">
        <f>_xlfn.XLOOKUP(O1342,Z$22:Z$24,AA$22:AA$24)</f>
        <v>0</v>
      </c>
      <c r="O1342" t="s">
        <v>26</v>
      </c>
      <c r="P1342" cm="1">
        <f t="array" aca="1" ref="P1342" ca="1">(_xlfn.IFS(Q1342="couché",0,Q1342="debout à 80%",1,Q1342="?",1))*(IF(RAND()&lt;0.8,1,0))</f>
        <v>0</v>
      </c>
      <c r="Q1342" t="s">
        <v>48</v>
      </c>
      <c r="R1342">
        <v>0</v>
      </c>
      <c r="S1342">
        <f>SUMIFS(N:N,F:F,F1342,G:G,G1342,T:T,T1342-1)*IF(C1342=1,0,1)</f>
        <v>0</v>
      </c>
      <c r="T1342">
        <f>COUNTIFS(F:F,F1342,G:G,G1342,H:H,_xlfn.CONCAT("&lt;=",H1342))</f>
        <v>1</v>
      </c>
      <c r="U1342" s="15">
        <f ca="1">H1342+(RAND()/100000)</f>
        <v>0.33750560478975383</v>
      </c>
      <c r="V1342">
        <f t="shared" ca="1" si="20"/>
        <v>9</v>
      </c>
      <c r="W1342" t="s">
        <v>28</v>
      </c>
      <c r="X1342" t="str">
        <f ca="1">_xlfn.CONCAT("(",A1342,",",C1342,",",P1342,",",E1342,",",L1342,",",S1342,",",T1342,",",V1342,")++1`")</f>
        <v>(247444,0,0,2,350,0,1,9)++1`</v>
      </c>
      <c r="Y1342" t="str">
        <f>_xlfn.CONCAT("(",A1342,",",R1342,")++1`")</f>
        <v>(247444,0)++1`</v>
      </c>
    </row>
    <row r="1343" spans="1:25">
      <c r="A1343">
        <v>247445</v>
      </c>
      <c r="B1343">
        <v>1978</v>
      </c>
      <c r="C1343">
        <f>IF(D1343="oui", 1, IF(D1343="non", 0, " "))</f>
        <v>0</v>
      </c>
      <c r="D1343" t="s">
        <v>24</v>
      </c>
      <c r="E1343">
        <f>_xlfn.XLOOKUP(F1343,Z$3:Z$19,AA$3:AA$19)</f>
        <v>6</v>
      </c>
      <c r="F1343" t="s">
        <v>37</v>
      </c>
      <c r="G1343" s="14">
        <v>44607</v>
      </c>
      <c r="H1343" s="15">
        <v>0.33680555555555552</v>
      </c>
      <c r="I1343" s="15">
        <v>0.39374999999999999</v>
      </c>
      <c r="J1343">
        <v>1000166</v>
      </c>
      <c r="K1343">
        <v>3775</v>
      </c>
      <c r="L1343">
        <f>ROUND(M1343*86400,0)/60</f>
        <v>82</v>
      </c>
      <c r="M1343">
        <v>5.6944444444444464E-2</v>
      </c>
      <c r="N1343">
        <f>_xlfn.XLOOKUP(O1343,Z$22:Z$24,AA$22:AA$24)</f>
        <v>0</v>
      </c>
      <c r="O1343" t="s">
        <v>26</v>
      </c>
      <c r="P1343" cm="1">
        <f t="array" aca="1" ref="P1343" ca="1">(_xlfn.IFS(Q1343="couché",0,Q1343="debout à 80%",1,Q1343="?",1))*(IF(RAND()&lt;0.8,1,0))</f>
        <v>1</v>
      </c>
      <c r="Q1343" t="s">
        <v>27</v>
      </c>
      <c r="R1343">
        <v>45</v>
      </c>
      <c r="S1343">
        <f>SUMIFS(N:N,F:F,F1343,G:G,G1343,T:T,T1343-1)*IF(C1343=1,0,1)</f>
        <v>0</v>
      </c>
      <c r="T1343">
        <f>COUNTIFS(F:F,F1343,G:G,G1343,H:H,_xlfn.CONCAT("&lt;=",H1343))</f>
        <v>1</v>
      </c>
      <c r="U1343" s="15">
        <f ca="1">H1343+(RAND()/100000)</f>
        <v>0.33681229796034906</v>
      </c>
      <c r="V1343">
        <f t="shared" ca="1" si="20"/>
        <v>6</v>
      </c>
      <c r="W1343" t="s">
        <v>28</v>
      </c>
      <c r="X1343" t="str">
        <f ca="1">_xlfn.CONCAT("(",A1343,",",C1343,",",P1343,",",E1343,",",L1343,",",S1343,",",T1343,",",V1343,")++1`")</f>
        <v>(247445,0,1,6,82,0,1,6)++1`</v>
      </c>
      <c r="Y1343" t="str">
        <f>_xlfn.CONCAT("(",A1343,",",R1343,")++1`")</f>
        <v>(247445,45)++1`</v>
      </c>
    </row>
    <row r="1344" spans="1:25">
      <c r="A1344">
        <v>247446</v>
      </c>
      <c r="B1344">
        <v>2019</v>
      </c>
      <c r="C1344">
        <f>IF(D1344="oui", 1, IF(D1344="non", 0, " "))</f>
        <v>1</v>
      </c>
      <c r="D1344" t="s">
        <v>28</v>
      </c>
      <c r="E1344">
        <f>_xlfn.XLOOKUP(F1344,Z$3:Z$19,AA$3:AA$19)</f>
        <v>11</v>
      </c>
      <c r="F1344" t="s">
        <v>41</v>
      </c>
      <c r="G1344" s="14">
        <v>44622</v>
      </c>
      <c r="H1344" s="15">
        <v>0.33680555555555552</v>
      </c>
      <c r="I1344" s="15">
        <v>0.35902777777777778</v>
      </c>
      <c r="J1344">
        <v>1000164</v>
      </c>
      <c r="K1344">
        <v>3693</v>
      </c>
      <c r="L1344">
        <f>ROUND(M1344*86400,0)/60</f>
        <v>32</v>
      </c>
      <c r="M1344">
        <v>2.2222222222222254E-2</v>
      </c>
      <c r="N1344">
        <f>_xlfn.XLOOKUP(O1344,Z$22:Z$24,AA$22:AA$24)</f>
        <v>0</v>
      </c>
      <c r="O1344" t="s">
        <v>46</v>
      </c>
      <c r="P1344" cm="1">
        <f t="array" aca="1" ref="P1344" ca="1">(_xlfn.IFS(Q1344="couché",0,Q1344="debout à 80%",1,Q1344="?",1))*(IF(RAND()&lt;0.8,1,0))</f>
        <v>0</v>
      </c>
      <c r="Q1344" t="s">
        <v>48</v>
      </c>
      <c r="R1344">
        <v>30</v>
      </c>
      <c r="S1344">
        <f>SUMIFS(N:N,F:F,F1344,G:G,G1344,T:T,T1344-1)*IF(C1344=1,0,1)</f>
        <v>0</v>
      </c>
      <c r="T1344">
        <f>COUNTIFS(F:F,F1344,G:G,G1344,H:H,_xlfn.CONCAT("&lt;=",H1344))</f>
        <v>1</v>
      </c>
      <c r="U1344" s="15">
        <f ca="1">H1344+(RAND()/100000)</f>
        <v>0.33680717588015824</v>
      </c>
      <c r="V1344">
        <f t="shared" ca="1" si="20"/>
        <v>4</v>
      </c>
      <c r="W1344" t="s">
        <v>28</v>
      </c>
      <c r="X1344" t="str">
        <f ca="1">_xlfn.CONCAT("(",A1344,",",C1344,",",P1344,",",E1344,",",L1344,",",S1344,",",T1344,",",V1344,")++1`")</f>
        <v>(247446,1,0,11,32,0,1,4)++1`</v>
      </c>
      <c r="Y1344" t="str">
        <f>_xlfn.CONCAT("(",A1344,",",R1344,")++1`")</f>
        <v>(247446,30)++1`</v>
      </c>
    </row>
    <row r="1345" spans="1:25">
      <c r="A1345">
        <v>247447</v>
      </c>
      <c r="B1345">
        <v>1960</v>
      </c>
      <c r="C1345">
        <f>IF(D1345="oui", 1, IF(D1345="non", 0, " "))</f>
        <v>0</v>
      </c>
      <c r="D1345" t="s">
        <v>24</v>
      </c>
      <c r="E1345">
        <f>_xlfn.XLOOKUP(F1345,Z$3:Z$19,AA$3:AA$19)</f>
        <v>8</v>
      </c>
      <c r="F1345" t="s">
        <v>25</v>
      </c>
      <c r="G1345" s="14">
        <v>44614</v>
      </c>
      <c r="H1345" s="15">
        <v>0.47847222222222219</v>
      </c>
      <c r="I1345" s="15">
        <v>0.50902777777777775</v>
      </c>
      <c r="J1345">
        <v>1000168</v>
      </c>
      <c r="K1345">
        <v>1894</v>
      </c>
      <c r="L1345">
        <f>ROUND(M1345*86400,0)/60</f>
        <v>44</v>
      </c>
      <c r="M1345">
        <v>3.0555555555555558E-2</v>
      </c>
      <c r="N1345">
        <f>_xlfn.XLOOKUP(O1345,Z$22:Z$24,AA$22:AA$24)</f>
        <v>0</v>
      </c>
      <c r="O1345" t="s">
        <v>26</v>
      </c>
      <c r="P1345" cm="1">
        <f t="array" aca="1" ref="P1345" ca="1">(_xlfn.IFS(Q1345="couché",0,Q1345="debout à 80%",1,Q1345="?",1))*(IF(RAND()&lt;0.8,1,0))</f>
        <v>1</v>
      </c>
      <c r="Q1345" t="s">
        <v>27</v>
      </c>
      <c r="R1345">
        <v>0</v>
      </c>
      <c r="S1345">
        <f>SUMIFS(N:N,F:F,F1345,G:G,G1345,T:T,T1345-1)*IF(C1345=1,0,1)</f>
        <v>0</v>
      </c>
      <c r="T1345">
        <f>COUNTIFS(F:F,F1345,G:G,G1345,H:H,_xlfn.CONCAT("&lt;=",H1345))</f>
        <v>2</v>
      </c>
      <c r="U1345" s="15">
        <f ca="1">H1345+(RAND()/100000)</f>
        <v>0.47847923616762145</v>
      </c>
      <c r="V1345">
        <f t="shared" ca="1" si="20"/>
        <v>53</v>
      </c>
      <c r="W1345" t="s">
        <v>28</v>
      </c>
      <c r="X1345" t="str">
        <f ca="1">_xlfn.CONCAT("(",A1345,",",C1345,",",P1345,",",E1345,",",L1345,",",S1345,",",T1345,",",V1345,")++1`")</f>
        <v>(247447,0,1,8,44,0,2,53)++1`</v>
      </c>
      <c r="Y1345" t="str">
        <f>_xlfn.CONCAT("(",A1345,",",R1345,")++1`")</f>
        <v>(247447,0)++1`</v>
      </c>
    </row>
    <row r="1346" spans="1:25">
      <c r="A1346">
        <v>247450</v>
      </c>
      <c r="B1346">
        <v>2003</v>
      </c>
      <c r="C1346">
        <f>IF(D1346="oui", 1, IF(D1346="non", 0, " "))</f>
        <v>0</v>
      </c>
      <c r="D1346" t="s">
        <v>24</v>
      </c>
      <c r="E1346">
        <f>_xlfn.XLOOKUP(F1346,Z$3:Z$19,AA$3:AA$19)</f>
        <v>9</v>
      </c>
      <c r="F1346" t="s">
        <v>40</v>
      </c>
      <c r="G1346" s="14">
        <v>44607</v>
      </c>
      <c r="H1346" s="15">
        <v>0.37222222222222223</v>
      </c>
      <c r="I1346" s="15">
        <v>0.40555555555555556</v>
      </c>
      <c r="J1346">
        <v>1000163</v>
      </c>
      <c r="K1346">
        <v>229</v>
      </c>
      <c r="L1346">
        <f>ROUND(M1346*86400,0)/60</f>
        <v>48</v>
      </c>
      <c r="M1346">
        <v>3.3333333333333326E-2</v>
      </c>
      <c r="N1346">
        <f>_xlfn.XLOOKUP(O1346,Z$22:Z$24,AA$22:AA$24)</f>
        <v>0</v>
      </c>
      <c r="O1346" t="s">
        <v>26</v>
      </c>
      <c r="P1346" cm="1">
        <f t="array" aca="1" ref="P1346" ca="1">(_xlfn.IFS(Q1346="couché",0,Q1346="debout à 80%",1,Q1346="?",1))*(IF(RAND()&lt;0.8,1,0))</f>
        <v>1</v>
      </c>
      <c r="Q1346" t="s">
        <v>27</v>
      </c>
      <c r="R1346">
        <v>45</v>
      </c>
      <c r="S1346">
        <f>SUMIFS(N:N,F:F,F1346,G:G,G1346,T:T,T1346-1)*IF(C1346=1,0,1)</f>
        <v>0</v>
      </c>
      <c r="T1346">
        <f>COUNTIFS(F:F,F1346,G:G,G1346,H:H,_xlfn.CONCAT("&lt;=",H1346))</f>
        <v>2</v>
      </c>
      <c r="U1346" s="15">
        <f ca="1">H1346+(RAND()/100000)</f>
        <v>0.3722258202315612</v>
      </c>
      <c r="V1346">
        <f t="shared" ca="1" si="20"/>
        <v>18</v>
      </c>
      <c r="W1346" t="s">
        <v>28</v>
      </c>
      <c r="X1346" t="str">
        <f ca="1">_xlfn.CONCAT("(",A1346,",",C1346,",",P1346,",",E1346,",",L1346,",",S1346,",",T1346,",",V1346,")++1`")</f>
        <v>(247450,0,1,9,48,0,2,18)++1`</v>
      </c>
      <c r="Y1346" t="str">
        <f>_xlfn.CONCAT("(",A1346,",",R1346,")++1`")</f>
        <v>(247450,45)++1`</v>
      </c>
    </row>
    <row r="1347" spans="1:25">
      <c r="A1347">
        <v>247451</v>
      </c>
      <c r="B1347">
        <v>1947</v>
      </c>
      <c r="C1347">
        <f>IF(D1347="oui", 1, IF(D1347="non", 0, " "))</f>
        <v>0</v>
      </c>
      <c r="D1347" t="s">
        <v>24</v>
      </c>
      <c r="E1347">
        <f>_xlfn.XLOOKUP(F1347,Z$3:Z$19,AA$3:AA$19)</f>
        <v>14</v>
      </c>
      <c r="F1347" t="s">
        <v>33</v>
      </c>
      <c r="G1347" s="14">
        <v>44623</v>
      </c>
      <c r="H1347" s="15">
        <v>0.57708333333333328</v>
      </c>
      <c r="I1347" s="15">
        <v>0.65486111111111112</v>
      </c>
      <c r="J1347">
        <v>1000162</v>
      </c>
      <c r="K1347">
        <v>486</v>
      </c>
      <c r="L1347">
        <f>ROUND(M1347*86400,0)/60</f>
        <v>112</v>
      </c>
      <c r="M1347">
        <v>7.7777777777777835E-2</v>
      </c>
      <c r="N1347">
        <f>_xlfn.XLOOKUP(O1347,Z$22:Z$24,AA$22:AA$24)</f>
        <v>0</v>
      </c>
      <c r="O1347" t="s">
        <v>26</v>
      </c>
      <c r="P1347" cm="1">
        <f t="array" aca="1" ref="P1347" ca="1">(_xlfn.IFS(Q1347="couché",0,Q1347="debout à 80%",1,Q1347="?",1))*(IF(RAND()&lt;0.8,1,0))</f>
        <v>1</v>
      </c>
      <c r="Q1347" t="s">
        <v>27</v>
      </c>
      <c r="R1347">
        <v>45</v>
      </c>
      <c r="S1347">
        <f>SUMIFS(N:N,F:F,F1347,G:G,G1347,T:T,T1347-1)*IF(C1347=1,0,1)</f>
        <v>0</v>
      </c>
      <c r="T1347">
        <f>COUNTIFS(F:F,F1347,G:G,G1347,H:H,_xlfn.CONCAT("&lt;=",H1347))</f>
        <v>5</v>
      </c>
      <c r="U1347" s="15">
        <f ca="1">H1347+(RAND()/100000)</f>
        <v>0.57709304242553916</v>
      </c>
      <c r="V1347">
        <f t="shared" ref="V1347:V1410" ca="1" si="21">COUNTIFS(G:G,G1347,U:U,_xlfn.CONCAT("&lt;=",U1347))</f>
        <v>47</v>
      </c>
      <c r="W1347" t="s">
        <v>28</v>
      </c>
      <c r="X1347" t="str">
        <f ca="1">_xlfn.CONCAT("(",A1347,",",C1347,",",P1347,",",E1347,",",L1347,",",S1347,",",T1347,",",V1347,")++1`")</f>
        <v>(247451,0,1,14,112,0,5,47)++1`</v>
      </c>
      <c r="Y1347" t="str">
        <f>_xlfn.CONCAT("(",A1347,",",R1347,")++1`")</f>
        <v>(247451,45)++1`</v>
      </c>
    </row>
    <row r="1348" spans="1:25">
      <c r="A1348">
        <v>247452</v>
      </c>
      <c r="B1348">
        <v>1957</v>
      </c>
      <c r="C1348">
        <f>IF(D1348="oui", 1, IF(D1348="non", 0, " "))</f>
        <v>0</v>
      </c>
      <c r="D1348" t="s">
        <v>24</v>
      </c>
      <c r="E1348">
        <f>_xlfn.XLOOKUP(F1348,Z$3:Z$19,AA$3:AA$19)</f>
        <v>7</v>
      </c>
      <c r="F1348" t="s">
        <v>38</v>
      </c>
      <c r="G1348" s="14">
        <v>44607</v>
      </c>
      <c r="H1348" s="15">
        <v>0.52638888888888891</v>
      </c>
      <c r="I1348" s="15">
        <v>0.60138888888888886</v>
      </c>
      <c r="J1348">
        <v>1000166</v>
      </c>
      <c r="K1348">
        <v>1</v>
      </c>
      <c r="L1348">
        <f>ROUND(M1348*86400,0)/60</f>
        <v>108</v>
      </c>
      <c r="M1348">
        <v>7.4999999999999956E-2</v>
      </c>
      <c r="N1348">
        <f>_xlfn.XLOOKUP(O1348,Z$22:Z$24,AA$22:AA$24)</f>
        <v>0</v>
      </c>
      <c r="O1348" t="s">
        <v>26</v>
      </c>
      <c r="P1348" cm="1">
        <f t="array" aca="1" ref="P1348" ca="1">(_xlfn.IFS(Q1348="couché",0,Q1348="debout à 80%",1,Q1348="?",1))*(IF(RAND()&lt;0.8,1,0))</f>
        <v>1</v>
      </c>
      <c r="Q1348" t="s">
        <v>27</v>
      </c>
      <c r="R1348">
        <v>45</v>
      </c>
      <c r="S1348">
        <f>SUMIFS(N:N,F:F,F1348,G:G,G1348,T:T,T1348-1)*IF(C1348=1,0,1)</f>
        <v>0</v>
      </c>
      <c r="T1348">
        <f>COUNTIFS(F:F,F1348,G:G,G1348,H:H,_xlfn.CONCAT("&lt;=",H1348))</f>
        <v>3</v>
      </c>
      <c r="U1348" s="15">
        <f ca="1">H1348+(RAND()/100000)</f>
        <v>0.52639434706904686</v>
      </c>
      <c r="V1348">
        <f t="shared" ca="1" si="21"/>
        <v>49</v>
      </c>
      <c r="W1348" t="s">
        <v>28</v>
      </c>
      <c r="X1348" t="str">
        <f ca="1">_xlfn.CONCAT("(",A1348,",",C1348,",",P1348,",",E1348,",",L1348,",",S1348,",",T1348,",",V1348,")++1`")</f>
        <v>(247452,0,1,7,108,0,3,49)++1`</v>
      </c>
      <c r="Y1348" t="str">
        <f>_xlfn.CONCAT("(",A1348,",",R1348,")++1`")</f>
        <v>(247452,45)++1`</v>
      </c>
    </row>
    <row r="1349" spans="1:25">
      <c r="A1349">
        <v>247453</v>
      </c>
      <c r="B1349">
        <v>1964</v>
      </c>
      <c r="C1349">
        <f>IF(D1349="oui", 1, IF(D1349="non", 0, " "))</f>
        <v>0</v>
      </c>
      <c r="D1349" t="s">
        <v>24</v>
      </c>
      <c r="E1349">
        <f>_xlfn.XLOOKUP(F1349,Z$3:Z$19,AA$3:AA$19)</f>
        <v>9</v>
      </c>
      <c r="F1349" t="s">
        <v>40</v>
      </c>
      <c r="G1349" s="14">
        <v>44614</v>
      </c>
      <c r="H1349" s="15">
        <v>0.47152777777777777</v>
      </c>
      <c r="I1349" s="15">
        <v>0.51111111111111107</v>
      </c>
      <c r="J1349">
        <v>1000163</v>
      </c>
      <c r="K1349">
        <v>238</v>
      </c>
      <c r="L1349">
        <f>ROUND(M1349*86400,0)/60</f>
        <v>57</v>
      </c>
      <c r="M1349">
        <v>3.9583333333333304E-2</v>
      </c>
      <c r="N1349">
        <f>_xlfn.XLOOKUP(O1349,Z$22:Z$24,AA$22:AA$24)</f>
        <v>0</v>
      </c>
      <c r="O1349" t="s">
        <v>26</v>
      </c>
      <c r="P1349" cm="1">
        <f t="array" aca="1" ref="P1349" ca="1">(_xlfn.IFS(Q1349="couché",0,Q1349="debout à 80%",1,Q1349="?",1))*(IF(RAND()&lt;0.8,1,0))</f>
        <v>1</v>
      </c>
      <c r="Q1349" t="s">
        <v>27</v>
      </c>
      <c r="R1349">
        <v>45</v>
      </c>
      <c r="S1349">
        <f>SUMIFS(N:N,F:F,F1349,G:G,G1349,T:T,T1349-1)*IF(C1349=1,0,1)</f>
        <v>0</v>
      </c>
      <c r="T1349">
        <f>COUNTIFS(F:F,F1349,G:G,G1349,H:H,_xlfn.CONCAT("&lt;=",H1349))</f>
        <v>5</v>
      </c>
      <c r="U1349" s="15">
        <f ca="1">H1349+(RAND()/100000)</f>
        <v>0.47153758293632536</v>
      </c>
      <c r="V1349">
        <f t="shared" ca="1" si="21"/>
        <v>50</v>
      </c>
      <c r="W1349" t="s">
        <v>28</v>
      </c>
      <c r="X1349" t="str">
        <f ca="1">_xlfn.CONCAT("(",A1349,",",C1349,",",P1349,",",E1349,",",L1349,",",S1349,",",T1349,",",V1349,")++1`")</f>
        <v>(247453,0,1,9,57,0,5,50)++1`</v>
      </c>
      <c r="Y1349" t="str">
        <f>_xlfn.CONCAT("(",A1349,",",R1349,")++1`")</f>
        <v>(247453,45)++1`</v>
      </c>
    </row>
    <row r="1350" spans="1:25">
      <c r="A1350">
        <v>247460</v>
      </c>
      <c r="B1350">
        <v>1952</v>
      </c>
      <c r="C1350">
        <f>IF(D1350="oui", 1, IF(D1350="non", 0, " "))</f>
        <v>0</v>
      </c>
      <c r="D1350" t="s">
        <v>24</v>
      </c>
      <c r="E1350">
        <f>_xlfn.XLOOKUP(F1350,Z$3:Z$19,AA$3:AA$19)</f>
        <v>13</v>
      </c>
      <c r="F1350" t="s">
        <v>43</v>
      </c>
      <c r="G1350" s="14">
        <v>44593</v>
      </c>
      <c r="H1350" s="15">
        <v>0.48333333333333334</v>
      </c>
      <c r="I1350" s="15">
        <v>0.5756944444444444</v>
      </c>
      <c r="J1350">
        <v>1000167</v>
      </c>
      <c r="K1350">
        <v>2485</v>
      </c>
      <c r="L1350">
        <f>ROUND(M1350*86400,0)/60</f>
        <v>133</v>
      </c>
      <c r="M1350">
        <v>9.2361111111111061E-2</v>
      </c>
      <c r="N1350">
        <f>_xlfn.XLOOKUP(O1350,Z$22:Z$24,AA$22:AA$24)</f>
        <v>0</v>
      </c>
      <c r="O1350" t="s">
        <v>26</v>
      </c>
      <c r="P1350" cm="1">
        <f t="array" aca="1" ref="P1350" ca="1">(_xlfn.IFS(Q1350="couché",0,Q1350="debout à 80%",1,Q1350="?",1))*(IF(RAND()&lt;0.8,1,0))</f>
        <v>0</v>
      </c>
      <c r="Q1350" t="s">
        <v>48</v>
      </c>
      <c r="R1350">
        <v>45</v>
      </c>
      <c r="S1350">
        <f>SUMIFS(N:N,F:F,F1350,G:G,G1350,T:T,T1350-1)*IF(C1350=1,0,1)</f>
        <v>0</v>
      </c>
      <c r="T1350">
        <f>COUNTIFS(F:F,F1350,G:G,G1350,H:H,_xlfn.CONCAT("&lt;=",H1350))</f>
        <v>2</v>
      </c>
      <c r="U1350" s="15">
        <f ca="1">H1350+(RAND()/100000)</f>
        <v>0.48333659508542565</v>
      </c>
      <c r="V1350">
        <f t="shared" ca="1" si="21"/>
        <v>49</v>
      </c>
      <c r="W1350" t="s">
        <v>28</v>
      </c>
      <c r="X1350" t="str">
        <f ca="1">_xlfn.CONCAT("(",A1350,",",C1350,",",P1350,",",E1350,",",L1350,",",S1350,",",T1350,",",V1350,")++1`")</f>
        <v>(247460,0,0,13,133,0,2,49)++1`</v>
      </c>
      <c r="Y1350" t="str">
        <f>_xlfn.CONCAT("(",A1350,",",R1350,")++1`")</f>
        <v>(247460,45)++1`</v>
      </c>
    </row>
    <row r="1351" spans="1:25">
      <c r="A1351">
        <v>247461</v>
      </c>
      <c r="B1351">
        <v>1963</v>
      </c>
      <c r="C1351">
        <f>IF(D1351="oui", 1, IF(D1351="non", 0, " "))</f>
        <v>0</v>
      </c>
      <c r="D1351" t="s">
        <v>24</v>
      </c>
      <c r="E1351">
        <f>_xlfn.XLOOKUP(F1351,Z$3:Z$19,AA$3:AA$19)</f>
        <v>6</v>
      </c>
      <c r="F1351" t="s">
        <v>37</v>
      </c>
      <c r="G1351" s="14">
        <v>44628</v>
      </c>
      <c r="H1351" s="15">
        <v>0.35</v>
      </c>
      <c r="I1351" s="15">
        <v>0.41319444444444442</v>
      </c>
      <c r="J1351">
        <v>1000166</v>
      </c>
      <c r="K1351">
        <v>4192</v>
      </c>
      <c r="L1351">
        <f>ROUND(M1351*86400,0)/60</f>
        <v>91</v>
      </c>
      <c r="M1351">
        <v>6.3194444444444442E-2</v>
      </c>
      <c r="N1351">
        <f>_xlfn.XLOOKUP(O1351,Z$22:Z$24,AA$22:AA$24)</f>
        <v>0</v>
      </c>
      <c r="O1351" t="s">
        <v>26</v>
      </c>
      <c r="P1351" cm="1">
        <f t="array" aca="1" ref="P1351" ca="1">(_xlfn.IFS(Q1351="couché",0,Q1351="debout à 80%",1,Q1351="?",1))*(IF(RAND()&lt;0.8,1,0))</f>
        <v>1</v>
      </c>
      <c r="Q1351" t="s">
        <v>27</v>
      </c>
      <c r="R1351">
        <v>45</v>
      </c>
      <c r="S1351">
        <f>SUMIFS(N:N,F:F,F1351,G:G,G1351,T:T,T1351-1)*IF(C1351=1,0,1)</f>
        <v>0</v>
      </c>
      <c r="T1351">
        <f>COUNTIFS(F:F,F1351,G:G,G1351,H:H,_xlfn.CONCAT("&lt;=",H1351))</f>
        <v>1</v>
      </c>
      <c r="U1351" s="15">
        <f ca="1">H1351+(RAND()/100000)</f>
        <v>0.35000378953673894</v>
      </c>
      <c r="V1351">
        <f t="shared" ca="1" si="21"/>
        <v>15</v>
      </c>
      <c r="W1351" t="s">
        <v>28</v>
      </c>
      <c r="X1351" t="str">
        <f ca="1">_xlfn.CONCAT("(",A1351,",",C1351,",",P1351,",",E1351,",",L1351,",",S1351,",",T1351,",",V1351,")++1`")</f>
        <v>(247461,0,1,6,91,0,1,15)++1`</v>
      </c>
      <c r="Y1351" t="str">
        <f>_xlfn.CONCAT("(",A1351,",",R1351,")++1`")</f>
        <v>(247461,45)++1`</v>
      </c>
    </row>
    <row r="1352" spans="1:25">
      <c r="A1352">
        <v>247464</v>
      </c>
      <c r="B1352">
        <v>1940</v>
      </c>
      <c r="C1352">
        <f>IF(D1352="oui", 1, IF(D1352="non", 0, " "))</f>
        <v>0</v>
      </c>
      <c r="D1352" t="s">
        <v>24</v>
      </c>
      <c r="E1352">
        <f>_xlfn.XLOOKUP(F1352,Z$3:Z$19,AA$3:AA$19)</f>
        <v>11</v>
      </c>
      <c r="F1352" t="s">
        <v>41</v>
      </c>
      <c r="G1352" s="14">
        <v>44615</v>
      </c>
      <c r="H1352" s="15">
        <v>0.34375</v>
      </c>
      <c r="I1352" s="15">
        <v>0.43472222222222223</v>
      </c>
      <c r="J1352">
        <v>1000164</v>
      </c>
      <c r="K1352">
        <v>1374</v>
      </c>
      <c r="L1352">
        <f>ROUND(M1352*86400,0)/60</f>
        <v>131</v>
      </c>
      <c r="M1352">
        <v>9.0972222222222232E-2</v>
      </c>
      <c r="N1352">
        <f>_xlfn.XLOOKUP(O1352,Z$22:Z$24,AA$22:AA$24)</f>
        <v>0</v>
      </c>
      <c r="O1352" t="s">
        <v>26</v>
      </c>
      <c r="P1352" cm="1">
        <f t="array" aca="1" ref="P1352" ca="1">(_xlfn.IFS(Q1352="couché",0,Q1352="debout à 80%",1,Q1352="?",1))*(IF(RAND()&lt;0.8,1,0))</f>
        <v>1</v>
      </c>
      <c r="Q1352" t="s">
        <v>27</v>
      </c>
      <c r="R1352">
        <v>30</v>
      </c>
      <c r="S1352">
        <f>SUMIFS(N:N,F:F,F1352,G:G,G1352,T:T,T1352-1)*IF(C1352=1,0,1)</f>
        <v>0</v>
      </c>
      <c r="T1352">
        <f>COUNTIFS(F:F,F1352,G:G,G1352,H:H,_xlfn.CONCAT("&lt;=",H1352))</f>
        <v>1</v>
      </c>
      <c r="U1352" s="15">
        <f ca="1">H1352+(RAND()/100000)</f>
        <v>0.34375530845176899</v>
      </c>
      <c r="V1352">
        <f t="shared" ca="1" si="21"/>
        <v>10</v>
      </c>
      <c r="W1352" t="s">
        <v>28</v>
      </c>
      <c r="X1352" t="str">
        <f ca="1">_xlfn.CONCAT("(",A1352,",",C1352,",",P1352,",",E1352,",",L1352,",",S1352,",",T1352,",",V1352,")++1`")</f>
        <v>(247464,0,1,11,131,0,1,10)++1`</v>
      </c>
      <c r="Y1352" t="str">
        <f>_xlfn.CONCAT("(",A1352,",",R1352,")++1`")</f>
        <v>(247464,30)++1`</v>
      </c>
    </row>
    <row r="1353" spans="1:25">
      <c r="A1353">
        <v>247466</v>
      </c>
      <c r="B1353">
        <v>1955</v>
      </c>
      <c r="C1353">
        <f>IF(D1353="oui", 1, IF(D1353="non", 0, " "))</f>
        <v>0</v>
      </c>
      <c r="D1353" t="s">
        <v>24</v>
      </c>
      <c r="E1353">
        <f>_xlfn.XLOOKUP(F1353,Z$3:Z$19,AA$3:AA$19)</f>
        <v>3</v>
      </c>
      <c r="F1353" t="s">
        <v>34</v>
      </c>
      <c r="G1353" s="14">
        <v>44623</v>
      </c>
      <c r="H1353" s="15">
        <v>0.39166666666666666</v>
      </c>
      <c r="I1353" s="15">
        <v>0.40069444444444441</v>
      </c>
      <c r="J1353">
        <v>1000169</v>
      </c>
      <c r="K1353">
        <v>2172</v>
      </c>
      <c r="L1353">
        <f>ROUND(M1353*86400,0)/60</f>
        <v>13</v>
      </c>
      <c r="M1353">
        <v>9.0277777777777457E-3</v>
      </c>
      <c r="N1353">
        <f>_xlfn.XLOOKUP(O1353,Z$22:Z$24,AA$22:AA$24)</f>
        <v>1</v>
      </c>
      <c r="O1353" t="s">
        <v>32</v>
      </c>
      <c r="P1353" cm="1">
        <f t="array" aca="1" ref="P1353" ca="1">(_xlfn.IFS(Q1353="couché",0,Q1353="debout à 80%",1,Q1353="?",1))*(IF(RAND()&lt;0.8,1,0))</f>
        <v>1</v>
      </c>
      <c r="Q1353" t="s">
        <v>27</v>
      </c>
      <c r="R1353">
        <v>10</v>
      </c>
      <c r="S1353">
        <f>SUMIFS(N:N,F:F,F1353,G:G,G1353,T:T,T1353-1)*IF(C1353=1,0,1)</f>
        <v>1</v>
      </c>
      <c r="T1353">
        <f>COUNTIFS(F:F,F1353,G:G,G1353,H:H,_xlfn.CONCAT("&lt;=",H1353))</f>
        <v>5</v>
      </c>
      <c r="U1353" s="15">
        <f ca="1">H1353+(RAND()/100000)</f>
        <v>0.39167280235847429</v>
      </c>
      <c r="V1353">
        <f t="shared" ca="1" si="21"/>
        <v>18</v>
      </c>
      <c r="W1353" t="s">
        <v>28</v>
      </c>
      <c r="X1353" t="str">
        <f ca="1">_xlfn.CONCAT("(",A1353,",",C1353,",",P1353,",",E1353,",",L1353,",",S1353,",",T1353,",",V1353,")++1`")</f>
        <v>(247466,0,1,3,13,1,5,18)++1`</v>
      </c>
      <c r="Y1353" t="str">
        <f>_xlfn.CONCAT("(",A1353,",",R1353,")++1`")</f>
        <v>(247466,10)++1`</v>
      </c>
    </row>
    <row r="1354" spans="1:25">
      <c r="A1354">
        <v>247467</v>
      </c>
      <c r="B1354">
        <v>1946</v>
      </c>
      <c r="C1354">
        <f>IF(D1354="oui", 1, IF(D1354="non", 0, " "))</f>
        <v>0</v>
      </c>
      <c r="D1354" t="s">
        <v>24</v>
      </c>
      <c r="E1354">
        <f>_xlfn.XLOOKUP(F1354,Z$3:Z$19,AA$3:AA$19)</f>
        <v>9</v>
      </c>
      <c r="F1354" t="s">
        <v>40</v>
      </c>
      <c r="G1354" s="14">
        <v>44610</v>
      </c>
      <c r="H1354" s="15">
        <v>0.50624999999999998</v>
      </c>
      <c r="I1354" s="15">
        <v>0.60833333333333328</v>
      </c>
      <c r="J1354">
        <v>1000163</v>
      </c>
      <c r="K1354">
        <v>4834</v>
      </c>
      <c r="L1354">
        <f>ROUND(M1354*86400,0)/60</f>
        <v>147</v>
      </c>
      <c r="M1354">
        <v>0.1020833333333333</v>
      </c>
      <c r="N1354">
        <f>_xlfn.XLOOKUP(O1354,Z$22:Z$24,AA$22:AA$24)</f>
        <v>0</v>
      </c>
      <c r="O1354" t="s">
        <v>26</v>
      </c>
      <c r="P1354" cm="1">
        <f t="array" aca="1" ref="P1354" ca="1">(_xlfn.IFS(Q1354="couché",0,Q1354="debout à 80%",1,Q1354="?",1))*(IF(RAND()&lt;0.8,1,0))</f>
        <v>1</v>
      </c>
      <c r="Q1354" t="s">
        <v>27</v>
      </c>
      <c r="R1354">
        <v>45</v>
      </c>
      <c r="S1354">
        <f>SUMIFS(N:N,F:F,F1354,G:G,G1354,T:T,T1354-1)*IF(C1354=1,0,1)</f>
        <v>0</v>
      </c>
      <c r="T1354">
        <f>COUNTIFS(F:F,F1354,G:G,G1354,H:H,_xlfn.CONCAT("&lt;=",H1354))</f>
        <v>5</v>
      </c>
      <c r="U1354" s="15">
        <f ca="1">H1354+(RAND()/100000)</f>
        <v>0.50625976842426634</v>
      </c>
      <c r="V1354">
        <f t="shared" ca="1" si="21"/>
        <v>50</v>
      </c>
      <c r="W1354" t="s">
        <v>28</v>
      </c>
      <c r="X1354" t="str">
        <f ca="1">_xlfn.CONCAT("(",A1354,",",C1354,",",P1354,",",E1354,",",L1354,",",S1354,",",T1354,",",V1354,")++1`")</f>
        <v>(247467,0,1,9,147,0,5,50)++1`</v>
      </c>
      <c r="Y1354" t="str">
        <f>_xlfn.CONCAT("(",A1354,",",R1354,")++1`")</f>
        <v>(247467,45)++1`</v>
      </c>
    </row>
    <row r="1355" spans="1:25">
      <c r="A1355">
        <v>247468</v>
      </c>
      <c r="B1355">
        <v>2002</v>
      </c>
      <c r="C1355">
        <f>IF(D1355="oui", 1, IF(D1355="non", 0, " "))</f>
        <v>0</v>
      </c>
      <c r="D1355" t="s">
        <v>24</v>
      </c>
      <c r="E1355">
        <f>_xlfn.XLOOKUP(F1355,Z$3:Z$19,AA$3:AA$19)</f>
        <v>11</v>
      </c>
      <c r="F1355" t="s">
        <v>41</v>
      </c>
      <c r="G1355" s="14">
        <v>44603</v>
      </c>
      <c r="H1355" s="15">
        <v>0.37291666666666667</v>
      </c>
      <c r="I1355" s="15">
        <v>0.39583333333333331</v>
      </c>
      <c r="J1355">
        <v>1000165</v>
      </c>
      <c r="K1355">
        <v>493</v>
      </c>
      <c r="L1355">
        <f>ROUND(M1355*86400,0)/60</f>
        <v>33</v>
      </c>
      <c r="M1355">
        <v>2.2916666666666641E-2</v>
      </c>
      <c r="N1355">
        <f>_xlfn.XLOOKUP(O1355,Z$22:Z$24,AA$22:AA$24)</f>
        <v>1</v>
      </c>
      <c r="O1355" t="s">
        <v>32</v>
      </c>
      <c r="P1355" cm="1">
        <f t="array" aca="1" ref="P1355" ca="1">(_xlfn.IFS(Q1355="couché",0,Q1355="debout à 80%",1,Q1355="?",1))*(IF(RAND()&lt;0.8,1,0))</f>
        <v>1</v>
      </c>
      <c r="Q1355" t="s">
        <v>27</v>
      </c>
      <c r="R1355">
        <v>30</v>
      </c>
      <c r="S1355">
        <f>SUMIFS(N:N,F:F,F1355,G:G,G1355,T:T,T1355-1)*IF(C1355=1,0,1)</f>
        <v>1</v>
      </c>
      <c r="T1355">
        <f>COUNTIFS(F:F,F1355,G:G,G1355,H:H,_xlfn.CONCAT("&lt;=",H1355))</f>
        <v>2</v>
      </c>
      <c r="U1355" s="15">
        <f ca="1">H1355+(RAND()/100000)</f>
        <v>0.37292336509718721</v>
      </c>
      <c r="V1355">
        <f t="shared" ca="1" si="21"/>
        <v>16</v>
      </c>
      <c r="W1355" t="s">
        <v>28</v>
      </c>
      <c r="X1355" t="str">
        <f ca="1">_xlfn.CONCAT("(",A1355,",",C1355,",",P1355,",",E1355,",",L1355,",",S1355,",",T1355,",",V1355,")++1`")</f>
        <v>(247468,0,1,11,33,1,2,16)++1`</v>
      </c>
      <c r="Y1355" t="str">
        <f>_xlfn.CONCAT("(",A1355,",",R1355,")++1`")</f>
        <v>(247468,30)++1`</v>
      </c>
    </row>
    <row r="1356" spans="1:25">
      <c r="A1356">
        <v>247469</v>
      </c>
      <c r="B1356">
        <v>2003</v>
      </c>
      <c r="C1356">
        <f>IF(D1356="oui", 1, IF(D1356="non", 0, " "))</f>
        <v>0</v>
      </c>
      <c r="D1356" t="s">
        <v>24</v>
      </c>
      <c r="E1356">
        <f>_xlfn.XLOOKUP(F1356,Z$3:Z$19,AA$3:AA$19)</f>
        <v>10</v>
      </c>
      <c r="F1356" t="s">
        <v>39</v>
      </c>
      <c r="G1356" s="14">
        <v>44593</v>
      </c>
      <c r="H1356" s="15">
        <v>0.37291666666666667</v>
      </c>
      <c r="I1356" s="15">
        <v>0.39513888888888887</v>
      </c>
      <c r="J1356">
        <v>1000165</v>
      </c>
      <c r="K1356">
        <v>493</v>
      </c>
      <c r="L1356">
        <f>ROUND(M1356*86400,0)/60</f>
        <v>32</v>
      </c>
      <c r="M1356">
        <v>2.2222222222222199E-2</v>
      </c>
      <c r="N1356">
        <f>_xlfn.XLOOKUP(O1356,Z$22:Z$24,AA$22:AA$24)</f>
        <v>1</v>
      </c>
      <c r="O1356" t="s">
        <v>32</v>
      </c>
      <c r="P1356" cm="1">
        <f t="array" aca="1" ref="P1356" ca="1">(_xlfn.IFS(Q1356="couché",0,Q1356="debout à 80%",1,Q1356="?",1))*(IF(RAND()&lt;0.8,1,0))</f>
        <v>1</v>
      </c>
      <c r="Q1356" t="s">
        <v>27</v>
      </c>
      <c r="R1356">
        <v>30</v>
      </c>
      <c r="S1356">
        <f>SUMIFS(N:N,F:F,F1356,G:G,G1356,T:T,T1356-1)*IF(C1356=1,0,1)</f>
        <v>1</v>
      </c>
      <c r="T1356">
        <f>COUNTIFS(F:F,F1356,G:G,G1356,H:H,_xlfn.CONCAT("&lt;=",H1356))</f>
        <v>2</v>
      </c>
      <c r="U1356" s="15">
        <f ca="1">H1356+(RAND()/100000)</f>
        <v>0.37291748856350526</v>
      </c>
      <c r="V1356">
        <f t="shared" ca="1" si="21"/>
        <v>19</v>
      </c>
      <c r="W1356" t="s">
        <v>28</v>
      </c>
      <c r="X1356" t="str">
        <f ca="1">_xlfn.CONCAT("(",A1356,",",C1356,",",P1356,",",E1356,",",L1356,",",S1356,",",T1356,",",V1356,")++1`")</f>
        <v>(247469,0,1,10,32,1,2,19)++1`</v>
      </c>
      <c r="Y1356" t="str">
        <f>_xlfn.CONCAT("(",A1356,",",R1356,")++1`")</f>
        <v>(247469,30)++1`</v>
      </c>
    </row>
    <row r="1357" spans="1:25">
      <c r="A1357">
        <v>247470</v>
      </c>
      <c r="B1357">
        <v>1976</v>
      </c>
      <c r="C1357">
        <f>IF(D1357="oui", 1, IF(D1357="non", 0, " "))</f>
        <v>0</v>
      </c>
      <c r="D1357" t="s">
        <v>24</v>
      </c>
      <c r="E1357">
        <f>_xlfn.XLOOKUP(F1357,Z$3:Z$19,AA$3:AA$19)</f>
        <v>2</v>
      </c>
      <c r="F1357" t="s">
        <v>29</v>
      </c>
      <c r="G1357" s="14">
        <v>44635</v>
      </c>
      <c r="H1357" s="15">
        <v>0.42499999999999999</v>
      </c>
      <c r="I1357" s="15">
        <v>0.51249999999999996</v>
      </c>
      <c r="J1357">
        <v>1000166</v>
      </c>
      <c r="K1357">
        <v>2774</v>
      </c>
      <c r="L1357">
        <f>ROUND(M1357*86400,0)/60</f>
        <v>126</v>
      </c>
      <c r="M1357">
        <v>8.7499999999999967E-2</v>
      </c>
      <c r="N1357">
        <f>_xlfn.XLOOKUP(O1357,Z$22:Z$24,AA$22:AA$24)</f>
        <v>0</v>
      </c>
      <c r="O1357" t="s">
        <v>26</v>
      </c>
      <c r="P1357" cm="1">
        <f t="array" aca="1" ref="P1357" ca="1">(_xlfn.IFS(Q1357="couché",0,Q1357="debout à 80%",1,Q1357="?",1))*(IF(RAND()&lt;0.8,1,0))</f>
        <v>1</v>
      </c>
      <c r="Q1357" t="s">
        <v>27</v>
      </c>
      <c r="R1357">
        <v>45</v>
      </c>
      <c r="S1357">
        <f>SUMIFS(N:N,F:F,F1357,G:G,G1357,T:T,T1357-1)*IF(C1357=1,0,1)</f>
        <v>0</v>
      </c>
      <c r="T1357">
        <f>COUNTIFS(F:F,F1357,G:G,G1357,H:H,_xlfn.CONCAT("&lt;=",H1357))</f>
        <v>2</v>
      </c>
      <c r="U1357" s="15">
        <f ca="1">H1357+(RAND()/100000)</f>
        <v>0.42500069607221913</v>
      </c>
      <c r="V1357">
        <f t="shared" ca="1" si="21"/>
        <v>36</v>
      </c>
      <c r="W1357" t="s">
        <v>28</v>
      </c>
      <c r="X1357" t="str">
        <f ca="1">_xlfn.CONCAT("(",A1357,",",C1357,",",P1357,",",E1357,",",L1357,",",S1357,",",T1357,",",V1357,")++1`")</f>
        <v>(247470,0,1,2,126,0,2,36)++1`</v>
      </c>
      <c r="Y1357" t="str">
        <f>_xlfn.CONCAT("(",A1357,",",R1357,")++1`")</f>
        <v>(247470,45)++1`</v>
      </c>
    </row>
    <row r="1358" spans="1:25">
      <c r="A1358">
        <v>247472</v>
      </c>
      <c r="B1358">
        <v>1962</v>
      </c>
      <c r="C1358">
        <f>IF(D1358="oui", 1, IF(D1358="non", 0, " "))</f>
        <v>0</v>
      </c>
      <c r="D1358" t="s">
        <v>24</v>
      </c>
      <c r="E1358">
        <f>_xlfn.XLOOKUP(F1358,Z$3:Z$19,AA$3:AA$19)</f>
        <v>8</v>
      </c>
      <c r="F1358" t="s">
        <v>25</v>
      </c>
      <c r="G1358" s="14">
        <v>44614</v>
      </c>
      <c r="H1358" s="15">
        <v>0.53263888888888888</v>
      </c>
      <c r="I1358" s="15">
        <v>0.56319444444444444</v>
      </c>
      <c r="J1358">
        <v>1000168</v>
      </c>
      <c r="K1358">
        <v>1894</v>
      </c>
      <c r="L1358">
        <f>ROUND(M1358*86400,0)/60</f>
        <v>44</v>
      </c>
      <c r="M1358">
        <v>3.0555555555555558E-2</v>
      </c>
      <c r="N1358">
        <f>_xlfn.XLOOKUP(O1358,Z$22:Z$24,AA$22:AA$24)</f>
        <v>0</v>
      </c>
      <c r="O1358" t="s">
        <v>26</v>
      </c>
      <c r="P1358" cm="1">
        <f t="array" aca="1" ref="P1358" ca="1">(_xlfn.IFS(Q1358="couché",0,Q1358="debout à 80%",1,Q1358="?",1))*(IF(RAND()&lt;0.8,1,0))</f>
        <v>1</v>
      </c>
      <c r="Q1358" t="s">
        <v>27</v>
      </c>
      <c r="R1358">
        <v>0</v>
      </c>
      <c r="S1358">
        <f>SUMIFS(N:N,F:F,F1358,G:G,G1358,T:T,T1358-1)*IF(C1358=1,0,1)</f>
        <v>0</v>
      </c>
      <c r="T1358">
        <f>COUNTIFS(F:F,F1358,G:G,G1358,H:H,_xlfn.CONCAT("&lt;=",H1358))</f>
        <v>4</v>
      </c>
      <c r="U1358" s="15">
        <f ca="1">H1358+(RAND()/100000)</f>
        <v>0.53264368801959172</v>
      </c>
      <c r="V1358">
        <f t="shared" ca="1" si="21"/>
        <v>62</v>
      </c>
      <c r="W1358" t="s">
        <v>28</v>
      </c>
      <c r="X1358" t="str">
        <f ca="1">_xlfn.CONCAT("(",A1358,",",C1358,",",P1358,",",E1358,",",L1358,",",S1358,",",T1358,",",V1358,")++1`")</f>
        <v>(247472,0,1,8,44,0,4,62)++1`</v>
      </c>
      <c r="Y1358" t="str">
        <f>_xlfn.CONCAT("(",A1358,",",R1358,")++1`")</f>
        <v>(247472,0)++1`</v>
      </c>
    </row>
    <row r="1359" spans="1:25">
      <c r="A1359">
        <v>247473</v>
      </c>
      <c r="B1359">
        <v>1937</v>
      </c>
      <c r="C1359">
        <f>IF(D1359="oui", 1, IF(D1359="non", 0, " "))</f>
        <v>0</v>
      </c>
      <c r="D1359" t="s">
        <v>24</v>
      </c>
      <c r="E1359">
        <f>_xlfn.XLOOKUP(F1359,Z$3:Z$19,AA$3:AA$19)</f>
        <v>7</v>
      </c>
      <c r="F1359" t="s">
        <v>38</v>
      </c>
      <c r="G1359" s="14">
        <v>44629</v>
      </c>
      <c r="H1359" s="15">
        <v>0.33333333333333331</v>
      </c>
      <c r="I1359" s="15">
        <v>0.46458333333333329</v>
      </c>
      <c r="J1359">
        <v>1000166</v>
      </c>
      <c r="K1359">
        <v>6232</v>
      </c>
      <c r="L1359">
        <f>ROUND(M1359*86400,0)/60</f>
        <v>189</v>
      </c>
      <c r="M1359">
        <v>0.13124999999999998</v>
      </c>
      <c r="N1359">
        <f>_xlfn.XLOOKUP(O1359,Z$22:Z$24,AA$22:AA$24)</f>
        <v>0</v>
      </c>
      <c r="O1359" t="s">
        <v>26</v>
      </c>
      <c r="P1359" cm="1">
        <f t="array" aca="1" ref="P1359" ca="1">(_xlfn.IFS(Q1359="couché",0,Q1359="debout à 80%",1,Q1359="?",1))*(IF(RAND()&lt;0.8,1,0))</f>
        <v>1</v>
      </c>
      <c r="Q1359" t="s">
        <v>27</v>
      </c>
      <c r="R1359">
        <v>45</v>
      </c>
      <c r="S1359">
        <f>SUMIFS(N:N,F:F,F1359,G:G,G1359,T:T,T1359-1)*IF(C1359=1,0,1)</f>
        <v>0</v>
      </c>
      <c r="T1359">
        <f>COUNTIFS(F:F,F1359,G:G,G1359,H:H,_xlfn.CONCAT("&lt;=",H1359))</f>
        <v>1</v>
      </c>
      <c r="U1359" s="15">
        <f ca="1">H1359+(RAND()/100000)</f>
        <v>0.33333665233047333</v>
      </c>
      <c r="V1359">
        <f t="shared" ca="1" si="21"/>
        <v>4</v>
      </c>
      <c r="W1359" t="s">
        <v>28</v>
      </c>
      <c r="X1359" t="str">
        <f ca="1">_xlfn.CONCAT("(",A1359,",",C1359,",",P1359,",",E1359,",",L1359,",",S1359,",",T1359,",",V1359,")++1`")</f>
        <v>(247473,0,1,7,189,0,1,4)++1`</v>
      </c>
      <c r="Y1359" t="str">
        <f>_xlfn.CONCAT("(",A1359,",",R1359,")++1`")</f>
        <v>(247473,45)++1`</v>
      </c>
    </row>
    <row r="1360" spans="1:25">
      <c r="A1360">
        <v>247474</v>
      </c>
      <c r="B1360">
        <v>1966</v>
      </c>
      <c r="C1360">
        <f>IF(D1360="oui", 1, IF(D1360="non", 0, " "))</f>
        <v>0</v>
      </c>
      <c r="D1360" t="s">
        <v>24</v>
      </c>
      <c r="E1360">
        <f>_xlfn.XLOOKUP(F1360,Z$3:Z$19,AA$3:AA$19)</f>
        <v>13</v>
      </c>
      <c r="F1360" t="s">
        <v>43</v>
      </c>
      <c r="G1360" s="14">
        <v>44593</v>
      </c>
      <c r="H1360" s="15">
        <v>0.75138888888888888</v>
      </c>
      <c r="I1360" s="15">
        <v>0.76249999999999996</v>
      </c>
      <c r="J1360">
        <v>1000167</v>
      </c>
      <c r="K1360">
        <v>6132</v>
      </c>
      <c r="L1360">
        <f>ROUND(M1360*86400,0)/60</f>
        <v>16</v>
      </c>
      <c r="M1360">
        <v>1.1111111111111072E-2</v>
      </c>
      <c r="N1360">
        <f>_xlfn.XLOOKUP(O1360,Z$22:Z$24,AA$22:AA$24)</f>
        <v>0</v>
      </c>
      <c r="O1360" t="s">
        <v>26</v>
      </c>
      <c r="P1360" cm="1">
        <f t="array" aca="1" ref="P1360" ca="1">(_xlfn.IFS(Q1360="couché",0,Q1360="debout à 80%",1,Q1360="?",1))*(IF(RAND()&lt;0.8,1,0))</f>
        <v>1</v>
      </c>
      <c r="Q1360" t="s">
        <v>27</v>
      </c>
      <c r="R1360">
        <v>0</v>
      </c>
      <c r="S1360">
        <f>SUMIFS(N:N,F:F,F1360,G:G,G1360,T:T,T1360-1)*IF(C1360=1,0,1)</f>
        <v>0</v>
      </c>
      <c r="T1360">
        <f>COUNTIFS(F:F,F1360,G:G,G1360,H:H,_xlfn.CONCAT("&lt;=",H1360))</f>
        <v>6</v>
      </c>
      <c r="U1360" s="15">
        <f ca="1">H1360+(RAND()/100000)</f>
        <v>0.75139876841464204</v>
      </c>
      <c r="V1360">
        <f t="shared" ca="1" si="21"/>
        <v>85</v>
      </c>
      <c r="W1360" t="s">
        <v>28</v>
      </c>
      <c r="X1360" t="str">
        <f ca="1">_xlfn.CONCAT("(",A1360,",",C1360,",",P1360,",",E1360,",",L1360,",",S1360,",",T1360,",",V1360,")++1`")</f>
        <v>(247474,0,1,13,16,0,6,85)++1`</v>
      </c>
      <c r="Y1360" t="str">
        <f>_xlfn.CONCAT("(",A1360,",",R1360,")++1`")</f>
        <v>(247474,0)++1`</v>
      </c>
    </row>
    <row r="1361" spans="1:25">
      <c r="A1361">
        <v>247475</v>
      </c>
      <c r="B1361">
        <v>1941</v>
      </c>
      <c r="C1361">
        <f>IF(D1361="oui", 1, IF(D1361="non", 0, " "))</f>
        <v>0</v>
      </c>
      <c r="D1361" t="s">
        <v>24</v>
      </c>
      <c r="E1361">
        <f>_xlfn.XLOOKUP(F1361,Z$3:Z$19,AA$3:AA$19)</f>
        <v>7</v>
      </c>
      <c r="F1361" t="s">
        <v>38</v>
      </c>
      <c r="G1361" s="14">
        <v>44645</v>
      </c>
      <c r="H1361" s="15">
        <v>0.57708333333333328</v>
      </c>
      <c r="I1361" s="15">
        <v>0.68263888888888891</v>
      </c>
      <c r="J1361">
        <v>1000162</v>
      </c>
      <c r="K1361">
        <v>486</v>
      </c>
      <c r="L1361">
        <f>ROUND(M1361*86400,0)/60</f>
        <v>152</v>
      </c>
      <c r="M1361">
        <v>0.10555555555555562</v>
      </c>
      <c r="N1361">
        <f>_xlfn.XLOOKUP(O1361,Z$22:Z$24,AA$22:AA$24)</f>
        <v>0</v>
      </c>
      <c r="O1361" t="s">
        <v>26</v>
      </c>
      <c r="P1361" cm="1">
        <f t="array" aca="1" ref="P1361" ca="1">(_xlfn.IFS(Q1361="couché",0,Q1361="debout à 80%",1,Q1361="?",1))*(IF(RAND()&lt;0.8,1,0))</f>
        <v>0</v>
      </c>
      <c r="Q1361" t="s">
        <v>27</v>
      </c>
      <c r="R1361">
        <v>45</v>
      </c>
      <c r="S1361">
        <f>SUMIFS(N:N,F:F,F1361,G:G,G1361,T:T,T1361-1)*IF(C1361=1,0,1)</f>
        <v>0</v>
      </c>
      <c r="T1361">
        <f>COUNTIFS(F:F,F1361,G:G,G1361,H:H,_xlfn.CONCAT("&lt;=",H1361))</f>
        <v>4</v>
      </c>
      <c r="U1361" s="15">
        <f ca="1">H1361+(RAND()/100000)</f>
        <v>0.57708935913512727</v>
      </c>
      <c r="V1361">
        <f t="shared" ca="1" si="21"/>
        <v>55</v>
      </c>
      <c r="W1361" t="s">
        <v>28</v>
      </c>
      <c r="X1361" t="str">
        <f ca="1">_xlfn.CONCAT("(",A1361,",",C1361,",",P1361,",",E1361,",",L1361,",",S1361,",",T1361,",",V1361,")++1`")</f>
        <v>(247475,0,0,7,152,0,4,55)++1`</v>
      </c>
      <c r="Y1361" t="str">
        <f>_xlfn.CONCAT("(",A1361,",",R1361,")++1`")</f>
        <v>(247475,45)++1`</v>
      </c>
    </row>
    <row r="1362" spans="1:25">
      <c r="A1362">
        <v>247479</v>
      </c>
      <c r="B1362">
        <v>1992</v>
      </c>
      <c r="C1362">
        <f>IF(D1362="oui", 1, IF(D1362="non", 0, " "))</f>
        <v>0</v>
      </c>
      <c r="D1362" t="s">
        <v>24</v>
      </c>
      <c r="E1362">
        <f>_xlfn.XLOOKUP(F1362,Z$3:Z$19,AA$3:AA$19)</f>
        <v>4</v>
      </c>
      <c r="F1362" t="s">
        <v>31</v>
      </c>
      <c r="G1362" s="14">
        <v>44616</v>
      </c>
      <c r="H1362" s="15">
        <v>0.43958333333333333</v>
      </c>
      <c r="I1362" s="15">
        <v>0.45277777777777778</v>
      </c>
      <c r="J1362">
        <v>1000170</v>
      </c>
      <c r="K1362">
        <v>5636</v>
      </c>
      <c r="L1362">
        <f>ROUND(M1362*86400,0)/60</f>
        <v>19</v>
      </c>
      <c r="M1362">
        <v>1.3194444444444453E-2</v>
      </c>
      <c r="N1362">
        <f>_xlfn.XLOOKUP(O1362,Z$22:Z$24,AA$22:AA$24)</f>
        <v>1</v>
      </c>
      <c r="O1362" t="s">
        <v>32</v>
      </c>
      <c r="P1362" cm="1">
        <f t="array" aca="1" ref="P1362" ca="1">(_xlfn.IFS(Q1362="couché",0,Q1362="debout à 80%",1,Q1362="?",1))*(IF(RAND()&lt;0.8,1,0))</f>
        <v>1</v>
      </c>
      <c r="Q1362" t="s">
        <v>27</v>
      </c>
      <c r="R1362">
        <v>20</v>
      </c>
      <c r="S1362">
        <f>SUMIFS(N:N,F:F,F1362,G:G,G1362,T:T,T1362-1)*IF(C1362=1,0,1)</f>
        <v>1</v>
      </c>
      <c r="T1362">
        <f>COUNTIFS(F:F,F1362,G:G,G1362,H:H,_xlfn.CONCAT("&lt;=",H1362))</f>
        <v>4</v>
      </c>
      <c r="U1362" s="15">
        <f ca="1">H1362+(RAND()/100000)</f>
        <v>0.43958561855997103</v>
      </c>
      <c r="V1362">
        <f t="shared" ca="1" si="21"/>
        <v>41</v>
      </c>
      <c r="W1362" t="s">
        <v>28</v>
      </c>
      <c r="X1362" t="str">
        <f ca="1">_xlfn.CONCAT("(",A1362,",",C1362,",",P1362,",",E1362,",",L1362,",",S1362,",",T1362,",",V1362,")++1`")</f>
        <v>(247479,0,1,4,19,1,4,41)++1`</v>
      </c>
      <c r="Y1362" t="str">
        <f>_xlfn.CONCAT("(",A1362,",",R1362,")++1`")</f>
        <v>(247479,20)++1`</v>
      </c>
    </row>
    <row r="1363" spans="1:25">
      <c r="A1363">
        <v>247481</v>
      </c>
      <c r="B1363">
        <v>1963</v>
      </c>
      <c r="C1363">
        <f>IF(D1363="oui", 1, IF(D1363="non", 0, " "))</f>
        <v>0</v>
      </c>
      <c r="D1363" t="s">
        <v>24</v>
      </c>
      <c r="E1363">
        <f>_xlfn.XLOOKUP(F1363,Z$3:Z$19,AA$3:AA$19)</f>
        <v>6</v>
      </c>
      <c r="F1363" t="s">
        <v>37</v>
      </c>
      <c r="G1363" s="14">
        <v>44614</v>
      </c>
      <c r="H1363" s="15">
        <v>0.59097222222222223</v>
      </c>
      <c r="I1363" s="15">
        <v>0.7319444444444444</v>
      </c>
      <c r="J1363">
        <v>1000166</v>
      </c>
      <c r="K1363">
        <v>27</v>
      </c>
      <c r="L1363">
        <f>ROUND(M1363*86400,0)/60</f>
        <v>203</v>
      </c>
      <c r="M1363">
        <v>0.14097222222222217</v>
      </c>
      <c r="N1363">
        <f>_xlfn.XLOOKUP(O1363,Z$22:Z$24,AA$22:AA$24)</f>
        <v>0</v>
      </c>
      <c r="O1363" t="s">
        <v>26</v>
      </c>
      <c r="P1363" cm="1">
        <f t="array" aca="1" ref="P1363" ca="1">(_xlfn.IFS(Q1363="couché",0,Q1363="debout à 80%",1,Q1363="?",1))*(IF(RAND()&lt;0.8,1,0))</f>
        <v>0</v>
      </c>
      <c r="Q1363" t="s">
        <v>48</v>
      </c>
      <c r="R1363">
        <v>45</v>
      </c>
      <c r="S1363">
        <f>SUMIFS(N:N,F:F,F1363,G:G,G1363,T:T,T1363-1)*IF(C1363=1,0,1)</f>
        <v>0</v>
      </c>
      <c r="T1363">
        <f>COUNTIFS(F:F,F1363,G:G,G1363,H:H,_xlfn.CONCAT("&lt;=",H1363))</f>
        <v>3</v>
      </c>
      <c r="U1363" s="15">
        <f ca="1">H1363+(RAND()/100000)</f>
        <v>0.59097777796173812</v>
      </c>
      <c r="V1363">
        <f t="shared" ca="1" si="21"/>
        <v>75</v>
      </c>
      <c r="W1363" t="s">
        <v>28</v>
      </c>
      <c r="X1363" t="str">
        <f ca="1">_xlfn.CONCAT("(",A1363,",",C1363,",",P1363,",",E1363,",",L1363,",",S1363,",",T1363,",",V1363,")++1`")</f>
        <v>(247481,0,0,6,203,0,3,75)++1`</v>
      </c>
      <c r="Y1363" t="str">
        <f>_xlfn.CONCAT("(",A1363,",",R1363,")++1`")</f>
        <v>(247481,45)++1`</v>
      </c>
    </row>
    <row r="1364" spans="1:25">
      <c r="A1364">
        <v>247483</v>
      </c>
      <c r="B1364">
        <v>1958</v>
      </c>
      <c r="C1364">
        <f>IF(D1364="oui", 1, IF(D1364="non", 0, " "))</f>
        <v>0</v>
      </c>
      <c r="D1364" t="s">
        <v>24</v>
      </c>
      <c r="E1364">
        <f>_xlfn.XLOOKUP(F1364,Z$3:Z$19,AA$3:AA$19)</f>
        <v>8</v>
      </c>
      <c r="F1364" t="s">
        <v>25</v>
      </c>
      <c r="G1364" s="14">
        <v>44614</v>
      </c>
      <c r="H1364" s="15">
        <v>0.50902777777777775</v>
      </c>
      <c r="I1364" s="15">
        <v>0.53194444444444444</v>
      </c>
      <c r="J1364">
        <v>1000168</v>
      </c>
      <c r="K1364">
        <v>1894</v>
      </c>
      <c r="L1364">
        <f>ROUND(M1364*86400,0)/60</f>
        <v>33</v>
      </c>
      <c r="M1364">
        <v>2.2916666666666696E-2</v>
      </c>
      <c r="N1364">
        <f>_xlfn.XLOOKUP(O1364,Z$22:Z$24,AA$22:AA$24)</f>
        <v>0</v>
      </c>
      <c r="O1364" t="s">
        <v>26</v>
      </c>
      <c r="P1364" cm="1">
        <f t="array" aca="1" ref="P1364" ca="1">(_xlfn.IFS(Q1364="couché",0,Q1364="debout à 80%",1,Q1364="?",1))*(IF(RAND()&lt;0.8,1,0))</f>
        <v>0</v>
      </c>
      <c r="Q1364" t="s">
        <v>27</v>
      </c>
      <c r="R1364">
        <v>0</v>
      </c>
      <c r="S1364">
        <f>SUMIFS(N:N,F:F,F1364,G:G,G1364,T:T,T1364-1)*IF(C1364=1,0,1)</f>
        <v>0</v>
      </c>
      <c r="T1364">
        <f>COUNTIFS(F:F,F1364,G:G,G1364,H:H,_xlfn.CONCAT("&lt;=",H1364))</f>
        <v>3</v>
      </c>
      <c r="U1364" s="15">
        <f ca="1">H1364+(RAND()/100000)</f>
        <v>0.5090302952225656</v>
      </c>
      <c r="V1364">
        <f t="shared" ca="1" si="21"/>
        <v>59</v>
      </c>
      <c r="W1364" t="s">
        <v>28</v>
      </c>
      <c r="X1364" t="str">
        <f ca="1">_xlfn.CONCAT("(",A1364,",",C1364,",",P1364,",",E1364,",",L1364,",",S1364,",",T1364,",",V1364,")++1`")</f>
        <v>(247483,0,0,8,33,0,3,59)++1`</v>
      </c>
      <c r="Y1364" t="str">
        <f>_xlfn.CONCAT("(",A1364,",",R1364,")++1`")</f>
        <v>(247483,0)++1`</v>
      </c>
    </row>
    <row r="1365" spans="1:25">
      <c r="A1365">
        <v>247485</v>
      </c>
      <c r="B1365">
        <v>1948</v>
      </c>
      <c r="C1365">
        <f>IF(D1365="oui", 1, IF(D1365="non", 0, " "))</f>
        <v>0</v>
      </c>
      <c r="D1365" t="s">
        <v>24</v>
      </c>
      <c r="E1365">
        <f>_xlfn.XLOOKUP(F1365,Z$3:Z$19,AA$3:AA$19)</f>
        <v>3</v>
      </c>
      <c r="F1365" t="s">
        <v>34</v>
      </c>
      <c r="G1365" s="14">
        <v>44637</v>
      </c>
      <c r="H1365" s="15">
        <v>0.39027777777777778</v>
      </c>
      <c r="I1365" s="15">
        <v>0.39791666666666664</v>
      </c>
      <c r="J1365">
        <v>1000169</v>
      </c>
      <c r="K1365">
        <v>2172</v>
      </c>
      <c r="L1365">
        <f>ROUND(M1365*86400,0)/60</f>
        <v>11</v>
      </c>
      <c r="M1365">
        <v>7.6388888888888618E-3</v>
      </c>
      <c r="N1365">
        <f>_xlfn.XLOOKUP(O1365,Z$22:Z$24,AA$22:AA$24)</f>
        <v>1</v>
      </c>
      <c r="O1365" t="s">
        <v>32</v>
      </c>
      <c r="P1365" cm="1">
        <f t="array" aca="1" ref="P1365" ca="1">(_xlfn.IFS(Q1365="couché",0,Q1365="debout à 80%",1,Q1365="?",1))*(IF(RAND()&lt;0.8,1,0))</f>
        <v>1</v>
      </c>
      <c r="Q1365" t="s">
        <v>27</v>
      </c>
      <c r="R1365">
        <v>10</v>
      </c>
      <c r="S1365">
        <f>SUMIFS(N:N,F:F,F1365,G:G,G1365,T:T,T1365-1)*IF(C1365=1,0,1)</f>
        <v>1</v>
      </c>
      <c r="T1365">
        <f>COUNTIFS(F:F,F1365,G:G,G1365,H:H,_xlfn.CONCAT("&lt;=",H1365))</f>
        <v>4</v>
      </c>
      <c r="U1365" s="15">
        <f ca="1">H1365+(RAND()/100000)</f>
        <v>0.39028314644843803</v>
      </c>
      <c r="V1365">
        <f t="shared" ca="1" si="21"/>
        <v>25</v>
      </c>
      <c r="W1365" t="s">
        <v>28</v>
      </c>
      <c r="X1365" t="str">
        <f ca="1">_xlfn.CONCAT("(",A1365,",",C1365,",",P1365,",",E1365,",",L1365,",",S1365,",",T1365,",",V1365,")++1`")</f>
        <v>(247485,0,1,3,11,1,4,25)++1`</v>
      </c>
      <c r="Y1365" t="str">
        <f>_xlfn.CONCAT("(",A1365,",",R1365,")++1`")</f>
        <v>(247485,10)++1`</v>
      </c>
    </row>
    <row r="1366" spans="1:25">
      <c r="A1366">
        <v>247488</v>
      </c>
      <c r="B1366">
        <v>1988</v>
      </c>
      <c r="C1366">
        <f>IF(D1366="oui", 1, IF(D1366="non", 0, " "))</f>
        <v>0</v>
      </c>
      <c r="D1366" t="s">
        <v>24</v>
      </c>
      <c r="E1366">
        <f>_xlfn.XLOOKUP(F1366,Z$3:Z$19,AA$3:AA$19)</f>
        <v>7</v>
      </c>
      <c r="F1366" t="s">
        <v>38</v>
      </c>
      <c r="G1366" s="14">
        <v>44615</v>
      </c>
      <c r="H1366" s="15">
        <v>0.51944444444444438</v>
      </c>
      <c r="I1366" s="15">
        <v>0.59930555555555554</v>
      </c>
      <c r="J1366">
        <v>1000162</v>
      </c>
      <c r="K1366">
        <v>89</v>
      </c>
      <c r="L1366">
        <f>ROUND(M1366*86400,0)/60</f>
        <v>115</v>
      </c>
      <c r="M1366">
        <v>7.986111111111116E-2</v>
      </c>
      <c r="N1366">
        <f>_xlfn.XLOOKUP(O1366,Z$22:Z$24,AA$22:AA$24)</f>
        <v>0</v>
      </c>
      <c r="O1366" t="s">
        <v>26</v>
      </c>
      <c r="P1366" cm="1">
        <f t="array" aca="1" ref="P1366" ca="1">(_xlfn.IFS(Q1366="couché",0,Q1366="debout à 80%",1,Q1366="?",1))*(IF(RAND()&lt;0.8,1,0))</f>
        <v>1</v>
      </c>
      <c r="Q1366" t="s">
        <v>27</v>
      </c>
      <c r="R1366">
        <v>45</v>
      </c>
      <c r="S1366">
        <f>SUMIFS(N:N,F:F,F1366,G:G,G1366,T:T,T1366-1)*IF(C1366=1,0,1)</f>
        <v>0</v>
      </c>
      <c r="T1366">
        <f>COUNTIFS(F:F,F1366,G:G,G1366,H:H,_xlfn.CONCAT("&lt;=",H1366))</f>
        <v>2</v>
      </c>
      <c r="U1366" s="15">
        <f ca="1">H1366+(RAND()/100000)</f>
        <v>0.51945158050188156</v>
      </c>
      <c r="V1366">
        <f t="shared" ca="1" si="21"/>
        <v>38</v>
      </c>
      <c r="W1366" t="s">
        <v>28</v>
      </c>
      <c r="X1366" t="str">
        <f ca="1">_xlfn.CONCAT("(",A1366,",",C1366,",",P1366,",",E1366,",",L1366,",",S1366,",",T1366,",",V1366,")++1`")</f>
        <v>(247488,0,1,7,115,0,2,38)++1`</v>
      </c>
      <c r="Y1366" t="str">
        <f>_xlfn.CONCAT("(",A1366,",",R1366,")++1`")</f>
        <v>(247488,45)++1`</v>
      </c>
    </row>
    <row r="1367" spans="1:25">
      <c r="A1367">
        <v>247490</v>
      </c>
      <c r="B1367">
        <v>1948</v>
      </c>
      <c r="C1367">
        <f>IF(D1367="oui", 1, IF(D1367="non", 0, " "))</f>
        <v>0</v>
      </c>
      <c r="D1367" t="s">
        <v>24</v>
      </c>
      <c r="E1367">
        <f>_xlfn.XLOOKUP(F1367,Z$3:Z$19,AA$3:AA$19)</f>
        <v>4</v>
      </c>
      <c r="F1367" t="s">
        <v>31</v>
      </c>
      <c r="G1367" s="14">
        <v>44615</v>
      </c>
      <c r="H1367" s="15">
        <v>0.52638888888888891</v>
      </c>
      <c r="I1367" s="15">
        <v>0.62152777777777779</v>
      </c>
      <c r="J1367">
        <v>1000170</v>
      </c>
      <c r="K1367">
        <v>2062</v>
      </c>
      <c r="L1367">
        <f>ROUND(M1367*86400,0)/60</f>
        <v>137</v>
      </c>
      <c r="M1367">
        <v>9.5138888888888884E-2</v>
      </c>
      <c r="N1367">
        <f>_xlfn.XLOOKUP(O1367,Z$22:Z$24,AA$22:AA$24)</f>
        <v>0</v>
      </c>
      <c r="O1367" t="s">
        <v>26</v>
      </c>
      <c r="P1367" cm="1">
        <f t="array" aca="1" ref="P1367" ca="1">(_xlfn.IFS(Q1367="couché",0,Q1367="debout à 80%",1,Q1367="?",1))*(IF(RAND()&lt;0.8,1,0))</f>
        <v>1</v>
      </c>
      <c r="Q1367" t="s">
        <v>27</v>
      </c>
      <c r="R1367">
        <v>20</v>
      </c>
      <c r="S1367">
        <f>SUMIFS(N:N,F:F,F1367,G:G,G1367,T:T,T1367-1)*IF(C1367=1,0,1)</f>
        <v>1</v>
      </c>
      <c r="T1367">
        <f>COUNTIFS(F:F,F1367,G:G,G1367,H:H,_xlfn.CONCAT("&lt;=",H1367))</f>
        <v>4</v>
      </c>
      <c r="U1367" s="15">
        <f ca="1">H1367+(RAND()/100000)</f>
        <v>0.52638979386765394</v>
      </c>
      <c r="V1367">
        <f t="shared" ca="1" si="21"/>
        <v>41</v>
      </c>
      <c r="W1367" t="s">
        <v>28</v>
      </c>
      <c r="X1367" t="str">
        <f ca="1">_xlfn.CONCAT("(",A1367,",",C1367,",",P1367,",",E1367,",",L1367,",",S1367,",",T1367,",",V1367,")++1`")</f>
        <v>(247490,0,1,4,137,1,4,41)++1`</v>
      </c>
      <c r="Y1367" t="str">
        <f>_xlfn.CONCAT("(",A1367,",",R1367,")++1`")</f>
        <v>(247490,20)++1`</v>
      </c>
    </row>
    <row r="1368" spans="1:25">
      <c r="A1368">
        <v>247493</v>
      </c>
      <c r="B1368">
        <v>1989</v>
      </c>
      <c r="C1368">
        <f>IF(D1368="oui", 1, IF(D1368="non", 0, " "))</f>
        <v>0</v>
      </c>
      <c r="D1368" t="s">
        <v>24</v>
      </c>
      <c r="E1368">
        <f>_xlfn.XLOOKUP(F1368,Z$3:Z$19,AA$3:AA$19)</f>
        <v>4</v>
      </c>
      <c r="F1368" t="s">
        <v>31</v>
      </c>
      <c r="G1368" s="14">
        <v>44614</v>
      </c>
      <c r="H1368" s="15">
        <v>0.38194444444444442</v>
      </c>
      <c r="I1368" s="15">
        <v>0.40625</v>
      </c>
      <c r="J1368">
        <v>1000170</v>
      </c>
      <c r="K1368">
        <v>2066</v>
      </c>
      <c r="L1368">
        <f>ROUND(M1368*86400,0)/60</f>
        <v>35</v>
      </c>
      <c r="M1368">
        <v>2.430555555555558E-2</v>
      </c>
      <c r="N1368">
        <f>_xlfn.XLOOKUP(O1368,Z$22:Z$24,AA$22:AA$24)</f>
        <v>1</v>
      </c>
      <c r="O1368" t="s">
        <v>32</v>
      </c>
      <c r="P1368" cm="1">
        <f t="array" aca="1" ref="P1368" ca="1">(_xlfn.IFS(Q1368="couché",0,Q1368="debout à 80%",1,Q1368="?",1))*(IF(RAND()&lt;0.8,1,0))</f>
        <v>1</v>
      </c>
      <c r="Q1368" t="s">
        <v>27</v>
      </c>
      <c r="R1368">
        <v>20</v>
      </c>
      <c r="S1368">
        <f>SUMIFS(N:N,F:F,F1368,G:G,G1368,T:T,T1368-1)*IF(C1368=1,0,1)</f>
        <v>1</v>
      </c>
      <c r="T1368">
        <f>COUNTIFS(F:F,F1368,G:G,G1368,H:H,_xlfn.CONCAT("&lt;=",H1368))</f>
        <v>2</v>
      </c>
      <c r="U1368" s="15">
        <f ca="1">H1368+(RAND()/100000)</f>
        <v>0.38195265536490658</v>
      </c>
      <c r="V1368">
        <f t="shared" ca="1" si="21"/>
        <v>26</v>
      </c>
      <c r="W1368" t="s">
        <v>28</v>
      </c>
      <c r="X1368" t="str">
        <f ca="1">_xlfn.CONCAT("(",A1368,",",C1368,",",P1368,",",E1368,",",L1368,",",S1368,",",T1368,",",V1368,")++1`")</f>
        <v>(247493,0,1,4,35,1,2,26)++1`</v>
      </c>
      <c r="Y1368" t="str">
        <f>_xlfn.CONCAT("(",A1368,",",R1368,")++1`")</f>
        <v>(247493,20)++1`</v>
      </c>
    </row>
    <row r="1369" spans="1:25">
      <c r="A1369">
        <v>247496</v>
      </c>
      <c r="B1369">
        <v>1952</v>
      </c>
      <c r="C1369">
        <f>IF(D1369="oui", 1, IF(D1369="non", 0, " "))</f>
        <v>0</v>
      </c>
      <c r="D1369" t="s">
        <v>24</v>
      </c>
      <c r="E1369">
        <f>_xlfn.XLOOKUP(F1369,Z$3:Z$19,AA$3:AA$19)</f>
        <v>9</v>
      </c>
      <c r="F1369" t="s">
        <v>40</v>
      </c>
      <c r="G1369" s="14">
        <v>44650</v>
      </c>
      <c r="H1369" s="15">
        <v>0.43541666666666667</v>
      </c>
      <c r="I1369" s="15">
        <v>0.51666666666666661</v>
      </c>
      <c r="J1369">
        <v>1000163</v>
      </c>
      <c r="K1369">
        <v>5512</v>
      </c>
      <c r="L1369">
        <f>ROUND(M1369*86400,0)/60</f>
        <v>117</v>
      </c>
      <c r="M1369">
        <v>8.1249999999999933E-2</v>
      </c>
      <c r="N1369">
        <f>_xlfn.XLOOKUP(O1369,Z$22:Z$24,AA$22:AA$24)</f>
        <v>0</v>
      </c>
      <c r="O1369" t="s">
        <v>26</v>
      </c>
      <c r="P1369" cm="1">
        <f t="array" aca="1" ref="P1369" ca="1">(_xlfn.IFS(Q1369="couché",0,Q1369="debout à 80%",1,Q1369="?",1))*(IF(RAND()&lt;0.8,1,0))</f>
        <v>1</v>
      </c>
      <c r="Q1369" t="s">
        <v>27</v>
      </c>
      <c r="R1369">
        <v>45</v>
      </c>
      <c r="S1369">
        <f>SUMIFS(N:N,F:F,F1369,G:G,G1369,T:T,T1369-1)*IF(C1369=1,0,1)</f>
        <v>0</v>
      </c>
      <c r="T1369">
        <f>COUNTIFS(F:F,F1369,G:G,G1369,H:H,_xlfn.CONCAT("&lt;=",H1369))</f>
        <v>3</v>
      </c>
      <c r="U1369" s="15">
        <f ca="1">H1369+(RAND()/100000)</f>
        <v>0.4354178825135111</v>
      </c>
      <c r="V1369">
        <f t="shared" ca="1" si="21"/>
        <v>30</v>
      </c>
      <c r="W1369" t="s">
        <v>28</v>
      </c>
      <c r="X1369" t="str">
        <f ca="1">_xlfn.CONCAT("(",A1369,",",C1369,",",P1369,",",E1369,",",L1369,",",S1369,",",T1369,",",V1369,")++1`")</f>
        <v>(247496,0,1,9,117,0,3,30)++1`</v>
      </c>
      <c r="Y1369" t="str">
        <f>_xlfn.CONCAT("(",A1369,",",R1369,")++1`")</f>
        <v>(247496,45)++1`</v>
      </c>
    </row>
    <row r="1370" spans="1:25">
      <c r="A1370">
        <v>247501</v>
      </c>
      <c r="B1370">
        <v>1944</v>
      </c>
      <c r="C1370">
        <f>IF(D1370="oui", 1, IF(D1370="non", 0, " "))</f>
        <v>0</v>
      </c>
      <c r="D1370" t="s">
        <v>24</v>
      </c>
      <c r="E1370">
        <f>_xlfn.XLOOKUP(F1370,Z$3:Z$19,AA$3:AA$19)</f>
        <v>3</v>
      </c>
      <c r="F1370" t="s">
        <v>34</v>
      </c>
      <c r="G1370" s="14">
        <v>44628</v>
      </c>
      <c r="H1370" s="15">
        <v>0.4145833333333333</v>
      </c>
      <c r="I1370" s="15">
        <v>0.42638888888888887</v>
      </c>
      <c r="J1370">
        <v>1000169</v>
      </c>
      <c r="K1370">
        <v>2172</v>
      </c>
      <c r="L1370">
        <f>ROUND(M1370*86400,0)/60</f>
        <v>17</v>
      </c>
      <c r="M1370">
        <v>1.1805555555555569E-2</v>
      </c>
      <c r="N1370">
        <f>_xlfn.XLOOKUP(O1370,Z$22:Z$24,AA$22:AA$24)</f>
        <v>1</v>
      </c>
      <c r="O1370" t="s">
        <v>32</v>
      </c>
      <c r="P1370" cm="1">
        <f t="array" aca="1" ref="P1370" ca="1">(_xlfn.IFS(Q1370="couché",0,Q1370="debout à 80%",1,Q1370="?",1))*(IF(RAND()&lt;0.8,1,0))</f>
        <v>0</v>
      </c>
      <c r="Q1370" t="s">
        <v>27</v>
      </c>
      <c r="R1370">
        <v>10</v>
      </c>
      <c r="S1370">
        <f>SUMIFS(N:N,F:F,F1370,G:G,G1370,T:T,T1370-1)*IF(C1370=1,0,1)</f>
        <v>1</v>
      </c>
      <c r="T1370">
        <f>COUNTIFS(F:F,F1370,G:G,G1370,H:H,_xlfn.CONCAT("&lt;=",H1370))</f>
        <v>6</v>
      </c>
      <c r="U1370" s="15">
        <f ca="1">H1370+(RAND()/100000)</f>
        <v>0.41458453168452514</v>
      </c>
      <c r="V1370">
        <f t="shared" ca="1" si="21"/>
        <v>32</v>
      </c>
      <c r="W1370" t="s">
        <v>28</v>
      </c>
      <c r="X1370" t="str">
        <f ca="1">_xlfn.CONCAT("(",A1370,",",C1370,",",P1370,",",E1370,",",L1370,",",S1370,",",T1370,",",V1370,")++1`")</f>
        <v>(247501,0,0,3,17,1,6,32)++1`</v>
      </c>
      <c r="Y1370" t="str">
        <f>_xlfn.CONCAT("(",A1370,",",R1370,")++1`")</f>
        <v>(247501,10)++1`</v>
      </c>
    </row>
    <row r="1371" spans="1:25">
      <c r="A1371">
        <v>247502</v>
      </c>
      <c r="B1371">
        <v>1944</v>
      </c>
      <c r="C1371">
        <f>IF(D1371="oui", 1, IF(D1371="non", 0, " "))</f>
        <v>0</v>
      </c>
      <c r="D1371" t="s">
        <v>24</v>
      </c>
      <c r="E1371">
        <f>_xlfn.XLOOKUP(F1371,Z$3:Z$19,AA$3:AA$19)</f>
        <v>3</v>
      </c>
      <c r="F1371" t="s">
        <v>34</v>
      </c>
      <c r="G1371" s="14">
        <v>44635</v>
      </c>
      <c r="H1371" s="15">
        <v>0.34375</v>
      </c>
      <c r="I1371" s="15">
        <v>0.35694444444444445</v>
      </c>
      <c r="J1371">
        <v>1000169</v>
      </c>
      <c r="K1371">
        <v>2172</v>
      </c>
      <c r="L1371">
        <f>ROUND(M1371*86400,0)/60</f>
        <v>19</v>
      </c>
      <c r="M1371">
        <v>1.3194444444444453E-2</v>
      </c>
      <c r="N1371">
        <f>_xlfn.XLOOKUP(O1371,Z$22:Z$24,AA$22:AA$24)</f>
        <v>1</v>
      </c>
      <c r="O1371" t="s">
        <v>32</v>
      </c>
      <c r="P1371" cm="1">
        <f t="array" aca="1" ref="P1371" ca="1">(_xlfn.IFS(Q1371="couché",0,Q1371="debout à 80%",1,Q1371="?",1))*(IF(RAND()&lt;0.8,1,0))</f>
        <v>1</v>
      </c>
      <c r="Q1371" t="s">
        <v>27</v>
      </c>
      <c r="R1371">
        <v>10</v>
      </c>
      <c r="S1371">
        <f>SUMIFS(N:N,F:F,F1371,G:G,G1371,T:T,T1371-1)*IF(C1371=1,0,1)</f>
        <v>1</v>
      </c>
      <c r="T1371">
        <f>COUNTIFS(F:F,F1371,G:G,G1371,H:H,_xlfn.CONCAT("&lt;=",H1371))</f>
        <v>2</v>
      </c>
      <c r="U1371" s="15">
        <f ca="1">H1371+(RAND()/100000)</f>
        <v>0.3437547661465154</v>
      </c>
      <c r="V1371">
        <f t="shared" ca="1" si="21"/>
        <v>11</v>
      </c>
      <c r="W1371" t="s">
        <v>28</v>
      </c>
      <c r="X1371" t="str">
        <f ca="1">_xlfn.CONCAT("(",A1371,",",C1371,",",P1371,",",E1371,",",L1371,",",S1371,",",T1371,",",V1371,")++1`")</f>
        <v>(247502,0,1,3,19,1,2,11)++1`</v>
      </c>
      <c r="Y1371" t="str">
        <f>_xlfn.CONCAT("(",A1371,",",R1371,")++1`")</f>
        <v>(247502,10)++1`</v>
      </c>
    </row>
    <row r="1372" spans="1:25">
      <c r="A1372">
        <v>247505</v>
      </c>
      <c r="B1372">
        <v>2004</v>
      </c>
      <c r="C1372">
        <f>IF(D1372="oui", 1, IF(D1372="non", 0, " "))</f>
        <v>0</v>
      </c>
      <c r="D1372" t="s">
        <v>24</v>
      </c>
      <c r="E1372">
        <f>_xlfn.XLOOKUP(F1372,Z$3:Z$19,AA$3:AA$19)</f>
        <v>10</v>
      </c>
      <c r="F1372" t="s">
        <v>39</v>
      </c>
      <c r="G1372" s="14">
        <v>44634</v>
      </c>
      <c r="H1372" s="15">
        <v>0.56111111111111112</v>
      </c>
      <c r="I1372" s="15">
        <v>0.58472222222222214</v>
      </c>
      <c r="J1372">
        <v>1000165</v>
      </c>
      <c r="K1372">
        <v>493</v>
      </c>
      <c r="L1372">
        <f>ROUND(M1372*86400,0)/60</f>
        <v>34</v>
      </c>
      <c r="M1372">
        <v>2.3611111111111027E-2</v>
      </c>
      <c r="N1372">
        <f>_xlfn.XLOOKUP(O1372,Z$22:Z$24,AA$22:AA$24)</f>
        <v>1</v>
      </c>
      <c r="O1372" t="s">
        <v>32</v>
      </c>
      <c r="P1372" cm="1">
        <f t="array" aca="1" ref="P1372" ca="1">(_xlfn.IFS(Q1372="couché",0,Q1372="debout à 80%",1,Q1372="?",1))*(IF(RAND()&lt;0.8,1,0))</f>
        <v>1</v>
      </c>
      <c r="Q1372" t="s">
        <v>27</v>
      </c>
      <c r="R1372">
        <v>30</v>
      </c>
      <c r="S1372">
        <f>SUMIFS(N:N,F:F,F1372,G:G,G1372,T:T,T1372-1)*IF(C1372=1,0,1)</f>
        <v>1</v>
      </c>
      <c r="T1372">
        <f>COUNTIFS(F:F,F1372,G:G,G1372,H:H,_xlfn.CONCAT("&lt;=",H1372))</f>
        <v>5</v>
      </c>
      <c r="U1372" s="15">
        <f ca="1">H1372+(RAND()/100000)</f>
        <v>0.56111701748747367</v>
      </c>
      <c r="V1372">
        <f t="shared" ca="1" si="21"/>
        <v>50</v>
      </c>
      <c r="W1372" t="s">
        <v>28</v>
      </c>
      <c r="X1372" t="str">
        <f ca="1">_xlfn.CONCAT("(",A1372,",",C1372,",",P1372,",",E1372,",",L1372,",",S1372,",",T1372,",",V1372,")++1`")</f>
        <v>(247505,0,1,10,34,1,5,50)++1`</v>
      </c>
      <c r="Y1372" t="str">
        <f>_xlfn.CONCAT("(",A1372,",",R1372,")++1`")</f>
        <v>(247505,30)++1`</v>
      </c>
    </row>
    <row r="1373" spans="1:25">
      <c r="A1373">
        <v>247506</v>
      </c>
      <c r="B1373">
        <v>1947</v>
      </c>
      <c r="C1373">
        <f>IF(D1373="oui", 1, IF(D1373="non", 0, " "))</f>
        <v>0</v>
      </c>
      <c r="D1373" t="s">
        <v>24</v>
      </c>
      <c r="E1373">
        <f>_xlfn.XLOOKUP(F1373,Z$3:Z$19,AA$3:AA$19)</f>
        <v>6</v>
      </c>
      <c r="F1373" t="s">
        <v>37</v>
      </c>
      <c r="G1373" s="14">
        <v>44601</v>
      </c>
      <c r="H1373" s="15">
        <v>0.33611111111111108</v>
      </c>
      <c r="I1373" s="15">
        <v>0.49930555555555556</v>
      </c>
      <c r="J1373">
        <v>1000166</v>
      </c>
      <c r="K1373">
        <v>1353</v>
      </c>
      <c r="L1373">
        <f>ROUND(M1373*86400,0)/60</f>
        <v>235</v>
      </c>
      <c r="M1373">
        <v>0.16319444444444448</v>
      </c>
      <c r="N1373">
        <f>_xlfn.XLOOKUP(O1373,Z$22:Z$24,AA$22:AA$24)</f>
        <v>0</v>
      </c>
      <c r="O1373" t="s">
        <v>26</v>
      </c>
      <c r="P1373" cm="1">
        <f t="array" aca="1" ref="P1373" ca="1">(_xlfn.IFS(Q1373="couché",0,Q1373="debout à 80%",1,Q1373="?",1))*(IF(RAND()&lt;0.8,1,0))</f>
        <v>1</v>
      </c>
      <c r="Q1373" t="s">
        <v>27</v>
      </c>
      <c r="R1373">
        <v>0</v>
      </c>
      <c r="S1373">
        <f>SUMIFS(N:N,F:F,F1373,G:G,G1373,T:T,T1373-1)*IF(C1373=1,0,1)</f>
        <v>0</v>
      </c>
      <c r="T1373">
        <f>COUNTIFS(F:F,F1373,G:G,G1373,H:H,_xlfn.CONCAT("&lt;=",H1373))</f>
        <v>1</v>
      </c>
      <c r="U1373" s="15">
        <f ca="1">H1373+(RAND()/100000)</f>
        <v>0.33611967421525596</v>
      </c>
      <c r="V1373">
        <f t="shared" ca="1" si="21"/>
        <v>5</v>
      </c>
      <c r="W1373" t="s">
        <v>28</v>
      </c>
      <c r="X1373" t="str">
        <f ca="1">_xlfn.CONCAT("(",A1373,",",C1373,",",P1373,",",E1373,",",L1373,",",S1373,",",T1373,",",V1373,")++1`")</f>
        <v>(247506,0,1,6,235,0,1,5)++1`</v>
      </c>
      <c r="Y1373" t="str">
        <f>_xlfn.CONCAT("(",A1373,",",R1373,")++1`")</f>
        <v>(247506,0)++1`</v>
      </c>
    </row>
    <row r="1374" spans="1:25">
      <c r="A1374">
        <v>247507</v>
      </c>
      <c r="B1374">
        <v>2002</v>
      </c>
      <c r="C1374">
        <f>IF(D1374="oui", 1, IF(D1374="non", 0, " "))</f>
        <v>0</v>
      </c>
      <c r="D1374" t="s">
        <v>24</v>
      </c>
      <c r="E1374">
        <f>_xlfn.XLOOKUP(F1374,Z$3:Z$19,AA$3:AA$19)</f>
        <v>10</v>
      </c>
      <c r="F1374" t="s">
        <v>39</v>
      </c>
      <c r="G1374" s="14">
        <v>44600</v>
      </c>
      <c r="H1374" s="15">
        <v>0.46458333333333329</v>
      </c>
      <c r="I1374" s="15">
        <v>0.49861111111111112</v>
      </c>
      <c r="J1374">
        <v>1000165</v>
      </c>
      <c r="K1374">
        <v>493</v>
      </c>
      <c r="L1374">
        <f>ROUND(M1374*86400,0)/60</f>
        <v>49</v>
      </c>
      <c r="M1374">
        <v>3.4027777777777823E-2</v>
      </c>
      <c r="N1374">
        <f>_xlfn.XLOOKUP(O1374,Z$22:Z$24,AA$22:AA$24)</f>
        <v>1</v>
      </c>
      <c r="O1374" t="s">
        <v>32</v>
      </c>
      <c r="P1374" cm="1">
        <f t="array" aca="1" ref="P1374" ca="1">(_xlfn.IFS(Q1374="couché",0,Q1374="debout à 80%",1,Q1374="?",1))*(IF(RAND()&lt;0.8,1,0))</f>
        <v>0</v>
      </c>
      <c r="Q1374" t="s">
        <v>27</v>
      </c>
      <c r="R1374">
        <v>30</v>
      </c>
      <c r="S1374">
        <f>SUMIFS(N:N,F:F,F1374,G:G,G1374,T:T,T1374-1)*IF(C1374=1,0,1)</f>
        <v>1</v>
      </c>
      <c r="T1374">
        <f>COUNTIFS(F:F,F1374,G:G,G1374,H:H,_xlfn.CONCAT("&lt;=",H1374))</f>
        <v>5</v>
      </c>
      <c r="U1374" s="15">
        <f ca="1">H1374+(RAND()/100000)</f>
        <v>0.46458583845802925</v>
      </c>
      <c r="V1374">
        <f t="shared" ca="1" si="21"/>
        <v>44</v>
      </c>
      <c r="W1374" t="s">
        <v>28</v>
      </c>
      <c r="X1374" t="str">
        <f ca="1">_xlfn.CONCAT("(",A1374,",",C1374,",",P1374,",",E1374,",",L1374,",",S1374,",",T1374,",",V1374,")++1`")</f>
        <v>(247507,0,0,10,49,1,5,44)++1`</v>
      </c>
      <c r="Y1374" t="str">
        <f>_xlfn.CONCAT("(",A1374,",",R1374,")++1`")</f>
        <v>(247507,30)++1`</v>
      </c>
    </row>
    <row r="1375" spans="1:25">
      <c r="A1375">
        <v>247510</v>
      </c>
      <c r="B1375">
        <v>1969</v>
      </c>
      <c r="C1375">
        <f>IF(D1375="oui", 1, IF(D1375="non", 0, " "))</f>
        <v>0</v>
      </c>
      <c r="D1375" t="s">
        <v>24</v>
      </c>
      <c r="E1375">
        <f>_xlfn.XLOOKUP(F1375,Z$3:Z$19,AA$3:AA$19)</f>
        <v>14</v>
      </c>
      <c r="F1375" t="s">
        <v>33</v>
      </c>
      <c r="G1375" s="14">
        <v>44603</v>
      </c>
      <c r="H1375" s="15">
        <v>0.65694444444444444</v>
      </c>
      <c r="I1375" s="15">
        <v>0.71944444444444444</v>
      </c>
      <c r="J1375">
        <v>1000162</v>
      </c>
      <c r="K1375">
        <v>146</v>
      </c>
      <c r="L1375">
        <f>ROUND(M1375*86400,0)/60</f>
        <v>90</v>
      </c>
      <c r="M1375">
        <v>6.25E-2</v>
      </c>
      <c r="N1375">
        <f>_xlfn.XLOOKUP(O1375,Z$22:Z$24,AA$22:AA$24)</f>
        <v>1</v>
      </c>
      <c r="O1375" t="s">
        <v>32</v>
      </c>
      <c r="P1375" cm="1">
        <f t="array" aca="1" ref="P1375" ca="1">(_xlfn.IFS(Q1375="couché",0,Q1375="debout à 80%",1,Q1375="?",1))*(IF(RAND()&lt;0.8,1,0))</f>
        <v>1</v>
      </c>
      <c r="Q1375" t="s">
        <v>27</v>
      </c>
      <c r="R1375">
        <v>45</v>
      </c>
      <c r="S1375">
        <f>SUMIFS(N:N,F:F,F1375,G:G,G1375,T:T,T1375-1)*IF(C1375=1,0,1)</f>
        <v>1</v>
      </c>
      <c r="T1375">
        <f>COUNTIFS(F:F,F1375,G:G,G1375,H:H,_xlfn.CONCAT("&lt;=",H1375))</f>
        <v>6</v>
      </c>
      <c r="U1375" s="15">
        <f ca="1">H1375+(RAND()/100000)</f>
        <v>0.65694533545963674</v>
      </c>
      <c r="V1375">
        <f t="shared" ca="1" si="21"/>
        <v>64</v>
      </c>
      <c r="W1375" t="s">
        <v>28</v>
      </c>
      <c r="X1375" t="str">
        <f ca="1">_xlfn.CONCAT("(",A1375,",",C1375,",",P1375,",",E1375,",",L1375,",",S1375,",",T1375,",",V1375,")++1`")</f>
        <v>(247510,0,1,14,90,1,6,64)++1`</v>
      </c>
      <c r="Y1375" t="str">
        <f>_xlfn.CONCAT("(",A1375,",",R1375,")++1`")</f>
        <v>(247510,45)++1`</v>
      </c>
    </row>
    <row r="1376" spans="1:25">
      <c r="A1376">
        <v>247511</v>
      </c>
      <c r="B1376">
        <v>1946</v>
      </c>
      <c r="C1376">
        <f>IF(D1376="oui", 1, IF(D1376="non", 0, " "))</f>
        <v>0</v>
      </c>
      <c r="D1376" t="s">
        <v>24</v>
      </c>
      <c r="E1376">
        <f>_xlfn.XLOOKUP(F1376,Z$3:Z$19,AA$3:AA$19)</f>
        <v>12</v>
      </c>
      <c r="F1376" t="s">
        <v>42</v>
      </c>
      <c r="G1376" s="14">
        <v>44607</v>
      </c>
      <c r="H1376" s="15">
        <v>0.38611111111111107</v>
      </c>
      <c r="I1376" s="15">
        <v>0.48819444444444443</v>
      </c>
      <c r="J1376">
        <v>1000165</v>
      </c>
      <c r="K1376">
        <v>3006</v>
      </c>
      <c r="L1376">
        <f>ROUND(M1376*86400,0)/60</f>
        <v>147</v>
      </c>
      <c r="M1376">
        <v>0.10208333333333336</v>
      </c>
      <c r="N1376">
        <f>_xlfn.XLOOKUP(O1376,Z$22:Z$24,AA$22:AA$24)</f>
        <v>0</v>
      </c>
      <c r="O1376" t="s">
        <v>26</v>
      </c>
      <c r="P1376" cm="1">
        <f t="array" aca="1" ref="P1376" ca="1">(_xlfn.IFS(Q1376="couché",0,Q1376="debout à 80%",1,Q1376="?",1))*(IF(RAND()&lt;0.8,1,0))</f>
        <v>1</v>
      </c>
      <c r="Q1376" t="s">
        <v>27</v>
      </c>
      <c r="R1376">
        <v>30</v>
      </c>
      <c r="S1376">
        <f>SUMIFS(N:N,F:F,F1376,G:G,G1376,T:T,T1376-1)*IF(C1376=1,0,1)</f>
        <v>1</v>
      </c>
      <c r="T1376">
        <f>COUNTIFS(F:F,F1376,G:G,G1376,H:H,_xlfn.CONCAT("&lt;=",H1376))</f>
        <v>2</v>
      </c>
      <c r="U1376" s="15">
        <f ca="1">H1376+(RAND()/100000)</f>
        <v>0.38611611916113225</v>
      </c>
      <c r="V1376">
        <f t="shared" ca="1" si="21"/>
        <v>20</v>
      </c>
      <c r="W1376" t="s">
        <v>28</v>
      </c>
      <c r="X1376" t="str">
        <f ca="1">_xlfn.CONCAT("(",A1376,",",C1376,",",P1376,",",E1376,",",L1376,",",S1376,",",T1376,",",V1376,")++1`")</f>
        <v>(247511,0,1,12,147,1,2,20)++1`</v>
      </c>
      <c r="Y1376" t="str">
        <f>_xlfn.CONCAT("(",A1376,",",R1376,")++1`")</f>
        <v>(247511,30)++1`</v>
      </c>
    </row>
    <row r="1377" spans="1:25">
      <c r="A1377">
        <v>247514</v>
      </c>
      <c r="B1377">
        <v>1989</v>
      </c>
      <c r="C1377">
        <f>IF(D1377="oui", 1, IF(D1377="non", 0, " "))</f>
        <v>0</v>
      </c>
      <c r="D1377" t="s">
        <v>24</v>
      </c>
      <c r="E1377">
        <f>_xlfn.XLOOKUP(F1377,Z$3:Z$19,AA$3:AA$19)</f>
        <v>4</v>
      </c>
      <c r="F1377" t="s">
        <v>31</v>
      </c>
      <c r="G1377" s="14">
        <v>44594</v>
      </c>
      <c r="H1377" s="15">
        <v>0.41249999999999998</v>
      </c>
      <c r="I1377" s="15">
        <v>0.43888888888888888</v>
      </c>
      <c r="J1377">
        <v>1000170</v>
      </c>
      <c r="K1377">
        <v>2052</v>
      </c>
      <c r="L1377">
        <f>ROUND(M1377*86400,0)/60</f>
        <v>38</v>
      </c>
      <c r="M1377">
        <v>2.6388888888888906E-2</v>
      </c>
      <c r="N1377">
        <f>_xlfn.XLOOKUP(O1377,Z$22:Z$24,AA$22:AA$24)</f>
        <v>1</v>
      </c>
      <c r="O1377" t="s">
        <v>32</v>
      </c>
      <c r="P1377" cm="1">
        <f t="array" aca="1" ref="P1377" ca="1">(_xlfn.IFS(Q1377="couché",0,Q1377="debout à 80%",1,Q1377="?",1))*(IF(RAND()&lt;0.8,1,0))</f>
        <v>1</v>
      </c>
      <c r="Q1377" t="s">
        <v>27</v>
      </c>
      <c r="R1377">
        <v>20</v>
      </c>
      <c r="S1377">
        <f>SUMIFS(N:N,F:F,F1377,G:G,G1377,T:T,T1377-1)*IF(C1377=1,0,1)</f>
        <v>0</v>
      </c>
      <c r="T1377">
        <f>COUNTIFS(F:F,F1377,G:G,G1377,H:H,_xlfn.CONCAT("&lt;=",H1377))</f>
        <v>2</v>
      </c>
      <c r="U1377" s="15">
        <f ca="1">H1377+(RAND()/100000)</f>
        <v>0.41250915631237406</v>
      </c>
      <c r="V1377">
        <f t="shared" ca="1" si="21"/>
        <v>21</v>
      </c>
      <c r="W1377" t="s">
        <v>28</v>
      </c>
      <c r="X1377" t="str">
        <f ca="1">_xlfn.CONCAT("(",A1377,",",C1377,",",P1377,",",E1377,",",L1377,",",S1377,",",T1377,",",V1377,")++1`")</f>
        <v>(247514,0,1,4,38,0,2,21)++1`</v>
      </c>
      <c r="Y1377" t="str">
        <f>_xlfn.CONCAT("(",A1377,",",R1377,")++1`")</f>
        <v>(247514,20)++1`</v>
      </c>
    </row>
    <row r="1378" spans="1:25">
      <c r="A1378">
        <v>247515</v>
      </c>
      <c r="B1378">
        <v>1980</v>
      </c>
      <c r="C1378">
        <f>IF(D1378="oui", 1, IF(D1378="non", 0, " "))</f>
        <v>0</v>
      </c>
      <c r="D1378" t="s">
        <v>24</v>
      </c>
      <c r="E1378">
        <f>_xlfn.XLOOKUP(F1378,Z$3:Z$19,AA$3:AA$19)</f>
        <v>14</v>
      </c>
      <c r="F1378" t="s">
        <v>33</v>
      </c>
      <c r="G1378" s="14">
        <v>44600</v>
      </c>
      <c r="H1378" s="15">
        <v>0.65972222222222221</v>
      </c>
      <c r="I1378" s="15">
        <v>0.70972222222222214</v>
      </c>
      <c r="J1378">
        <v>1000162</v>
      </c>
      <c r="K1378">
        <v>4172</v>
      </c>
      <c r="L1378">
        <f>ROUND(M1378*86400,0)/60</f>
        <v>72</v>
      </c>
      <c r="M1378">
        <v>4.9999999999999933E-2</v>
      </c>
      <c r="N1378">
        <f>_xlfn.XLOOKUP(O1378,Z$22:Z$24,AA$22:AA$24)</f>
        <v>1</v>
      </c>
      <c r="O1378" t="s">
        <v>32</v>
      </c>
      <c r="P1378" cm="1">
        <f t="array" aca="1" ref="P1378" ca="1">(_xlfn.IFS(Q1378="couché",0,Q1378="debout à 80%",1,Q1378="?",1))*(IF(RAND()&lt;0.8,1,0))</f>
        <v>0</v>
      </c>
      <c r="Q1378" t="s">
        <v>27</v>
      </c>
      <c r="R1378">
        <v>45</v>
      </c>
      <c r="S1378">
        <f>SUMIFS(N:N,F:F,F1378,G:G,G1378,T:T,T1378-1)*IF(C1378=1,0,1)</f>
        <v>1</v>
      </c>
      <c r="T1378">
        <f>COUNTIFS(F:F,F1378,G:G,G1378,H:H,_xlfn.CONCAT("&lt;=",H1378))</f>
        <v>4</v>
      </c>
      <c r="U1378" s="15">
        <f ca="1">H1378+(RAND()/100000)</f>
        <v>0.65972757938743065</v>
      </c>
      <c r="V1378">
        <f t="shared" ca="1" si="21"/>
        <v>75</v>
      </c>
      <c r="W1378" t="s">
        <v>28</v>
      </c>
      <c r="X1378" t="str">
        <f ca="1">_xlfn.CONCAT("(",A1378,",",C1378,",",P1378,",",E1378,",",L1378,",",S1378,",",T1378,",",V1378,")++1`")</f>
        <v>(247515,0,0,14,72,1,4,75)++1`</v>
      </c>
      <c r="Y1378" t="str">
        <f>_xlfn.CONCAT("(",A1378,",",R1378,")++1`")</f>
        <v>(247515,45)++1`</v>
      </c>
    </row>
    <row r="1379" spans="1:25">
      <c r="A1379">
        <v>247516</v>
      </c>
      <c r="B1379">
        <v>1946</v>
      </c>
      <c r="C1379">
        <f>IF(D1379="oui", 1, IF(D1379="non", 0, " "))</f>
        <v>0</v>
      </c>
      <c r="D1379" t="s">
        <v>24</v>
      </c>
      <c r="E1379">
        <f>_xlfn.XLOOKUP(F1379,Z$3:Z$19,AA$3:AA$19)</f>
        <v>9</v>
      </c>
      <c r="F1379" t="s">
        <v>40</v>
      </c>
      <c r="G1379" s="14">
        <v>44621</v>
      </c>
      <c r="H1379" s="15">
        <v>0.45416666666666666</v>
      </c>
      <c r="I1379" s="15">
        <v>0.49930555555555556</v>
      </c>
      <c r="J1379">
        <v>1000163</v>
      </c>
      <c r="K1379">
        <v>239</v>
      </c>
      <c r="L1379">
        <f>ROUND(M1379*86400,0)/60</f>
        <v>65</v>
      </c>
      <c r="M1379">
        <v>4.5138888888888895E-2</v>
      </c>
      <c r="N1379">
        <f>_xlfn.XLOOKUP(O1379,Z$22:Z$24,AA$22:AA$24)</f>
        <v>0</v>
      </c>
      <c r="O1379" t="s">
        <v>26</v>
      </c>
      <c r="P1379" cm="1">
        <f t="array" aca="1" ref="P1379" ca="1">(_xlfn.IFS(Q1379="couché",0,Q1379="debout à 80%",1,Q1379="?",1))*(IF(RAND()&lt;0.8,1,0))</f>
        <v>1</v>
      </c>
      <c r="Q1379" t="s">
        <v>27</v>
      </c>
      <c r="R1379">
        <v>45</v>
      </c>
      <c r="S1379">
        <f>SUMIFS(N:N,F:F,F1379,G:G,G1379,T:T,T1379-1)*IF(C1379=1,0,1)</f>
        <v>0</v>
      </c>
      <c r="T1379">
        <f>COUNTIFS(F:F,F1379,G:G,G1379,H:H,_xlfn.CONCAT("&lt;=",H1379))</f>
        <v>4</v>
      </c>
      <c r="U1379" s="15">
        <f ca="1">H1379+(RAND()/100000)</f>
        <v>0.45417664442045735</v>
      </c>
      <c r="V1379">
        <f t="shared" ca="1" si="21"/>
        <v>24</v>
      </c>
      <c r="W1379" t="s">
        <v>28</v>
      </c>
      <c r="X1379" t="str">
        <f ca="1">_xlfn.CONCAT("(",A1379,",",C1379,",",P1379,",",E1379,",",L1379,",",S1379,",",T1379,",",V1379,")++1`")</f>
        <v>(247516,0,1,9,65,0,4,24)++1`</v>
      </c>
      <c r="Y1379" t="str">
        <f>_xlfn.CONCAT("(",A1379,",",R1379,")++1`")</f>
        <v>(247516,45)++1`</v>
      </c>
    </row>
    <row r="1380" spans="1:25">
      <c r="A1380">
        <v>247517</v>
      </c>
      <c r="B1380">
        <v>2021</v>
      </c>
      <c r="C1380">
        <f>IF(D1380="oui", 1, IF(D1380="non", 0, " "))</f>
        <v>1</v>
      </c>
      <c r="D1380" t="s">
        <v>28</v>
      </c>
      <c r="E1380">
        <f>_xlfn.XLOOKUP(F1380,Z$3:Z$19,AA$3:AA$19)</f>
        <v>11</v>
      </c>
      <c r="F1380" t="s">
        <v>41</v>
      </c>
      <c r="G1380" s="14">
        <v>44609</v>
      </c>
      <c r="H1380" s="15">
        <v>0.34305555555555556</v>
      </c>
      <c r="I1380" s="15">
        <v>0.3576388888888889</v>
      </c>
      <c r="J1380">
        <v>1000164</v>
      </c>
      <c r="K1380">
        <v>3692</v>
      </c>
      <c r="L1380">
        <f>ROUND(M1380*86400,0)/60</f>
        <v>21</v>
      </c>
      <c r="M1380">
        <v>1.4583333333333337E-2</v>
      </c>
      <c r="N1380">
        <f>_xlfn.XLOOKUP(O1380,Z$22:Z$24,AA$22:AA$24)</f>
        <v>0</v>
      </c>
      <c r="O1380" t="s">
        <v>46</v>
      </c>
      <c r="P1380" cm="1">
        <f t="array" aca="1" ref="P1380" ca="1">(_xlfn.IFS(Q1380="couché",0,Q1380="debout à 80%",1,Q1380="?",1))*(IF(RAND()&lt;0.8,1,0))</f>
        <v>0</v>
      </c>
      <c r="Q1380" t="s">
        <v>48</v>
      </c>
      <c r="R1380">
        <v>30</v>
      </c>
      <c r="S1380">
        <f>SUMIFS(N:N,F:F,F1380,G:G,G1380,T:T,T1380-1)*IF(C1380=1,0,1)</f>
        <v>0</v>
      </c>
      <c r="T1380">
        <f>COUNTIFS(F:F,F1380,G:G,G1380,H:H,_xlfn.CONCAT("&lt;=",H1380))</f>
        <v>1</v>
      </c>
      <c r="U1380" s="15">
        <f ca="1">H1380+(RAND()/100000)</f>
        <v>0.34306073119791763</v>
      </c>
      <c r="V1380">
        <f t="shared" ca="1" si="21"/>
        <v>8</v>
      </c>
      <c r="W1380" t="s">
        <v>28</v>
      </c>
      <c r="X1380" t="str">
        <f ca="1">_xlfn.CONCAT("(",A1380,",",C1380,",",P1380,",",E1380,",",L1380,",",S1380,",",T1380,",",V1380,")++1`")</f>
        <v>(247517,1,0,11,21,0,1,8)++1`</v>
      </c>
      <c r="Y1380" t="str">
        <f>_xlfn.CONCAT("(",A1380,",",R1380,")++1`")</f>
        <v>(247517,30)++1`</v>
      </c>
    </row>
    <row r="1381" spans="1:25">
      <c r="A1381">
        <v>247519</v>
      </c>
      <c r="B1381">
        <v>1946</v>
      </c>
      <c r="C1381">
        <f>IF(D1381="oui", 1, IF(D1381="non", 0, " "))</f>
        <v>0</v>
      </c>
      <c r="D1381" t="s">
        <v>24</v>
      </c>
      <c r="E1381">
        <f>_xlfn.XLOOKUP(F1381,Z$3:Z$19,AA$3:AA$19)</f>
        <v>6</v>
      </c>
      <c r="F1381" t="s">
        <v>37</v>
      </c>
      <c r="G1381" s="14">
        <v>44601</v>
      </c>
      <c r="H1381" s="15">
        <v>0.50902777777777775</v>
      </c>
      <c r="I1381" s="15">
        <v>0.56944444444444442</v>
      </c>
      <c r="J1381">
        <v>1000166</v>
      </c>
      <c r="K1381">
        <v>402</v>
      </c>
      <c r="L1381">
        <f>ROUND(M1381*86400,0)/60</f>
        <v>87</v>
      </c>
      <c r="M1381">
        <v>6.0416666666666674E-2</v>
      </c>
      <c r="N1381">
        <f>_xlfn.XLOOKUP(O1381,Z$22:Z$24,AA$22:AA$24)</f>
        <v>0</v>
      </c>
      <c r="O1381" t="s">
        <v>26</v>
      </c>
      <c r="P1381" cm="1">
        <f t="array" aca="1" ref="P1381" ca="1">(_xlfn.IFS(Q1381="couché",0,Q1381="debout à 80%",1,Q1381="?",1))*(IF(RAND()&lt;0.8,1,0))</f>
        <v>0</v>
      </c>
      <c r="Q1381" t="s">
        <v>27</v>
      </c>
      <c r="R1381">
        <v>45</v>
      </c>
      <c r="S1381">
        <f>SUMIFS(N:N,F:F,F1381,G:G,G1381,T:T,T1381-1)*IF(C1381=1,0,1)</f>
        <v>0</v>
      </c>
      <c r="T1381">
        <f>COUNTIFS(F:F,F1381,G:G,G1381,H:H,_xlfn.CONCAT("&lt;=",H1381))</f>
        <v>2</v>
      </c>
      <c r="U1381" s="15">
        <f ca="1">H1381+(RAND()/100000)</f>
        <v>0.5090330525213842</v>
      </c>
      <c r="V1381">
        <f t="shared" ca="1" si="21"/>
        <v>38</v>
      </c>
      <c r="W1381" t="s">
        <v>28</v>
      </c>
      <c r="X1381" t="str">
        <f ca="1">_xlfn.CONCAT("(",A1381,",",C1381,",",P1381,",",E1381,",",L1381,",",S1381,",",T1381,",",V1381,")++1`")</f>
        <v>(247519,0,0,6,87,0,2,38)++1`</v>
      </c>
      <c r="Y1381" t="str">
        <f>_xlfn.CONCAT("(",A1381,",",R1381,")++1`")</f>
        <v>(247519,45)++1`</v>
      </c>
    </row>
    <row r="1382" spans="1:25">
      <c r="A1382">
        <v>247520</v>
      </c>
      <c r="B1382">
        <v>1970</v>
      </c>
      <c r="C1382">
        <f>IF(D1382="oui", 1, IF(D1382="non", 0, " "))</f>
        <v>0</v>
      </c>
      <c r="D1382" t="s">
        <v>24</v>
      </c>
      <c r="E1382">
        <f>_xlfn.XLOOKUP(F1382,Z$3:Z$19,AA$3:AA$19)</f>
        <v>6</v>
      </c>
      <c r="F1382" t="s">
        <v>37</v>
      </c>
      <c r="G1382" s="14">
        <v>44608</v>
      </c>
      <c r="H1382" s="15">
        <v>0.33263888888888887</v>
      </c>
      <c r="I1382" s="15">
        <v>0.44305555555555554</v>
      </c>
      <c r="J1382">
        <v>1000166</v>
      </c>
      <c r="K1382">
        <v>3775</v>
      </c>
      <c r="L1382">
        <f>ROUND(M1382*86400,0)/60</f>
        <v>159</v>
      </c>
      <c r="M1382">
        <v>0.11041666666666666</v>
      </c>
      <c r="N1382">
        <f>_xlfn.XLOOKUP(O1382,Z$22:Z$24,AA$22:AA$24)</f>
        <v>0</v>
      </c>
      <c r="O1382" t="s">
        <v>26</v>
      </c>
      <c r="P1382" cm="1">
        <f t="array" aca="1" ref="P1382" ca="1">(_xlfn.IFS(Q1382="couché",0,Q1382="debout à 80%",1,Q1382="?",1))*(IF(RAND()&lt;0.8,1,0))</f>
        <v>1</v>
      </c>
      <c r="Q1382" t="s">
        <v>27</v>
      </c>
      <c r="R1382">
        <v>45</v>
      </c>
      <c r="S1382">
        <f>SUMIFS(N:N,F:F,F1382,G:G,G1382,T:T,T1382-1)*IF(C1382=1,0,1)</f>
        <v>0</v>
      </c>
      <c r="T1382">
        <f>COUNTIFS(F:F,F1382,G:G,G1382,H:H,_xlfn.CONCAT("&lt;=",H1382))</f>
        <v>1</v>
      </c>
      <c r="U1382" s="15">
        <f ca="1">H1382+(RAND()/100000)</f>
        <v>0.33264003032014067</v>
      </c>
      <c r="V1382">
        <f t="shared" ca="1" si="21"/>
        <v>4</v>
      </c>
      <c r="W1382" t="s">
        <v>28</v>
      </c>
      <c r="X1382" t="str">
        <f ca="1">_xlfn.CONCAT("(",A1382,",",C1382,",",P1382,",",E1382,",",L1382,",",S1382,",",T1382,",",V1382,")++1`")</f>
        <v>(247520,0,1,6,159,0,1,4)++1`</v>
      </c>
      <c r="Y1382" t="str">
        <f>_xlfn.CONCAT("(",A1382,",",R1382,")++1`")</f>
        <v>(247520,45)++1`</v>
      </c>
    </row>
    <row r="1383" spans="1:25">
      <c r="A1383">
        <v>247523</v>
      </c>
      <c r="B1383">
        <v>1968</v>
      </c>
      <c r="C1383">
        <f>IF(D1383="oui", 1, IF(D1383="non", 0, " "))</f>
        <v>0</v>
      </c>
      <c r="D1383" t="s">
        <v>24</v>
      </c>
      <c r="E1383">
        <f>_xlfn.XLOOKUP(F1383,Z$3:Z$19,AA$3:AA$19)</f>
        <v>4</v>
      </c>
      <c r="F1383" t="s">
        <v>31</v>
      </c>
      <c r="G1383" s="14">
        <v>44607</v>
      </c>
      <c r="H1383" s="15">
        <v>0.48541666666666666</v>
      </c>
      <c r="I1383" s="15">
        <v>0.5395833333333333</v>
      </c>
      <c r="J1383">
        <v>1000170</v>
      </c>
      <c r="K1383">
        <v>2070</v>
      </c>
      <c r="L1383">
        <f>ROUND(M1383*86400,0)/60</f>
        <v>78</v>
      </c>
      <c r="M1383">
        <v>5.4166666666666641E-2</v>
      </c>
      <c r="N1383">
        <f>_xlfn.XLOOKUP(O1383,Z$22:Z$24,AA$22:AA$24)</f>
        <v>1</v>
      </c>
      <c r="O1383" t="s">
        <v>32</v>
      </c>
      <c r="P1383" cm="1">
        <f t="array" aca="1" ref="P1383" ca="1">(_xlfn.IFS(Q1383="couché",0,Q1383="debout à 80%",1,Q1383="?",1))*(IF(RAND()&lt;0.8,1,0))</f>
        <v>0</v>
      </c>
      <c r="Q1383" t="s">
        <v>27</v>
      </c>
      <c r="R1383">
        <v>30</v>
      </c>
      <c r="S1383">
        <f>SUMIFS(N:N,F:F,F1383,G:G,G1383,T:T,T1383-1)*IF(C1383=1,0,1)</f>
        <v>1</v>
      </c>
      <c r="T1383">
        <f>COUNTIFS(F:F,F1383,G:G,G1383,H:H,_xlfn.CONCAT("&lt;=",H1383))</f>
        <v>4</v>
      </c>
      <c r="U1383" s="15">
        <f ca="1">H1383+(RAND()/100000)</f>
        <v>0.48542446885341173</v>
      </c>
      <c r="V1383">
        <f t="shared" ca="1" si="21"/>
        <v>42</v>
      </c>
      <c r="W1383" t="s">
        <v>28</v>
      </c>
      <c r="X1383" t="str">
        <f ca="1">_xlfn.CONCAT("(",A1383,",",C1383,",",P1383,",",E1383,",",L1383,",",S1383,",",T1383,",",V1383,")++1`")</f>
        <v>(247523,0,0,4,78,1,4,42)++1`</v>
      </c>
      <c r="Y1383" t="str">
        <f>_xlfn.CONCAT("(",A1383,",",R1383,")++1`")</f>
        <v>(247523,30)++1`</v>
      </c>
    </row>
    <row r="1384" spans="1:25">
      <c r="A1384">
        <v>247524</v>
      </c>
      <c r="B1384">
        <v>1946</v>
      </c>
      <c r="C1384">
        <f>IF(D1384="oui", 1, IF(D1384="non", 0, " "))</f>
        <v>0</v>
      </c>
      <c r="D1384" t="s">
        <v>24</v>
      </c>
      <c r="E1384">
        <f>_xlfn.XLOOKUP(F1384,Z$3:Z$19,AA$3:AA$19)</f>
        <v>3</v>
      </c>
      <c r="F1384" t="s">
        <v>34</v>
      </c>
      <c r="G1384" s="14">
        <v>44628</v>
      </c>
      <c r="H1384" s="15">
        <v>0.37569444444444444</v>
      </c>
      <c r="I1384" s="15">
        <v>0.39305555555555555</v>
      </c>
      <c r="J1384">
        <v>1000169</v>
      </c>
      <c r="K1384">
        <v>2172</v>
      </c>
      <c r="L1384">
        <f>ROUND(M1384*86400,0)/60</f>
        <v>25</v>
      </c>
      <c r="M1384">
        <v>1.7361111111111105E-2</v>
      </c>
      <c r="N1384">
        <f>_xlfn.XLOOKUP(O1384,Z$22:Z$24,AA$22:AA$24)</f>
        <v>1</v>
      </c>
      <c r="O1384" t="s">
        <v>32</v>
      </c>
      <c r="P1384" cm="1">
        <f t="array" aca="1" ref="P1384" ca="1">(_xlfn.IFS(Q1384="couché",0,Q1384="debout à 80%",1,Q1384="?",1))*(IF(RAND()&lt;0.8,1,0))</f>
        <v>1</v>
      </c>
      <c r="Q1384" t="s">
        <v>27</v>
      </c>
      <c r="R1384">
        <v>10</v>
      </c>
      <c r="S1384">
        <f>SUMIFS(N:N,F:F,F1384,G:G,G1384,T:T,T1384-1)*IF(C1384=1,0,1)</f>
        <v>1</v>
      </c>
      <c r="T1384">
        <f>COUNTIFS(F:F,F1384,G:G,G1384,H:H,_xlfn.CONCAT("&lt;=",H1384))</f>
        <v>4</v>
      </c>
      <c r="U1384" s="15">
        <f ca="1">H1384+(RAND()/100000)</f>
        <v>0.37569494093782863</v>
      </c>
      <c r="V1384">
        <f t="shared" ca="1" si="21"/>
        <v>20</v>
      </c>
      <c r="W1384" t="s">
        <v>28</v>
      </c>
      <c r="X1384" t="str">
        <f ca="1">_xlfn.CONCAT("(",A1384,",",C1384,",",P1384,",",E1384,",",L1384,",",S1384,",",T1384,",",V1384,")++1`")</f>
        <v>(247524,0,1,3,25,1,4,20)++1`</v>
      </c>
      <c r="Y1384" t="str">
        <f>_xlfn.CONCAT("(",A1384,",",R1384,")++1`")</f>
        <v>(247524,10)++1`</v>
      </c>
    </row>
    <row r="1385" spans="1:25">
      <c r="A1385">
        <v>247525</v>
      </c>
      <c r="B1385">
        <v>1946</v>
      </c>
      <c r="C1385">
        <f>IF(D1385="oui", 1, IF(D1385="non", 0, " "))</f>
        <v>0</v>
      </c>
      <c r="D1385" t="s">
        <v>24</v>
      </c>
      <c r="E1385">
        <f>_xlfn.XLOOKUP(F1385,Z$3:Z$19,AA$3:AA$19)</f>
        <v>3</v>
      </c>
      <c r="F1385" t="s">
        <v>34</v>
      </c>
      <c r="G1385" s="14">
        <v>44635</v>
      </c>
      <c r="H1385" s="15">
        <v>0.32777777777777778</v>
      </c>
      <c r="I1385" s="15">
        <v>0.34097222222222223</v>
      </c>
      <c r="J1385">
        <v>1000169</v>
      </c>
      <c r="K1385">
        <v>2172</v>
      </c>
      <c r="L1385">
        <f>ROUND(M1385*86400,0)/60</f>
        <v>19</v>
      </c>
      <c r="M1385">
        <v>1.3194444444444453E-2</v>
      </c>
      <c r="N1385">
        <f>_xlfn.XLOOKUP(O1385,Z$22:Z$24,AA$22:AA$24)</f>
        <v>1</v>
      </c>
      <c r="O1385" t="s">
        <v>32</v>
      </c>
      <c r="P1385" cm="1">
        <f t="array" aca="1" ref="P1385" ca="1">(_xlfn.IFS(Q1385="couché",0,Q1385="debout à 80%",1,Q1385="?",1))*(IF(RAND()&lt;0.8,1,0))</f>
        <v>1</v>
      </c>
      <c r="Q1385" t="s">
        <v>27</v>
      </c>
      <c r="R1385">
        <v>10</v>
      </c>
      <c r="S1385">
        <f>SUMIFS(N:N,F:F,F1385,G:G,G1385,T:T,T1385-1)*IF(C1385=1,0,1)</f>
        <v>0</v>
      </c>
      <c r="T1385">
        <f>COUNTIFS(F:F,F1385,G:G,G1385,H:H,_xlfn.CONCAT("&lt;=",H1385))</f>
        <v>1</v>
      </c>
      <c r="U1385" s="15">
        <f ca="1">H1385+(RAND()/100000)</f>
        <v>0.3277787611806901</v>
      </c>
      <c r="V1385">
        <f t="shared" ca="1" si="21"/>
        <v>1</v>
      </c>
      <c r="W1385" t="s">
        <v>28</v>
      </c>
      <c r="X1385" t="str">
        <f ca="1">_xlfn.CONCAT("(",A1385,",",C1385,",",P1385,",",E1385,",",L1385,",",S1385,",",T1385,",",V1385,")++1`")</f>
        <v>(247525,0,1,3,19,0,1,1)++1`</v>
      </c>
      <c r="Y1385" t="str">
        <f>_xlfn.CONCAT("(",A1385,",",R1385,")++1`")</f>
        <v>(247525,10)++1`</v>
      </c>
    </row>
    <row r="1386" spans="1:25">
      <c r="A1386">
        <v>247526</v>
      </c>
      <c r="B1386">
        <v>1945</v>
      </c>
      <c r="C1386">
        <f>IF(D1386="oui", 1, IF(D1386="non", 0, " "))</f>
        <v>0</v>
      </c>
      <c r="D1386" t="s">
        <v>24</v>
      </c>
      <c r="E1386">
        <f>_xlfn.XLOOKUP(F1386,Z$3:Z$19,AA$3:AA$19)</f>
        <v>3</v>
      </c>
      <c r="F1386" t="s">
        <v>34</v>
      </c>
      <c r="G1386" s="14">
        <v>44627</v>
      </c>
      <c r="H1386" s="15">
        <v>0.35416666666666663</v>
      </c>
      <c r="I1386" s="15">
        <v>0.36527777777777776</v>
      </c>
      <c r="J1386">
        <v>1000169</v>
      </c>
      <c r="K1386">
        <v>2172</v>
      </c>
      <c r="L1386">
        <f>ROUND(M1386*86400,0)/60</f>
        <v>16</v>
      </c>
      <c r="M1386">
        <v>1.1111111111111127E-2</v>
      </c>
      <c r="N1386">
        <f>_xlfn.XLOOKUP(O1386,Z$22:Z$24,AA$22:AA$24)</f>
        <v>1</v>
      </c>
      <c r="O1386" t="s">
        <v>32</v>
      </c>
      <c r="P1386" cm="1">
        <f t="array" aca="1" ref="P1386" ca="1">(_xlfn.IFS(Q1386="couché",0,Q1386="debout à 80%",1,Q1386="?",1))*(IF(RAND()&lt;0.8,1,0))</f>
        <v>1</v>
      </c>
      <c r="Q1386" t="s">
        <v>27</v>
      </c>
      <c r="R1386">
        <v>10</v>
      </c>
      <c r="S1386">
        <f>SUMIFS(N:N,F:F,F1386,G:G,G1386,T:T,T1386-1)*IF(C1386=1,0,1)</f>
        <v>1</v>
      </c>
      <c r="T1386">
        <f>COUNTIFS(F:F,F1386,G:G,G1386,H:H,_xlfn.CONCAT("&lt;=",H1386))</f>
        <v>2</v>
      </c>
      <c r="U1386" s="15">
        <f ca="1">H1386+(RAND()/100000)</f>
        <v>0.35417480816618213</v>
      </c>
      <c r="V1386">
        <f t="shared" ca="1" si="21"/>
        <v>13</v>
      </c>
      <c r="W1386" t="s">
        <v>28</v>
      </c>
      <c r="X1386" t="str">
        <f ca="1">_xlfn.CONCAT("(",A1386,",",C1386,",",P1386,",",E1386,",",L1386,",",S1386,",",T1386,",",V1386,")++1`")</f>
        <v>(247526,0,1,3,16,1,2,13)++1`</v>
      </c>
      <c r="Y1386" t="str">
        <f>_xlfn.CONCAT("(",A1386,",",R1386,")++1`")</f>
        <v>(247526,10)++1`</v>
      </c>
    </row>
    <row r="1387" spans="1:25">
      <c r="A1387">
        <v>247527</v>
      </c>
      <c r="B1387">
        <v>1945</v>
      </c>
      <c r="C1387">
        <f>IF(D1387="oui", 1, IF(D1387="non", 0, " "))</f>
        <v>0</v>
      </c>
      <c r="D1387" t="s">
        <v>24</v>
      </c>
      <c r="E1387">
        <f>_xlfn.XLOOKUP(F1387,Z$3:Z$19,AA$3:AA$19)</f>
        <v>3</v>
      </c>
      <c r="F1387" t="s">
        <v>34</v>
      </c>
      <c r="G1387" s="14">
        <v>44634</v>
      </c>
      <c r="H1387" s="15">
        <v>0.34652777777777777</v>
      </c>
      <c r="I1387" s="15">
        <v>0.3611111111111111</v>
      </c>
      <c r="J1387">
        <v>1000169</v>
      </c>
      <c r="K1387">
        <v>2172</v>
      </c>
      <c r="L1387">
        <f>ROUND(M1387*86400,0)/60</f>
        <v>21</v>
      </c>
      <c r="M1387">
        <v>1.4583333333333337E-2</v>
      </c>
      <c r="N1387">
        <f>_xlfn.XLOOKUP(O1387,Z$22:Z$24,AA$22:AA$24)</f>
        <v>1</v>
      </c>
      <c r="O1387" t="s">
        <v>32</v>
      </c>
      <c r="P1387" cm="1">
        <f t="array" aca="1" ref="P1387" ca="1">(_xlfn.IFS(Q1387="couché",0,Q1387="debout à 80%",1,Q1387="?",1))*(IF(RAND()&lt;0.8,1,0))</f>
        <v>1</v>
      </c>
      <c r="Q1387" t="s">
        <v>27</v>
      </c>
      <c r="R1387">
        <v>10</v>
      </c>
      <c r="S1387">
        <f>SUMIFS(N:N,F:F,F1387,G:G,G1387,T:T,T1387-1)*IF(C1387=1,0,1)</f>
        <v>1</v>
      </c>
      <c r="T1387">
        <f>COUNTIFS(F:F,F1387,G:G,G1387,H:H,_xlfn.CONCAT("&lt;=",H1387))</f>
        <v>2</v>
      </c>
      <c r="U1387" s="15">
        <f ca="1">H1387+(RAND()/100000)</f>
        <v>0.3465310495279304</v>
      </c>
      <c r="V1387">
        <f t="shared" ca="1" si="21"/>
        <v>13</v>
      </c>
      <c r="W1387" t="s">
        <v>28</v>
      </c>
      <c r="X1387" t="str">
        <f ca="1">_xlfn.CONCAT("(",A1387,",",C1387,",",P1387,",",E1387,",",L1387,",",S1387,",",T1387,",",V1387,")++1`")</f>
        <v>(247527,0,1,3,21,1,2,13)++1`</v>
      </c>
      <c r="Y1387" t="str">
        <f>_xlfn.CONCAT("(",A1387,",",R1387,")++1`")</f>
        <v>(247527,10)++1`</v>
      </c>
    </row>
    <row r="1388" spans="1:25">
      <c r="A1388">
        <v>247529</v>
      </c>
      <c r="B1388">
        <v>1955</v>
      </c>
      <c r="C1388">
        <f>IF(D1388="oui", 1, IF(D1388="non", 0, " "))</f>
        <v>0</v>
      </c>
      <c r="D1388" t="s">
        <v>24</v>
      </c>
      <c r="E1388">
        <f>_xlfn.XLOOKUP(F1388,Z$3:Z$19,AA$3:AA$19)</f>
        <v>2</v>
      </c>
      <c r="F1388" t="s">
        <v>29</v>
      </c>
      <c r="G1388" s="14">
        <v>44642</v>
      </c>
      <c r="H1388" s="15">
        <v>0.5840277777777777</v>
      </c>
      <c r="I1388" s="15">
        <v>0.63541666666666663</v>
      </c>
      <c r="J1388">
        <v>1000166</v>
      </c>
      <c r="K1388">
        <v>542</v>
      </c>
      <c r="L1388">
        <f>ROUND(M1388*86400,0)/60</f>
        <v>74</v>
      </c>
      <c r="M1388">
        <v>5.1388888888888928E-2</v>
      </c>
      <c r="N1388">
        <f>_xlfn.XLOOKUP(O1388,Z$22:Z$24,AA$22:AA$24)</f>
        <v>0</v>
      </c>
      <c r="O1388" t="s">
        <v>26</v>
      </c>
      <c r="P1388" cm="1">
        <f t="array" aca="1" ref="P1388" ca="1">(_xlfn.IFS(Q1388="couché",0,Q1388="debout à 80%",1,Q1388="?",1))*(IF(RAND()&lt;0.8,1,0))</f>
        <v>1</v>
      </c>
      <c r="Q1388" t="s">
        <v>27</v>
      </c>
      <c r="R1388">
        <v>45</v>
      </c>
      <c r="S1388">
        <f>SUMIFS(N:N,F:F,F1388,G:G,G1388,T:T,T1388-1)*IF(C1388=1,0,1)</f>
        <v>0</v>
      </c>
      <c r="T1388">
        <f>COUNTIFS(F:F,F1388,G:G,G1388,H:H,_xlfn.CONCAT("&lt;=",H1388))</f>
        <v>4</v>
      </c>
      <c r="U1388" s="15">
        <f ca="1">H1388+(RAND()/100000)</f>
        <v>0.58403726103138631</v>
      </c>
      <c r="V1388">
        <f t="shared" ca="1" si="21"/>
        <v>58</v>
      </c>
      <c r="W1388" t="s">
        <v>28</v>
      </c>
      <c r="X1388" t="str">
        <f ca="1">_xlfn.CONCAT("(",A1388,",",C1388,",",P1388,",",E1388,",",L1388,",",S1388,",",T1388,",",V1388,")++1`")</f>
        <v>(247529,0,1,2,74,0,4,58)++1`</v>
      </c>
      <c r="Y1388" t="str">
        <f>_xlfn.CONCAT("(",A1388,",",R1388,")++1`")</f>
        <v>(247529,45)++1`</v>
      </c>
    </row>
    <row r="1389" spans="1:25">
      <c r="A1389">
        <v>247530</v>
      </c>
      <c r="B1389">
        <v>1936</v>
      </c>
      <c r="C1389">
        <f>IF(D1389="oui", 1, IF(D1389="non", 0, " "))</f>
        <v>0</v>
      </c>
      <c r="D1389" t="s">
        <v>24</v>
      </c>
      <c r="E1389">
        <f>_xlfn.XLOOKUP(F1389,Z$3:Z$19,AA$3:AA$19)</f>
        <v>12</v>
      </c>
      <c r="F1389" t="s">
        <v>42</v>
      </c>
      <c r="G1389" s="14">
        <v>44606</v>
      </c>
      <c r="H1389" s="15">
        <v>0.58472222222222214</v>
      </c>
      <c r="I1389" s="15">
        <v>0.6381944444444444</v>
      </c>
      <c r="J1389">
        <v>1000164</v>
      </c>
      <c r="K1389">
        <v>547</v>
      </c>
      <c r="L1389">
        <f>ROUND(M1389*86400,0)/60</f>
        <v>77</v>
      </c>
      <c r="M1389">
        <v>5.3472222222222254E-2</v>
      </c>
      <c r="N1389">
        <f>_xlfn.XLOOKUP(O1389,Z$22:Z$24,AA$22:AA$24)</f>
        <v>1</v>
      </c>
      <c r="O1389" t="s">
        <v>32</v>
      </c>
      <c r="P1389" cm="1">
        <f t="array" aca="1" ref="P1389" ca="1">(_xlfn.IFS(Q1389="couché",0,Q1389="debout à 80%",1,Q1389="?",1))*(IF(RAND()&lt;0.8,1,0))</f>
        <v>1</v>
      </c>
      <c r="Q1389" t="s">
        <v>27</v>
      </c>
      <c r="R1389">
        <v>30</v>
      </c>
      <c r="S1389">
        <f>SUMIFS(N:N,F:F,F1389,G:G,G1389,T:T,T1389-1)*IF(C1389=1,0,1)</f>
        <v>1</v>
      </c>
      <c r="T1389">
        <f>COUNTIFS(F:F,F1389,G:G,G1389,H:H,_xlfn.CONCAT("&lt;=",H1389))</f>
        <v>7</v>
      </c>
      <c r="U1389" s="15">
        <f ca="1">H1389+(RAND()/100000)</f>
        <v>0.58473213962373682</v>
      </c>
      <c r="V1389">
        <f t="shared" ca="1" si="21"/>
        <v>58</v>
      </c>
      <c r="W1389" t="s">
        <v>28</v>
      </c>
      <c r="X1389" t="str">
        <f ca="1">_xlfn.CONCAT("(",A1389,",",C1389,",",P1389,",",E1389,",",L1389,",",S1389,",",T1389,",",V1389,")++1`")</f>
        <v>(247530,0,1,12,77,1,7,58)++1`</v>
      </c>
      <c r="Y1389" t="str">
        <f>_xlfn.CONCAT("(",A1389,",",R1389,")++1`")</f>
        <v>(247530,30)++1`</v>
      </c>
    </row>
    <row r="1390" spans="1:25">
      <c r="A1390">
        <v>247535</v>
      </c>
      <c r="B1390">
        <v>1950</v>
      </c>
      <c r="C1390">
        <f>IF(D1390="oui", 1, IF(D1390="non", 0, " "))</f>
        <v>0</v>
      </c>
      <c r="D1390" t="s">
        <v>24</v>
      </c>
      <c r="E1390">
        <f>_xlfn.XLOOKUP(F1390,Z$3:Z$19,AA$3:AA$19)</f>
        <v>15</v>
      </c>
      <c r="F1390" t="s">
        <v>35</v>
      </c>
      <c r="G1390" s="14">
        <v>44594</v>
      </c>
      <c r="H1390" s="15">
        <v>0.57222222222222219</v>
      </c>
      <c r="I1390" s="15">
        <v>0.62638888888888888</v>
      </c>
      <c r="J1390">
        <v>1000171</v>
      </c>
      <c r="K1390">
        <v>2852</v>
      </c>
      <c r="L1390">
        <f>ROUND(M1390*86400,0)/60</f>
        <v>78</v>
      </c>
      <c r="M1390">
        <v>5.4166666666666696E-2</v>
      </c>
      <c r="N1390">
        <f>_xlfn.XLOOKUP(O1390,Z$22:Z$24,AA$22:AA$24)</f>
        <v>0</v>
      </c>
      <c r="O1390" t="s">
        <v>26</v>
      </c>
      <c r="P1390" cm="1">
        <f t="array" aca="1" ref="P1390" ca="1">(_xlfn.IFS(Q1390="couché",0,Q1390="debout à 80%",1,Q1390="?",1))*(IF(RAND()&lt;0.8,1,0))</f>
        <v>1</v>
      </c>
      <c r="Q1390" t="s">
        <v>27</v>
      </c>
      <c r="R1390">
        <v>45</v>
      </c>
      <c r="S1390">
        <f>SUMIFS(N:N,F:F,F1390,G:G,G1390,T:T,T1390-1)*IF(C1390=1,0,1)</f>
        <v>0</v>
      </c>
      <c r="T1390">
        <f>COUNTIFS(F:F,F1390,G:G,G1390,H:H,_xlfn.CONCAT("&lt;=",H1390))</f>
        <v>4</v>
      </c>
      <c r="U1390" s="15">
        <f ca="1">H1390+(RAND()/100000)</f>
        <v>0.57222687423016239</v>
      </c>
      <c r="V1390">
        <f t="shared" ca="1" si="21"/>
        <v>52</v>
      </c>
      <c r="W1390" t="s">
        <v>28</v>
      </c>
      <c r="X1390" t="str">
        <f ca="1">_xlfn.CONCAT("(",A1390,",",C1390,",",P1390,",",E1390,",",L1390,",",S1390,",",T1390,",",V1390,")++1`")</f>
        <v>(247535,0,1,15,78,0,4,52)++1`</v>
      </c>
      <c r="Y1390" t="str">
        <f>_xlfn.CONCAT("(",A1390,",",R1390,")++1`")</f>
        <v>(247535,45)++1`</v>
      </c>
    </row>
    <row r="1391" spans="1:25">
      <c r="A1391">
        <v>247536</v>
      </c>
      <c r="B1391">
        <v>1952</v>
      </c>
      <c r="C1391">
        <f>IF(D1391="oui", 1, IF(D1391="non", 0, " "))</f>
        <v>0</v>
      </c>
      <c r="D1391" t="s">
        <v>24</v>
      </c>
      <c r="E1391">
        <f>_xlfn.XLOOKUP(F1391,Z$3:Z$19,AA$3:AA$19)</f>
        <v>15</v>
      </c>
      <c r="F1391" t="s">
        <v>35</v>
      </c>
      <c r="G1391" s="14">
        <v>44599</v>
      </c>
      <c r="H1391" s="15">
        <v>0.64583333333333326</v>
      </c>
      <c r="I1391" s="15">
        <v>0.7090277777777777</v>
      </c>
      <c r="J1391">
        <v>1000171</v>
      </c>
      <c r="K1391">
        <v>3179</v>
      </c>
      <c r="L1391">
        <f>ROUND(M1391*86400,0)/60</f>
        <v>91</v>
      </c>
      <c r="M1391">
        <v>6.3194444444444442E-2</v>
      </c>
      <c r="N1391">
        <f>_xlfn.XLOOKUP(O1391,Z$22:Z$24,AA$22:AA$24)</f>
        <v>0</v>
      </c>
      <c r="O1391" t="s">
        <v>26</v>
      </c>
      <c r="P1391" cm="1">
        <f t="array" aca="1" ref="P1391" ca="1">(_xlfn.IFS(Q1391="couché",0,Q1391="debout à 80%",1,Q1391="?",1))*(IF(RAND()&lt;0.8,1,0))</f>
        <v>1</v>
      </c>
      <c r="Q1391" t="s">
        <v>27</v>
      </c>
      <c r="R1391">
        <v>45</v>
      </c>
      <c r="S1391">
        <f>SUMIFS(N:N,F:F,F1391,G:G,G1391,T:T,T1391-1)*IF(C1391=1,0,1)</f>
        <v>0</v>
      </c>
      <c r="T1391">
        <f>COUNTIFS(F:F,F1391,G:G,G1391,H:H,_xlfn.CONCAT("&lt;=",H1391))</f>
        <v>5</v>
      </c>
      <c r="U1391" s="15">
        <f ca="1">H1391+(RAND()/100000)</f>
        <v>0.64583610250550039</v>
      </c>
      <c r="V1391">
        <f t="shared" ca="1" si="21"/>
        <v>66</v>
      </c>
      <c r="W1391" t="s">
        <v>28</v>
      </c>
      <c r="X1391" t="str">
        <f ca="1">_xlfn.CONCAT("(",A1391,",",C1391,",",P1391,",",E1391,",",L1391,",",S1391,",",T1391,",",V1391,")++1`")</f>
        <v>(247536,0,1,15,91,0,5,66)++1`</v>
      </c>
      <c r="Y1391" t="str">
        <f>_xlfn.CONCAT("(",A1391,",",R1391,")++1`")</f>
        <v>(247536,45)++1`</v>
      </c>
    </row>
    <row r="1392" spans="1:25">
      <c r="A1392">
        <v>247539</v>
      </c>
      <c r="B1392">
        <v>1951</v>
      </c>
      <c r="C1392">
        <f>IF(D1392="oui", 1, IF(D1392="non", 0, " "))</f>
        <v>0</v>
      </c>
      <c r="D1392" t="s">
        <v>24</v>
      </c>
      <c r="E1392">
        <f>_xlfn.XLOOKUP(F1392,Z$3:Z$19,AA$3:AA$19)</f>
        <v>12</v>
      </c>
      <c r="F1392" t="s">
        <v>42</v>
      </c>
      <c r="G1392" s="14">
        <v>44606</v>
      </c>
      <c r="H1392" s="15">
        <v>0.48541666666666666</v>
      </c>
      <c r="I1392" s="15">
        <v>0.51527777777777772</v>
      </c>
      <c r="J1392">
        <v>1000164</v>
      </c>
      <c r="K1392">
        <v>337</v>
      </c>
      <c r="L1392">
        <f>ROUND(M1392*86400,0)/60</f>
        <v>43</v>
      </c>
      <c r="M1392">
        <v>2.9861111111111061E-2</v>
      </c>
      <c r="N1392">
        <f>_xlfn.XLOOKUP(O1392,Z$22:Z$24,AA$22:AA$24)</f>
        <v>1</v>
      </c>
      <c r="O1392" t="s">
        <v>32</v>
      </c>
      <c r="P1392" cm="1">
        <f t="array" aca="1" ref="P1392" ca="1">(_xlfn.IFS(Q1392="couché",0,Q1392="debout à 80%",1,Q1392="?",1))*(IF(RAND()&lt;0.8,1,0))</f>
        <v>0</v>
      </c>
      <c r="Q1392" t="s">
        <v>27</v>
      </c>
      <c r="R1392">
        <v>30</v>
      </c>
      <c r="S1392">
        <f>SUMIFS(N:N,F:F,F1392,G:G,G1392,T:T,T1392-1)*IF(C1392=1,0,1)</f>
        <v>1</v>
      </c>
      <c r="T1392">
        <f>COUNTIFS(F:F,F1392,G:G,G1392,H:H,_xlfn.CONCAT("&lt;=",H1392))</f>
        <v>5</v>
      </c>
      <c r="U1392" s="15">
        <f ca="1">H1392+(RAND()/100000)</f>
        <v>0.48542554884693817</v>
      </c>
      <c r="V1392">
        <f t="shared" ca="1" si="21"/>
        <v>46</v>
      </c>
      <c r="W1392" t="s">
        <v>28</v>
      </c>
      <c r="X1392" t="str">
        <f ca="1">_xlfn.CONCAT("(",A1392,",",C1392,",",P1392,",",E1392,",",L1392,",",S1392,",",T1392,",",V1392,")++1`")</f>
        <v>(247539,0,0,12,43,1,5,46)++1`</v>
      </c>
      <c r="Y1392" t="str">
        <f>_xlfn.CONCAT("(",A1392,",",R1392,")++1`")</f>
        <v>(247539,30)++1`</v>
      </c>
    </row>
    <row r="1393" spans="1:25">
      <c r="A1393">
        <v>247544</v>
      </c>
      <c r="B1393">
        <v>1955</v>
      </c>
      <c r="C1393">
        <f>IF(D1393="oui", 1, IF(D1393="non", 0, " "))</f>
        <v>0</v>
      </c>
      <c r="D1393" t="s">
        <v>24</v>
      </c>
      <c r="E1393">
        <f>_xlfn.XLOOKUP(F1393,Z$3:Z$19,AA$3:AA$19)</f>
        <v>4</v>
      </c>
      <c r="F1393" t="s">
        <v>31</v>
      </c>
      <c r="G1393" s="14">
        <v>44621</v>
      </c>
      <c r="H1393" s="15">
        <v>0.6166666666666667</v>
      </c>
      <c r="I1393" s="15">
        <v>0.69513888888888886</v>
      </c>
      <c r="J1393">
        <v>1000166</v>
      </c>
      <c r="K1393">
        <v>403</v>
      </c>
      <c r="L1393">
        <f>ROUND(M1393*86400,0)/60</f>
        <v>113</v>
      </c>
      <c r="M1393">
        <v>7.8472222222222165E-2</v>
      </c>
      <c r="N1393">
        <f>_xlfn.XLOOKUP(O1393,Z$22:Z$24,AA$22:AA$24)</f>
        <v>0</v>
      </c>
      <c r="O1393" t="s">
        <v>26</v>
      </c>
      <c r="P1393" cm="1">
        <f t="array" aca="1" ref="P1393" ca="1">(_xlfn.IFS(Q1393="couché",0,Q1393="debout à 80%",1,Q1393="?",1))*(IF(RAND()&lt;0.8,1,0))</f>
        <v>1</v>
      </c>
      <c r="Q1393" t="s">
        <v>27</v>
      </c>
      <c r="R1393">
        <v>45</v>
      </c>
      <c r="S1393">
        <f>SUMIFS(N:N,F:F,F1393,G:G,G1393,T:T,T1393-1)*IF(C1393=1,0,1)</f>
        <v>0</v>
      </c>
      <c r="T1393">
        <f>COUNTIFS(F:F,F1393,G:G,G1393,H:H,_xlfn.CONCAT("&lt;=",H1393))</f>
        <v>3</v>
      </c>
      <c r="U1393" s="15">
        <f ca="1">H1393+(RAND()/100000)</f>
        <v>0.61667650113339212</v>
      </c>
      <c r="V1393">
        <f t="shared" ca="1" si="21"/>
        <v>41</v>
      </c>
      <c r="W1393" t="s">
        <v>28</v>
      </c>
      <c r="X1393" t="str">
        <f ca="1">_xlfn.CONCAT("(",A1393,",",C1393,",",P1393,",",E1393,",",L1393,",",S1393,",",T1393,",",V1393,")++1`")</f>
        <v>(247544,0,1,4,113,0,3,41)++1`</v>
      </c>
      <c r="Y1393" t="str">
        <f>_xlfn.CONCAT("(",A1393,",",R1393,")++1`")</f>
        <v>(247544,45)++1`</v>
      </c>
    </row>
    <row r="1394" spans="1:25">
      <c r="A1394">
        <v>247545</v>
      </c>
      <c r="B1394">
        <v>1947</v>
      </c>
      <c r="C1394">
        <f>IF(D1394="oui", 1, IF(D1394="non", 0, " "))</f>
        <v>0</v>
      </c>
      <c r="D1394" t="s">
        <v>24</v>
      </c>
      <c r="E1394">
        <f>_xlfn.XLOOKUP(F1394,Z$3:Z$19,AA$3:AA$19)</f>
        <v>5</v>
      </c>
      <c r="F1394" t="s">
        <v>36</v>
      </c>
      <c r="G1394" s="14">
        <v>44630</v>
      </c>
      <c r="H1394" s="15">
        <v>0.7319444444444444</v>
      </c>
      <c r="I1394" s="15">
        <v>0.79791666666666661</v>
      </c>
      <c r="J1394">
        <v>1000162</v>
      </c>
      <c r="K1394">
        <v>80</v>
      </c>
      <c r="L1394">
        <f>ROUND(M1394*86400,0)/60</f>
        <v>95</v>
      </c>
      <c r="M1394">
        <v>6.597222222222221E-2</v>
      </c>
      <c r="N1394">
        <f>_xlfn.XLOOKUP(O1394,Z$22:Z$24,AA$22:AA$24)</f>
        <v>0</v>
      </c>
      <c r="O1394" t="s">
        <v>26</v>
      </c>
      <c r="P1394" cm="1">
        <f t="array" aca="1" ref="P1394" ca="1">(_xlfn.IFS(Q1394="couché",0,Q1394="debout à 80%",1,Q1394="?",1))*(IF(RAND()&lt;0.8,1,0))</f>
        <v>0</v>
      </c>
      <c r="Q1394" t="s">
        <v>27</v>
      </c>
      <c r="R1394">
        <v>45</v>
      </c>
      <c r="S1394">
        <f>SUMIFS(N:N,F:F,F1394,G:G,G1394,T:T,T1394-1)*IF(C1394=1,0,1)</f>
        <v>0</v>
      </c>
      <c r="T1394">
        <f>COUNTIFS(F:F,F1394,G:G,G1394,H:H,_xlfn.CONCAT("&lt;=",H1394))</f>
        <v>5</v>
      </c>
      <c r="U1394" s="15">
        <f ca="1">H1394+(RAND()/100000)</f>
        <v>0.73195021992907072</v>
      </c>
      <c r="V1394">
        <f t="shared" ca="1" si="21"/>
        <v>91</v>
      </c>
      <c r="W1394" t="s">
        <v>28</v>
      </c>
      <c r="X1394" t="str">
        <f ca="1">_xlfn.CONCAT("(",A1394,",",C1394,",",P1394,",",E1394,",",L1394,",",S1394,",",T1394,",",V1394,")++1`")</f>
        <v>(247545,0,0,5,95,0,5,91)++1`</v>
      </c>
      <c r="Y1394" t="str">
        <f>_xlfn.CONCAT("(",A1394,",",R1394,")++1`")</f>
        <v>(247545,45)++1`</v>
      </c>
    </row>
    <row r="1395" spans="1:25">
      <c r="A1395">
        <v>247546</v>
      </c>
      <c r="B1395">
        <v>2020</v>
      </c>
      <c r="C1395">
        <f>IF(D1395="oui", 1, IF(D1395="non", 0, " "))</f>
        <v>1</v>
      </c>
      <c r="D1395" t="s">
        <v>28</v>
      </c>
      <c r="E1395">
        <f>_xlfn.XLOOKUP(F1395,Z$3:Z$19,AA$3:AA$19)</f>
        <v>11</v>
      </c>
      <c r="F1395" t="s">
        <v>41</v>
      </c>
      <c r="G1395" s="14">
        <v>44630</v>
      </c>
      <c r="H1395" s="15">
        <v>0.40972222222222221</v>
      </c>
      <c r="I1395" s="15">
        <v>0.43055555555555552</v>
      </c>
      <c r="J1395">
        <v>1000164</v>
      </c>
      <c r="K1395">
        <v>4533</v>
      </c>
      <c r="L1395">
        <f>ROUND(M1395*86400,0)/60</f>
        <v>30</v>
      </c>
      <c r="M1395">
        <v>2.0833333333333315E-2</v>
      </c>
      <c r="N1395">
        <f>_xlfn.XLOOKUP(O1395,Z$22:Z$24,AA$22:AA$24)</f>
        <v>0</v>
      </c>
      <c r="O1395" t="s">
        <v>46</v>
      </c>
      <c r="P1395" cm="1">
        <f t="array" aca="1" ref="P1395" ca="1">(_xlfn.IFS(Q1395="couché",0,Q1395="debout à 80%",1,Q1395="?",1))*(IF(RAND()&lt;0.8,1,0))</f>
        <v>0</v>
      </c>
      <c r="Q1395" t="s">
        <v>48</v>
      </c>
      <c r="R1395">
        <v>30</v>
      </c>
      <c r="S1395">
        <f>SUMIFS(N:N,F:F,F1395,G:G,G1395,T:T,T1395-1)*IF(C1395=1,0,1)</f>
        <v>0</v>
      </c>
      <c r="T1395">
        <f>COUNTIFS(F:F,F1395,G:G,G1395,H:H,_xlfn.CONCAT("&lt;=",H1395))</f>
        <v>5</v>
      </c>
      <c r="U1395" s="15">
        <f ca="1">H1395+(RAND()/100000)</f>
        <v>0.40972434630662963</v>
      </c>
      <c r="V1395">
        <f t="shared" ca="1" si="21"/>
        <v>29</v>
      </c>
      <c r="W1395" t="s">
        <v>28</v>
      </c>
      <c r="X1395" t="str">
        <f ca="1">_xlfn.CONCAT("(",A1395,",",C1395,",",P1395,",",E1395,",",L1395,",",S1395,",",T1395,",",V1395,")++1`")</f>
        <v>(247546,1,0,11,30,0,5,29)++1`</v>
      </c>
      <c r="Y1395" t="str">
        <f>_xlfn.CONCAT("(",A1395,",",R1395,")++1`")</f>
        <v>(247546,30)++1`</v>
      </c>
    </row>
    <row r="1396" spans="1:25">
      <c r="A1396">
        <v>247547</v>
      </c>
      <c r="B1396">
        <v>2005</v>
      </c>
      <c r="C1396">
        <f>IF(D1396="oui", 1, IF(D1396="non", 0, " "))</f>
        <v>0</v>
      </c>
      <c r="D1396" t="s">
        <v>24</v>
      </c>
      <c r="E1396">
        <f>_xlfn.XLOOKUP(F1396,Z$3:Z$19,AA$3:AA$19)</f>
        <v>17</v>
      </c>
      <c r="F1396" t="s">
        <v>45</v>
      </c>
      <c r="G1396" s="14">
        <v>44623</v>
      </c>
      <c r="H1396" s="15">
        <v>0.64583333333333326</v>
      </c>
      <c r="I1396" s="15">
        <v>0.73402777777777772</v>
      </c>
      <c r="J1396">
        <v>1000162</v>
      </c>
      <c r="K1396">
        <v>2872</v>
      </c>
      <c r="L1396">
        <f>ROUND(M1396*86400,0)/60</f>
        <v>127</v>
      </c>
      <c r="M1396">
        <v>8.8194444444444464E-2</v>
      </c>
      <c r="N1396">
        <f>_xlfn.XLOOKUP(O1396,Z$22:Z$24,AA$22:AA$24)</f>
        <v>0</v>
      </c>
      <c r="O1396" t="s">
        <v>26</v>
      </c>
      <c r="P1396" cm="1">
        <f t="array" aca="1" ref="P1396" ca="1">(_xlfn.IFS(Q1396="couché",0,Q1396="debout à 80%",1,Q1396="?",1))*(IF(RAND()&lt;0.8,1,0))</f>
        <v>1</v>
      </c>
      <c r="Q1396" t="s">
        <v>27</v>
      </c>
      <c r="R1396">
        <v>45</v>
      </c>
      <c r="S1396">
        <f>SUMIFS(N:N,F:F,F1396,G:G,G1396,T:T,T1396-1)*IF(C1396=1,0,1)</f>
        <v>0</v>
      </c>
      <c r="T1396">
        <f>COUNTIFS(F:F,F1396,G:G,G1396,H:H,_xlfn.CONCAT("&lt;=",H1396))</f>
        <v>4</v>
      </c>
      <c r="U1396" s="15">
        <f ca="1">H1396+(RAND()/100000)</f>
        <v>0.64584259173022696</v>
      </c>
      <c r="V1396">
        <f t="shared" ca="1" si="21"/>
        <v>56</v>
      </c>
      <c r="W1396" t="s">
        <v>28</v>
      </c>
      <c r="X1396" t="str">
        <f ca="1">_xlfn.CONCAT("(",A1396,",",C1396,",",P1396,",",E1396,",",L1396,",",S1396,",",T1396,",",V1396,")++1`")</f>
        <v>(247547,0,1,17,127,0,4,56)++1`</v>
      </c>
      <c r="Y1396" t="str">
        <f>_xlfn.CONCAT("(",A1396,",",R1396,")++1`")</f>
        <v>(247547,45)++1`</v>
      </c>
    </row>
    <row r="1397" spans="1:25">
      <c r="A1397">
        <v>247550</v>
      </c>
      <c r="B1397">
        <v>1958</v>
      </c>
      <c r="C1397">
        <f>IF(D1397="oui", 1, IF(D1397="non", 0, " "))</f>
        <v>0</v>
      </c>
      <c r="D1397" t="s">
        <v>24</v>
      </c>
      <c r="E1397">
        <f>_xlfn.XLOOKUP(F1397,Z$3:Z$19,AA$3:AA$19)</f>
        <v>15</v>
      </c>
      <c r="F1397" t="s">
        <v>35</v>
      </c>
      <c r="G1397" s="14">
        <v>44595</v>
      </c>
      <c r="H1397" s="15">
        <v>0.41388888888888886</v>
      </c>
      <c r="I1397" s="15">
        <v>0.50902777777777775</v>
      </c>
      <c r="J1397">
        <v>1000171</v>
      </c>
      <c r="K1397">
        <v>3179</v>
      </c>
      <c r="L1397">
        <f>ROUND(M1397*86400,0)/60</f>
        <v>137</v>
      </c>
      <c r="M1397">
        <v>9.5138888888888884E-2</v>
      </c>
      <c r="N1397">
        <f>_xlfn.XLOOKUP(O1397,Z$22:Z$24,AA$22:AA$24)</f>
        <v>0</v>
      </c>
      <c r="O1397" t="s">
        <v>26</v>
      </c>
      <c r="P1397" cm="1">
        <f t="array" aca="1" ref="P1397" ca="1">(_xlfn.IFS(Q1397="couché",0,Q1397="debout à 80%",1,Q1397="?",1))*(IF(RAND()&lt;0.8,1,0))</f>
        <v>1</v>
      </c>
      <c r="Q1397" t="s">
        <v>27</v>
      </c>
      <c r="R1397">
        <v>45</v>
      </c>
      <c r="S1397">
        <f>SUMIFS(N:N,F:F,F1397,G:G,G1397,T:T,T1397-1)*IF(C1397=1,0,1)</f>
        <v>0</v>
      </c>
      <c r="T1397">
        <f>COUNTIFS(F:F,F1397,G:G,G1397,H:H,_xlfn.CONCAT("&lt;=",H1397))</f>
        <v>2</v>
      </c>
      <c r="U1397" s="15">
        <f ca="1">H1397+(RAND()/100000)</f>
        <v>0.41389453953010402</v>
      </c>
      <c r="V1397">
        <f t="shared" ca="1" si="21"/>
        <v>37</v>
      </c>
      <c r="W1397" t="s">
        <v>28</v>
      </c>
      <c r="X1397" t="str">
        <f ca="1">_xlfn.CONCAT("(",A1397,",",C1397,",",P1397,",",E1397,",",L1397,",",S1397,",",T1397,",",V1397,")++1`")</f>
        <v>(247550,0,1,15,137,0,2,37)++1`</v>
      </c>
      <c r="Y1397" t="str">
        <f>_xlfn.CONCAT("(",A1397,",",R1397,")++1`")</f>
        <v>(247550,45)++1`</v>
      </c>
    </row>
    <row r="1398" spans="1:25">
      <c r="A1398">
        <v>247552</v>
      </c>
      <c r="B1398">
        <v>1964</v>
      </c>
      <c r="C1398">
        <f>IF(D1398="oui", 1, IF(D1398="non", 0, " "))</f>
        <v>0</v>
      </c>
      <c r="D1398" t="s">
        <v>24</v>
      </c>
      <c r="E1398">
        <f>_xlfn.XLOOKUP(F1398,Z$3:Z$19,AA$3:AA$19)</f>
        <v>3</v>
      </c>
      <c r="F1398" t="s">
        <v>34</v>
      </c>
      <c r="G1398" s="14">
        <v>44627</v>
      </c>
      <c r="H1398" s="15">
        <v>0.38055555555555554</v>
      </c>
      <c r="I1398" s="15">
        <v>0.38958333333333334</v>
      </c>
      <c r="J1398">
        <v>1000169</v>
      </c>
      <c r="K1398">
        <v>2172</v>
      </c>
      <c r="L1398">
        <f>ROUND(M1398*86400,0)/60</f>
        <v>13</v>
      </c>
      <c r="M1398">
        <v>9.0277777777778012E-3</v>
      </c>
      <c r="N1398">
        <f>_xlfn.XLOOKUP(O1398,Z$22:Z$24,AA$22:AA$24)</f>
        <v>1</v>
      </c>
      <c r="O1398" t="s">
        <v>32</v>
      </c>
      <c r="P1398" cm="1">
        <f t="array" aca="1" ref="P1398" ca="1">(_xlfn.IFS(Q1398="couché",0,Q1398="debout à 80%",1,Q1398="?",1))*(IF(RAND()&lt;0.8,1,0))</f>
        <v>0</v>
      </c>
      <c r="Q1398" t="s">
        <v>27</v>
      </c>
      <c r="R1398">
        <v>10</v>
      </c>
      <c r="S1398">
        <f>SUMIFS(N:N,F:F,F1398,G:G,G1398,T:T,T1398-1)*IF(C1398=1,0,1)</f>
        <v>1</v>
      </c>
      <c r="T1398">
        <f>COUNTIFS(F:F,F1398,G:G,G1398,H:H,_xlfn.CONCAT("&lt;=",H1398))</f>
        <v>4</v>
      </c>
      <c r="U1398" s="15">
        <f ca="1">H1398+(RAND()/100000)</f>
        <v>0.38056208314403495</v>
      </c>
      <c r="V1398">
        <f t="shared" ca="1" si="21"/>
        <v>16</v>
      </c>
      <c r="W1398" t="s">
        <v>28</v>
      </c>
      <c r="X1398" t="str">
        <f ca="1">_xlfn.CONCAT("(",A1398,",",C1398,",",P1398,",",E1398,",",L1398,",",S1398,",",T1398,",",V1398,")++1`")</f>
        <v>(247552,0,0,3,13,1,4,16)++1`</v>
      </c>
      <c r="Y1398" t="str">
        <f>_xlfn.CONCAT("(",A1398,",",R1398,")++1`")</f>
        <v>(247552,10)++1`</v>
      </c>
    </row>
    <row r="1399" spans="1:25">
      <c r="A1399">
        <v>247553</v>
      </c>
      <c r="B1399">
        <v>1964</v>
      </c>
      <c r="C1399">
        <f>IF(D1399="oui", 1, IF(D1399="non", 0, " "))</f>
        <v>0</v>
      </c>
      <c r="D1399" t="s">
        <v>24</v>
      </c>
      <c r="E1399">
        <f>_xlfn.XLOOKUP(F1399,Z$3:Z$19,AA$3:AA$19)</f>
        <v>3</v>
      </c>
      <c r="F1399" t="s">
        <v>34</v>
      </c>
      <c r="G1399" s="14">
        <v>44634</v>
      </c>
      <c r="H1399" s="15">
        <v>0.33333333333333331</v>
      </c>
      <c r="I1399" s="15">
        <v>0.34583333333333333</v>
      </c>
      <c r="J1399">
        <v>1000169</v>
      </c>
      <c r="K1399">
        <v>2172</v>
      </c>
      <c r="L1399">
        <f>ROUND(M1399*86400,0)/60</f>
        <v>18</v>
      </c>
      <c r="M1399">
        <v>1.2500000000000011E-2</v>
      </c>
      <c r="N1399">
        <f>_xlfn.XLOOKUP(O1399,Z$22:Z$24,AA$22:AA$24)</f>
        <v>1</v>
      </c>
      <c r="O1399" t="s">
        <v>32</v>
      </c>
      <c r="P1399" cm="1">
        <f t="array" aca="1" ref="P1399" ca="1">(_xlfn.IFS(Q1399="couché",0,Q1399="debout à 80%",1,Q1399="?",1))*(IF(RAND()&lt;0.8,1,0))</f>
        <v>1</v>
      </c>
      <c r="Q1399" t="s">
        <v>27</v>
      </c>
      <c r="R1399">
        <v>10</v>
      </c>
      <c r="S1399">
        <f>SUMIFS(N:N,F:F,F1399,G:G,G1399,T:T,T1399-1)*IF(C1399=1,0,1)</f>
        <v>0</v>
      </c>
      <c r="T1399">
        <f>COUNTIFS(F:F,F1399,G:G,G1399,H:H,_xlfn.CONCAT("&lt;=",H1399))</f>
        <v>1</v>
      </c>
      <c r="U1399" s="15">
        <f ca="1">H1399+(RAND()/100000)</f>
        <v>0.33333774974139452</v>
      </c>
      <c r="V1399">
        <f t="shared" ca="1" si="21"/>
        <v>4</v>
      </c>
      <c r="W1399" t="s">
        <v>28</v>
      </c>
      <c r="X1399" t="str">
        <f ca="1">_xlfn.CONCAT("(",A1399,",",C1399,",",P1399,",",E1399,",",L1399,",",S1399,",",T1399,",",V1399,")++1`")</f>
        <v>(247553,0,1,3,18,0,1,4)++1`</v>
      </c>
      <c r="Y1399" t="str">
        <f>_xlfn.CONCAT("(",A1399,",",R1399,")++1`")</f>
        <v>(247553,10)++1`</v>
      </c>
    </row>
    <row r="1400" spans="1:25">
      <c r="A1400">
        <v>247555</v>
      </c>
      <c r="B1400">
        <v>1961</v>
      </c>
      <c r="C1400">
        <f>IF(D1400="oui", 1, IF(D1400="non", 0, " "))</f>
        <v>0</v>
      </c>
      <c r="D1400" t="s">
        <v>24</v>
      </c>
      <c r="E1400">
        <f>_xlfn.XLOOKUP(F1400,Z$3:Z$19,AA$3:AA$19)</f>
        <v>9</v>
      </c>
      <c r="F1400" t="s">
        <v>40</v>
      </c>
      <c r="G1400" s="14">
        <v>44613</v>
      </c>
      <c r="H1400" s="15">
        <v>0.69305555555555554</v>
      </c>
      <c r="I1400" s="15">
        <v>0.78263888888888888</v>
      </c>
      <c r="J1400">
        <v>1000163</v>
      </c>
      <c r="K1400">
        <v>4834</v>
      </c>
      <c r="L1400">
        <f>ROUND(M1400*86400,0)/60</f>
        <v>129</v>
      </c>
      <c r="M1400">
        <v>8.9583333333333348E-2</v>
      </c>
      <c r="N1400">
        <f>_xlfn.XLOOKUP(O1400,Z$22:Z$24,AA$22:AA$24)</f>
        <v>0</v>
      </c>
      <c r="O1400" t="s">
        <v>26</v>
      </c>
      <c r="P1400" cm="1">
        <f t="array" aca="1" ref="P1400" ca="1">(_xlfn.IFS(Q1400="couché",0,Q1400="debout à 80%",1,Q1400="?",1))*(IF(RAND()&lt;0.8,1,0))</f>
        <v>1</v>
      </c>
      <c r="Q1400" t="s">
        <v>27</v>
      </c>
      <c r="R1400">
        <v>45</v>
      </c>
      <c r="S1400">
        <f>SUMIFS(N:N,F:F,F1400,G:G,G1400,T:T,T1400-1)*IF(C1400=1,0,1)</f>
        <v>0</v>
      </c>
      <c r="T1400">
        <f>COUNTIFS(F:F,F1400,G:G,G1400,H:H,_xlfn.CONCAT("&lt;=",H1400))</f>
        <v>6</v>
      </c>
      <c r="U1400" s="15">
        <f ca="1">H1400+(RAND()/100000)</f>
        <v>0.69306272671288849</v>
      </c>
      <c r="V1400">
        <f t="shared" ca="1" si="21"/>
        <v>70</v>
      </c>
      <c r="W1400" t="s">
        <v>28</v>
      </c>
      <c r="X1400" t="str">
        <f ca="1">_xlfn.CONCAT("(",A1400,",",C1400,",",P1400,",",E1400,",",L1400,",",S1400,",",T1400,",",V1400,")++1`")</f>
        <v>(247555,0,1,9,129,0,6,70)++1`</v>
      </c>
      <c r="Y1400" t="str">
        <f>_xlfn.CONCAT("(",A1400,",",R1400,")++1`")</f>
        <v>(247555,45)++1`</v>
      </c>
    </row>
    <row r="1401" spans="1:25">
      <c r="A1401">
        <v>247557</v>
      </c>
      <c r="B1401">
        <v>1948</v>
      </c>
      <c r="C1401">
        <f>IF(D1401="oui", 1, IF(D1401="non", 0, " "))</f>
        <v>0</v>
      </c>
      <c r="D1401" t="s">
        <v>24</v>
      </c>
      <c r="E1401">
        <f>_xlfn.XLOOKUP(F1401,Z$3:Z$19,AA$3:AA$19)</f>
        <v>13</v>
      </c>
      <c r="F1401" t="s">
        <v>43</v>
      </c>
      <c r="G1401" s="14">
        <v>44593</v>
      </c>
      <c r="H1401" s="15">
        <v>0.58888888888888891</v>
      </c>
      <c r="I1401" s="15">
        <v>0.67569444444444438</v>
      </c>
      <c r="J1401">
        <v>1000167</v>
      </c>
      <c r="K1401">
        <v>2254</v>
      </c>
      <c r="L1401">
        <f>ROUND(M1401*86400,0)/60</f>
        <v>125</v>
      </c>
      <c r="M1401">
        <v>8.6805555555555469E-2</v>
      </c>
      <c r="N1401">
        <f>_xlfn.XLOOKUP(O1401,Z$22:Z$24,AA$22:AA$24)</f>
        <v>0</v>
      </c>
      <c r="O1401" t="s">
        <v>26</v>
      </c>
      <c r="P1401" cm="1">
        <f t="array" aca="1" ref="P1401" ca="1">(_xlfn.IFS(Q1401="couché",0,Q1401="debout à 80%",1,Q1401="?",1))*(IF(RAND()&lt;0.8,1,0))</f>
        <v>0</v>
      </c>
      <c r="Q1401" t="s">
        <v>48</v>
      </c>
      <c r="R1401">
        <v>45</v>
      </c>
      <c r="S1401">
        <f>SUMIFS(N:N,F:F,F1401,G:G,G1401,T:T,T1401-1)*IF(C1401=1,0,1)</f>
        <v>0</v>
      </c>
      <c r="T1401">
        <f>COUNTIFS(F:F,F1401,G:G,G1401,H:H,_xlfn.CONCAT("&lt;=",H1401))</f>
        <v>3</v>
      </c>
      <c r="U1401" s="15">
        <f ca="1">H1401+(RAND()/100000)</f>
        <v>0.58889764252413412</v>
      </c>
      <c r="V1401">
        <f t="shared" ca="1" si="21"/>
        <v>63</v>
      </c>
      <c r="W1401" t="s">
        <v>28</v>
      </c>
      <c r="X1401" t="str">
        <f ca="1">_xlfn.CONCAT("(",A1401,",",C1401,",",P1401,",",E1401,",",L1401,",",S1401,",",T1401,",",V1401,")++1`")</f>
        <v>(247557,0,0,13,125,0,3,63)++1`</v>
      </c>
      <c r="Y1401" t="str">
        <f>_xlfn.CONCAT("(",A1401,",",R1401,")++1`")</f>
        <v>(247557,45)++1`</v>
      </c>
    </row>
    <row r="1402" spans="1:25">
      <c r="A1402">
        <v>247559</v>
      </c>
      <c r="B1402">
        <v>1974</v>
      </c>
      <c r="C1402">
        <f>IF(D1402="oui", 1, IF(D1402="non", 0, " "))</f>
        <v>0</v>
      </c>
      <c r="D1402" t="s">
        <v>24</v>
      </c>
      <c r="E1402">
        <f>_xlfn.XLOOKUP(F1402,Z$3:Z$19,AA$3:AA$19)</f>
        <v>3</v>
      </c>
      <c r="F1402" t="s">
        <v>34</v>
      </c>
      <c r="G1402" s="14">
        <v>44607</v>
      </c>
      <c r="H1402" s="15">
        <v>0.50138888888888888</v>
      </c>
      <c r="I1402" s="15">
        <v>0.5083333333333333</v>
      </c>
      <c r="J1402">
        <v>1000169</v>
      </c>
      <c r="K1402">
        <v>2178</v>
      </c>
      <c r="L1402">
        <f>ROUND(M1402*86400,0)/60</f>
        <v>10</v>
      </c>
      <c r="M1402">
        <v>6.9444444444444198E-3</v>
      </c>
      <c r="N1402">
        <f>_xlfn.XLOOKUP(O1402,Z$22:Z$24,AA$22:AA$24)</f>
        <v>1</v>
      </c>
      <c r="O1402" t="s">
        <v>32</v>
      </c>
      <c r="P1402" cm="1">
        <f t="array" aca="1" ref="P1402" ca="1">(_xlfn.IFS(Q1402="couché",0,Q1402="debout à 80%",1,Q1402="?",1))*(IF(RAND()&lt;0.8,1,0))</f>
        <v>0</v>
      </c>
      <c r="Q1402" t="s">
        <v>27</v>
      </c>
      <c r="R1402">
        <v>0</v>
      </c>
      <c r="S1402">
        <f>SUMIFS(N:N,F:F,F1402,G:G,G1402,T:T,T1402-1)*IF(C1402=1,0,1)</f>
        <v>1</v>
      </c>
      <c r="T1402">
        <f>COUNTIFS(F:F,F1402,G:G,G1402,H:H,_xlfn.CONCAT("&lt;=",H1402))</f>
        <v>12</v>
      </c>
      <c r="U1402" s="15">
        <f ca="1">H1402+(RAND()/100000)</f>
        <v>0.5013941938491383</v>
      </c>
      <c r="V1402">
        <f t="shared" ca="1" si="21"/>
        <v>44</v>
      </c>
      <c r="W1402" t="s">
        <v>28</v>
      </c>
      <c r="X1402" t="str">
        <f ca="1">_xlfn.CONCAT("(",A1402,",",C1402,",",P1402,",",E1402,",",L1402,",",S1402,",",T1402,",",V1402,")++1`")</f>
        <v>(247559,0,0,3,10,1,12,44)++1`</v>
      </c>
      <c r="Y1402" t="str">
        <f>_xlfn.CONCAT("(",A1402,",",R1402,")++1`")</f>
        <v>(247559,0)++1`</v>
      </c>
    </row>
    <row r="1403" spans="1:25">
      <c r="A1403">
        <v>247564</v>
      </c>
      <c r="B1403">
        <v>1931</v>
      </c>
      <c r="C1403">
        <f>IF(D1403="oui", 1, IF(D1403="non", 0, " "))</f>
        <v>0</v>
      </c>
      <c r="D1403" t="s">
        <v>24</v>
      </c>
      <c r="E1403">
        <f>_xlfn.XLOOKUP(F1403,Z$3:Z$19,AA$3:AA$19)</f>
        <v>8</v>
      </c>
      <c r="F1403" t="s">
        <v>25</v>
      </c>
      <c r="G1403" s="14">
        <v>44613</v>
      </c>
      <c r="H1403" s="15">
        <v>0.51527777777777772</v>
      </c>
      <c r="I1403" s="15">
        <v>0.60277777777777775</v>
      </c>
      <c r="J1403">
        <v>1000166</v>
      </c>
      <c r="K1403">
        <v>1</v>
      </c>
      <c r="L1403">
        <f>ROUND(M1403*86400,0)/60</f>
        <v>126</v>
      </c>
      <c r="M1403">
        <v>8.7500000000000022E-2</v>
      </c>
      <c r="N1403">
        <f>_xlfn.XLOOKUP(O1403,Z$22:Z$24,AA$22:AA$24)</f>
        <v>0</v>
      </c>
      <c r="O1403" t="s">
        <v>26</v>
      </c>
      <c r="P1403" cm="1">
        <f t="array" aca="1" ref="P1403" ca="1">(_xlfn.IFS(Q1403="couché",0,Q1403="debout à 80%",1,Q1403="?",1))*(IF(RAND()&lt;0.8,1,0))</f>
        <v>0</v>
      </c>
      <c r="Q1403" t="s">
        <v>27</v>
      </c>
      <c r="R1403">
        <v>45</v>
      </c>
      <c r="S1403">
        <f>SUMIFS(N:N,F:F,F1403,G:G,G1403,T:T,T1403-1)*IF(C1403=1,0,1)</f>
        <v>0</v>
      </c>
      <c r="T1403">
        <f>COUNTIFS(F:F,F1403,G:G,G1403,H:H,_xlfn.CONCAT("&lt;=",H1403))</f>
        <v>3</v>
      </c>
      <c r="U1403" s="15">
        <f ca="1">H1403+(RAND()/100000)</f>
        <v>0.51528575471153482</v>
      </c>
      <c r="V1403">
        <f t="shared" ca="1" si="21"/>
        <v>43</v>
      </c>
      <c r="W1403" t="s">
        <v>28</v>
      </c>
      <c r="X1403" t="str">
        <f ca="1">_xlfn.CONCAT("(",A1403,",",C1403,",",P1403,",",E1403,",",L1403,",",S1403,",",T1403,",",V1403,")++1`")</f>
        <v>(247564,0,0,8,126,0,3,43)++1`</v>
      </c>
      <c r="Y1403" t="str">
        <f>_xlfn.CONCAT("(",A1403,",",R1403,")++1`")</f>
        <v>(247564,45)++1`</v>
      </c>
    </row>
    <row r="1404" spans="1:25">
      <c r="A1404">
        <v>247566</v>
      </c>
      <c r="B1404">
        <v>1975</v>
      </c>
      <c r="C1404">
        <f>IF(D1404="oui", 1, IF(D1404="non", 0, " "))</f>
        <v>0</v>
      </c>
      <c r="D1404" t="s">
        <v>24</v>
      </c>
      <c r="E1404">
        <f>_xlfn.XLOOKUP(F1404,Z$3:Z$19,AA$3:AA$19)</f>
        <v>11</v>
      </c>
      <c r="F1404" t="s">
        <v>41</v>
      </c>
      <c r="G1404" s="14">
        <v>44606</v>
      </c>
      <c r="H1404" s="15">
        <v>0.50069444444444444</v>
      </c>
      <c r="I1404" s="15">
        <v>0.56944444444444442</v>
      </c>
      <c r="J1404">
        <v>1000164</v>
      </c>
      <c r="K1404">
        <v>7808</v>
      </c>
      <c r="L1404">
        <f>ROUND(M1404*86400,0)/60</f>
        <v>99</v>
      </c>
      <c r="M1404">
        <v>6.8749999999999978E-2</v>
      </c>
      <c r="N1404">
        <f>_xlfn.XLOOKUP(O1404,Z$22:Z$24,AA$22:AA$24)</f>
        <v>0</v>
      </c>
      <c r="O1404" t="s">
        <v>26</v>
      </c>
      <c r="P1404" cm="1">
        <f t="array" aca="1" ref="P1404" ca="1">(_xlfn.IFS(Q1404="couché",0,Q1404="debout à 80%",1,Q1404="?",1))*(IF(RAND()&lt;0.8,1,0))</f>
        <v>0</v>
      </c>
      <c r="Q1404" t="s">
        <v>27</v>
      </c>
      <c r="R1404">
        <v>30</v>
      </c>
      <c r="S1404">
        <f>SUMIFS(N:N,F:F,F1404,G:G,G1404,T:T,T1404-1)*IF(C1404=1,0,1)</f>
        <v>0</v>
      </c>
      <c r="T1404">
        <f>COUNTIFS(F:F,F1404,G:G,G1404,H:H,_xlfn.CONCAT("&lt;=",H1404))</f>
        <v>2</v>
      </c>
      <c r="U1404" s="15">
        <f ca="1">H1404+(RAND()/100000)</f>
        <v>0.50069502088191908</v>
      </c>
      <c r="V1404">
        <f t="shared" ca="1" si="21"/>
        <v>49</v>
      </c>
      <c r="W1404" t="s">
        <v>28</v>
      </c>
      <c r="X1404" t="str">
        <f ca="1">_xlfn.CONCAT("(",A1404,",",C1404,",",P1404,",",E1404,",",L1404,",",S1404,",",T1404,",",V1404,")++1`")</f>
        <v>(247566,0,0,11,99,0,2,49)++1`</v>
      </c>
      <c r="Y1404" t="str">
        <f>_xlfn.CONCAT("(",A1404,",",R1404,")++1`")</f>
        <v>(247566,30)++1`</v>
      </c>
    </row>
    <row r="1405" spans="1:25">
      <c r="A1405">
        <v>247567</v>
      </c>
      <c r="B1405">
        <v>1963</v>
      </c>
      <c r="C1405">
        <f>IF(D1405="oui", 1, IF(D1405="non", 0, " "))</f>
        <v>0</v>
      </c>
      <c r="D1405" t="s">
        <v>24</v>
      </c>
      <c r="E1405">
        <f>_xlfn.XLOOKUP(F1405,Z$3:Z$19,AA$3:AA$19)</f>
        <v>7</v>
      </c>
      <c r="F1405" t="s">
        <v>38</v>
      </c>
      <c r="G1405" s="14">
        <v>44615</v>
      </c>
      <c r="H1405" s="15">
        <v>0.60624999999999996</v>
      </c>
      <c r="I1405" s="15">
        <v>0.72847222222222219</v>
      </c>
      <c r="J1405">
        <v>1000162</v>
      </c>
      <c r="K1405">
        <v>489</v>
      </c>
      <c r="L1405">
        <f>ROUND(M1405*86400,0)/60</f>
        <v>176</v>
      </c>
      <c r="M1405">
        <v>0.12222222222222223</v>
      </c>
      <c r="N1405">
        <f>_xlfn.XLOOKUP(O1405,Z$22:Z$24,AA$22:AA$24)</f>
        <v>0</v>
      </c>
      <c r="O1405" t="s">
        <v>26</v>
      </c>
      <c r="P1405" cm="1">
        <f t="array" aca="1" ref="P1405" ca="1">(_xlfn.IFS(Q1405="couché",0,Q1405="debout à 80%",1,Q1405="?",1))*(IF(RAND()&lt;0.8,1,0))</f>
        <v>1</v>
      </c>
      <c r="Q1405" t="s">
        <v>27</v>
      </c>
      <c r="R1405">
        <v>45</v>
      </c>
      <c r="S1405">
        <f>SUMIFS(N:N,F:F,F1405,G:G,G1405,T:T,T1405-1)*IF(C1405=1,0,1)</f>
        <v>0</v>
      </c>
      <c r="T1405">
        <f>COUNTIFS(F:F,F1405,G:G,G1405,H:H,_xlfn.CONCAT("&lt;=",H1405))</f>
        <v>3</v>
      </c>
      <c r="U1405" s="15">
        <f ca="1">H1405+(RAND()/100000)</f>
        <v>0.60625234270136585</v>
      </c>
      <c r="V1405">
        <f t="shared" ca="1" si="21"/>
        <v>49</v>
      </c>
      <c r="W1405" t="s">
        <v>28</v>
      </c>
      <c r="X1405" t="str">
        <f ca="1">_xlfn.CONCAT("(",A1405,",",C1405,",",P1405,",",E1405,",",L1405,",",S1405,",",T1405,",",V1405,")++1`")</f>
        <v>(247567,0,1,7,176,0,3,49)++1`</v>
      </c>
      <c r="Y1405" t="str">
        <f>_xlfn.CONCAT("(",A1405,",",R1405,")++1`")</f>
        <v>(247567,45)++1`</v>
      </c>
    </row>
    <row r="1406" spans="1:25">
      <c r="A1406">
        <v>247568</v>
      </c>
      <c r="B1406">
        <v>1999</v>
      </c>
      <c r="C1406">
        <f>IF(D1406="oui", 1, IF(D1406="non", 0, " "))</f>
        <v>0</v>
      </c>
      <c r="D1406" t="s">
        <v>24</v>
      </c>
      <c r="E1406">
        <f>_xlfn.XLOOKUP(F1406,Z$3:Z$19,AA$3:AA$19)</f>
        <v>12</v>
      </c>
      <c r="F1406" t="s">
        <v>42</v>
      </c>
      <c r="G1406" s="14">
        <v>44631</v>
      </c>
      <c r="H1406" s="15">
        <v>0.55972222222222223</v>
      </c>
      <c r="I1406" s="15">
        <v>0.57986111111111105</v>
      </c>
      <c r="J1406">
        <v>1000544</v>
      </c>
      <c r="K1406">
        <v>4412</v>
      </c>
      <c r="L1406">
        <f>ROUND(M1406*86400,0)/60</f>
        <v>29</v>
      </c>
      <c r="M1406">
        <v>2.0138888888888817E-2</v>
      </c>
      <c r="N1406">
        <f>_xlfn.XLOOKUP(O1406,Z$22:Z$24,AA$22:AA$24)</f>
        <v>0</v>
      </c>
      <c r="O1406" t="s">
        <v>26</v>
      </c>
      <c r="P1406" cm="1">
        <f t="array" aca="1" ref="P1406" ca="1">(_xlfn.IFS(Q1406="couché",0,Q1406="debout à 80%",1,Q1406="?",1))*(IF(RAND()&lt;0.8,1,0))</f>
        <v>1</v>
      </c>
      <c r="Q1406" t="s">
        <v>27</v>
      </c>
      <c r="R1406">
        <v>45</v>
      </c>
      <c r="S1406">
        <f>SUMIFS(N:N,F:F,F1406,G:G,G1406,T:T,T1406-1)*IF(C1406=1,0,1)</f>
        <v>1</v>
      </c>
      <c r="T1406">
        <f>COUNTIFS(F:F,F1406,G:G,G1406,H:H,_xlfn.CONCAT("&lt;=",H1406))</f>
        <v>7</v>
      </c>
      <c r="U1406" s="15">
        <f ca="1">H1406+(RAND()/100000)</f>
        <v>0.55972897185063752</v>
      </c>
      <c r="V1406">
        <f t="shared" ca="1" si="21"/>
        <v>59</v>
      </c>
      <c r="W1406" t="s">
        <v>47</v>
      </c>
      <c r="X1406" t="str">
        <f ca="1">_xlfn.CONCAT("(",A1406,",",C1406,",",P1406,",",E1406,",",L1406,",",S1406,",",T1406,",",V1406,")++1`")</f>
        <v>(247568,0,1,12,29,1,7,59)++1`</v>
      </c>
      <c r="Y1406" t="str">
        <f>_xlfn.CONCAT("(",A1406,",",R1406,")++1`")</f>
        <v>(247568,45)++1`</v>
      </c>
    </row>
    <row r="1407" spans="1:25">
      <c r="A1407">
        <v>247569</v>
      </c>
      <c r="B1407">
        <v>1985</v>
      </c>
      <c r="C1407">
        <f>IF(D1407="oui", 1, IF(D1407="non", 0, " "))</f>
        <v>0</v>
      </c>
      <c r="D1407" t="s">
        <v>24</v>
      </c>
      <c r="E1407">
        <f>_xlfn.XLOOKUP(F1407,Z$3:Z$19,AA$3:AA$19)</f>
        <v>7</v>
      </c>
      <c r="F1407" t="s">
        <v>38</v>
      </c>
      <c r="G1407" s="14">
        <v>44620</v>
      </c>
      <c r="H1407" s="15">
        <v>0.4861111111111111</v>
      </c>
      <c r="I1407" s="15">
        <v>0.60833333333333328</v>
      </c>
      <c r="J1407">
        <v>1000166</v>
      </c>
      <c r="K1407">
        <v>2198</v>
      </c>
      <c r="L1407">
        <f>ROUND(M1407*86400,0)/60</f>
        <v>176</v>
      </c>
      <c r="M1407">
        <v>0.12222222222222218</v>
      </c>
      <c r="N1407">
        <f>_xlfn.XLOOKUP(O1407,Z$22:Z$24,AA$22:AA$24)</f>
        <v>0</v>
      </c>
      <c r="O1407" t="s">
        <v>26</v>
      </c>
      <c r="P1407" cm="1">
        <f t="array" aca="1" ref="P1407" ca="1">(_xlfn.IFS(Q1407="couché",0,Q1407="debout à 80%",1,Q1407="?",1))*(IF(RAND()&lt;0.8,1,0))</f>
        <v>1</v>
      </c>
      <c r="Q1407" t="s">
        <v>27</v>
      </c>
      <c r="R1407">
        <v>45</v>
      </c>
      <c r="S1407">
        <f>SUMIFS(N:N,F:F,F1407,G:G,G1407,T:T,T1407-1)*IF(C1407=1,0,1)</f>
        <v>0</v>
      </c>
      <c r="T1407">
        <f>COUNTIFS(F:F,F1407,G:G,G1407,H:H,_xlfn.CONCAT("&lt;=",H1407))</f>
        <v>2</v>
      </c>
      <c r="U1407" s="15">
        <f ca="1">H1407+(RAND()/100000)</f>
        <v>0.48611687194482617</v>
      </c>
      <c r="V1407">
        <f t="shared" ca="1" si="21"/>
        <v>25</v>
      </c>
      <c r="W1407" t="s">
        <v>28</v>
      </c>
      <c r="X1407" t="str">
        <f ca="1">_xlfn.CONCAT("(",A1407,",",C1407,",",P1407,",",E1407,",",L1407,",",S1407,",",T1407,",",V1407,")++1`")</f>
        <v>(247569,0,1,7,176,0,2,25)++1`</v>
      </c>
      <c r="Y1407" t="str">
        <f>_xlfn.CONCAT("(",A1407,",",R1407,")++1`")</f>
        <v>(247569,45)++1`</v>
      </c>
    </row>
    <row r="1408" spans="1:25">
      <c r="A1408">
        <v>247570</v>
      </c>
      <c r="B1408">
        <v>1980</v>
      </c>
      <c r="C1408">
        <f>IF(D1408="oui", 1, IF(D1408="non", 0, " "))</f>
        <v>0</v>
      </c>
      <c r="D1408" t="s">
        <v>24</v>
      </c>
      <c r="E1408">
        <f>_xlfn.XLOOKUP(F1408,Z$3:Z$19,AA$3:AA$19)</f>
        <v>16</v>
      </c>
      <c r="F1408" t="s">
        <v>44</v>
      </c>
      <c r="G1408" s="14">
        <v>44610</v>
      </c>
      <c r="H1408" s="15">
        <v>0.42083333333333334</v>
      </c>
      <c r="I1408" s="15">
        <v>0.43958333333333333</v>
      </c>
      <c r="J1408">
        <v>1000162</v>
      </c>
      <c r="K1408">
        <v>113</v>
      </c>
      <c r="L1408">
        <f>ROUND(M1408*86400,0)/60</f>
        <v>27</v>
      </c>
      <c r="M1408">
        <v>1.8749999999999989E-2</v>
      </c>
      <c r="N1408">
        <f>_xlfn.XLOOKUP(O1408,Z$22:Z$24,AA$22:AA$24)</f>
        <v>0</v>
      </c>
      <c r="O1408" t="s">
        <v>26</v>
      </c>
      <c r="P1408" cm="1">
        <f t="array" aca="1" ref="P1408" ca="1">(_xlfn.IFS(Q1408="couché",0,Q1408="debout à 80%",1,Q1408="?",1))*(IF(RAND()&lt;0.8,1,0))</f>
        <v>1</v>
      </c>
      <c r="Q1408" t="s">
        <v>27</v>
      </c>
      <c r="R1408">
        <v>45</v>
      </c>
      <c r="S1408">
        <f>SUMIFS(N:N,F:F,F1408,G:G,G1408,T:T,T1408-1)*IF(C1408=1,0,1)</f>
        <v>0</v>
      </c>
      <c r="T1408">
        <f>COUNTIFS(F:F,F1408,G:G,G1408,H:H,_xlfn.CONCAT("&lt;=",H1408))</f>
        <v>3</v>
      </c>
      <c r="U1408" s="15">
        <f ca="1">H1408+(RAND()/100000)</f>
        <v>0.42083833435128321</v>
      </c>
      <c r="V1408">
        <f t="shared" ca="1" si="21"/>
        <v>29</v>
      </c>
      <c r="W1408" t="s">
        <v>28</v>
      </c>
      <c r="X1408" t="str">
        <f ca="1">_xlfn.CONCAT("(",A1408,",",C1408,",",P1408,",",E1408,",",L1408,",",S1408,",",T1408,",",V1408,")++1`")</f>
        <v>(247570,0,1,16,27,0,3,29)++1`</v>
      </c>
      <c r="Y1408" t="str">
        <f>_xlfn.CONCAT("(",A1408,",",R1408,")++1`")</f>
        <v>(247570,45)++1`</v>
      </c>
    </row>
    <row r="1409" spans="1:25">
      <c r="A1409">
        <v>247572</v>
      </c>
      <c r="B1409">
        <v>1969</v>
      </c>
      <c r="C1409">
        <f>IF(D1409="oui", 1, IF(D1409="non", 0, " "))</f>
        <v>0</v>
      </c>
      <c r="D1409" t="s">
        <v>24</v>
      </c>
      <c r="E1409">
        <f>_xlfn.XLOOKUP(F1409,Z$3:Z$19,AA$3:AA$19)</f>
        <v>2</v>
      </c>
      <c r="F1409" t="s">
        <v>29</v>
      </c>
      <c r="G1409" s="14">
        <v>44627</v>
      </c>
      <c r="H1409" s="15">
        <v>0.37777777777777777</v>
      </c>
      <c r="I1409" s="15">
        <v>0.46597222222222218</v>
      </c>
      <c r="J1409">
        <v>1000166</v>
      </c>
      <c r="K1409">
        <v>3775</v>
      </c>
      <c r="L1409">
        <f>ROUND(M1409*86400,0)/60</f>
        <v>127</v>
      </c>
      <c r="M1409">
        <v>8.8194444444444409E-2</v>
      </c>
      <c r="N1409">
        <f>_xlfn.XLOOKUP(O1409,Z$22:Z$24,AA$22:AA$24)</f>
        <v>0</v>
      </c>
      <c r="O1409" t="s">
        <v>26</v>
      </c>
      <c r="P1409" cm="1">
        <f t="array" aca="1" ref="P1409" ca="1">(_xlfn.IFS(Q1409="couché",0,Q1409="debout à 80%",1,Q1409="?",1))*(IF(RAND()&lt;0.8,1,0))</f>
        <v>1</v>
      </c>
      <c r="Q1409" t="s">
        <v>27</v>
      </c>
      <c r="R1409">
        <v>45</v>
      </c>
      <c r="S1409">
        <f>SUMIFS(N:N,F:F,F1409,G:G,G1409,T:T,T1409-1)*IF(C1409=1,0,1)</f>
        <v>0</v>
      </c>
      <c r="T1409">
        <f>COUNTIFS(F:F,F1409,G:G,G1409,H:H,_xlfn.CONCAT("&lt;=",H1409))</f>
        <v>2</v>
      </c>
      <c r="U1409" s="15">
        <f ca="1">H1409+(RAND()/100000)</f>
        <v>0.37778023324826154</v>
      </c>
      <c r="V1409">
        <f t="shared" ca="1" si="21"/>
        <v>15</v>
      </c>
      <c r="W1409" t="s">
        <v>28</v>
      </c>
      <c r="X1409" t="str">
        <f ca="1">_xlfn.CONCAT("(",A1409,",",C1409,",",P1409,",",E1409,",",L1409,",",S1409,",",T1409,",",V1409,")++1`")</f>
        <v>(247572,0,1,2,127,0,2,15)++1`</v>
      </c>
      <c r="Y1409" t="str">
        <f>_xlfn.CONCAT("(",A1409,",",R1409,")++1`")</f>
        <v>(247572,45)++1`</v>
      </c>
    </row>
    <row r="1410" spans="1:25">
      <c r="A1410">
        <v>247574</v>
      </c>
      <c r="B1410">
        <v>1956</v>
      </c>
      <c r="C1410">
        <f>IF(D1410="oui", 1, IF(D1410="non", 0, " "))</f>
        <v>0</v>
      </c>
      <c r="D1410" t="s">
        <v>24</v>
      </c>
      <c r="E1410">
        <f>_xlfn.XLOOKUP(F1410,Z$3:Z$19,AA$3:AA$19)</f>
        <v>16</v>
      </c>
      <c r="F1410" t="s">
        <v>44</v>
      </c>
      <c r="G1410" s="14">
        <v>44596</v>
      </c>
      <c r="H1410" s="15">
        <v>0.66388888888888886</v>
      </c>
      <c r="I1410" s="15">
        <v>0.8833333333333333</v>
      </c>
      <c r="J1410">
        <v>1000162</v>
      </c>
      <c r="K1410">
        <v>4512</v>
      </c>
      <c r="L1410">
        <f>ROUND(M1410*86400,0)/60</f>
        <v>316</v>
      </c>
      <c r="M1410">
        <v>0.21944444444444444</v>
      </c>
      <c r="N1410">
        <f>_xlfn.XLOOKUP(O1410,Z$22:Z$24,AA$22:AA$24)</f>
        <v>0</v>
      </c>
      <c r="O1410" t="s">
        <v>26</v>
      </c>
      <c r="P1410" cm="1">
        <f t="array" aca="1" ref="P1410" ca="1">(_xlfn.IFS(Q1410="couché",0,Q1410="debout à 80%",1,Q1410="?",1))*(IF(RAND()&lt;0.8,1,0))</f>
        <v>0</v>
      </c>
      <c r="Q1410" t="s">
        <v>48</v>
      </c>
      <c r="R1410">
        <v>0</v>
      </c>
      <c r="S1410">
        <f>SUMIFS(N:N,F:F,F1410,G:G,G1410,T:T,T1410-1)*IF(C1410=1,0,1)</f>
        <v>0</v>
      </c>
      <c r="T1410">
        <f>COUNTIFS(F:F,F1410,G:G,G1410,H:H,_xlfn.CONCAT("&lt;=",H1410))</f>
        <v>3</v>
      </c>
      <c r="U1410" s="15">
        <f ca="1">H1410+(RAND()/100000)</f>
        <v>0.66389687055339452</v>
      </c>
      <c r="V1410">
        <f t="shared" ca="1" si="21"/>
        <v>66</v>
      </c>
      <c r="W1410" t="s">
        <v>28</v>
      </c>
      <c r="X1410" t="str">
        <f ca="1">_xlfn.CONCAT("(",A1410,",",C1410,",",P1410,",",E1410,",",L1410,",",S1410,",",T1410,",",V1410,")++1`")</f>
        <v>(247574,0,0,16,316,0,3,66)++1`</v>
      </c>
      <c r="Y1410" t="str">
        <f>_xlfn.CONCAT("(",A1410,",",R1410,")++1`")</f>
        <v>(247574,0)++1`</v>
      </c>
    </row>
    <row r="1411" spans="1:25">
      <c r="A1411">
        <v>247575</v>
      </c>
      <c r="B1411">
        <v>1962</v>
      </c>
      <c r="C1411">
        <f>IF(D1411="oui", 1, IF(D1411="non", 0, " "))</f>
        <v>0</v>
      </c>
      <c r="D1411" t="s">
        <v>24</v>
      </c>
      <c r="E1411">
        <f>_xlfn.XLOOKUP(F1411,Z$3:Z$19,AA$3:AA$19)</f>
        <v>6</v>
      </c>
      <c r="F1411" t="s">
        <v>37</v>
      </c>
      <c r="G1411" s="14">
        <v>44634</v>
      </c>
      <c r="H1411" s="15">
        <v>0.55625000000000002</v>
      </c>
      <c r="I1411" s="15">
        <v>0.62152777777777779</v>
      </c>
      <c r="J1411">
        <v>1000166</v>
      </c>
      <c r="K1411">
        <v>1</v>
      </c>
      <c r="L1411">
        <f>ROUND(M1411*86400,0)/60</f>
        <v>94</v>
      </c>
      <c r="M1411">
        <v>6.5277777777777768E-2</v>
      </c>
      <c r="N1411">
        <f>_xlfn.XLOOKUP(O1411,Z$22:Z$24,AA$22:AA$24)</f>
        <v>0</v>
      </c>
      <c r="O1411" t="s">
        <v>26</v>
      </c>
      <c r="P1411" cm="1">
        <f t="array" aca="1" ref="P1411" ca="1">(_xlfn.IFS(Q1411="couché",0,Q1411="debout à 80%",1,Q1411="?",1))*(IF(RAND()&lt;0.8,1,0))</f>
        <v>1</v>
      </c>
      <c r="Q1411" t="s">
        <v>27</v>
      </c>
      <c r="R1411">
        <v>45</v>
      </c>
      <c r="S1411">
        <f>SUMIFS(N:N,F:F,F1411,G:G,G1411,T:T,T1411-1)*IF(C1411=1,0,1)</f>
        <v>0</v>
      </c>
      <c r="T1411">
        <f>COUNTIFS(F:F,F1411,G:G,G1411,H:H,_xlfn.CONCAT("&lt;=",H1411))</f>
        <v>3</v>
      </c>
      <c r="U1411" s="15">
        <f ca="1">H1411+(RAND()/100000)</f>
        <v>0.55625480866298249</v>
      </c>
      <c r="V1411">
        <f t="shared" ref="V1411:V1474" ca="1" si="22">COUNTIFS(G:G,G1411,U:U,_xlfn.CONCAT("&lt;=",U1411))</f>
        <v>48</v>
      </c>
      <c r="W1411" t="s">
        <v>28</v>
      </c>
      <c r="X1411" t="str">
        <f ca="1">_xlfn.CONCAT("(",A1411,",",C1411,",",P1411,",",E1411,",",L1411,",",S1411,",",T1411,",",V1411,")++1`")</f>
        <v>(247575,0,1,6,94,0,3,48)++1`</v>
      </c>
      <c r="Y1411" t="str">
        <f>_xlfn.CONCAT("(",A1411,",",R1411,")++1`")</f>
        <v>(247575,45)++1`</v>
      </c>
    </row>
    <row r="1412" spans="1:25">
      <c r="A1412">
        <v>247576</v>
      </c>
      <c r="B1412">
        <v>1951</v>
      </c>
      <c r="C1412">
        <f>IF(D1412="oui", 1, IF(D1412="non", 0, " "))</f>
        <v>0</v>
      </c>
      <c r="D1412" t="s">
        <v>24</v>
      </c>
      <c r="E1412">
        <f>_xlfn.XLOOKUP(F1412,Z$3:Z$19,AA$3:AA$19)</f>
        <v>11</v>
      </c>
      <c r="F1412" t="s">
        <v>41</v>
      </c>
      <c r="G1412" s="14">
        <v>44627</v>
      </c>
      <c r="H1412" s="15">
        <v>0.44166666666666665</v>
      </c>
      <c r="I1412" s="15">
        <v>0.53611111111111109</v>
      </c>
      <c r="J1412">
        <v>1000164</v>
      </c>
      <c r="K1412">
        <v>6872</v>
      </c>
      <c r="L1412">
        <f>ROUND(M1412*86400,0)/60</f>
        <v>136</v>
      </c>
      <c r="M1412">
        <v>9.4444444444444442E-2</v>
      </c>
      <c r="N1412">
        <f>_xlfn.XLOOKUP(O1412,Z$22:Z$24,AA$22:AA$24)</f>
        <v>0</v>
      </c>
      <c r="O1412" t="s">
        <v>26</v>
      </c>
      <c r="P1412" cm="1">
        <f t="array" aca="1" ref="P1412" ca="1">(_xlfn.IFS(Q1412="couché",0,Q1412="debout à 80%",1,Q1412="?",1))*(IF(RAND()&lt;0.8,1,0))</f>
        <v>1</v>
      </c>
      <c r="Q1412" t="s">
        <v>27</v>
      </c>
      <c r="R1412">
        <v>30</v>
      </c>
      <c r="S1412">
        <f>SUMIFS(N:N,F:F,F1412,G:G,G1412,T:T,T1412-1)*IF(C1412=1,0,1)</f>
        <v>0</v>
      </c>
      <c r="T1412">
        <f>COUNTIFS(F:F,F1412,G:G,G1412,H:H,_xlfn.CONCAT("&lt;=",H1412))</f>
        <v>2</v>
      </c>
      <c r="U1412" s="15">
        <f ca="1">H1412+(RAND()/100000)</f>
        <v>0.44167197884753295</v>
      </c>
      <c r="V1412">
        <f t="shared" ca="1" si="22"/>
        <v>29</v>
      </c>
      <c r="W1412" t="s">
        <v>28</v>
      </c>
      <c r="X1412" t="str">
        <f ca="1">_xlfn.CONCAT("(",A1412,",",C1412,",",P1412,",",E1412,",",L1412,",",S1412,",",T1412,",",V1412,")++1`")</f>
        <v>(247576,0,1,11,136,0,2,29)++1`</v>
      </c>
      <c r="Y1412" t="str">
        <f>_xlfn.CONCAT("(",A1412,",",R1412,")++1`")</f>
        <v>(247576,30)++1`</v>
      </c>
    </row>
    <row r="1413" spans="1:25">
      <c r="A1413">
        <v>247579</v>
      </c>
      <c r="B1413">
        <v>1965</v>
      </c>
      <c r="C1413">
        <f>IF(D1413="oui", 1, IF(D1413="non", 0, " "))</f>
        <v>0</v>
      </c>
      <c r="D1413" t="s">
        <v>24</v>
      </c>
      <c r="E1413">
        <f>_xlfn.XLOOKUP(F1413,Z$3:Z$19,AA$3:AA$19)</f>
        <v>16</v>
      </c>
      <c r="F1413" t="s">
        <v>44</v>
      </c>
      <c r="G1413" s="14">
        <v>44593</v>
      </c>
      <c r="H1413" s="15">
        <v>0.45833333333333331</v>
      </c>
      <c r="I1413" s="15">
        <v>0.53680555555555554</v>
      </c>
      <c r="J1413">
        <v>1000162</v>
      </c>
      <c r="K1413">
        <v>4633</v>
      </c>
      <c r="L1413">
        <f>ROUND(M1413*86400,0)/60</f>
        <v>113</v>
      </c>
      <c r="M1413">
        <v>7.8472222222222221E-2</v>
      </c>
      <c r="N1413">
        <f>_xlfn.XLOOKUP(O1413,Z$22:Z$24,AA$22:AA$24)</f>
        <v>1</v>
      </c>
      <c r="O1413" t="s">
        <v>32</v>
      </c>
      <c r="P1413" cm="1">
        <f t="array" aca="1" ref="P1413" ca="1">(_xlfn.IFS(Q1413="couché",0,Q1413="debout à 80%",1,Q1413="?",1))*(IF(RAND()&lt;0.8,1,0))</f>
        <v>1</v>
      </c>
      <c r="Q1413" t="s">
        <v>27</v>
      </c>
      <c r="R1413">
        <v>45</v>
      </c>
      <c r="S1413">
        <f>SUMIFS(N:N,F:F,F1413,G:G,G1413,T:T,T1413-1)*IF(C1413=1,0,1)</f>
        <v>0</v>
      </c>
      <c r="T1413">
        <f>COUNTIFS(F:F,F1413,G:G,G1413,H:H,_xlfn.CONCAT("&lt;=",H1413))</f>
        <v>2</v>
      </c>
      <c r="U1413" s="15">
        <f ca="1">H1413+(RAND()/100000)</f>
        <v>0.4583409080104528</v>
      </c>
      <c r="V1413">
        <f t="shared" ca="1" si="22"/>
        <v>42</v>
      </c>
      <c r="W1413" t="s">
        <v>28</v>
      </c>
      <c r="X1413" t="str">
        <f ca="1">_xlfn.CONCAT("(",A1413,",",C1413,",",P1413,",",E1413,",",L1413,",",S1413,",",T1413,",",V1413,")++1`")</f>
        <v>(247579,0,1,16,113,0,2,42)++1`</v>
      </c>
      <c r="Y1413" t="str">
        <f>_xlfn.CONCAT("(",A1413,",",R1413,")++1`")</f>
        <v>(247579,45)++1`</v>
      </c>
    </row>
    <row r="1414" spans="1:25">
      <c r="A1414">
        <v>247580</v>
      </c>
      <c r="B1414">
        <v>1943</v>
      </c>
      <c r="C1414">
        <f>IF(D1414="oui", 1, IF(D1414="non", 0, " "))</f>
        <v>0</v>
      </c>
      <c r="D1414" t="s">
        <v>24</v>
      </c>
      <c r="E1414">
        <f>_xlfn.XLOOKUP(F1414,Z$3:Z$19,AA$3:AA$19)</f>
        <v>6</v>
      </c>
      <c r="F1414" t="s">
        <v>37</v>
      </c>
      <c r="G1414" s="14">
        <v>44641</v>
      </c>
      <c r="H1414" s="15">
        <v>0.48472222222222222</v>
      </c>
      <c r="I1414" s="15">
        <v>0.55069444444444438</v>
      </c>
      <c r="J1414">
        <v>1000166</v>
      </c>
      <c r="K1414">
        <v>1</v>
      </c>
      <c r="L1414">
        <f>ROUND(M1414*86400,0)/60</f>
        <v>95</v>
      </c>
      <c r="M1414">
        <v>6.5972222222222154E-2</v>
      </c>
      <c r="N1414">
        <f>_xlfn.XLOOKUP(O1414,Z$22:Z$24,AA$22:AA$24)</f>
        <v>0</v>
      </c>
      <c r="O1414" t="s">
        <v>26</v>
      </c>
      <c r="P1414" cm="1">
        <f t="array" aca="1" ref="P1414" ca="1">(_xlfn.IFS(Q1414="couché",0,Q1414="debout à 80%",1,Q1414="?",1))*(IF(RAND()&lt;0.8,1,0))</f>
        <v>0</v>
      </c>
      <c r="Q1414" t="s">
        <v>27</v>
      </c>
      <c r="R1414">
        <v>45</v>
      </c>
      <c r="S1414">
        <f>SUMIFS(N:N,F:F,F1414,G:G,G1414,T:T,T1414-1)*IF(C1414=1,0,1)</f>
        <v>0</v>
      </c>
      <c r="T1414">
        <f>COUNTIFS(F:F,F1414,G:G,G1414,H:H,_xlfn.CONCAT("&lt;=",H1414))</f>
        <v>2</v>
      </c>
      <c r="U1414" s="15">
        <f ca="1">H1414+(RAND()/100000)</f>
        <v>0.48472871561788428</v>
      </c>
      <c r="V1414">
        <f t="shared" ca="1" si="22"/>
        <v>37</v>
      </c>
      <c r="W1414" t="s">
        <v>28</v>
      </c>
      <c r="X1414" t="str">
        <f ca="1">_xlfn.CONCAT("(",A1414,",",C1414,",",P1414,",",E1414,",",L1414,",",S1414,",",T1414,",",V1414,")++1`")</f>
        <v>(247580,0,0,6,95,0,2,37)++1`</v>
      </c>
      <c r="Y1414" t="str">
        <f>_xlfn.CONCAT("(",A1414,",",R1414,")++1`")</f>
        <v>(247580,45)++1`</v>
      </c>
    </row>
    <row r="1415" spans="1:25">
      <c r="A1415">
        <v>247581</v>
      </c>
      <c r="B1415">
        <v>2020</v>
      </c>
      <c r="C1415">
        <f>IF(D1415="oui", 1, IF(D1415="non", 0, " "))</f>
        <v>1</v>
      </c>
      <c r="D1415" t="s">
        <v>28</v>
      </c>
      <c r="E1415">
        <f>_xlfn.XLOOKUP(F1415,Z$3:Z$19,AA$3:AA$19)</f>
        <v>12</v>
      </c>
      <c r="F1415" t="s">
        <v>42</v>
      </c>
      <c r="G1415" s="14">
        <v>44609</v>
      </c>
      <c r="H1415" s="15">
        <v>0.33680555555555552</v>
      </c>
      <c r="I1415" s="15">
        <v>0.37638888888888888</v>
      </c>
      <c r="J1415">
        <v>1000164</v>
      </c>
      <c r="K1415">
        <v>4533</v>
      </c>
      <c r="L1415">
        <f>ROUND(M1415*86400,0)/60</f>
        <v>57</v>
      </c>
      <c r="M1415">
        <v>3.9583333333333359E-2</v>
      </c>
      <c r="N1415">
        <f>_xlfn.XLOOKUP(O1415,Z$22:Z$24,AA$22:AA$24)</f>
        <v>0</v>
      </c>
      <c r="O1415" t="s">
        <v>46</v>
      </c>
      <c r="P1415" cm="1">
        <f t="array" aca="1" ref="P1415" ca="1">(_xlfn.IFS(Q1415="couché",0,Q1415="debout à 80%",1,Q1415="?",1))*(IF(RAND()&lt;0.8,1,0))</f>
        <v>0</v>
      </c>
      <c r="Q1415" t="s">
        <v>48</v>
      </c>
      <c r="R1415">
        <v>30</v>
      </c>
      <c r="S1415">
        <f>SUMIFS(N:N,F:F,F1415,G:G,G1415,T:T,T1415-1)*IF(C1415=1,0,1)</f>
        <v>0</v>
      </c>
      <c r="T1415">
        <f>COUNTIFS(F:F,F1415,G:G,G1415,H:H,_xlfn.CONCAT("&lt;=",H1415))</f>
        <v>1</v>
      </c>
      <c r="U1415" s="15">
        <f ca="1">H1415+(RAND()/100000)</f>
        <v>0.33680738353600903</v>
      </c>
      <c r="V1415">
        <f t="shared" ca="1" si="22"/>
        <v>4</v>
      </c>
      <c r="W1415" t="s">
        <v>28</v>
      </c>
      <c r="X1415" t="str">
        <f ca="1">_xlfn.CONCAT("(",A1415,",",C1415,",",P1415,",",E1415,",",L1415,",",S1415,",",T1415,",",V1415,")++1`")</f>
        <v>(247581,1,0,12,57,0,1,4)++1`</v>
      </c>
      <c r="Y1415" t="str">
        <f>_xlfn.CONCAT("(",A1415,",",R1415,")++1`")</f>
        <v>(247581,30)++1`</v>
      </c>
    </row>
    <row r="1416" spans="1:25">
      <c r="A1416">
        <v>247583</v>
      </c>
      <c r="B1416">
        <v>1933</v>
      </c>
      <c r="C1416">
        <f>IF(D1416="oui", 1, IF(D1416="non", 0, " "))</f>
        <v>0</v>
      </c>
      <c r="D1416" t="s">
        <v>24</v>
      </c>
      <c r="E1416">
        <f>_xlfn.XLOOKUP(F1416,Z$3:Z$19,AA$3:AA$19)</f>
        <v>9</v>
      </c>
      <c r="F1416" t="s">
        <v>40</v>
      </c>
      <c r="G1416" s="14">
        <v>44593</v>
      </c>
      <c r="H1416" s="15">
        <v>0.54999999999999993</v>
      </c>
      <c r="I1416" s="15">
        <v>0.57430555555555551</v>
      </c>
      <c r="J1416">
        <v>1000163</v>
      </c>
      <c r="K1416">
        <v>4824</v>
      </c>
      <c r="L1416">
        <f>ROUND(M1416*86400,0)/60</f>
        <v>35</v>
      </c>
      <c r="M1416">
        <v>2.430555555555558E-2</v>
      </c>
      <c r="N1416">
        <f>_xlfn.XLOOKUP(O1416,Z$22:Z$24,AA$22:AA$24)</f>
        <v>0</v>
      </c>
      <c r="O1416" t="s">
        <v>26</v>
      </c>
      <c r="P1416" cm="1">
        <f t="array" aca="1" ref="P1416" ca="1">(_xlfn.IFS(Q1416="couché",0,Q1416="debout à 80%",1,Q1416="?",1))*(IF(RAND()&lt;0.8,1,0))</f>
        <v>0</v>
      </c>
      <c r="Q1416" t="s">
        <v>48</v>
      </c>
      <c r="R1416">
        <v>45</v>
      </c>
      <c r="S1416">
        <f>SUMIFS(N:N,F:F,F1416,G:G,G1416,T:T,T1416-1)*IF(C1416=1,0,1)</f>
        <v>0</v>
      </c>
      <c r="T1416">
        <f>COUNTIFS(F:F,F1416,G:G,G1416,H:H,_xlfn.CONCAT("&lt;=",H1416))</f>
        <v>6</v>
      </c>
      <c r="U1416" s="15">
        <f ca="1">H1416+(RAND()/100000)</f>
        <v>0.55000088482204523</v>
      </c>
      <c r="V1416">
        <f t="shared" ca="1" si="22"/>
        <v>59</v>
      </c>
      <c r="W1416" t="s">
        <v>28</v>
      </c>
      <c r="X1416" t="str">
        <f ca="1">_xlfn.CONCAT("(",A1416,",",C1416,",",P1416,",",E1416,",",L1416,",",S1416,",",T1416,",",V1416,")++1`")</f>
        <v>(247583,0,0,9,35,0,6,59)++1`</v>
      </c>
      <c r="Y1416" t="str">
        <f>_xlfn.CONCAT("(",A1416,",",R1416,")++1`")</f>
        <v>(247583,45)++1`</v>
      </c>
    </row>
    <row r="1417" spans="1:25">
      <c r="A1417">
        <v>247584</v>
      </c>
      <c r="B1417">
        <v>1963</v>
      </c>
      <c r="C1417">
        <f>IF(D1417="oui", 1, IF(D1417="non", 0, " "))</f>
        <v>0</v>
      </c>
      <c r="D1417" t="s">
        <v>24</v>
      </c>
      <c r="E1417">
        <f>_xlfn.XLOOKUP(F1417,Z$3:Z$19,AA$3:AA$19)</f>
        <v>9</v>
      </c>
      <c r="F1417" t="s">
        <v>40</v>
      </c>
      <c r="G1417" s="14">
        <v>44599</v>
      </c>
      <c r="H1417" s="15">
        <v>0.56458333333333333</v>
      </c>
      <c r="I1417" s="15">
        <v>0.6020833333333333</v>
      </c>
      <c r="J1417">
        <v>1000163</v>
      </c>
      <c r="K1417">
        <v>235</v>
      </c>
      <c r="L1417">
        <f>ROUND(M1417*86400,0)/60</f>
        <v>54</v>
      </c>
      <c r="M1417">
        <v>3.7499999999999978E-2</v>
      </c>
      <c r="N1417">
        <f>_xlfn.XLOOKUP(O1417,Z$22:Z$24,AA$22:AA$24)</f>
        <v>0</v>
      </c>
      <c r="O1417" t="s">
        <v>26</v>
      </c>
      <c r="P1417" cm="1">
        <f t="array" aca="1" ref="P1417" ca="1">(_xlfn.IFS(Q1417="couché",0,Q1417="debout à 80%",1,Q1417="?",1))*(IF(RAND()&lt;0.8,1,0))</f>
        <v>1</v>
      </c>
      <c r="Q1417" t="s">
        <v>27</v>
      </c>
      <c r="R1417">
        <v>45</v>
      </c>
      <c r="S1417">
        <f>SUMIFS(N:N,F:F,F1417,G:G,G1417,T:T,T1417-1)*IF(C1417=1,0,1)</f>
        <v>0</v>
      </c>
      <c r="T1417">
        <f>COUNTIFS(F:F,F1417,G:G,G1417,H:H,_xlfn.CONCAT("&lt;=",H1417))</f>
        <v>5</v>
      </c>
      <c r="U1417" s="15">
        <f ca="1">H1417+(RAND()/100000)</f>
        <v>0.56458414681544</v>
      </c>
      <c r="V1417">
        <f t="shared" ca="1" si="22"/>
        <v>58</v>
      </c>
      <c r="W1417" t="s">
        <v>28</v>
      </c>
      <c r="X1417" t="str">
        <f ca="1">_xlfn.CONCAT("(",A1417,",",C1417,",",P1417,",",E1417,",",L1417,",",S1417,",",T1417,",",V1417,")++1`")</f>
        <v>(247584,0,1,9,54,0,5,58)++1`</v>
      </c>
      <c r="Y1417" t="str">
        <f>_xlfn.CONCAT("(",A1417,",",R1417,")++1`")</f>
        <v>(247584,45)++1`</v>
      </c>
    </row>
    <row r="1418" spans="1:25">
      <c r="A1418">
        <v>247586</v>
      </c>
      <c r="B1418">
        <v>1952</v>
      </c>
      <c r="C1418">
        <f>IF(D1418="oui", 1, IF(D1418="non", 0, " "))</f>
        <v>0</v>
      </c>
      <c r="D1418" t="s">
        <v>24</v>
      </c>
      <c r="E1418">
        <f>_xlfn.XLOOKUP(F1418,Z$3:Z$19,AA$3:AA$19)</f>
        <v>14</v>
      </c>
      <c r="F1418" t="s">
        <v>33</v>
      </c>
      <c r="G1418" s="14">
        <v>44634</v>
      </c>
      <c r="H1418" s="15">
        <v>0.40625</v>
      </c>
      <c r="I1418" s="15">
        <v>0.51527777777777772</v>
      </c>
      <c r="J1418">
        <v>1000162</v>
      </c>
      <c r="K1418">
        <v>4952</v>
      </c>
      <c r="L1418">
        <f>ROUND(M1418*86400,0)/60</f>
        <v>157</v>
      </c>
      <c r="M1418">
        <v>0.10902777777777772</v>
      </c>
      <c r="N1418">
        <f>_xlfn.XLOOKUP(O1418,Z$22:Z$24,AA$22:AA$24)</f>
        <v>0</v>
      </c>
      <c r="O1418" t="s">
        <v>26</v>
      </c>
      <c r="P1418" cm="1">
        <f t="array" aca="1" ref="P1418" ca="1">(_xlfn.IFS(Q1418="couché",0,Q1418="debout à 80%",1,Q1418="?",1))*(IF(RAND()&lt;0.8,1,0))</f>
        <v>1</v>
      </c>
      <c r="Q1418" t="s">
        <v>27</v>
      </c>
      <c r="R1418">
        <v>45</v>
      </c>
      <c r="S1418">
        <f>SUMIFS(N:N,F:F,F1418,G:G,G1418,T:T,T1418-1)*IF(C1418=1,0,1)</f>
        <v>0</v>
      </c>
      <c r="T1418">
        <f>COUNTIFS(F:F,F1418,G:G,G1418,H:H,_xlfn.CONCAT("&lt;=",H1418))</f>
        <v>2</v>
      </c>
      <c r="U1418" s="15">
        <f ca="1">H1418+(RAND()/100000)</f>
        <v>0.40625919820284545</v>
      </c>
      <c r="V1418">
        <f t="shared" ca="1" si="22"/>
        <v>23</v>
      </c>
      <c r="W1418" t="s">
        <v>28</v>
      </c>
      <c r="X1418" t="str">
        <f ca="1">_xlfn.CONCAT("(",A1418,",",C1418,",",P1418,",",E1418,",",L1418,",",S1418,",",T1418,",",V1418,")++1`")</f>
        <v>(247586,0,1,14,157,0,2,23)++1`</v>
      </c>
      <c r="Y1418" t="str">
        <f>_xlfn.CONCAT("(",A1418,",",R1418,")++1`")</f>
        <v>(247586,45)++1`</v>
      </c>
    </row>
    <row r="1419" spans="1:25">
      <c r="A1419">
        <v>247588</v>
      </c>
      <c r="B1419">
        <v>1944</v>
      </c>
      <c r="C1419">
        <f>IF(D1419="oui", 1, IF(D1419="non", 0, " "))</f>
        <v>0</v>
      </c>
      <c r="D1419" t="s">
        <v>24</v>
      </c>
      <c r="E1419">
        <f>_xlfn.XLOOKUP(F1419,Z$3:Z$19,AA$3:AA$19)</f>
        <v>16</v>
      </c>
      <c r="F1419" t="s">
        <v>44</v>
      </c>
      <c r="G1419" s="14">
        <v>44594</v>
      </c>
      <c r="H1419" s="15">
        <v>0.63124999999999998</v>
      </c>
      <c r="I1419" s="15">
        <v>0.74097222222222214</v>
      </c>
      <c r="J1419">
        <v>1000162</v>
      </c>
      <c r="K1419">
        <v>4952</v>
      </c>
      <c r="L1419">
        <f>ROUND(M1419*86400,0)/60</f>
        <v>158</v>
      </c>
      <c r="M1419">
        <v>0.10972222222222217</v>
      </c>
      <c r="N1419">
        <f>_xlfn.XLOOKUP(O1419,Z$22:Z$24,AA$22:AA$24)</f>
        <v>0</v>
      </c>
      <c r="O1419" t="s">
        <v>26</v>
      </c>
      <c r="P1419" cm="1">
        <f t="array" aca="1" ref="P1419" ca="1">(_xlfn.IFS(Q1419="couché",0,Q1419="debout à 80%",1,Q1419="?",1))*(IF(RAND()&lt;0.8,1,0))</f>
        <v>0</v>
      </c>
      <c r="Q1419" t="s">
        <v>48</v>
      </c>
      <c r="R1419">
        <v>45</v>
      </c>
      <c r="S1419">
        <f>SUMIFS(N:N,F:F,F1419,G:G,G1419,T:T,T1419-1)*IF(C1419=1,0,1)</f>
        <v>1</v>
      </c>
      <c r="T1419">
        <f>COUNTIFS(F:F,F1419,G:G,G1419,H:H,_xlfn.CONCAT("&lt;=",H1419))</f>
        <v>6</v>
      </c>
      <c r="U1419" s="15">
        <f ca="1">H1419+(RAND()/100000)</f>
        <v>0.63125180146822124</v>
      </c>
      <c r="V1419">
        <f t="shared" ca="1" si="22"/>
        <v>59</v>
      </c>
      <c r="W1419" t="s">
        <v>28</v>
      </c>
      <c r="X1419" t="str">
        <f ca="1">_xlfn.CONCAT("(",A1419,",",C1419,",",P1419,",",E1419,",",L1419,",",S1419,",",T1419,",",V1419,")++1`")</f>
        <v>(247588,0,0,16,158,1,6,59)++1`</v>
      </c>
      <c r="Y1419" t="str">
        <f>_xlfn.CONCAT("(",A1419,",",R1419,")++1`")</f>
        <v>(247588,45)++1`</v>
      </c>
    </row>
    <row r="1420" spans="1:25">
      <c r="A1420">
        <v>247590</v>
      </c>
      <c r="B1420">
        <v>1971</v>
      </c>
      <c r="C1420">
        <f>IF(D1420="oui", 1, IF(D1420="non", 0, " "))</f>
        <v>0</v>
      </c>
      <c r="D1420" t="s">
        <v>24</v>
      </c>
      <c r="E1420">
        <f>_xlfn.XLOOKUP(F1420,Z$3:Z$19,AA$3:AA$19)</f>
        <v>4</v>
      </c>
      <c r="F1420" t="s">
        <v>31</v>
      </c>
      <c r="G1420" s="14">
        <v>44600</v>
      </c>
      <c r="H1420" s="15">
        <v>0.53472222222222221</v>
      </c>
      <c r="I1420" s="15">
        <v>0.57708333333333328</v>
      </c>
      <c r="J1420">
        <v>1000170</v>
      </c>
      <c r="K1420">
        <v>7157</v>
      </c>
      <c r="L1420">
        <f>ROUND(M1420*86400,0)/60</f>
        <v>61</v>
      </c>
      <c r="M1420">
        <v>4.2361111111111072E-2</v>
      </c>
      <c r="N1420">
        <f>_xlfn.XLOOKUP(O1420,Z$22:Z$24,AA$22:AA$24)</f>
        <v>1</v>
      </c>
      <c r="O1420" t="s">
        <v>32</v>
      </c>
      <c r="P1420" cm="1">
        <f t="array" aca="1" ref="P1420" ca="1">(_xlfn.IFS(Q1420="couché",0,Q1420="debout à 80%",1,Q1420="?",1))*(IF(RAND()&lt;0.8,1,0))</f>
        <v>1</v>
      </c>
      <c r="Q1420" t="s">
        <v>27</v>
      </c>
      <c r="R1420">
        <v>20</v>
      </c>
      <c r="S1420">
        <f>SUMIFS(N:N,F:F,F1420,G:G,G1420,T:T,T1420-1)*IF(C1420=1,0,1)</f>
        <v>1</v>
      </c>
      <c r="T1420">
        <f>COUNTIFS(F:F,F1420,G:G,G1420,H:H,_xlfn.CONCAT("&lt;=",H1420))</f>
        <v>6</v>
      </c>
      <c r="U1420" s="15">
        <f ca="1">H1420+(RAND()/100000)</f>
        <v>0.53473187570904079</v>
      </c>
      <c r="V1420">
        <f t="shared" ca="1" si="22"/>
        <v>56</v>
      </c>
      <c r="W1420" t="s">
        <v>28</v>
      </c>
      <c r="X1420" t="str">
        <f ca="1">_xlfn.CONCAT("(",A1420,",",C1420,",",P1420,",",E1420,",",L1420,",",S1420,",",T1420,",",V1420,")++1`")</f>
        <v>(247590,0,1,4,61,1,6,56)++1`</v>
      </c>
      <c r="Y1420" t="str">
        <f>_xlfn.CONCAT("(",A1420,",",R1420,")++1`")</f>
        <v>(247590,20)++1`</v>
      </c>
    </row>
    <row r="1421" spans="1:25">
      <c r="A1421">
        <v>247592</v>
      </c>
      <c r="B1421">
        <v>1942</v>
      </c>
      <c r="C1421">
        <f>IF(D1421="oui", 1, IF(D1421="non", 0, " "))</f>
        <v>0</v>
      </c>
      <c r="D1421" t="s">
        <v>24</v>
      </c>
      <c r="E1421">
        <f>_xlfn.XLOOKUP(F1421,Z$3:Z$19,AA$3:AA$19)</f>
        <v>5</v>
      </c>
      <c r="F1421" t="s">
        <v>36</v>
      </c>
      <c r="G1421" s="14">
        <v>44648</v>
      </c>
      <c r="H1421" s="15">
        <v>0.42777777777777776</v>
      </c>
      <c r="I1421" s="15">
        <v>0.52569444444444446</v>
      </c>
      <c r="J1421">
        <v>1000162</v>
      </c>
      <c r="K1421">
        <v>126</v>
      </c>
      <c r="L1421">
        <f>ROUND(M1421*86400,0)/60</f>
        <v>141</v>
      </c>
      <c r="M1421">
        <v>9.7916666666666707E-2</v>
      </c>
      <c r="N1421">
        <f>_xlfn.XLOOKUP(O1421,Z$22:Z$24,AA$22:AA$24)</f>
        <v>1</v>
      </c>
      <c r="O1421" t="s">
        <v>32</v>
      </c>
      <c r="P1421" cm="1">
        <f t="array" aca="1" ref="P1421" ca="1">(_xlfn.IFS(Q1421="couché",0,Q1421="debout à 80%",1,Q1421="?",1))*(IF(RAND()&lt;0.8,1,0))</f>
        <v>1</v>
      </c>
      <c r="Q1421" t="s">
        <v>27</v>
      </c>
      <c r="R1421">
        <v>45</v>
      </c>
      <c r="S1421">
        <f>SUMIFS(N:N,F:F,F1421,G:G,G1421,T:T,T1421-1)*IF(C1421=1,0,1)</f>
        <v>0</v>
      </c>
      <c r="T1421">
        <f>COUNTIFS(F:F,F1421,G:G,G1421,H:H,_xlfn.CONCAT("&lt;=",H1421))</f>
        <v>2</v>
      </c>
      <c r="U1421" s="15">
        <f ca="1">H1421+(RAND()/100000)</f>
        <v>0.42778032770710489</v>
      </c>
      <c r="V1421">
        <f t="shared" ca="1" si="22"/>
        <v>31</v>
      </c>
      <c r="W1421" t="s">
        <v>28</v>
      </c>
      <c r="X1421" t="str">
        <f ca="1">_xlfn.CONCAT("(",A1421,",",C1421,",",P1421,",",E1421,",",L1421,",",S1421,",",T1421,",",V1421,")++1`")</f>
        <v>(247592,0,1,5,141,0,2,31)++1`</v>
      </c>
      <c r="Y1421" t="str">
        <f>_xlfn.CONCAT("(",A1421,",",R1421,")++1`")</f>
        <v>(247592,45)++1`</v>
      </c>
    </row>
    <row r="1422" spans="1:25">
      <c r="A1422">
        <v>247593</v>
      </c>
      <c r="B1422">
        <v>1951</v>
      </c>
      <c r="C1422">
        <f>IF(D1422="oui", 1, IF(D1422="non", 0, " "))</f>
        <v>0</v>
      </c>
      <c r="D1422" t="s">
        <v>24</v>
      </c>
      <c r="E1422">
        <f>_xlfn.XLOOKUP(F1422,Z$3:Z$19,AA$3:AA$19)</f>
        <v>13</v>
      </c>
      <c r="F1422" t="s">
        <v>43</v>
      </c>
      <c r="G1422" s="14">
        <v>44599</v>
      </c>
      <c r="H1422" s="15">
        <v>0.52916666666666667</v>
      </c>
      <c r="I1422" s="15">
        <v>0.65277777777777779</v>
      </c>
      <c r="J1422">
        <v>1000167</v>
      </c>
      <c r="K1422">
        <v>9228</v>
      </c>
      <c r="L1422">
        <f>ROUND(M1422*86400,0)/60</f>
        <v>178</v>
      </c>
      <c r="M1422">
        <v>0.12361111111111112</v>
      </c>
      <c r="N1422">
        <f>_xlfn.XLOOKUP(O1422,Z$22:Z$24,AA$22:AA$24)</f>
        <v>0</v>
      </c>
      <c r="O1422" t="s">
        <v>26</v>
      </c>
      <c r="P1422" cm="1">
        <f t="array" aca="1" ref="P1422" ca="1">(_xlfn.IFS(Q1422="couché",0,Q1422="debout à 80%",1,Q1422="?",1))*(IF(RAND()&lt;0.8,1,0))</f>
        <v>0</v>
      </c>
      <c r="Q1422" t="s">
        <v>27</v>
      </c>
      <c r="R1422">
        <v>45</v>
      </c>
      <c r="S1422">
        <f>SUMIFS(N:N,F:F,F1422,G:G,G1422,T:T,T1422-1)*IF(C1422=1,0,1)</f>
        <v>0</v>
      </c>
      <c r="T1422">
        <f>COUNTIFS(F:F,F1422,G:G,G1422,H:H,_xlfn.CONCAT("&lt;=",H1422))</f>
        <v>2</v>
      </c>
      <c r="U1422" s="15">
        <f ca="1">H1422+(RAND()/100000)</f>
        <v>0.52916907046249761</v>
      </c>
      <c r="V1422">
        <f t="shared" ca="1" si="22"/>
        <v>50</v>
      </c>
      <c r="W1422" t="s">
        <v>28</v>
      </c>
      <c r="X1422" t="str">
        <f ca="1">_xlfn.CONCAT("(",A1422,",",C1422,",",P1422,",",E1422,",",L1422,",",S1422,",",T1422,",",V1422,")++1`")</f>
        <v>(247593,0,0,13,178,0,2,50)++1`</v>
      </c>
      <c r="Y1422" t="str">
        <f>_xlfn.CONCAT("(",A1422,",",R1422,")++1`")</f>
        <v>(247593,45)++1`</v>
      </c>
    </row>
    <row r="1423" spans="1:25">
      <c r="A1423">
        <v>247594</v>
      </c>
      <c r="B1423">
        <v>1950</v>
      </c>
      <c r="C1423">
        <f>IF(D1423="oui", 1, IF(D1423="non", 0, " "))</f>
        <v>0</v>
      </c>
      <c r="D1423" t="s">
        <v>24</v>
      </c>
      <c r="E1423">
        <f>_xlfn.XLOOKUP(F1423,Z$3:Z$19,AA$3:AA$19)</f>
        <v>14</v>
      </c>
      <c r="F1423" t="s">
        <v>33</v>
      </c>
      <c r="G1423" s="14">
        <v>44634</v>
      </c>
      <c r="H1423" s="15">
        <v>0.49652777777777773</v>
      </c>
      <c r="I1423" s="15">
        <v>0.6381944444444444</v>
      </c>
      <c r="J1423">
        <v>1000162</v>
      </c>
      <c r="K1423">
        <v>4612</v>
      </c>
      <c r="L1423">
        <f>ROUND(M1423*86400,0)/60</f>
        <v>204</v>
      </c>
      <c r="M1423">
        <v>0.14166666666666666</v>
      </c>
      <c r="N1423">
        <f>_xlfn.XLOOKUP(O1423,Z$22:Z$24,AA$22:AA$24)</f>
        <v>0</v>
      </c>
      <c r="O1423" t="s">
        <v>26</v>
      </c>
      <c r="P1423" cm="1">
        <f t="array" aca="1" ref="P1423" ca="1">(_xlfn.IFS(Q1423="couché",0,Q1423="debout à 80%",1,Q1423="?",1))*(IF(RAND()&lt;0.8,1,0))</f>
        <v>0</v>
      </c>
      <c r="Q1423" t="s">
        <v>27</v>
      </c>
      <c r="R1423">
        <v>45</v>
      </c>
      <c r="S1423">
        <f>SUMIFS(N:N,F:F,F1423,G:G,G1423,T:T,T1423-1)*IF(C1423=1,0,1)</f>
        <v>0</v>
      </c>
      <c r="T1423">
        <f>COUNTIFS(F:F,F1423,G:G,G1423,H:H,_xlfn.CONCAT("&lt;=",H1423))</f>
        <v>3</v>
      </c>
      <c r="U1423" s="15">
        <f ca="1">H1423+(RAND()/100000)</f>
        <v>0.49652926300323208</v>
      </c>
      <c r="V1423">
        <f t="shared" ca="1" si="22"/>
        <v>42</v>
      </c>
      <c r="W1423" t="s">
        <v>28</v>
      </c>
      <c r="X1423" t="str">
        <f ca="1">_xlfn.CONCAT("(",A1423,",",C1423,",",P1423,",",E1423,",",L1423,",",S1423,",",T1423,",",V1423,")++1`")</f>
        <v>(247594,0,0,14,204,0,3,42)++1`</v>
      </c>
      <c r="Y1423" t="str">
        <f>_xlfn.CONCAT("(",A1423,",",R1423,")++1`")</f>
        <v>(247594,45)++1`</v>
      </c>
    </row>
    <row r="1424" spans="1:25">
      <c r="A1424">
        <v>247596</v>
      </c>
      <c r="B1424">
        <v>1936</v>
      </c>
      <c r="C1424">
        <f>IF(D1424="oui", 1, IF(D1424="non", 0, " "))</f>
        <v>0</v>
      </c>
      <c r="D1424" t="s">
        <v>24</v>
      </c>
      <c r="E1424">
        <f>_xlfn.XLOOKUP(F1424,Z$3:Z$19,AA$3:AA$19)</f>
        <v>7</v>
      </c>
      <c r="F1424" t="s">
        <v>38</v>
      </c>
      <c r="G1424" s="14">
        <v>44595</v>
      </c>
      <c r="H1424" s="15">
        <v>0.33402777777777776</v>
      </c>
      <c r="I1424" s="15">
        <v>0.3611111111111111</v>
      </c>
      <c r="J1424">
        <v>1000162</v>
      </c>
      <c r="K1424">
        <v>134</v>
      </c>
      <c r="L1424">
        <f>ROUND(M1424*86400,0)/60</f>
        <v>39</v>
      </c>
      <c r="M1424">
        <v>2.7083333333333348E-2</v>
      </c>
      <c r="N1424">
        <f>_xlfn.XLOOKUP(O1424,Z$22:Z$24,AA$22:AA$24)</f>
        <v>0</v>
      </c>
      <c r="O1424" t="s">
        <v>26</v>
      </c>
      <c r="P1424" cm="1">
        <f t="array" aca="1" ref="P1424" ca="1">(_xlfn.IFS(Q1424="couché",0,Q1424="debout à 80%",1,Q1424="?",1))*(IF(RAND()&lt;0.8,1,0))</f>
        <v>0</v>
      </c>
      <c r="Q1424" t="s">
        <v>27</v>
      </c>
      <c r="R1424">
        <v>45</v>
      </c>
      <c r="S1424">
        <f>SUMIFS(N:N,F:F,F1424,G:G,G1424,T:T,T1424-1)*IF(C1424=1,0,1)</f>
        <v>0</v>
      </c>
      <c r="T1424">
        <f>COUNTIFS(F:F,F1424,G:G,G1424,H:H,_xlfn.CONCAT("&lt;=",H1424))</f>
        <v>1</v>
      </c>
      <c r="U1424" s="15">
        <f ca="1">H1424+(RAND()/100000)</f>
        <v>0.33403424492355971</v>
      </c>
      <c r="V1424">
        <f t="shared" ca="1" si="22"/>
        <v>4</v>
      </c>
      <c r="W1424" t="s">
        <v>28</v>
      </c>
      <c r="X1424" t="str">
        <f ca="1">_xlfn.CONCAT("(",A1424,",",C1424,",",P1424,",",E1424,",",L1424,",",S1424,",",T1424,",",V1424,")++1`")</f>
        <v>(247596,0,0,7,39,0,1,4)++1`</v>
      </c>
      <c r="Y1424" t="str">
        <f>_xlfn.CONCAT("(",A1424,",",R1424,")++1`")</f>
        <v>(247596,45)++1`</v>
      </c>
    </row>
    <row r="1425" spans="1:25">
      <c r="A1425">
        <v>247597</v>
      </c>
      <c r="B1425">
        <v>2004</v>
      </c>
      <c r="C1425">
        <f>IF(D1425="oui", 1, IF(D1425="non", 0, " "))</f>
        <v>0</v>
      </c>
      <c r="D1425" t="s">
        <v>24</v>
      </c>
      <c r="E1425">
        <f>_xlfn.XLOOKUP(F1425,Z$3:Z$19,AA$3:AA$19)</f>
        <v>11</v>
      </c>
      <c r="F1425" t="s">
        <v>41</v>
      </c>
      <c r="G1425" s="14">
        <v>44651</v>
      </c>
      <c r="H1425" s="15">
        <v>0.47777777777777775</v>
      </c>
      <c r="I1425" s="15">
        <v>0.50902777777777775</v>
      </c>
      <c r="J1425">
        <v>1000164</v>
      </c>
      <c r="K1425">
        <v>8488</v>
      </c>
      <c r="L1425">
        <f>ROUND(M1425*86400,0)/60</f>
        <v>45</v>
      </c>
      <c r="M1425">
        <v>3.125E-2</v>
      </c>
      <c r="N1425">
        <f>_xlfn.XLOOKUP(O1425,Z$22:Z$24,AA$22:AA$24)</f>
        <v>1</v>
      </c>
      <c r="O1425" t="s">
        <v>32</v>
      </c>
      <c r="P1425" cm="1">
        <f t="array" aca="1" ref="P1425" ca="1">(_xlfn.IFS(Q1425="couché",0,Q1425="debout à 80%",1,Q1425="?",1))*(IF(RAND()&lt;0.8,1,0))</f>
        <v>1</v>
      </c>
      <c r="Q1425" t="s">
        <v>27</v>
      </c>
      <c r="R1425">
        <v>30</v>
      </c>
      <c r="S1425">
        <f>SUMIFS(N:N,F:F,F1425,G:G,G1425,T:T,T1425-1)*IF(C1425=1,0,1)</f>
        <v>1</v>
      </c>
      <c r="T1425">
        <f>COUNTIFS(F:F,F1425,G:G,G1425,H:H,_xlfn.CONCAT("&lt;=",H1425))</f>
        <v>5</v>
      </c>
      <c r="U1425" s="15">
        <f ca="1">H1425+(RAND()/100000)</f>
        <v>0.47778293230735186</v>
      </c>
      <c r="V1425">
        <f t="shared" ca="1" si="22"/>
        <v>42</v>
      </c>
      <c r="W1425" t="s">
        <v>28</v>
      </c>
      <c r="X1425" t="str">
        <f ca="1">_xlfn.CONCAT("(",A1425,",",C1425,",",P1425,",",E1425,",",L1425,",",S1425,",",T1425,",",V1425,")++1`")</f>
        <v>(247597,0,1,11,45,1,5,42)++1`</v>
      </c>
      <c r="Y1425" t="str">
        <f>_xlfn.CONCAT("(",A1425,",",R1425,")++1`")</f>
        <v>(247597,30)++1`</v>
      </c>
    </row>
    <row r="1426" spans="1:25">
      <c r="A1426">
        <v>247599</v>
      </c>
      <c r="B1426">
        <v>1956</v>
      </c>
      <c r="C1426">
        <f>IF(D1426="oui", 1, IF(D1426="non", 0, " "))</f>
        <v>0</v>
      </c>
      <c r="D1426" t="s">
        <v>24</v>
      </c>
      <c r="E1426">
        <f>_xlfn.XLOOKUP(F1426,Z$3:Z$19,AA$3:AA$19)</f>
        <v>4</v>
      </c>
      <c r="F1426" t="s">
        <v>31</v>
      </c>
      <c r="G1426" s="14">
        <v>44600</v>
      </c>
      <c r="H1426" s="15">
        <v>0.65694444444444444</v>
      </c>
      <c r="I1426" s="15">
        <v>0.69444444444444442</v>
      </c>
      <c r="J1426">
        <v>1000170</v>
      </c>
      <c r="K1426">
        <v>31</v>
      </c>
      <c r="L1426">
        <f>ROUND(M1426*86400,0)/60</f>
        <v>54</v>
      </c>
      <c r="M1426">
        <v>3.7499999999999978E-2</v>
      </c>
      <c r="N1426">
        <f>_xlfn.XLOOKUP(O1426,Z$22:Z$24,AA$22:AA$24)</f>
        <v>1</v>
      </c>
      <c r="O1426" t="s">
        <v>32</v>
      </c>
      <c r="P1426" cm="1">
        <f t="array" aca="1" ref="P1426" ca="1">(_xlfn.IFS(Q1426="couché",0,Q1426="debout à 80%",1,Q1426="?",1))*(IF(RAND()&lt;0.8,1,0))</f>
        <v>1</v>
      </c>
      <c r="Q1426" t="s">
        <v>27</v>
      </c>
      <c r="R1426">
        <v>0</v>
      </c>
      <c r="S1426">
        <f>SUMIFS(N:N,F:F,F1426,G:G,G1426,T:T,T1426-1)*IF(C1426=1,0,1)</f>
        <v>1</v>
      </c>
      <c r="T1426">
        <f>COUNTIFS(F:F,F1426,G:G,G1426,H:H,_xlfn.CONCAT("&lt;=",H1426))</f>
        <v>8</v>
      </c>
      <c r="U1426" s="15">
        <f ca="1">H1426+(RAND()/100000)</f>
        <v>0.65695056495347737</v>
      </c>
      <c r="V1426">
        <f t="shared" ca="1" si="22"/>
        <v>73</v>
      </c>
      <c r="W1426" t="s">
        <v>28</v>
      </c>
      <c r="X1426" t="str">
        <f ca="1">_xlfn.CONCAT("(",A1426,",",C1426,",",P1426,",",E1426,",",L1426,",",S1426,",",T1426,",",V1426,")++1`")</f>
        <v>(247599,0,1,4,54,1,8,73)++1`</v>
      </c>
      <c r="Y1426" t="str">
        <f>_xlfn.CONCAT("(",A1426,",",R1426,")++1`")</f>
        <v>(247599,0)++1`</v>
      </c>
    </row>
    <row r="1427" spans="1:25">
      <c r="A1427">
        <v>247600</v>
      </c>
      <c r="B1427">
        <v>1978</v>
      </c>
      <c r="C1427">
        <f>IF(D1427="oui", 1, IF(D1427="non", 0, " "))</f>
        <v>0</v>
      </c>
      <c r="D1427" t="s">
        <v>24</v>
      </c>
      <c r="E1427">
        <f>_xlfn.XLOOKUP(F1427,Z$3:Z$19,AA$3:AA$19)</f>
        <v>4</v>
      </c>
      <c r="F1427" t="s">
        <v>31</v>
      </c>
      <c r="G1427" s="14">
        <v>44607</v>
      </c>
      <c r="H1427" s="15">
        <v>0.6166666666666667</v>
      </c>
      <c r="I1427" s="15">
        <v>0.65416666666666667</v>
      </c>
      <c r="J1427">
        <v>1000170</v>
      </c>
      <c r="K1427">
        <v>31</v>
      </c>
      <c r="L1427">
        <f>ROUND(M1427*86400,0)/60</f>
        <v>54</v>
      </c>
      <c r="M1427">
        <v>3.7499999999999978E-2</v>
      </c>
      <c r="N1427">
        <f>_xlfn.XLOOKUP(O1427,Z$22:Z$24,AA$22:AA$24)</f>
        <v>1</v>
      </c>
      <c r="O1427" t="s">
        <v>32</v>
      </c>
      <c r="P1427" cm="1">
        <f t="array" aca="1" ref="P1427" ca="1">(_xlfn.IFS(Q1427="couché",0,Q1427="debout à 80%",1,Q1427="?",1))*(IF(RAND()&lt;0.8,1,0))</f>
        <v>1</v>
      </c>
      <c r="Q1427" t="s">
        <v>27</v>
      </c>
      <c r="R1427">
        <v>0</v>
      </c>
      <c r="S1427">
        <f>SUMIFS(N:N,F:F,F1427,G:G,G1427,T:T,T1427-1)*IF(C1427=1,0,1)</f>
        <v>0</v>
      </c>
      <c r="T1427">
        <f>COUNTIFS(F:F,F1427,G:G,G1427,H:H,_xlfn.CONCAT("&lt;=",H1427))</f>
        <v>6</v>
      </c>
      <c r="U1427" s="15">
        <f ca="1">H1427+(RAND()/100000)</f>
        <v>0.61667119228951495</v>
      </c>
      <c r="V1427">
        <f t="shared" ca="1" si="22"/>
        <v>56</v>
      </c>
      <c r="W1427" t="s">
        <v>28</v>
      </c>
      <c r="X1427" t="str">
        <f ca="1">_xlfn.CONCAT("(",A1427,",",C1427,",",P1427,",",E1427,",",L1427,",",S1427,",",T1427,",",V1427,")++1`")</f>
        <v>(247600,0,1,4,54,0,6,56)++1`</v>
      </c>
      <c r="Y1427" t="str">
        <f>_xlfn.CONCAT("(",A1427,",",R1427,")++1`")</f>
        <v>(247600,0)++1`</v>
      </c>
    </row>
    <row r="1428" spans="1:25">
      <c r="A1428">
        <v>247601</v>
      </c>
      <c r="B1428">
        <v>1946</v>
      </c>
      <c r="C1428">
        <f>IF(D1428="oui", 1, IF(D1428="non", 0, " "))</f>
        <v>0</v>
      </c>
      <c r="D1428" t="s">
        <v>24</v>
      </c>
      <c r="E1428">
        <f>_xlfn.XLOOKUP(F1428,Z$3:Z$19,AA$3:AA$19)</f>
        <v>5</v>
      </c>
      <c r="F1428" t="s">
        <v>36</v>
      </c>
      <c r="G1428" s="14">
        <v>44602</v>
      </c>
      <c r="H1428" s="15">
        <v>0.62291666666666667</v>
      </c>
      <c r="I1428" s="15">
        <v>0.71597222222222223</v>
      </c>
      <c r="J1428">
        <v>1000162</v>
      </c>
      <c r="K1428">
        <v>138</v>
      </c>
      <c r="L1428">
        <f>ROUND(M1428*86400,0)/60</f>
        <v>134</v>
      </c>
      <c r="M1428">
        <v>9.3055555555555558E-2</v>
      </c>
      <c r="N1428">
        <f>_xlfn.XLOOKUP(O1428,Z$22:Z$24,AA$22:AA$24)</f>
        <v>0</v>
      </c>
      <c r="O1428" t="s">
        <v>26</v>
      </c>
      <c r="P1428" cm="1">
        <f t="array" aca="1" ref="P1428" ca="1">(_xlfn.IFS(Q1428="couché",0,Q1428="debout à 80%",1,Q1428="?",1))*(IF(RAND()&lt;0.8,1,0))</f>
        <v>0</v>
      </c>
      <c r="Q1428" t="s">
        <v>27</v>
      </c>
      <c r="R1428">
        <v>45</v>
      </c>
      <c r="S1428">
        <f>SUMIFS(N:N,F:F,F1428,G:G,G1428,T:T,T1428-1)*IF(C1428=1,0,1)</f>
        <v>0</v>
      </c>
      <c r="T1428">
        <f>COUNTIFS(F:F,F1428,G:G,G1428,H:H,_xlfn.CONCAT("&lt;=",H1428))</f>
        <v>4</v>
      </c>
      <c r="U1428" s="15">
        <f ca="1">H1428+(RAND()/100000)</f>
        <v>0.62292359502554739</v>
      </c>
      <c r="V1428">
        <f t="shared" ca="1" si="22"/>
        <v>70</v>
      </c>
      <c r="W1428" t="s">
        <v>28</v>
      </c>
      <c r="X1428" t="str">
        <f ca="1">_xlfn.CONCAT("(",A1428,",",C1428,",",P1428,",",E1428,",",L1428,",",S1428,",",T1428,",",V1428,")++1`")</f>
        <v>(247601,0,0,5,134,0,4,70)++1`</v>
      </c>
      <c r="Y1428" t="str">
        <f>_xlfn.CONCAT("(",A1428,",",R1428,")++1`")</f>
        <v>(247601,45)++1`</v>
      </c>
    </row>
    <row r="1429" spans="1:25">
      <c r="A1429">
        <v>247602</v>
      </c>
      <c r="B1429">
        <v>2009</v>
      </c>
      <c r="C1429">
        <f>IF(D1429="oui", 1, IF(D1429="non", 0, " "))</f>
        <v>1</v>
      </c>
      <c r="D1429" t="s">
        <v>28</v>
      </c>
      <c r="E1429">
        <f>_xlfn.XLOOKUP(F1429,Z$3:Z$19,AA$3:AA$19)</f>
        <v>4</v>
      </c>
      <c r="F1429" t="s">
        <v>31</v>
      </c>
      <c r="G1429" s="14">
        <v>44593</v>
      </c>
      <c r="H1429" s="15">
        <v>0.65625</v>
      </c>
      <c r="I1429" s="15">
        <v>0.70694444444444438</v>
      </c>
      <c r="J1429">
        <v>1000166</v>
      </c>
      <c r="K1429">
        <v>7448</v>
      </c>
      <c r="L1429">
        <f>ROUND(M1429*86400,0)/60</f>
        <v>73</v>
      </c>
      <c r="M1429">
        <v>5.0694444444444375E-2</v>
      </c>
      <c r="N1429">
        <f>_xlfn.XLOOKUP(O1429,Z$22:Z$24,AA$22:AA$24)</f>
        <v>0</v>
      </c>
      <c r="O1429" t="s">
        <v>46</v>
      </c>
      <c r="P1429" cm="1">
        <f t="array" aca="1" ref="P1429" ca="1">(_xlfn.IFS(Q1429="couché",0,Q1429="debout à 80%",1,Q1429="?",1))*(IF(RAND()&lt;0.8,1,0))</f>
        <v>0</v>
      </c>
      <c r="Q1429" t="s">
        <v>48</v>
      </c>
      <c r="R1429">
        <v>45</v>
      </c>
      <c r="S1429">
        <f>SUMIFS(N:N,F:F,F1429,G:G,G1429,T:T,T1429-1)*IF(C1429=1,0,1)</f>
        <v>0</v>
      </c>
      <c r="T1429">
        <f>COUNTIFS(F:F,F1429,G:G,G1429,H:H,_xlfn.CONCAT("&lt;=",H1429))</f>
        <v>7</v>
      </c>
      <c r="U1429" s="15">
        <f ca="1">H1429+(RAND()/100000)</f>
        <v>0.6562516498074088</v>
      </c>
      <c r="V1429">
        <f t="shared" ca="1" si="22"/>
        <v>72</v>
      </c>
      <c r="W1429" t="s">
        <v>28</v>
      </c>
      <c r="X1429" t="str">
        <f ca="1">_xlfn.CONCAT("(",A1429,",",C1429,",",P1429,",",E1429,",",L1429,",",S1429,",",T1429,",",V1429,")++1`")</f>
        <v>(247602,1,0,4,73,0,7,72)++1`</v>
      </c>
      <c r="Y1429" t="str">
        <f>_xlfn.CONCAT("(",A1429,",",R1429,")++1`")</f>
        <v>(247602,45)++1`</v>
      </c>
    </row>
    <row r="1430" spans="1:25">
      <c r="A1430">
        <v>247603</v>
      </c>
      <c r="B1430">
        <v>2016</v>
      </c>
      <c r="C1430">
        <f>IF(D1430="oui", 1, IF(D1430="non", 0, " "))</f>
        <v>1</v>
      </c>
      <c r="D1430" t="s">
        <v>28</v>
      </c>
      <c r="E1430">
        <f>_xlfn.XLOOKUP(F1430,Z$3:Z$19,AA$3:AA$19)</f>
        <v>4</v>
      </c>
      <c r="F1430" t="s">
        <v>31</v>
      </c>
      <c r="G1430" s="14">
        <v>44593</v>
      </c>
      <c r="H1430" s="15">
        <v>0.72222222222222221</v>
      </c>
      <c r="I1430" s="15">
        <v>0.79513888888888884</v>
      </c>
      <c r="J1430">
        <v>1000166</v>
      </c>
      <c r="K1430">
        <v>7448</v>
      </c>
      <c r="L1430">
        <f>ROUND(M1430*86400,0)/60</f>
        <v>105</v>
      </c>
      <c r="M1430">
        <v>7.291666666666663E-2</v>
      </c>
      <c r="N1430">
        <f>_xlfn.XLOOKUP(O1430,Z$22:Z$24,AA$22:AA$24)</f>
        <v>0</v>
      </c>
      <c r="O1430" t="s">
        <v>46</v>
      </c>
      <c r="P1430" cm="1">
        <f t="array" aca="1" ref="P1430" ca="1">(_xlfn.IFS(Q1430="couché",0,Q1430="debout à 80%",1,Q1430="?",1))*(IF(RAND()&lt;0.8,1,0))</f>
        <v>0</v>
      </c>
      <c r="Q1430" t="s">
        <v>48</v>
      </c>
      <c r="R1430">
        <v>45</v>
      </c>
      <c r="S1430">
        <f>SUMIFS(N:N,F:F,F1430,G:G,G1430,T:T,T1430-1)*IF(C1430=1,0,1)</f>
        <v>0</v>
      </c>
      <c r="T1430">
        <f>COUNTIFS(F:F,F1430,G:G,G1430,H:H,_xlfn.CONCAT("&lt;=",H1430))</f>
        <v>8</v>
      </c>
      <c r="U1430" s="15">
        <f ca="1">H1430+(RAND()/100000)</f>
        <v>0.72222349195142588</v>
      </c>
      <c r="V1430">
        <f t="shared" ca="1" si="22"/>
        <v>80</v>
      </c>
      <c r="W1430" t="s">
        <v>28</v>
      </c>
      <c r="X1430" t="str">
        <f ca="1">_xlfn.CONCAT("(",A1430,",",C1430,",",P1430,",",E1430,",",L1430,",",S1430,",",T1430,",",V1430,")++1`")</f>
        <v>(247603,1,0,4,105,0,8,80)++1`</v>
      </c>
      <c r="Y1430" t="str">
        <f>_xlfn.CONCAT("(",A1430,",",R1430,")++1`")</f>
        <v>(247603,45)++1`</v>
      </c>
    </row>
    <row r="1431" spans="1:25">
      <c r="A1431">
        <v>247605</v>
      </c>
      <c r="B1431">
        <v>1973</v>
      </c>
      <c r="C1431">
        <f>IF(D1431="oui", 1, IF(D1431="non", 0, " "))</f>
        <v>0</v>
      </c>
      <c r="D1431" t="s">
        <v>24</v>
      </c>
      <c r="E1431">
        <f>_xlfn.XLOOKUP(F1431,Z$3:Z$19,AA$3:AA$19)</f>
        <v>4</v>
      </c>
      <c r="F1431" t="s">
        <v>31</v>
      </c>
      <c r="G1431" s="14">
        <v>44596</v>
      </c>
      <c r="H1431" s="15">
        <v>0.38055555555555554</v>
      </c>
      <c r="I1431" s="15">
        <v>0.46250000000000002</v>
      </c>
      <c r="J1431">
        <v>1000162</v>
      </c>
      <c r="K1431">
        <v>4113</v>
      </c>
      <c r="L1431">
        <f>ROUND(M1431*86400,0)/60</f>
        <v>118</v>
      </c>
      <c r="M1431">
        <v>8.1944444444444486E-2</v>
      </c>
      <c r="N1431">
        <f>_xlfn.XLOOKUP(O1431,Z$22:Z$24,AA$22:AA$24)</f>
        <v>1</v>
      </c>
      <c r="O1431" t="s">
        <v>32</v>
      </c>
      <c r="P1431" cm="1">
        <f t="array" aca="1" ref="P1431" ca="1">(_xlfn.IFS(Q1431="couché",0,Q1431="debout à 80%",1,Q1431="?",1))*(IF(RAND()&lt;0.8,1,0))</f>
        <v>1</v>
      </c>
      <c r="Q1431" t="s">
        <v>27</v>
      </c>
      <c r="R1431">
        <v>45</v>
      </c>
      <c r="S1431">
        <f>SUMIFS(N:N,F:F,F1431,G:G,G1431,T:T,T1431-1)*IF(C1431=1,0,1)</f>
        <v>1</v>
      </c>
      <c r="T1431">
        <f>COUNTIFS(F:F,F1431,G:G,G1431,H:H,_xlfn.CONCAT("&lt;=",H1431))</f>
        <v>2</v>
      </c>
      <c r="U1431" s="15">
        <f ca="1">H1431+(RAND()/100000)</f>
        <v>0.38055793601393639</v>
      </c>
      <c r="V1431">
        <f t="shared" ca="1" si="22"/>
        <v>20</v>
      </c>
      <c r="W1431" t="s">
        <v>28</v>
      </c>
      <c r="X1431" t="str">
        <f ca="1">_xlfn.CONCAT("(",A1431,",",C1431,",",P1431,",",E1431,",",L1431,",",S1431,",",T1431,",",V1431,")++1`")</f>
        <v>(247605,0,1,4,118,1,2,20)++1`</v>
      </c>
      <c r="Y1431" t="str">
        <f>_xlfn.CONCAT("(",A1431,",",R1431,")++1`")</f>
        <v>(247605,45)++1`</v>
      </c>
    </row>
    <row r="1432" spans="1:25">
      <c r="A1432">
        <v>247608</v>
      </c>
      <c r="B1432">
        <v>2007</v>
      </c>
      <c r="C1432">
        <f>IF(D1432="oui", 1, IF(D1432="non", 0, " "))</f>
        <v>1</v>
      </c>
      <c r="D1432" t="s">
        <v>28</v>
      </c>
      <c r="E1432">
        <f>_xlfn.XLOOKUP(F1432,Z$3:Z$19,AA$3:AA$19)</f>
        <v>16</v>
      </c>
      <c r="F1432" t="s">
        <v>44</v>
      </c>
      <c r="G1432" s="14">
        <v>44593</v>
      </c>
      <c r="H1432" s="15">
        <v>0.60833333333333328</v>
      </c>
      <c r="I1432" s="15">
        <v>0.66805555555555551</v>
      </c>
      <c r="J1432">
        <v>1000162</v>
      </c>
      <c r="K1432">
        <v>2393</v>
      </c>
      <c r="L1432">
        <f>ROUND(M1432*86400,0)/60</f>
        <v>86</v>
      </c>
      <c r="M1432">
        <v>5.9722222222222232E-2</v>
      </c>
      <c r="N1432">
        <f>_xlfn.XLOOKUP(O1432,Z$22:Z$24,AA$22:AA$24)</f>
        <v>0</v>
      </c>
      <c r="O1432" t="s">
        <v>46</v>
      </c>
      <c r="P1432" cm="1">
        <f t="array" aca="1" ref="P1432" ca="1">(_xlfn.IFS(Q1432="couché",0,Q1432="debout à 80%",1,Q1432="?",1))*(IF(RAND()&lt;0.8,1,0))</f>
        <v>0</v>
      </c>
      <c r="Q1432" t="s">
        <v>48</v>
      </c>
      <c r="R1432">
        <v>45</v>
      </c>
      <c r="S1432">
        <f>SUMIFS(N:N,F:F,F1432,G:G,G1432,T:T,T1432-1)*IF(C1432=1,0,1)</f>
        <v>0</v>
      </c>
      <c r="T1432">
        <f>COUNTIFS(F:F,F1432,G:G,G1432,H:H,_xlfn.CONCAT("&lt;=",H1432))</f>
        <v>3</v>
      </c>
      <c r="U1432" s="15">
        <f ca="1">H1432+(RAND()/100000)</f>
        <v>0.60833581107589796</v>
      </c>
      <c r="V1432">
        <f t="shared" ca="1" si="22"/>
        <v>67</v>
      </c>
      <c r="W1432" t="s">
        <v>28</v>
      </c>
      <c r="X1432" t="str">
        <f ca="1">_xlfn.CONCAT("(",A1432,",",C1432,",",P1432,",",E1432,",",L1432,",",S1432,",",T1432,",",V1432,")++1`")</f>
        <v>(247608,1,0,16,86,0,3,67)++1`</v>
      </c>
      <c r="Y1432" t="str">
        <f>_xlfn.CONCAT("(",A1432,",",R1432,")++1`")</f>
        <v>(247608,45)++1`</v>
      </c>
    </row>
    <row r="1433" spans="1:25">
      <c r="A1433">
        <v>247610</v>
      </c>
      <c r="B1433">
        <v>1970</v>
      </c>
      <c r="C1433">
        <f>IF(D1433="oui", 1, IF(D1433="non", 0, " "))</f>
        <v>0</v>
      </c>
      <c r="D1433" t="s">
        <v>24</v>
      </c>
      <c r="E1433">
        <f>_xlfn.XLOOKUP(F1433,Z$3:Z$19,AA$3:AA$19)</f>
        <v>10</v>
      </c>
      <c r="F1433" t="s">
        <v>39</v>
      </c>
      <c r="G1433" s="14">
        <v>44622</v>
      </c>
      <c r="H1433" s="15">
        <v>0.36527777777777776</v>
      </c>
      <c r="I1433" s="15">
        <v>0.38611111111111107</v>
      </c>
      <c r="J1433">
        <v>1000170</v>
      </c>
      <c r="K1433">
        <v>2066</v>
      </c>
      <c r="L1433">
        <f>ROUND(M1433*86400,0)/60</f>
        <v>30</v>
      </c>
      <c r="M1433">
        <v>2.0833333333333315E-2</v>
      </c>
      <c r="N1433">
        <f>_xlfn.XLOOKUP(O1433,Z$22:Z$24,AA$22:AA$24)</f>
        <v>1</v>
      </c>
      <c r="O1433" t="s">
        <v>32</v>
      </c>
      <c r="P1433" cm="1">
        <f t="array" aca="1" ref="P1433" ca="1">(_xlfn.IFS(Q1433="couché",0,Q1433="debout à 80%",1,Q1433="?",1))*(IF(RAND()&lt;0.8,1,0))</f>
        <v>0</v>
      </c>
      <c r="Q1433" t="s">
        <v>27</v>
      </c>
      <c r="R1433">
        <v>20</v>
      </c>
      <c r="S1433">
        <f>SUMIFS(N:N,F:F,F1433,G:G,G1433,T:T,T1433-1)*IF(C1433=1,0,1)</f>
        <v>0</v>
      </c>
      <c r="T1433">
        <f>COUNTIFS(F:F,F1433,G:G,G1433,H:H,_xlfn.CONCAT("&lt;=",H1433))</f>
        <v>1</v>
      </c>
      <c r="U1433" s="15">
        <f ca="1">H1433+(RAND()/100000)</f>
        <v>0.36527861660291638</v>
      </c>
      <c r="V1433">
        <f t="shared" ca="1" si="22"/>
        <v>15</v>
      </c>
      <c r="W1433" t="s">
        <v>28</v>
      </c>
      <c r="X1433" t="str">
        <f ca="1">_xlfn.CONCAT("(",A1433,",",C1433,",",P1433,",",E1433,",",L1433,",",S1433,",",T1433,",",V1433,")++1`")</f>
        <v>(247610,0,0,10,30,0,1,15)++1`</v>
      </c>
      <c r="Y1433" t="str">
        <f>_xlfn.CONCAT("(",A1433,",",R1433,")++1`")</f>
        <v>(247610,20)++1`</v>
      </c>
    </row>
    <row r="1434" spans="1:25">
      <c r="A1434">
        <v>247611</v>
      </c>
      <c r="B1434">
        <v>1979</v>
      </c>
      <c r="C1434">
        <f>IF(D1434="oui", 1, IF(D1434="non", 0, " "))</f>
        <v>0</v>
      </c>
      <c r="D1434" t="s">
        <v>24</v>
      </c>
      <c r="E1434">
        <f>_xlfn.XLOOKUP(F1434,Z$3:Z$19,AA$3:AA$19)</f>
        <v>12</v>
      </c>
      <c r="F1434" t="s">
        <v>42</v>
      </c>
      <c r="G1434" s="14">
        <v>44644</v>
      </c>
      <c r="H1434" s="15">
        <v>0.52777777777777779</v>
      </c>
      <c r="I1434" s="15">
        <v>0.79861111111111105</v>
      </c>
      <c r="J1434">
        <v>1000165</v>
      </c>
      <c r="K1434">
        <v>9172</v>
      </c>
      <c r="L1434">
        <f>ROUND(M1434*86400,0)/60</f>
        <v>390</v>
      </c>
      <c r="M1434">
        <v>0.27083333333333326</v>
      </c>
      <c r="N1434">
        <f>_xlfn.XLOOKUP(O1434,Z$22:Z$24,AA$22:AA$24)</f>
        <v>0</v>
      </c>
      <c r="O1434" t="s">
        <v>26</v>
      </c>
      <c r="P1434" cm="1">
        <f t="array" aca="1" ref="P1434" ca="1">(_xlfn.IFS(Q1434="couché",0,Q1434="debout à 80%",1,Q1434="?",1))*(IF(RAND()&lt;0.8,1,0))</f>
        <v>1</v>
      </c>
      <c r="Q1434" t="s">
        <v>27</v>
      </c>
      <c r="R1434">
        <v>30</v>
      </c>
      <c r="S1434">
        <f>SUMIFS(N:N,F:F,F1434,G:G,G1434,T:T,T1434-1)*IF(C1434=1,0,1)</f>
        <v>1</v>
      </c>
      <c r="T1434">
        <f>COUNTIFS(F:F,F1434,G:G,G1434,H:H,_xlfn.CONCAT("&lt;=",H1434))</f>
        <v>3</v>
      </c>
      <c r="U1434" s="15">
        <f ca="1">H1434+(RAND()/100000)</f>
        <v>0.52777939553006892</v>
      </c>
      <c r="V1434">
        <f t="shared" ca="1" si="22"/>
        <v>58</v>
      </c>
      <c r="W1434" t="s">
        <v>47</v>
      </c>
      <c r="X1434" t="str">
        <f ca="1">_xlfn.CONCAT("(",A1434,",",C1434,",",P1434,",",E1434,",",L1434,",",S1434,",",T1434,",",V1434,")++1`")</f>
        <v>(247611,0,1,12,390,1,3,58)++1`</v>
      </c>
      <c r="Y1434" t="str">
        <f>_xlfn.CONCAT("(",A1434,",",R1434,")++1`")</f>
        <v>(247611,30)++1`</v>
      </c>
    </row>
    <row r="1435" spans="1:25">
      <c r="A1435">
        <v>247613</v>
      </c>
      <c r="B1435">
        <v>1963</v>
      </c>
      <c r="C1435">
        <f>IF(D1435="oui", 1, IF(D1435="non", 0, " "))</f>
        <v>0</v>
      </c>
      <c r="D1435" t="s">
        <v>24</v>
      </c>
      <c r="E1435">
        <f>_xlfn.XLOOKUP(F1435,Z$3:Z$19,AA$3:AA$19)</f>
        <v>15</v>
      </c>
      <c r="F1435" t="s">
        <v>35</v>
      </c>
      <c r="G1435" s="14">
        <v>44623</v>
      </c>
      <c r="H1435" s="15">
        <v>0.33055555555555555</v>
      </c>
      <c r="I1435" s="15">
        <v>0.6</v>
      </c>
      <c r="J1435">
        <v>1000171</v>
      </c>
      <c r="K1435">
        <v>3181</v>
      </c>
      <c r="L1435">
        <f>ROUND(M1435*86400,0)/60</f>
        <v>388</v>
      </c>
      <c r="M1435">
        <v>0.26944444444444443</v>
      </c>
      <c r="N1435">
        <f>_xlfn.XLOOKUP(O1435,Z$22:Z$24,AA$22:AA$24)</f>
        <v>0</v>
      </c>
      <c r="O1435" t="s">
        <v>26</v>
      </c>
      <c r="P1435" cm="1">
        <f t="array" aca="1" ref="P1435" ca="1">(_xlfn.IFS(Q1435="couché",0,Q1435="debout à 80%",1,Q1435="?",1))*(IF(RAND()&lt;0.8,1,0))</f>
        <v>0</v>
      </c>
      <c r="Q1435" t="s">
        <v>48</v>
      </c>
      <c r="R1435">
        <v>45</v>
      </c>
      <c r="S1435">
        <f>SUMIFS(N:N,F:F,F1435,G:G,G1435,T:T,T1435-1)*IF(C1435=1,0,1)</f>
        <v>0</v>
      </c>
      <c r="T1435">
        <f>COUNTIFS(F:F,F1435,G:G,G1435,H:H,_xlfn.CONCAT("&lt;=",H1435))</f>
        <v>1</v>
      </c>
      <c r="U1435" s="15">
        <f ca="1">H1435+(RAND()/100000)</f>
        <v>0.33055572095483648</v>
      </c>
      <c r="V1435">
        <f t="shared" ca="1" si="22"/>
        <v>1</v>
      </c>
      <c r="W1435" t="s">
        <v>28</v>
      </c>
      <c r="X1435" t="str">
        <f ca="1">_xlfn.CONCAT("(",A1435,",",C1435,",",P1435,",",E1435,",",L1435,",",S1435,",",T1435,",",V1435,")++1`")</f>
        <v>(247613,0,0,15,388,0,1,1)++1`</v>
      </c>
      <c r="Y1435" t="str">
        <f>_xlfn.CONCAT("(",A1435,",",R1435,")++1`")</f>
        <v>(247613,45)++1`</v>
      </c>
    </row>
    <row r="1436" spans="1:25">
      <c r="A1436">
        <v>247615</v>
      </c>
      <c r="B1436">
        <v>1957</v>
      </c>
      <c r="C1436">
        <f>IF(D1436="oui", 1, IF(D1436="non", 0, " "))</f>
        <v>0</v>
      </c>
      <c r="D1436" t="s">
        <v>24</v>
      </c>
      <c r="E1436">
        <f>_xlfn.XLOOKUP(F1436,Z$3:Z$19,AA$3:AA$19)</f>
        <v>11</v>
      </c>
      <c r="F1436" t="s">
        <v>41</v>
      </c>
      <c r="G1436" s="14">
        <v>44609</v>
      </c>
      <c r="H1436" s="15">
        <v>0.51527777777777772</v>
      </c>
      <c r="I1436" s="15">
        <v>0.60555555555555551</v>
      </c>
      <c r="J1436">
        <v>1000164</v>
      </c>
      <c r="K1436">
        <v>6332</v>
      </c>
      <c r="L1436">
        <f>ROUND(M1436*86400,0)/60</f>
        <v>130</v>
      </c>
      <c r="M1436">
        <v>9.027777777777779E-2</v>
      </c>
      <c r="N1436">
        <f>_xlfn.XLOOKUP(O1436,Z$22:Z$24,AA$22:AA$24)</f>
        <v>0</v>
      </c>
      <c r="O1436" t="s">
        <v>26</v>
      </c>
      <c r="P1436" cm="1">
        <f t="array" aca="1" ref="P1436" ca="1">(_xlfn.IFS(Q1436="couché",0,Q1436="debout à 80%",1,Q1436="?",1))*(IF(RAND()&lt;0.8,1,0))</f>
        <v>1</v>
      </c>
      <c r="Q1436" t="s">
        <v>27</v>
      </c>
      <c r="R1436">
        <v>30</v>
      </c>
      <c r="S1436">
        <f>SUMIFS(N:N,F:F,F1436,G:G,G1436,T:T,T1436-1)*IF(C1436=1,0,1)</f>
        <v>0</v>
      </c>
      <c r="T1436">
        <f>COUNTIFS(F:F,F1436,G:G,G1436,H:H,_xlfn.CONCAT("&lt;=",H1436))</f>
        <v>7</v>
      </c>
      <c r="U1436" s="15">
        <f ca="1">H1436+(RAND()/100000)</f>
        <v>0.51528231900617483</v>
      </c>
      <c r="V1436">
        <f t="shared" ca="1" si="22"/>
        <v>55</v>
      </c>
      <c r="W1436" t="s">
        <v>28</v>
      </c>
      <c r="X1436" t="str">
        <f ca="1">_xlfn.CONCAT("(",A1436,",",C1436,",",P1436,",",E1436,",",L1436,",",S1436,",",T1436,",",V1436,")++1`")</f>
        <v>(247615,0,1,11,130,0,7,55)++1`</v>
      </c>
      <c r="Y1436" t="str">
        <f>_xlfn.CONCAT("(",A1436,",",R1436,")++1`")</f>
        <v>(247615,30)++1`</v>
      </c>
    </row>
    <row r="1437" spans="1:25">
      <c r="A1437">
        <v>247617</v>
      </c>
      <c r="B1437">
        <v>1968</v>
      </c>
      <c r="C1437">
        <f>IF(D1437="oui", 1, IF(D1437="non", 0, " "))</f>
        <v>0</v>
      </c>
      <c r="D1437" t="s">
        <v>24</v>
      </c>
      <c r="E1437">
        <f>_xlfn.XLOOKUP(F1437,Z$3:Z$19,AA$3:AA$19)</f>
        <v>16</v>
      </c>
      <c r="F1437" t="s">
        <v>44</v>
      </c>
      <c r="G1437" s="14">
        <v>44622</v>
      </c>
      <c r="H1437" s="15">
        <v>0.44513888888888886</v>
      </c>
      <c r="I1437" s="15">
        <v>0.54791666666666661</v>
      </c>
      <c r="J1437">
        <v>1000162</v>
      </c>
      <c r="K1437">
        <v>4692</v>
      </c>
      <c r="L1437">
        <f>ROUND(M1437*86400,0)/60</f>
        <v>148</v>
      </c>
      <c r="M1437">
        <v>0.10277777777777775</v>
      </c>
      <c r="N1437">
        <f>_xlfn.XLOOKUP(O1437,Z$22:Z$24,AA$22:AA$24)</f>
        <v>0</v>
      </c>
      <c r="O1437" t="s">
        <v>26</v>
      </c>
      <c r="P1437" cm="1">
        <f t="array" aca="1" ref="P1437" ca="1">(_xlfn.IFS(Q1437="couché",0,Q1437="debout à 80%",1,Q1437="?",1))*(IF(RAND()&lt;0.8,1,0))</f>
        <v>0</v>
      </c>
      <c r="Q1437" t="s">
        <v>27</v>
      </c>
      <c r="R1437">
        <v>45</v>
      </c>
      <c r="S1437">
        <f>SUMIFS(N:N,F:F,F1437,G:G,G1437,T:T,T1437-1)*IF(C1437=1,0,1)</f>
        <v>0</v>
      </c>
      <c r="T1437">
        <f>COUNTIFS(F:F,F1437,G:G,G1437,H:H,_xlfn.CONCAT("&lt;=",H1437))</f>
        <v>2</v>
      </c>
      <c r="U1437" s="15">
        <f ca="1">H1437+(RAND()/100000)</f>
        <v>0.44514014875369146</v>
      </c>
      <c r="V1437">
        <f t="shared" ca="1" si="22"/>
        <v>30</v>
      </c>
      <c r="W1437" t="s">
        <v>28</v>
      </c>
      <c r="X1437" t="str">
        <f ca="1">_xlfn.CONCAT("(",A1437,",",C1437,",",P1437,",",E1437,",",L1437,",",S1437,",",T1437,",",V1437,")++1`")</f>
        <v>(247617,0,0,16,148,0,2,30)++1`</v>
      </c>
      <c r="Y1437" t="str">
        <f>_xlfn.CONCAT("(",A1437,",",R1437,")++1`")</f>
        <v>(247617,45)++1`</v>
      </c>
    </row>
    <row r="1438" spans="1:25">
      <c r="A1438">
        <v>247618</v>
      </c>
      <c r="B1438">
        <v>1964</v>
      </c>
      <c r="C1438">
        <f>IF(D1438="oui", 1, IF(D1438="non", 0, " "))</f>
        <v>0</v>
      </c>
      <c r="D1438" t="s">
        <v>24</v>
      </c>
      <c r="E1438">
        <f>_xlfn.XLOOKUP(F1438,Z$3:Z$19,AA$3:AA$19)</f>
        <v>14</v>
      </c>
      <c r="F1438" t="s">
        <v>33</v>
      </c>
      <c r="G1438" s="14">
        <v>44602</v>
      </c>
      <c r="H1438" s="15">
        <v>0.44374999999999998</v>
      </c>
      <c r="I1438" s="15">
        <v>0.45902777777777776</v>
      </c>
      <c r="J1438">
        <v>1000162</v>
      </c>
      <c r="K1438">
        <v>130</v>
      </c>
      <c r="L1438">
        <f>ROUND(M1438*86400,0)/60</f>
        <v>22</v>
      </c>
      <c r="M1438">
        <v>1.5277777777777779E-2</v>
      </c>
      <c r="N1438">
        <f>_xlfn.XLOOKUP(O1438,Z$22:Z$24,AA$22:AA$24)</f>
        <v>1</v>
      </c>
      <c r="O1438" t="s">
        <v>32</v>
      </c>
      <c r="P1438" cm="1">
        <f t="array" aca="1" ref="P1438" ca="1">(_xlfn.IFS(Q1438="couché",0,Q1438="debout à 80%",1,Q1438="?",1))*(IF(RAND()&lt;0.8,1,0))</f>
        <v>1</v>
      </c>
      <c r="Q1438" t="s">
        <v>27</v>
      </c>
      <c r="R1438">
        <v>45</v>
      </c>
      <c r="S1438">
        <f>SUMIFS(N:N,F:F,F1438,G:G,G1438,T:T,T1438-1)*IF(C1438=1,0,1)</f>
        <v>1</v>
      </c>
      <c r="T1438">
        <f>COUNTIFS(F:F,F1438,G:G,G1438,H:H,_xlfn.CONCAT("&lt;=",H1438))</f>
        <v>4</v>
      </c>
      <c r="U1438" s="15">
        <f ca="1">H1438+(RAND()/100000)</f>
        <v>0.44375240939195126</v>
      </c>
      <c r="V1438">
        <f t="shared" ca="1" si="22"/>
        <v>42</v>
      </c>
      <c r="W1438" t="s">
        <v>28</v>
      </c>
      <c r="X1438" t="str">
        <f ca="1">_xlfn.CONCAT("(",A1438,",",C1438,",",P1438,",",E1438,",",L1438,",",S1438,",",T1438,",",V1438,")++1`")</f>
        <v>(247618,0,1,14,22,1,4,42)++1`</v>
      </c>
      <c r="Y1438" t="str">
        <f>_xlfn.CONCAT("(",A1438,",",R1438,")++1`")</f>
        <v>(247618,45)++1`</v>
      </c>
    </row>
    <row r="1439" spans="1:25">
      <c r="A1439">
        <v>247619</v>
      </c>
      <c r="B1439">
        <v>1962</v>
      </c>
      <c r="C1439">
        <f>IF(D1439="oui", 1, IF(D1439="non", 0, " "))</f>
        <v>0</v>
      </c>
      <c r="D1439" t="s">
        <v>24</v>
      </c>
      <c r="E1439">
        <f>_xlfn.XLOOKUP(F1439,Z$3:Z$19,AA$3:AA$19)</f>
        <v>14</v>
      </c>
      <c r="F1439" t="s">
        <v>33</v>
      </c>
      <c r="G1439" s="14">
        <v>44602</v>
      </c>
      <c r="H1439" s="15">
        <v>0.46736111111111112</v>
      </c>
      <c r="I1439" s="15">
        <v>0.49166666666666664</v>
      </c>
      <c r="J1439">
        <v>1000162</v>
      </c>
      <c r="K1439">
        <v>81</v>
      </c>
      <c r="L1439">
        <f>ROUND(M1439*86400,0)/60</f>
        <v>35</v>
      </c>
      <c r="M1439">
        <v>2.4305555555555525E-2</v>
      </c>
      <c r="N1439">
        <f>_xlfn.XLOOKUP(O1439,Z$22:Z$24,AA$22:AA$24)</f>
        <v>1</v>
      </c>
      <c r="O1439" t="s">
        <v>32</v>
      </c>
      <c r="P1439" cm="1">
        <f t="array" aca="1" ref="P1439" ca="1">(_xlfn.IFS(Q1439="couché",0,Q1439="debout à 80%",1,Q1439="?",1))*(IF(RAND()&lt;0.8,1,0))</f>
        <v>1</v>
      </c>
      <c r="Q1439" t="s">
        <v>27</v>
      </c>
      <c r="R1439">
        <v>45</v>
      </c>
      <c r="S1439">
        <f>SUMIFS(N:N,F:F,F1439,G:G,G1439,T:T,T1439-1)*IF(C1439=1,0,1)</f>
        <v>1</v>
      </c>
      <c r="T1439">
        <f>COUNTIFS(F:F,F1439,G:G,G1439,H:H,_xlfn.CONCAT("&lt;=",H1439))</f>
        <v>5</v>
      </c>
      <c r="U1439" s="15">
        <f ca="1">H1439+(RAND()/100000)</f>
        <v>0.46736363920357943</v>
      </c>
      <c r="V1439">
        <f t="shared" ca="1" si="22"/>
        <v>48</v>
      </c>
      <c r="W1439" t="s">
        <v>28</v>
      </c>
      <c r="X1439" t="str">
        <f ca="1">_xlfn.CONCAT("(",A1439,",",C1439,",",P1439,",",E1439,",",L1439,",",S1439,",",T1439,",",V1439,")++1`")</f>
        <v>(247619,0,1,14,35,1,5,48)++1`</v>
      </c>
      <c r="Y1439" t="str">
        <f>_xlfn.CONCAT("(",A1439,",",R1439,")++1`")</f>
        <v>(247619,45)++1`</v>
      </c>
    </row>
    <row r="1440" spans="1:25">
      <c r="A1440">
        <v>247620</v>
      </c>
      <c r="B1440">
        <v>1957</v>
      </c>
      <c r="C1440">
        <f>IF(D1440="oui", 1, IF(D1440="non", 0, " "))</f>
        <v>0</v>
      </c>
      <c r="D1440" t="s">
        <v>24</v>
      </c>
      <c r="E1440">
        <f>_xlfn.XLOOKUP(F1440,Z$3:Z$19,AA$3:AA$19)</f>
        <v>4</v>
      </c>
      <c r="F1440" t="s">
        <v>31</v>
      </c>
      <c r="G1440" s="14">
        <v>44615</v>
      </c>
      <c r="H1440" s="15">
        <v>0.63124999999999998</v>
      </c>
      <c r="I1440" s="15">
        <v>0.68194444444444446</v>
      </c>
      <c r="J1440">
        <v>1000170</v>
      </c>
      <c r="K1440">
        <v>2059</v>
      </c>
      <c r="L1440">
        <f>ROUND(M1440*86400,0)/60</f>
        <v>73</v>
      </c>
      <c r="M1440">
        <v>5.0694444444444486E-2</v>
      </c>
      <c r="N1440">
        <f>_xlfn.XLOOKUP(O1440,Z$22:Z$24,AA$22:AA$24)</f>
        <v>1</v>
      </c>
      <c r="O1440" t="s">
        <v>32</v>
      </c>
      <c r="P1440" cm="1">
        <f t="array" aca="1" ref="P1440" ca="1">(_xlfn.IFS(Q1440="couché",0,Q1440="debout à 80%",1,Q1440="?",1))*(IF(RAND()&lt;0.8,1,0))</f>
        <v>1</v>
      </c>
      <c r="Q1440" t="s">
        <v>27</v>
      </c>
      <c r="R1440">
        <v>30</v>
      </c>
      <c r="S1440">
        <f>SUMIFS(N:N,F:F,F1440,G:G,G1440,T:T,T1440-1)*IF(C1440=1,0,1)</f>
        <v>0</v>
      </c>
      <c r="T1440">
        <f>COUNTIFS(F:F,F1440,G:G,G1440,H:H,_xlfn.CONCAT("&lt;=",H1440))</f>
        <v>5</v>
      </c>
      <c r="U1440" s="15">
        <f ca="1">H1440+(RAND()/100000)</f>
        <v>0.63125578478803257</v>
      </c>
      <c r="V1440">
        <f t="shared" ca="1" si="22"/>
        <v>51</v>
      </c>
      <c r="W1440" t="s">
        <v>28</v>
      </c>
      <c r="X1440" t="str">
        <f ca="1">_xlfn.CONCAT("(",A1440,",",C1440,",",P1440,",",E1440,",",L1440,",",S1440,",",T1440,",",V1440,")++1`")</f>
        <v>(247620,0,1,4,73,0,5,51)++1`</v>
      </c>
      <c r="Y1440" t="str">
        <f>_xlfn.CONCAT("(",A1440,",",R1440,")++1`")</f>
        <v>(247620,30)++1`</v>
      </c>
    </row>
    <row r="1441" spans="1:25">
      <c r="A1441">
        <v>247621</v>
      </c>
      <c r="B1441">
        <v>2021</v>
      </c>
      <c r="C1441">
        <f>IF(D1441="oui", 1, IF(D1441="non", 0, " "))</f>
        <v>1</v>
      </c>
      <c r="D1441" t="s">
        <v>28</v>
      </c>
      <c r="E1441">
        <f>_xlfn.XLOOKUP(F1441,Z$3:Z$19,AA$3:AA$19)</f>
        <v>11</v>
      </c>
      <c r="F1441" t="s">
        <v>41</v>
      </c>
      <c r="G1441" s="14">
        <v>44630</v>
      </c>
      <c r="H1441" s="15">
        <v>0.3576388888888889</v>
      </c>
      <c r="I1441" s="15">
        <v>0.3659722222222222</v>
      </c>
      <c r="J1441">
        <v>1000164</v>
      </c>
      <c r="K1441">
        <v>3692</v>
      </c>
      <c r="L1441">
        <f>ROUND(M1441*86400,0)/60</f>
        <v>12</v>
      </c>
      <c r="M1441">
        <v>8.3333333333333037E-3</v>
      </c>
      <c r="N1441">
        <f>_xlfn.XLOOKUP(O1441,Z$22:Z$24,AA$22:AA$24)</f>
        <v>0</v>
      </c>
      <c r="O1441" t="s">
        <v>46</v>
      </c>
      <c r="P1441" cm="1">
        <f t="array" aca="1" ref="P1441" ca="1">(_xlfn.IFS(Q1441="couché",0,Q1441="debout à 80%",1,Q1441="?",1))*(IF(RAND()&lt;0.8,1,0))</f>
        <v>0</v>
      </c>
      <c r="Q1441" t="s">
        <v>48</v>
      </c>
      <c r="R1441">
        <v>30</v>
      </c>
      <c r="S1441">
        <f>SUMIFS(N:N,F:F,F1441,G:G,G1441,T:T,T1441-1)*IF(C1441=1,0,1)</f>
        <v>0</v>
      </c>
      <c r="T1441">
        <f>COUNTIFS(F:F,F1441,G:G,G1441,H:H,_xlfn.CONCAT("&lt;=",H1441))</f>
        <v>2</v>
      </c>
      <c r="U1441" s="15">
        <f ca="1">H1441+(RAND()/100000)</f>
        <v>0.35764479599968446</v>
      </c>
      <c r="V1441">
        <f t="shared" ca="1" si="22"/>
        <v>16</v>
      </c>
      <c r="W1441" t="s">
        <v>28</v>
      </c>
      <c r="X1441" t="str">
        <f ca="1">_xlfn.CONCAT("(",A1441,",",C1441,",",P1441,",",E1441,",",L1441,",",S1441,",",T1441,",",V1441,")++1`")</f>
        <v>(247621,1,0,11,12,0,2,16)++1`</v>
      </c>
      <c r="Y1441" t="str">
        <f>_xlfn.CONCAT("(",A1441,",",R1441,")++1`")</f>
        <v>(247621,30)++1`</v>
      </c>
    </row>
    <row r="1442" spans="1:25">
      <c r="A1442">
        <v>247623</v>
      </c>
      <c r="B1442">
        <v>1961</v>
      </c>
      <c r="C1442">
        <f>IF(D1442="oui", 1, IF(D1442="non", 0, " "))</f>
        <v>0</v>
      </c>
      <c r="D1442" t="s">
        <v>24</v>
      </c>
      <c r="E1442">
        <f>_xlfn.XLOOKUP(F1442,Z$3:Z$19,AA$3:AA$19)</f>
        <v>12</v>
      </c>
      <c r="F1442" t="s">
        <v>42</v>
      </c>
      <c r="G1442" s="14">
        <v>44603</v>
      </c>
      <c r="H1442" s="15">
        <v>0.4861111111111111</v>
      </c>
      <c r="I1442" s="15">
        <v>0.52430555555555558</v>
      </c>
      <c r="J1442">
        <v>1000164</v>
      </c>
      <c r="K1442">
        <v>541</v>
      </c>
      <c r="L1442">
        <f>ROUND(M1442*86400,0)/60</f>
        <v>55</v>
      </c>
      <c r="M1442">
        <v>3.8194444444444475E-2</v>
      </c>
      <c r="N1442">
        <f>_xlfn.XLOOKUP(O1442,Z$22:Z$24,AA$22:AA$24)</f>
        <v>1</v>
      </c>
      <c r="O1442" t="s">
        <v>32</v>
      </c>
      <c r="P1442" cm="1">
        <f t="array" aca="1" ref="P1442" ca="1">(_xlfn.IFS(Q1442="couché",0,Q1442="debout à 80%",1,Q1442="?",1))*(IF(RAND()&lt;0.8,1,0))</f>
        <v>1</v>
      </c>
      <c r="Q1442" t="s">
        <v>27</v>
      </c>
      <c r="R1442">
        <v>30</v>
      </c>
      <c r="S1442">
        <f>SUMIFS(N:N,F:F,F1442,G:G,G1442,T:T,T1442-1)*IF(C1442=1,0,1)</f>
        <v>0</v>
      </c>
      <c r="T1442">
        <f>COUNTIFS(F:F,F1442,G:G,G1442,H:H,_xlfn.CONCAT("&lt;=",H1442))</f>
        <v>6</v>
      </c>
      <c r="U1442" s="15">
        <f ca="1">H1442+(RAND()/100000)</f>
        <v>0.48611552997463969</v>
      </c>
      <c r="V1442">
        <f t="shared" ca="1" si="22"/>
        <v>46</v>
      </c>
      <c r="W1442" t="s">
        <v>28</v>
      </c>
      <c r="X1442" t="str">
        <f ca="1">_xlfn.CONCAT("(",A1442,",",C1442,",",P1442,",",E1442,",",L1442,",",S1442,",",T1442,",",V1442,")++1`")</f>
        <v>(247623,0,1,12,55,0,6,46)++1`</v>
      </c>
      <c r="Y1442" t="str">
        <f>_xlfn.CONCAT("(",A1442,",",R1442,")++1`")</f>
        <v>(247623,30)++1`</v>
      </c>
    </row>
    <row r="1443" spans="1:25">
      <c r="A1443">
        <v>247624</v>
      </c>
      <c r="B1443">
        <v>2000</v>
      </c>
      <c r="C1443">
        <f>IF(D1443="oui", 1, IF(D1443="non", 0, " "))</f>
        <v>0</v>
      </c>
      <c r="D1443" t="s">
        <v>24</v>
      </c>
      <c r="E1443">
        <f>_xlfn.XLOOKUP(F1443,Z$3:Z$19,AA$3:AA$19)</f>
        <v>7</v>
      </c>
      <c r="F1443" t="s">
        <v>38</v>
      </c>
      <c r="G1443" s="14">
        <v>44595</v>
      </c>
      <c r="H1443" s="15">
        <v>0.51180555555555551</v>
      </c>
      <c r="I1443" s="15">
        <v>0.6465277777777777</v>
      </c>
      <c r="J1443">
        <v>1000162</v>
      </c>
      <c r="K1443">
        <v>64</v>
      </c>
      <c r="L1443">
        <f>ROUND(M1443*86400,0)/60</f>
        <v>194</v>
      </c>
      <c r="M1443">
        <v>0.13472222222222219</v>
      </c>
      <c r="N1443">
        <f>_xlfn.XLOOKUP(O1443,Z$22:Z$24,AA$22:AA$24)</f>
        <v>1</v>
      </c>
      <c r="O1443" t="s">
        <v>32</v>
      </c>
      <c r="P1443" cm="1">
        <f t="array" aca="1" ref="P1443" ca="1">(_xlfn.IFS(Q1443="couché",0,Q1443="debout à 80%",1,Q1443="?",1))*(IF(RAND()&lt;0.8,1,0))</f>
        <v>1</v>
      </c>
      <c r="Q1443" t="s">
        <v>27</v>
      </c>
      <c r="R1443">
        <v>45</v>
      </c>
      <c r="S1443">
        <f>SUMIFS(N:N,F:F,F1443,G:G,G1443,T:T,T1443-1)*IF(C1443=1,0,1)</f>
        <v>1</v>
      </c>
      <c r="T1443">
        <f>COUNTIFS(F:F,F1443,G:G,G1443,H:H,_xlfn.CONCAT("&lt;=",H1443))</f>
        <v>7</v>
      </c>
      <c r="U1443" s="15">
        <f ca="1">H1443+(RAND()/100000)</f>
        <v>0.51181534290435293</v>
      </c>
      <c r="V1443">
        <f t="shared" ca="1" si="22"/>
        <v>65</v>
      </c>
      <c r="W1443" t="s">
        <v>28</v>
      </c>
      <c r="X1443" t="str">
        <f ca="1">_xlfn.CONCAT("(",A1443,",",C1443,",",P1443,",",E1443,",",L1443,",",S1443,",",T1443,",",V1443,")++1`")</f>
        <v>(247624,0,1,7,194,1,7,65)++1`</v>
      </c>
      <c r="Y1443" t="str">
        <f>_xlfn.CONCAT("(",A1443,",",R1443,")++1`")</f>
        <v>(247624,45)++1`</v>
      </c>
    </row>
    <row r="1444" spans="1:25">
      <c r="A1444">
        <v>247625</v>
      </c>
      <c r="B1444">
        <v>1962</v>
      </c>
      <c r="C1444">
        <f>IF(D1444="oui", 1, IF(D1444="non", 0, " "))</f>
        <v>0</v>
      </c>
      <c r="D1444" t="s">
        <v>24</v>
      </c>
      <c r="E1444">
        <f>_xlfn.XLOOKUP(F1444,Z$3:Z$19,AA$3:AA$19)</f>
        <v>5</v>
      </c>
      <c r="F1444" t="s">
        <v>36</v>
      </c>
      <c r="G1444" s="14">
        <v>44601</v>
      </c>
      <c r="H1444" s="15">
        <v>0.55972222222222223</v>
      </c>
      <c r="I1444" s="15">
        <v>0.59097222222222223</v>
      </c>
      <c r="J1444">
        <v>1000162</v>
      </c>
      <c r="K1444">
        <v>4592</v>
      </c>
      <c r="L1444">
        <f>ROUND(M1444*86400,0)/60</f>
        <v>45</v>
      </c>
      <c r="M1444">
        <v>3.125E-2</v>
      </c>
      <c r="N1444">
        <f>_xlfn.XLOOKUP(O1444,Z$22:Z$24,AA$22:AA$24)</f>
        <v>0</v>
      </c>
      <c r="O1444" t="s">
        <v>26</v>
      </c>
      <c r="P1444" cm="1">
        <f t="array" aca="1" ref="P1444" ca="1">(_xlfn.IFS(Q1444="couché",0,Q1444="debout à 80%",1,Q1444="?",1))*(IF(RAND()&lt;0.8,1,0))</f>
        <v>0</v>
      </c>
      <c r="Q1444" t="s">
        <v>27</v>
      </c>
      <c r="R1444">
        <v>45</v>
      </c>
      <c r="S1444">
        <f>SUMIFS(N:N,F:F,F1444,G:G,G1444,T:T,T1444-1)*IF(C1444=1,0,1)</f>
        <v>0</v>
      </c>
      <c r="T1444">
        <f>COUNTIFS(F:F,F1444,G:G,G1444,H:H,_xlfn.CONCAT("&lt;=",H1444))</f>
        <v>6</v>
      </c>
      <c r="U1444" s="15">
        <f ca="1">H1444+(RAND()/100000)</f>
        <v>0.55973076037574521</v>
      </c>
      <c r="V1444">
        <f t="shared" ca="1" si="22"/>
        <v>42</v>
      </c>
      <c r="W1444" t="s">
        <v>28</v>
      </c>
      <c r="X1444" t="str">
        <f ca="1">_xlfn.CONCAT("(",A1444,",",C1444,",",P1444,",",E1444,",",L1444,",",S1444,",",T1444,",",V1444,")++1`")</f>
        <v>(247625,0,0,5,45,0,6,42)++1`</v>
      </c>
      <c r="Y1444" t="str">
        <f>_xlfn.CONCAT("(",A1444,",",R1444,")++1`")</f>
        <v>(247625,45)++1`</v>
      </c>
    </row>
    <row r="1445" spans="1:25">
      <c r="A1445">
        <v>247626</v>
      </c>
      <c r="B1445">
        <v>1993</v>
      </c>
      <c r="C1445">
        <f>IF(D1445="oui", 1, IF(D1445="non", 0, " "))</f>
        <v>0</v>
      </c>
      <c r="D1445" t="s">
        <v>24</v>
      </c>
      <c r="E1445">
        <f>_xlfn.XLOOKUP(F1445,Z$3:Z$19,AA$3:AA$19)</f>
        <v>11</v>
      </c>
      <c r="F1445" t="s">
        <v>41</v>
      </c>
      <c r="G1445" s="14">
        <v>44615</v>
      </c>
      <c r="H1445" s="15">
        <v>0.44513888888888886</v>
      </c>
      <c r="I1445" s="15">
        <v>0.56805555555555554</v>
      </c>
      <c r="J1445">
        <v>1000164</v>
      </c>
      <c r="K1445">
        <v>7808</v>
      </c>
      <c r="L1445">
        <f>ROUND(M1445*86400,0)/60</f>
        <v>177</v>
      </c>
      <c r="M1445">
        <v>0.12291666666666667</v>
      </c>
      <c r="N1445">
        <f>_xlfn.XLOOKUP(O1445,Z$22:Z$24,AA$22:AA$24)</f>
        <v>0</v>
      </c>
      <c r="O1445" t="s">
        <v>26</v>
      </c>
      <c r="P1445" cm="1">
        <f t="array" aca="1" ref="P1445" ca="1">(_xlfn.IFS(Q1445="couché",0,Q1445="debout à 80%",1,Q1445="?",1))*(IF(RAND()&lt;0.8,1,0))</f>
        <v>1</v>
      </c>
      <c r="Q1445" t="s">
        <v>27</v>
      </c>
      <c r="R1445">
        <v>30</v>
      </c>
      <c r="S1445">
        <f>SUMIFS(N:N,F:F,F1445,G:G,G1445,T:T,T1445-1)*IF(C1445=1,0,1)</f>
        <v>0</v>
      </c>
      <c r="T1445">
        <f>COUNTIFS(F:F,F1445,G:G,G1445,H:H,_xlfn.CONCAT("&lt;=",H1445))</f>
        <v>2</v>
      </c>
      <c r="U1445" s="15">
        <f ca="1">H1445+(RAND()/100000)</f>
        <v>0.44514057594085243</v>
      </c>
      <c r="V1445">
        <f t="shared" ca="1" si="22"/>
        <v>28</v>
      </c>
      <c r="W1445" t="s">
        <v>28</v>
      </c>
      <c r="X1445" t="str">
        <f ca="1">_xlfn.CONCAT("(",A1445,",",C1445,",",P1445,",",E1445,",",L1445,",",S1445,",",T1445,",",V1445,")++1`")</f>
        <v>(247626,0,1,11,177,0,2,28)++1`</v>
      </c>
      <c r="Y1445" t="str">
        <f>_xlfn.CONCAT("(",A1445,",",R1445,")++1`")</f>
        <v>(247626,30)++1`</v>
      </c>
    </row>
    <row r="1446" spans="1:25">
      <c r="A1446">
        <v>247629</v>
      </c>
      <c r="B1446">
        <v>1956</v>
      </c>
      <c r="C1446">
        <f>IF(D1446="oui", 1, IF(D1446="non", 0, " "))</f>
        <v>0</v>
      </c>
      <c r="D1446" t="s">
        <v>24</v>
      </c>
      <c r="E1446">
        <f>_xlfn.XLOOKUP(F1446,Z$3:Z$19,AA$3:AA$19)</f>
        <v>3</v>
      </c>
      <c r="F1446" t="s">
        <v>34</v>
      </c>
      <c r="G1446" s="14">
        <v>44627</v>
      </c>
      <c r="H1446" s="15">
        <v>0.45833333333333331</v>
      </c>
      <c r="I1446" s="15">
        <v>0.46875</v>
      </c>
      <c r="J1446">
        <v>1000169</v>
      </c>
      <c r="K1446">
        <v>2172</v>
      </c>
      <c r="L1446">
        <f>ROUND(M1446*86400,0)/60</f>
        <v>15</v>
      </c>
      <c r="M1446">
        <v>1.0416666666666685E-2</v>
      </c>
      <c r="N1446">
        <f>_xlfn.XLOOKUP(O1446,Z$22:Z$24,AA$22:AA$24)</f>
        <v>1</v>
      </c>
      <c r="O1446" t="s">
        <v>32</v>
      </c>
      <c r="P1446" cm="1">
        <f t="array" aca="1" ref="P1446" ca="1">(_xlfn.IFS(Q1446="couché",0,Q1446="debout à 80%",1,Q1446="?",1))*(IF(RAND()&lt;0.8,1,0))</f>
        <v>1</v>
      </c>
      <c r="Q1446" t="s">
        <v>27</v>
      </c>
      <c r="R1446">
        <v>10</v>
      </c>
      <c r="S1446">
        <f>SUMIFS(N:N,F:F,F1446,G:G,G1446,T:T,T1446-1)*IF(C1446=1,0,1)</f>
        <v>1</v>
      </c>
      <c r="T1446">
        <f>COUNTIFS(F:F,F1446,G:G,G1446,H:H,_xlfn.CONCAT("&lt;=",H1446))</f>
        <v>9</v>
      </c>
      <c r="U1446" s="15">
        <f ca="1">H1446+(RAND()/100000)</f>
        <v>0.45834161894470182</v>
      </c>
      <c r="V1446">
        <f t="shared" ca="1" si="22"/>
        <v>33</v>
      </c>
      <c r="W1446" t="s">
        <v>28</v>
      </c>
      <c r="X1446" t="str">
        <f ca="1">_xlfn.CONCAT("(",A1446,",",C1446,",",P1446,",",E1446,",",L1446,",",S1446,",",T1446,",",V1446,")++1`")</f>
        <v>(247629,0,1,3,15,1,9,33)++1`</v>
      </c>
      <c r="Y1446" t="str">
        <f>_xlfn.CONCAT("(",A1446,",",R1446,")++1`")</f>
        <v>(247629,10)++1`</v>
      </c>
    </row>
    <row r="1447" spans="1:25">
      <c r="A1447">
        <v>247630</v>
      </c>
      <c r="B1447">
        <v>1947</v>
      </c>
      <c r="C1447">
        <f>IF(D1447="oui", 1, IF(D1447="non", 0, " "))</f>
        <v>0</v>
      </c>
      <c r="D1447" t="s">
        <v>24</v>
      </c>
      <c r="E1447">
        <f>_xlfn.XLOOKUP(F1447,Z$3:Z$19,AA$3:AA$19)</f>
        <v>3</v>
      </c>
      <c r="F1447" t="s">
        <v>34</v>
      </c>
      <c r="G1447" s="14">
        <v>44628</v>
      </c>
      <c r="H1447" s="15">
        <v>0.46388888888888885</v>
      </c>
      <c r="I1447" s="15">
        <v>0.47430555555555554</v>
      </c>
      <c r="J1447">
        <v>1000169</v>
      </c>
      <c r="K1447">
        <v>2172</v>
      </c>
      <c r="L1447">
        <f>ROUND(M1447*86400,0)/60</f>
        <v>15</v>
      </c>
      <c r="M1447">
        <v>1.0416666666666685E-2</v>
      </c>
      <c r="N1447">
        <f>_xlfn.XLOOKUP(O1447,Z$22:Z$24,AA$22:AA$24)</f>
        <v>1</v>
      </c>
      <c r="O1447" t="s">
        <v>32</v>
      </c>
      <c r="P1447" cm="1">
        <f t="array" aca="1" ref="P1447" ca="1">(_xlfn.IFS(Q1447="couché",0,Q1447="debout à 80%",1,Q1447="?",1))*(IF(RAND()&lt;0.8,1,0))</f>
        <v>1</v>
      </c>
      <c r="Q1447" t="s">
        <v>27</v>
      </c>
      <c r="R1447">
        <v>10</v>
      </c>
      <c r="S1447">
        <f>SUMIFS(N:N,F:F,F1447,G:G,G1447,T:T,T1447-1)*IF(C1447=1,0,1)</f>
        <v>1</v>
      </c>
      <c r="T1447">
        <f>COUNTIFS(F:F,F1447,G:G,G1447,H:H,_xlfn.CONCAT("&lt;=",H1447))</f>
        <v>9</v>
      </c>
      <c r="U1447" s="15">
        <f ca="1">H1447+(RAND()/100000)</f>
        <v>0.4638917964494858</v>
      </c>
      <c r="V1447">
        <f t="shared" ca="1" si="22"/>
        <v>48</v>
      </c>
      <c r="W1447" t="s">
        <v>28</v>
      </c>
      <c r="X1447" t="str">
        <f ca="1">_xlfn.CONCAT("(",A1447,",",C1447,",",P1447,",",E1447,",",L1447,",",S1447,",",T1447,",",V1447,")++1`")</f>
        <v>(247630,0,1,3,15,1,9,48)++1`</v>
      </c>
      <c r="Y1447" t="str">
        <f>_xlfn.CONCAT("(",A1447,",",R1447,")++1`")</f>
        <v>(247630,10)++1`</v>
      </c>
    </row>
    <row r="1448" spans="1:25">
      <c r="A1448">
        <v>247632</v>
      </c>
      <c r="B1448">
        <v>1956</v>
      </c>
      <c r="C1448">
        <f>IF(D1448="oui", 1, IF(D1448="non", 0, " "))</f>
        <v>0</v>
      </c>
      <c r="D1448" t="s">
        <v>24</v>
      </c>
      <c r="E1448">
        <f>_xlfn.XLOOKUP(F1448,Z$3:Z$19,AA$3:AA$19)</f>
        <v>3</v>
      </c>
      <c r="F1448" t="s">
        <v>34</v>
      </c>
      <c r="G1448" s="14">
        <v>44634</v>
      </c>
      <c r="H1448" s="15">
        <v>0.39513888888888887</v>
      </c>
      <c r="I1448" s="15">
        <v>0.40833333333333333</v>
      </c>
      <c r="J1448">
        <v>1000169</v>
      </c>
      <c r="K1448">
        <v>2172</v>
      </c>
      <c r="L1448">
        <f>ROUND(M1448*86400,0)/60</f>
        <v>19</v>
      </c>
      <c r="M1448">
        <v>1.3194444444444453E-2</v>
      </c>
      <c r="N1448">
        <f>_xlfn.XLOOKUP(O1448,Z$22:Z$24,AA$22:AA$24)</f>
        <v>1</v>
      </c>
      <c r="O1448" t="s">
        <v>32</v>
      </c>
      <c r="P1448" cm="1">
        <f t="array" aca="1" ref="P1448" ca="1">(_xlfn.IFS(Q1448="couché",0,Q1448="debout à 80%",1,Q1448="?",1))*(IF(RAND()&lt;0.8,1,0))</f>
        <v>1</v>
      </c>
      <c r="Q1448" t="s">
        <v>27</v>
      </c>
      <c r="R1448">
        <v>10</v>
      </c>
      <c r="S1448">
        <f>SUMIFS(N:N,F:F,F1448,G:G,G1448,T:T,T1448-1)*IF(C1448=1,0,1)</f>
        <v>1</v>
      </c>
      <c r="T1448">
        <f>COUNTIFS(F:F,F1448,G:G,G1448,H:H,_xlfn.CONCAT("&lt;=",H1448))</f>
        <v>5</v>
      </c>
      <c r="U1448" s="15">
        <f ca="1">H1448+(RAND()/100000)</f>
        <v>0.39513927812734218</v>
      </c>
      <c r="V1448">
        <f t="shared" ca="1" si="22"/>
        <v>17</v>
      </c>
      <c r="W1448" t="s">
        <v>28</v>
      </c>
      <c r="X1448" t="str">
        <f ca="1">_xlfn.CONCAT("(",A1448,",",C1448,",",P1448,",",E1448,",",L1448,",",S1448,",",T1448,",",V1448,")++1`")</f>
        <v>(247632,0,1,3,19,1,5,17)++1`</v>
      </c>
      <c r="Y1448" t="str">
        <f>_xlfn.CONCAT("(",A1448,",",R1448,")++1`")</f>
        <v>(247632,10)++1`</v>
      </c>
    </row>
    <row r="1449" spans="1:25">
      <c r="A1449">
        <v>247633</v>
      </c>
      <c r="B1449">
        <v>1958</v>
      </c>
      <c r="C1449">
        <f>IF(D1449="oui", 1, IF(D1449="non", 0, " "))</f>
        <v>0</v>
      </c>
      <c r="D1449" t="s">
        <v>24</v>
      </c>
      <c r="E1449">
        <f>_xlfn.XLOOKUP(F1449,Z$3:Z$19,AA$3:AA$19)</f>
        <v>4</v>
      </c>
      <c r="F1449" t="s">
        <v>31</v>
      </c>
      <c r="G1449" s="14">
        <v>44615</v>
      </c>
      <c r="H1449" s="15">
        <v>0.68263888888888891</v>
      </c>
      <c r="I1449" s="15">
        <v>0.7270833333333333</v>
      </c>
      <c r="J1449">
        <v>1000170</v>
      </c>
      <c r="K1449">
        <v>2059</v>
      </c>
      <c r="L1449">
        <f>ROUND(M1449*86400,0)/60</f>
        <v>64</v>
      </c>
      <c r="M1449">
        <v>4.4444444444444398E-2</v>
      </c>
      <c r="N1449">
        <f>_xlfn.XLOOKUP(O1449,Z$22:Z$24,AA$22:AA$24)</f>
        <v>1</v>
      </c>
      <c r="O1449" t="s">
        <v>32</v>
      </c>
      <c r="P1449" cm="1">
        <f t="array" aca="1" ref="P1449" ca="1">(_xlfn.IFS(Q1449="couché",0,Q1449="debout à 80%",1,Q1449="?",1))*(IF(RAND()&lt;0.8,1,0))</f>
        <v>1</v>
      </c>
      <c r="Q1449" t="s">
        <v>27</v>
      </c>
      <c r="R1449">
        <v>30</v>
      </c>
      <c r="S1449">
        <f>SUMIFS(N:N,F:F,F1449,G:G,G1449,T:T,T1449-1)*IF(C1449=1,0,1)</f>
        <v>1</v>
      </c>
      <c r="T1449">
        <f>COUNTIFS(F:F,F1449,G:G,G1449,H:H,_xlfn.CONCAT("&lt;=",H1449))</f>
        <v>6</v>
      </c>
      <c r="U1449" s="15">
        <f ca="1">H1449+(RAND()/100000)</f>
        <v>0.68264646770439097</v>
      </c>
      <c r="V1449">
        <f t="shared" ca="1" si="22"/>
        <v>56</v>
      </c>
      <c r="W1449" t="s">
        <v>28</v>
      </c>
      <c r="X1449" t="str">
        <f ca="1">_xlfn.CONCAT("(",A1449,",",C1449,",",P1449,",",E1449,",",L1449,",",S1449,",",T1449,",",V1449,")++1`")</f>
        <v>(247633,0,1,4,64,1,6,56)++1`</v>
      </c>
      <c r="Y1449" t="str">
        <f>_xlfn.CONCAT("(",A1449,",",R1449,")++1`")</f>
        <v>(247633,30)++1`</v>
      </c>
    </row>
    <row r="1450" spans="1:25">
      <c r="A1450">
        <v>247634</v>
      </c>
      <c r="B1450">
        <v>1996</v>
      </c>
      <c r="C1450">
        <f>IF(D1450="oui", 1, IF(D1450="non", 0, " "))</f>
        <v>0</v>
      </c>
      <c r="D1450" t="s">
        <v>24</v>
      </c>
      <c r="E1450">
        <f>_xlfn.XLOOKUP(F1450,Z$3:Z$19,AA$3:AA$19)</f>
        <v>16</v>
      </c>
      <c r="F1450" t="s">
        <v>44</v>
      </c>
      <c r="G1450" s="14">
        <v>44629</v>
      </c>
      <c r="H1450" s="15">
        <v>0.36180555555555555</v>
      </c>
      <c r="I1450" s="15">
        <v>0.41180555555555554</v>
      </c>
      <c r="J1450">
        <v>1000162</v>
      </c>
      <c r="K1450">
        <v>9329</v>
      </c>
      <c r="L1450">
        <f>ROUND(M1450*86400,0)/60</f>
        <v>72</v>
      </c>
      <c r="M1450">
        <v>4.9999999999999989E-2</v>
      </c>
      <c r="N1450">
        <f>_xlfn.XLOOKUP(O1450,Z$22:Z$24,AA$22:AA$24)</f>
        <v>1</v>
      </c>
      <c r="O1450" t="s">
        <v>32</v>
      </c>
      <c r="P1450" cm="1">
        <f t="array" aca="1" ref="P1450" ca="1">(_xlfn.IFS(Q1450="couché",0,Q1450="debout à 80%",1,Q1450="?",1))*(IF(RAND()&lt;0.8,1,0))</f>
        <v>1</v>
      </c>
      <c r="Q1450" t="s">
        <v>27</v>
      </c>
      <c r="R1450">
        <v>45</v>
      </c>
      <c r="S1450">
        <f>SUMIFS(N:N,F:F,F1450,G:G,G1450,T:T,T1450-1)*IF(C1450=1,0,1)</f>
        <v>0</v>
      </c>
      <c r="T1450">
        <f>COUNTIFS(F:F,F1450,G:G,G1450,H:H,_xlfn.CONCAT("&lt;=",H1450))</f>
        <v>1</v>
      </c>
      <c r="U1450" s="15">
        <f ca="1">H1450+(RAND()/100000)</f>
        <v>0.36180885770618176</v>
      </c>
      <c r="V1450">
        <f t="shared" ca="1" si="22"/>
        <v>13</v>
      </c>
      <c r="W1450" t="s">
        <v>28</v>
      </c>
      <c r="X1450" t="str">
        <f ca="1">_xlfn.CONCAT("(",A1450,",",C1450,",",P1450,",",E1450,",",L1450,",",S1450,",",T1450,",",V1450,")++1`")</f>
        <v>(247634,0,1,16,72,0,1,13)++1`</v>
      </c>
      <c r="Y1450" t="str">
        <f>_xlfn.CONCAT("(",A1450,",",R1450,")++1`")</f>
        <v>(247634,45)++1`</v>
      </c>
    </row>
    <row r="1451" spans="1:25">
      <c r="A1451">
        <v>247635</v>
      </c>
      <c r="B1451">
        <v>1959</v>
      </c>
      <c r="C1451">
        <f>IF(D1451="oui", 1, IF(D1451="non", 0, " "))</f>
        <v>0</v>
      </c>
      <c r="D1451" t="s">
        <v>24</v>
      </c>
      <c r="E1451">
        <f>_xlfn.XLOOKUP(F1451,Z$3:Z$19,AA$3:AA$19)</f>
        <v>7</v>
      </c>
      <c r="F1451" t="s">
        <v>38</v>
      </c>
      <c r="G1451" s="14">
        <v>44638</v>
      </c>
      <c r="H1451" s="15">
        <v>0.38055555555555554</v>
      </c>
      <c r="I1451" s="15">
        <v>0.48541666666666666</v>
      </c>
      <c r="J1451">
        <v>1000162</v>
      </c>
      <c r="K1451">
        <v>489</v>
      </c>
      <c r="L1451">
        <f>ROUND(M1451*86400,0)/60</f>
        <v>151</v>
      </c>
      <c r="M1451">
        <v>0.10486111111111113</v>
      </c>
      <c r="N1451">
        <f>_xlfn.XLOOKUP(O1451,Z$22:Z$24,AA$22:AA$24)</f>
        <v>0</v>
      </c>
      <c r="O1451" t="s">
        <v>26</v>
      </c>
      <c r="P1451" cm="1">
        <f t="array" aca="1" ref="P1451" ca="1">(_xlfn.IFS(Q1451="couché",0,Q1451="debout à 80%",1,Q1451="?",1))*(IF(RAND()&lt;0.8,1,0))</f>
        <v>0</v>
      </c>
      <c r="Q1451" t="s">
        <v>27</v>
      </c>
      <c r="R1451">
        <v>45</v>
      </c>
      <c r="S1451">
        <f>SUMIFS(N:N,F:F,F1451,G:G,G1451,T:T,T1451-1)*IF(C1451=1,0,1)</f>
        <v>0</v>
      </c>
      <c r="T1451">
        <f>COUNTIFS(F:F,F1451,G:G,G1451,H:H,_xlfn.CONCAT("&lt;=",H1451))</f>
        <v>2</v>
      </c>
      <c r="U1451" s="15">
        <f ca="1">H1451+(RAND()/100000)</f>
        <v>0.38055944112033507</v>
      </c>
      <c r="V1451">
        <f t="shared" ca="1" si="22"/>
        <v>19</v>
      </c>
      <c r="W1451" t="s">
        <v>28</v>
      </c>
      <c r="X1451" t="str">
        <f ca="1">_xlfn.CONCAT("(",A1451,",",C1451,",",P1451,",",E1451,",",L1451,",",S1451,",",T1451,",",V1451,")++1`")</f>
        <v>(247635,0,0,7,151,0,2,19)++1`</v>
      </c>
      <c r="Y1451" t="str">
        <f>_xlfn.CONCAT("(",A1451,",",R1451,")++1`")</f>
        <v>(247635,45)++1`</v>
      </c>
    </row>
    <row r="1452" spans="1:25">
      <c r="A1452">
        <v>247637</v>
      </c>
      <c r="B1452">
        <v>1954</v>
      </c>
      <c r="C1452">
        <f>IF(D1452="oui", 1, IF(D1452="non", 0, " "))</f>
        <v>0</v>
      </c>
      <c r="D1452" t="s">
        <v>24</v>
      </c>
      <c r="E1452">
        <f>_xlfn.XLOOKUP(F1452,Z$3:Z$19,AA$3:AA$19)</f>
        <v>4</v>
      </c>
      <c r="F1452" t="s">
        <v>31</v>
      </c>
      <c r="G1452" s="14">
        <v>44622</v>
      </c>
      <c r="H1452" s="15">
        <v>0.37986111111111109</v>
      </c>
      <c r="I1452" s="15">
        <v>0.42777777777777776</v>
      </c>
      <c r="J1452">
        <v>1000170</v>
      </c>
      <c r="K1452">
        <v>2068</v>
      </c>
      <c r="L1452">
        <f>ROUND(M1452*86400,0)/60</f>
        <v>69</v>
      </c>
      <c r="M1452">
        <v>4.7916666666666663E-2</v>
      </c>
      <c r="N1452">
        <f>_xlfn.XLOOKUP(O1452,Z$22:Z$24,AA$22:AA$24)</f>
        <v>1</v>
      </c>
      <c r="O1452" t="s">
        <v>32</v>
      </c>
      <c r="P1452" cm="1">
        <f t="array" aca="1" ref="P1452" ca="1">(_xlfn.IFS(Q1452="couché",0,Q1452="debout à 80%",1,Q1452="?",1))*(IF(RAND()&lt;0.8,1,0))</f>
        <v>1</v>
      </c>
      <c r="Q1452" t="s">
        <v>27</v>
      </c>
      <c r="R1452">
        <v>20</v>
      </c>
      <c r="S1452">
        <f>SUMIFS(N:N,F:F,F1452,G:G,G1452,T:T,T1452-1)*IF(C1452=1,0,1)</f>
        <v>1</v>
      </c>
      <c r="T1452">
        <f>COUNTIFS(F:F,F1452,G:G,G1452,H:H,_xlfn.CONCAT("&lt;=",H1452))</f>
        <v>2</v>
      </c>
      <c r="U1452" s="15">
        <f ca="1">H1452+(RAND()/100000)</f>
        <v>0.37986549162156086</v>
      </c>
      <c r="V1452">
        <f t="shared" ca="1" si="22"/>
        <v>20</v>
      </c>
      <c r="W1452" t="s">
        <v>28</v>
      </c>
      <c r="X1452" t="str">
        <f ca="1">_xlfn.CONCAT("(",A1452,",",C1452,",",P1452,",",E1452,",",L1452,",",S1452,",",T1452,",",V1452,")++1`")</f>
        <v>(247637,0,1,4,69,1,2,20)++1`</v>
      </c>
      <c r="Y1452" t="str">
        <f>_xlfn.CONCAT("(",A1452,",",R1452,")++1`")</f>
        <v>(247637,20)++1`</v>
      </c>
    </row>
    <row r="1453" spans="1:25">
      <c r="A1453">
        <v>247638</v>
      </c>
      <c r="B1453">
        <v>1976</v>
      </c>
      <c r="C1453">
        <f>IF(D1453="oui", 1, IF(D1453="non", 0, " "))</f>
        <v>0</v>
      </c>
      <c r="D1453" t="s">
        <v>24</v>
      </c>
      <c r="E1453">
        <f>_xlfn.XLOOKUP(F1453,Z$3:Z$19,AA$3:AA$19)</f>
        <v>2</v>
      </c>
      <c r="F1453" t="s">
        <v>29</v>
      </c>
      <c r="G1453" s="14">
        <v>44599</v>
      </c>
      <c r="H1453" s="15">
        <v>0.72222222222222221</v>
      </c>
      <c r="I1453" s="15">
        <v>0.7944444444444444</v>
      </c>
      <c r="J1453">
        <v>1000166</v>
      </c>
      <c r="K1453">
        <v>1</v>
      </c>
      <c r="L1453">
        <f>ROUND(M1453*86400,0)/60</f>
        <v>104</v>
      </c>
      <c r="M1453">
        <v>7.2222222222222188E-2</v>
      </c>
      <c r="N1453">
        <f>_xlfn.XLOOKUP(O1453,Z$22:Z$24,AA$22:AA$24)</f>
        <v>0</v>
      </c>
      <c r="O1453" t="s">
        <v>26</v>
      </c>
      <c r="P1453" cm="1">
        <f t="array" aca="1" ref="P1453" ca="1">(_xlfn.IFS(Q1453="couché",0,Q1453="debout à 80%",1,Q1453="?",1))*(IF(RAND()&lt;0.8,1,0))</f>
        <v>0</v>
      </c>
      <c r="Q1453" t="s">
        <v>27</v>
      </c>
      <c r="R1453">
        <v>45</v>
      </c>
      <c r="S1453">
        <f>SUMIFS(N:N,F:F,F1453,G:G,G1453,T:T,T1453-1)*IF(C1453=1,0,1)</f>
        <v>0</v>
      </c>
      <c r="T1453">
        <f>COUNTIFS(F:F,F1453,G:G,G1453,H:H,_xlfn.CONCAT("&lt;=",H1453))</f>
        <v>5</v>
      </c>
      <c r="U1453" s="15">
        <f ca="1">H1453+(RAND()/100000)</f>
        <v>0.7222240892162618</v>
      </c>
      <c r="V1453">
        <f t="shared" ca="1" si="22"/>
        <v>70</v>
      </c>
      <c r="W1453" t="s">
        <v>28</v>
      </c>
      <c r="X1453" t="str">
        <f ca="1">_xlfn.CONCAT("(",A1453,",",C1453,",",P1453,",",E1453,",",L1453,",",S1453,",",T1453,",",V1453,")++1`")</f>
        <v>(247638,0,0,2,104,0,5,70)++1`</v>
      </c>
      <c r="Y1453" t="str">
        <f>_xlfn.CONCAT("(",A1453,",",R1453,")++1`")</f>
        <v>(247638,45)++1`</v>
      </c>
    </row>
    <row r="1454" spans="1:25">
      <c r="A1454">
        <v>247639</v>
      </c>
      <c r="B1454">
        <v>2006</v>
      </c>
      <c r="C1454">
        <f>IF(D1454="oui", 1, IF(D1454="non", 0, " "))</f>
        <v>0</v>
      </c>
      <c r="D1454" t="s">
        <v>24</v>
      </c>
      <c r="E1454">
        <f>_xlfn.XLOOKUP(F1454,Z$3:Z$19,AA$3:AA$19)</f>
        <v>4</v>
      </c>
      <c r="F1454" t="s">
        <v>31</v>
      </c>
      <c r="G1454" s="14">
        <v>44609</v>
      </c>
      <c r="H1454" s="15">
        <v>0.37430555555555556</v>
      </c>
      <c r="I1454" s="15">
        <v>0.39305555555555555</v>
      </c>
      <c r="J1454">
        <v>1000170</v>
      </c>
      <c r="K1454">
        <v>3460</v>
      </c>
      <c r="L1454">
        <f>ROUND(M1454*86400,0)/60</f>
        <v>27</v>
      </c>
      <c r="M1454">
        <v>1.8749999999999989E-2</v>
      </c>
      <c r="N1454">
        <f>_xlfn.XLOOKUP(O1454,Z$22:Z$24,AA$22:AA$24)</f>
        <v>1</v>
      </c>
      <c r="O1454" t="s">
        <v>32</v>
      </c>
      <c r="P1454" cm="1">
        <f t="array" aca="1" ref="P1454" ca="1">(_xlfn.IFS(Q1454="couché",0,Q1454="debout à 80%",1,Q1454="?",1))*(IF(RAND()&lt;0.8,1,0))</f>
        <v>1</v>
      </c>
      <c r="Q1454" t="s">
        <v>27</v>
      </c>
      <c r="R1454">
        <v>20</v>
      </c>
      <c r="S1454">
        <f>SUMIFS(N:N,F:F,F1454,G:G,G1454,T:T,T1454-1)*IF(C1454=1,0,1)</f>
        <v>1</v>
      </c>
      <c r="T1454">
        <f>COUNTIFS(F:F,F1454,G:G,G1454,H:H,_xlfn.CONCAT("&lt;=",H1454))</f>
        <v>2</v>
      </c>
      <c r="U1454" s="15">
        <f ca="1">H1454+(RAND()/100000)</f>
        <v>0.37430981917575307</v>
      </c>
      <c r="V1454">
        <f t="shared" ca="1" si="22"/>
        <v>18</v>
      </c>
      <c r="W1454" t="s">
        <v>28</v>
      </c>
      <c r="X1454" t="str">
        <f ca="1">_xlfn.CONCAT("(",A1454,",",C1454,",",P1454,",",E1454,",",L1454,",",S1454,",",T1454,",",V1454,")++1`")</f>
        <v>(247639,0,1,4,27,1,2,18)++1`</v>
      </c>
      <c r="Y1454" t="str">
        <f>_xlfn.CONCAT("(",A1454,",",R1454,")++1`")</f>
        <v>(247639,20)++1`</v>
      </c>
    </row>
    <row r="1455" spans="1:25">
      <c r="A1455">
        <v>247640</v>
      </c>
      <c r="B1455">
        <v>2018</v>
      </c>
      <c r="C1455">
        <f>IF(D1455="oui", 1, IF(D1455="non", 0, " "))</f>
        <v>1</v>
      </c>
      <c r="D1455" t="s">
        <v>28</v>
      </c>
      <c r="E1455">
        <f>_xlfn.XLOOKUP(F1455,Z$3:Z$19,AA$3:AA$19)</f>
        <v>11</v>
      </c>
      <c r="F1455" t="s">
        <v>41</v>
      </c>
      <c r="G1455" s="14">
        <v>44622</v>
      </c>
      <c r="H1455" s="15">
        <v>0.37291666666666667</v>
      </c>
      <c r="I1455" s="15">
        <v>0.40138888888888885</v>
      </c>
      <c r="J1455">
        <v>1000164</v>
      </c>
      <c r="K1455">
        <v>7588</v>
      </c>
      <c r="L1455">
        <f>ROUND(M1455*86400,0)/60</f>
        <v>41</v>
      </c>
      <c r="M1455">
        <v>2.8472222222222177E-2</v>
      </c>
      <c r="N1455">
        <f>_xlfn.XLOOKUP(O1455,Z$22:Z$24,AA$22:AA$24)</f>
        <v>0</v>
      </c>
      <c r="O1455" t="s">
        <v>46</v>
      </c>
      <c r="P1455" cm="1">
        <f t="array" aca="1" ref="P1455" ca="1">(_xlfn.IFS(Q1455="couché",0,Q1455="debout à 80%",1,Q1455="?",1))*(IF(RAND()&lt;0.8,1,0))</f>
        <v>0</v>
      </c>
      <c r="Q1455" t="s">
        <v>48</v>
      </c>
      <c r="R1455">
        <v>30</v>
      </c>
      <c r="S1455">
        <f>SUMIFS(N:N,F:F,F1455,G:G,G1455,T:T,T1455-1)*IF(C1455=1,0,1)</f>
        <v>0</v>
      </c>
      <c r="T1455">
        <f>COUNTIFS(F:F,F1455,G:G,G1455,H:H,_xlfn.CONCAT("&lt;=",H1455))</f>
        <v>2</v>
      </c>
      <c r="U1455" s="15">
        <f ca="1">H1455+(RAND()/100000)</f>
        <v>0.37292046406243934</v>
      </c>
      <c r="V1455">
        <f t="shared" ca="1" si="22"/>
        <v>16</v>
      </c>
      <c r="W1455" t="s">
        <v>28</v>
      </c>
      <c r="X1455" t="str">
        <f ca="1">_xlfn.CONCAT("(",A1455,",",C1455,",",P1455,",",E1455,",",L1455,",",S1455,",",T1455,",",V1455,")++1`")</f>
        <v>(247640,1,0,11,41,0,2,16)++1`</v>
      </c>
      <c r="Y1455" t="str">
        <f>_xlfn.CONCAT("(",A1455,",",R1455,")++1`")</f>
        <v>(247640,30)++1`</v>
      </c>
    </row>
    <row r="1456" spans="1:25">
      <c r="A1456">
        <v>247641</v>
      </c>
      <c r="B1456">
        <v>1943</v>
      </c>
      <c r="C1456">
        <f>IF(D1456="oui", 1, IF(D1456="non", 0, " "))</f>
        <v>0</v>
      </c>
      <c r="D1456" t="s">
        <v>24</v>
      </c>
      <c r="E1456">
        <f>_xlfn.XLOOKUP(F1456,Z$3:Z$19,AA$3:AA$19)</f>
        <v>3</v>
      </c>
      <c r="F1456" t="s">
        <v>34</v>
      </c>
      <c r="G1456" s="14">
        <v>44634</v>
      </c>
      <c r="H1456" s="15">
        <v>0.45763888888888887</v>
      </c>
      <c r="I1456" s="15">
        <v>0.47152777777777777</v>
      </c>
      <c r="J1456">
        <v>1000169</v>
      </c>
      <c r="K1456">
        <v>2172</v>
      </c>
      <c r="L1456">
        <f>ROUND(M1456*86400,0)/60</f>
        <v>20</v>
      </c>
      <c r="M1456">
        <v>1.3888888888888895E-2</v>
      </c>
      <c r="N1456">
        <f>_xlfn.XLOOKUP(O1456,Z$22:Z$24,AA$22:AA$24)</f>
        <v>1</v>
      </c>
      <c r="O1456" t="s">
        <v>32</v>
      </c>
      <c r="P1456" cm="1">
        <f t="array" aca="1" ref="P1456" ca="1">(_xlfn.IFS(Q1456="couché",0,Q1456="debout à 80%",1,Q1456="?",1))*(IF(RAND()&lt;0.8,1,0))</f>
        <v>1</v>
      </c>
      <c r="Q1456" t="s">
        <v>27</v>
      </c>
      <c r="R1456">
        <v>10</v>
      </c>
      <c r="S1456">
        <f>SUMIFS(N:N,F:F,F1456,G:G,G1456,T:T,T1456-1)*IF(C1456=1,0,1)</f>
        <v>1</v>
      </c>
      <c r="T1456">
        <f>COUNTIFS(F:F,F1456,G:G,G1456,H:H,_xlfn.CONCAT("&lt;=",H1456))</f>
        <v>9</v>
      </c>
      <c r="U1456" s="15">
        <f ca="1">H1456+(RAND()/100000)</f>
        <v>0.45764850259162715</v>
      </c>
      <c r="V1456">
        <f t="shared" ca="1" si="22"/>
        <v>35</v>
      </c>
      <c r="W1456" t="s">
        <v>28</v>
      </c>
      <c r="X1456" t="str">
        <f ca="1">_xlfn.CONCAT("(",A1456,",",C1456,",",P1456,",",E1456,",",L1456,",",S1456,",",T1456,",",V1456,")++1`")</f>
        <v>(247641,0,1,3,20,1,9,35)++1`</v>
      </c>
      <c r="Y1456" t="str">
        <f>_xlfn.CONCAT("(",A1456,",",R1456,")++1`")</f>
        <v>(247641,10)++1`</v>
      </c>
    </row>
    <row r="1457" spans="1:25">
      <c r="A1457">
        <v>247643</v>
      </c>
      <c r="B1457">
        <v>2001</v>
      </c>
      <c r="C1457">
        <f>IF(D1457="oui", 1, IF(D1457="non", 0, " "))</f>
        <v>0</v>
      </c>
      <c r="D1457" t="s">
        <v>24</v>
      </c>
      <c r="E1457">
        <f>_xlfn.XLOOKUP(F1457,Z$3:Z$19,AA$3:AA$19)</f>
        <v>12</v>
      </c>
      <c r="F1457" t="s">
        <v>42</v>
      </c>
      <c r="G1457" s="14">
        <v>44607</v>
      </c>
      <c r="H1457" s="15">
        <v>0.35138888888888886</v>
      </c>
      <c r="I1457" s="15">
        <v>0.37916666666666665</v>
      </c>
      <c r="J1457">
        <v>1000165</v>
      </c>
      <c r="K1457">
        <v>493</v>
      </c>
      <c r="L1457">
        <f>ROUND(M1457*86400,0)/60</f>
        <v>40</v>
      </c>
      <c r="M1457">
        <v>2.777777777777779E-2</v>
      </c>
      <c r="N1457">
        <f>_xlfn.XLOOKUP(O1457,Z$22:Z$24,AA$22:AA$24)</f>
        <v>1</v>
      </c>
      <c r="O1457" t="s">
        <v>32</v>
      </c>
      <c r="P1457" cm="1">
        <f t="array" aca="1" ref="P1457" ca="1">(_xlfn.IFS(Q1457="couché",0,Q1457="debout à 80%",1,Q1457="?",1))*(IF(RAND()&lt;0.8,1,0))</f>
        <v>1</v>
      </c>
      <c r="Q1457" t="s">
        <v>27</v>
      </c>
      <c r="R1457">
        <v>30</v>
      </c>
      <c r="S1457">
        <f>SUMIFS(N:N,F:F,F1457,G:G,G1457,T:T,T1457-1)*IF(C1457=1,0,1)</f>
        <v>0</v>
      </c>
      <c r="T1457">
        <f>COUNTIFS(F:F,F1457,G:G,G1457,H:H,_xlfn.CONCAT("&lt;=",H1457))</f>
        <v>1</v>
      </c>
      <c r="U1457" s="15">
        <f ca="1">H1457+(RAND()/100000)</f>
        <v>0.35139667745263542</v>
      </c>
      <c r="V1457">
        <f t="shared" ca="1" si="22"/>
        <v>15</v>
      </c>
      <c r="W1457" t="s">
        <v>28</v>
      </c>
      <c r="X1457" t="str">
        <f ca="1">_xlfn.CONCAT("(",A1457,",",C1457,",",P1457,",",E1457,",",L1457,",",S1457,",",T1457,",",V1457,")++1`")</f>
        <v>(247643,0,1,12,40,0,1,15)++1`</v>
      </c>
      <c r="Y1457" t="str">
        <f>_xlfn.CONCAT("(",A1457,",",R1457,")++1`")</f>
        <v>(247643,30)++1`</v>
      </c>
    </row>
    <row r="1458" spans="1:25">
      <c r="A1458">
        <v>247646</v>
      </c>
      <c r="B1458">
        <v>2009</v>
      </c>
      <c r="C1458">
        <f>IF(D1458="oui", 1, IF(D1458="non", 0, " "))</f>
        <v>1</v>
      </c>
      <c r="D1458" t="s">
        <v>28</v>
      </c>
      <c r="E1458">
        <f>_xlfn.XLOOKUP(F1458,Z$3:Z$19,AA$3:AA$19)</f>
        <v>1</v>
      </c>
      <c r="F1458" t="s">
        <v>30</v>
      </c>
      <c r="G1458" s="14">
        <v>44602</v>
      </c>
      <c r="H1458" s="15">
        <v>0.45833333333333331</v>
      </c>
      <c r="I1458" s="15">
        <v>0.50902777777777775</v>
      </c>
      <c r="J1458">
        <v>31</v>
      </c>
      <c r="K1458">
        <v>5272</v>
      </c>
      <c r="L1458">
        <f>ROUND(M1458*86400,0)/60</f>
        <v>73</v>
      </c>
      <c r="M1458">
        <v>5.0694444444444431E-2</v>
      </c>
      <c r="N1458">
        <f>_xlfn.XLOOKUP(O1458,Z$22:Z$24,AA$22:AA$24)</f>
        <v>0</v>
      </c>
      <c r="O1458" t="s">
        <v>46</v>
      </c>
      <c r="P1458" cm="1">
        <f t="array" aca="1" ref="P1458" ca="1">(_xlfn.IFS(Q1458="couché",0,Q1458="debout à 80%",1,Q1458="?",1))*(IF(RAND()&lt;0.8,1,0))</f>
        <v>0</v>
      </c>
      <c r="Q1458" t="s">
        <v>48</v>
      </c>
      <c r="R1458">
        <v>30</v>
      </c>
      <c r="S1458">
        <f>SUMIFS(N:N,F:F,F1458,G:G,G1458,T:T,T1458-1)*IF(C1458=1,0,1)</f>
        <v>0</v>
      </c>
      <c r="T1458">
        <f>COUNTIFS(F:F,F1458,G:G,G1458,H:H,_xlfn.CONCAT("&lt;=",H1458))</f>
        <v>1</v>
      </c>
      <c r="U1458" s="15">
        <f ca="1">H1458+(RAND()/100000)</f>
        <v>0.45834324268561893</v>
      </c>
      <c r="V1458">
        <f t="shared" ca="1" si="22"/>
        <v>46</v>
      </c>
      <c r="W1458" t="s">
        <v>28</v>
      </c>
      <c r="X1458" t="str">
        <f ca="1">_xlfn.CONCAT("(",A1458,",",C1458,",",P1458,",",E1458,",",L1458,",",S1458,",",T1458,",",V1458,")++1`")</f>
        <v>(247646,1,0,1,73,0,1,46)++1`</v>
      </c>
      <c r="Y1458" t="str">
        <f>_xlfn.CONCAT("(",A1458,",",R1458,")++1`")</f>
        <v>(247646,30)++1`</v>
      </c>
    </row>
    <row r="1459" spans="1:25">
      <c r="A1459">
        <v>247648</v>
      </c>
      <c r="B1459">
        <v>1960</v>
      </c>
      <c r="C1459">
        <f>IF(D1459="oui", 1, IF(D1459="non", 0, " "))</f>
        <v>0</v>
      </c>
      <c r="D1459" t="s">
        <v>24</v>
      </c>
      <c r="E1459">
        <f>_xlfn.XLOOKUP(F1459,Z$3:Z$19,AA$3:AA$19)</f>
        <v>5</v>
      </c>
      <c r="F1459" t="s">
        <v>36</v>
      </c>
      <c r="G1459" s="14">
        <v>44613</v>
      </c>
      <c r="H1459" s="15">
        <v>0.64722222222222214</v>
      </c>
      <c r="I1459" s="15">
        <v>0.74652777777777779</v>
      </c>
      <c r="J1459">
        <v>1000162</v>
      </c>
      <c r="K1459">
        <v>105</v>
      </c>
      <c r="L1459">
        <f>ROUND(M1459*86400,0)/60</f>
        <v>143</v>
      </c>
      <c r="M1459">
        <v>9.9305555555555647E-2</v>
      </c>
      <c r="N1459">
        <f>_xlfn.XLOOKUP(O1459,Z$22:Z$24,AA$22:AA$24)</f>
        <v>0</v>
      </c>
      <c r="O1459" t="s">
        <v>26</v>
      </c>
      <c r="P1459" cm="1">
        <f t="array" aca="1" ref="P1459" ca="1">(_xlfn.IFS(Q1459="couché",0,Q1459="debout à 80%",1,Q1459="?",1))*(IF(RAND()&lt;0.8,1,0))</f>
        <v>1</v>
      </c>
      <c r="Q1459" t="s">
        <v>27</v>
      </c>
      <c r="R1459">
        <v>45</v>
      </c>
      <c r="S1459">
        <f>SUMIFS(N:N,F:F,F1459,G:G,G1459,T:T,T1459-1)*IF(C1459=1,0,1)</f>
        <v>0</v>
      </c>
      <c r="T1459">
        <f>COUNTIFS(F:F,F1459,G:G,G1459,H:H,_xlfn.CONCAT("&lt;=",H1459))</f>
        <v>4</v>
      </c>
      <c r="U1459" s="15">
        <f ca="1">H1459+(RAND()/100000)</f>
        <v>0.64722675416470132</v>
      </c>
      <c r="V1459">
        <f t="shared" ca="1" si="22"/>
        <v>67</v>
      </c>
      <c r="W1459" t="s">
        <v>28</v>
      </c>
      <c r="X1459" t="str">
        <f ca="1">_xlfn.CONCAT("(",A1459,",",C1459,",",P1459,",",E1459,",",L1459,",",S1459,",",T1459,",",V1459,")++1`")</f>
        <v>(247648,0,1,5,143,0,4,67)++1`</v>
      </c>
      <c r="Y1459" t="str">
        <f>_xlfn.CONCAT("(",A1459,",",R1459,")++1`")</f>
        <v>(247648,45)++1`</v>
      </c>
    </row>
    <row r="1460" spans="1:25">
      <c r="A1460">
        <v>247649</v>
      </c>
      <c r="B1460">
        <v>1960</v>
      </c>
      <c r="C1460">
        <f>IF(D1460="oui", 1, IF(D1460="non", 0, " "))</f>
        <v>0</v>
      </c>
      <c r="D1460" t="s">
        <v>24</v>
      </c>
      <c r="E1460">
        <f>_xlfn.XLOOKUP(F1460,Z$3:Z$19,AA$3:AA$19)</f>
        <v>13</v>
      </c>
      <c r="F1460" t="s">
        <v>43</v>
      </c>
      <c r="G1460" s="14">
        <v>44601</v>
      </c>
      <c r="H1460" s="15">
        <v>0.46736111111111112</v>
      </c>
      <c r="I1460" s="15">
        <v>0.63749999999999996</v>
      </c>
      <c r="J1460">
        <v>1000167</v>
      </c>
      <c r="K1460">
        <v>9229</v>
      </c>
      <c r="L1460">
        <f>ROUND(M1460*86400,0)/60</f>
        <v>245</v>
      </c>
      <c r="M1460">
        <v>0.17013888888888884</v>
      </c>
      <c r="N1460">
        <f>_xlfn.XLOOKUP(O1460,Z$22:Z$24,AA$22:AA$24)</f>
        <v>0</v>
      </c>
      <c r="O1460" t="s">
        <v>26</v>
      </c>
      <c r="P1460" cm="1">
        <f t="array" aca="1" ref="P1460" ca="1">(_xlfn.IFS(Q1460="couché",0,Q1460="debout à 80%",1,Q1460="?",1))*(IF(RAND()&lt;0.8,1,0))</f>
        <v>1</v>
      </c>
      <c r="Q1460" t="s">
        <v>27</v>
      </c>
      <c r="R1460">
        <v>45</v>
      </c>
      <c r="S1460">
        <f>SUMIFS(N:N,F:F,F1460,G:G,G1460,T:T,T1460-1)*IF(C1460=1,0,1)</f>
        <v>0</v>
      </c>
      <c r="T1460">
        <f>COUNTIFS(F:F,F1460,G:G,G1460,H:H,_xlfn.CONCAT("&lt;=",H1460))</f>
        <v>2</v>
      </c>
      <c r="U1460" s="15">
        <f ca="1">H1460+(RAND()/100000)</f>
        <v>0.46737043639454606</v>
      </c>
      <c r="V1460">
        <f t="shared" ca="1" si="22"/>
        <v>30</v>
      </c>
      <c r="W1460" t="s">
        <v>28</v>
      </c>
      <c r="X1460" t="str">
        <f ca="1">_xlfn.CONCAT("(",A1460,",",C1460,",",P1460,",",E1460,",",L1460,",",S1460,",",T1460,",",V1460,")++1`")</f>
        <v>(247649,0,1,13,245,0,2,30)++1`</v>
      </c>
      <c r="Y1460" t="str">
        <f>_xlfn.CONCAT("(",A1460,",",R1460,")++1`")</f>
        <v>(247649,45)++1`</v>
      </c>
    </row>
    <row r="1461" spans="1:25">
      <c r="A1461">
        <v>247651</v>
      </c>
      <c r="B1461">
        <v>1995</v>
      </c>
      <c r="C1461">
        <f>IF(D1461="oui", 1, IF(D1461="non", 0, " "))</f>
        <v>0</v>
      </c>
      <c r="D1461" t="s">
        <v>24</v>
      </c>
      <c r="E1461">
        <f>_xlfn.XLOOKUP(F1461,Z$3:Z$19,AA$3:AA$19)</f>
        <v>13</v>
      </c>
      <c r="F1461" t="s">
        <v>43</v>
      </c>
      <c r="G1461" s="14">
        <v>44601</v>
      </c>
      <c r="H1461" s="15">
        <v>0.33888888888888885</v>
      </c>
      <c r="I1461" s="15">
        <v>0.45208333333333334</v>
      </c>
      <c r="J1461">
        <v>1000167</v>
      </c>
      <c r="K1461">
        <v>7550</v>
      </c>
      <c r="L1461">
        <f>ROUND(M1461*86400,0)/60</f>
        <v>163</v>
      </c>
      <c r="M1461">
        <v>0.11319444444444449</v>
      </c>
      <c r="N1461">
        <f>_xlfn.XLOOKUP(O1461,Z$22:Z$24,AA$22:AA$24)</f>
        <v>0</v>
      </c>
      <c r="O1461" t="s">
        <v>26</v>
      </c>
      <c r="P1461" cm="1">
        <f t="array" aca="1" ref="P1461" ca="1">(_xlfn.IFS(Q1461="couché",0,Q1461="debout à 80%",1,Q1461="?",1))*(IF(RAND()&lt;0.8,1,0))</f>
        <v>1</v>
      </c>
      <c r="Q1461" t="s">
        <v>27</v>
      </c>
      <c r="R1461">
        <v>45</v>
      </c>
      <c r="S1461">
        <f>SUMIFS(N:N,F:F,F1461,G:G,G1461,T:T,T1461-1)*IF(C1461=1,0,1)</f>
        <v>0</v>
      </c>
      <c r="T1461">
        <f>COUNTIFS(F:F,F1461,G:G,G1461,H:H,_xlfn.CONCAT("&lt;=",H1461))</f>
        <v>1</v>
      </c>
      <c r="U1461" s="15">
        <f ca="1">H1461+(RAND()/100000)</f>
        <v>0.33889739527012869</v>
      </c>
      <c r="V1461">
        <f t="shared" ca="1" si="22"/>
        <v>7</v>
      </c>
      <c r="W1461" t="s">
        <v>28</v>
      </c>
      <c r="X1461" t="str">
        <f ca="1">_xlfn.CONCAT("(",A1461,",",C1461,",",P1461,",",E1461,",",L1461,",",S1461,",",T1461,",",V1461,")++1`")</f>
        <v>(247651,0,1,13,163,0,1,7)++1`</v>
      </c>
      <c r="Y1461" t="str">
        <f>_xlfn.CONCAT("(",A1461,",",R1461,")++1`")</f>
        <v>(247651,45)++1`</v>
      </c>
    </row>
    <row r="1462" spans="1:25">
      <c r="A1462">
        <v>247652</v>
      </c>
      <c r="B1462">
        <v>1963</v>
      </c>
      <c r="C1462">
        <f>IF(D1462="oui", 1, IF(D1462="non", 0, " "))</f>
        <v>0</v>
      </c>
      <c r="D1462" t="s">
        <v>24</v>
      </c>
      <c r="E1462">
        <f>_xlfn.XLOOKUP(F1462,Z$3:Z$19,AA$3:AA$19)</f>
        <v>8</v>
      </c>
      <c r="F1462" t="s">
        <v>25</v>
      </c>
      <c r="G1462" s="14">
        <v>44593</v>
      </c>
      <c r="H1462" s="15">
        <v>0.73124999999999996</v>
      </c>
      <c r="I1462" s="15">
        <v>0.74236111111111103</v>
      </c>
      <c r="J1462">
        <v>1000162</v>
      </c>
      <c r="K1462">
        <v>4597</v>
      </c>
      <c r="L1462">
        <f>ROUND(M1462*86400,0)/60</f>
        <v>16</v>
      </c>
      <c r="M1462">
        <v>1.1111111111111072E-2</v>
      </c>
      <c r="N1462">
        <f>_xlfn.XLOOKUP(O1462,Z$22:Z$24,AA$22:AA$24)</f>
        <v>0</v>
      </c>
      <c r="O1462" t="s">
        <v>26</v>
      </c>
      <c r="P1462" cm="1">
        <f t="array" aca="1" ref="P1462" ca="1">(_xlfn.IFS(Q1462="couché",0,Q1462="debout à 80%",1,Q1462="?",1))*(IF(RAND()&lt;0.8,1,0))</f>
        <v>1</v>
      </c>
      <c r="Q1462" t="s">
        <v>27</v>
      </c>
      <c r="R1462">
        <v>45</v>
      </c>
      <c r="S1462">
        <f>SUMIFS(N:N,F:F,F1462,G:G,G1462,T:T,T1462-1)*IF(C1462=1,0,1)</f>
        <v>0</v>
      </c>
      <c r="T1462">
        <f>COUNTIFS(F:F,F1462,G:G,G1462,H:H,_xlfn.CONCAT("&lt;=",H1462))</f>
        <v>12</v>
      </c>
      <c r="U1462" s="15">
        <f ca="1">H1462+(RAND()/100000)</f>
        <v>0.73125334863165103</v>
      </c>
      <c r="V1462">
        <f t="shared" ca="1" si="22"/>
        <v>83</v>
      </c>
      <c r="W1462" t="s">
        <v>28</v>
      </c>
      <c r="X1462" t="str">
        <f ca="1">_xlfn.CONCAT("(",A1462,",",C1462,",",P1462,",",E1462,",",L1462,",",S1462,",",T1462,",",V1462,")++1`")</f>
        <v>(247652,0,1,8,16,0,12,83)++1`</v>
      </c>
      <c r="Y1462" t="str">
        <f>_xlfn.CONCAT("(",A1462,",",R1462,")++1`")</f>
        <v>(247652,45)++1`</v>
      </c>
    </row>
    <row r="1463" spans="1:25">
      <c r="A1463">
        <v>247654</v>
      </c>
      <c r="B1463">
        <v>1968</v>
      </c>
      <c r="C1463">
        <f>IF(D1463="oui", 1, IF(D1463="non", 0, " "))</f>
        <v>0</v>
      </c>
      <c r="D1463" t="s">
        <v>24</v>
      </c>
      <c r="E1463">
        <f>_xlfn.XLOOKUP(F1463,Z$3:Z$19,AA$3:AA$19)</f>
        <v>2</v>
      </c>
      <c r="F1463" t="s">
        <v>29</v>
      </c>
      <c r="G1463" s="14">
        <v>44593</v>
      </c>
      <c r="H1463" s="15">
        <v>0.75486111111111109</v>
      </c>
      <c r="I1463" s="15">
        <v>0.77638888888888891</v>
      </c>
      <c r="J1463">
        <v>1000166</v>
      </c>
      <c r="K1463">
        <v>434</v>
      </c>
      <c r="L1463">
        <f>ROUND(M1463*86400,0)/60</f>
        <v>31</v>
      </c>
      <c r="M1463">
        <v>2.1527777777777812E-2</v>
      </c>
      <c r="N1463">
        <f>_xlfn.XLOOKUP(O1463,Z$22:Z$24,AA$22:AA$24)</f>
        <v>0</v>
      </c>
      <c r="O1463" t="s">
        <v>26</v>
      </c>
      <c r="P1463" cm="1">
        <f t="array" aca="1" ref="P1463" ca="1">(_xlfn.IFS(Q1463="couché",0,Q1463="debout à 80%",1,Q1463="?",1))*(IF(RAND()&lt;0.8,1,0))</f>
        <v>0</v>
      </c>
      <c r="Q1463" t="s">
        <v>27</v>
      </c>
      <c r="R1463">
        <v>45</v>
      </c>
      <c r="S1463">
        <f>SUMIFS(N:N,F:F,F1463,G:G,G1463,T:T,T1463-1)*IF(C1463=1,0,1)</f>
        <v>0</v>
      </c>
      <c r="T1463">
        <f>COUNTIFS(F:F,F1463,G:G,G1463,H:H,_xlfn.CONCAT("&lt;=",H1463))</f>
        <v>5</v>
      </c>
      <c r="U1463" s="15">
        <f ca="1">H1463+(RAND()/100000)</f>
        <v>0.75486955247939835</v>
      </c>
      <c r="V1463">
        <f t="shared" ca="1" si="22"/>
        <v>86</v>
      </c>
      <c r="W1463" t="s">
        <v>28</v>
      </c>
      <c r="X1463" t="str">
        <f ca="1">_xlfn.CONCAT("(",A1463,",",C1463,",",P1463,",",E1463,",",L1463,",",S1463,",",T1463,",",V1463,")++1`")</f>
        <v>(247654,0,0,2,31,0,5,86)++1`</v>
      </c>
      <c r="Y1463" t="str">
        <f>_xlfn.CONCAT("(",A1463,",",R1463,")++1`")</f>
        <v>(247654,45)++1`</v>
      </c>
    </row>
    <row r="1464" spans="1:25">
      <c r="A1464">
        <v>247655</v>
      </c>
      <c r="B1464">
        <v>1992</v>
      </c>
      <c r="C1464">
        <f>IF(D1464="oui", 1, IF(D1464="non", 0, " "))</f>
        <v>0</v>
      </c>
      <c r="D1464" t="s">
        <v>24</v>
      </c>
      <c r="E1464">
        <f>_xlfn.XLOOKUP(F1464,Z$3:Z$19,AA$3:AA$19)</f>
        <v>5</v>
      </c>
      <c r="F1464" t="s">
        <v>36</v>
      </c>
      <c r="G1464" s="14">
        <v>44631</v>
      </c>
      <c r="H1464" s="15">
        <v>0.38819444444444445</v>
      </c>
      <c r="I1464" s="15">
        <v>0.42986111111111108</v>
      </c>
      <c r="J1464">
        <v>1000162</v>
      </c>
      <c r="K1464">
        <v>4592</v>
      </c>
      <c r="L1464">
        <f>ROUND(M1464*86400,0)/60</f>
        <v>60</v>
      </c>
      <c r="M1464">
        <v>4.166666666666663E-2</v>
      </c>
      <c r="N1464">
        <f>_xlfn.XLOOKUP(O1464,Z$22:Z$24,AA$22:AA$24)</f>
        <v>0</v>
      </c>
      <c r="O1464" t="s">
        <v>26</v>
      </c>
      <c r="P1464" cm="1">
        <f t="array" aca="1" ref="P1464" ca="1">(_xlfn.IFS(Q1464="couché",0,Q1464="debout à 80%",1,Q1464="?",1))*(IF(RAND()&lt;0.8,1,0))</f>
        <v>1</v>
      </c>
      <c r="Q1464" t="s">
        <v>27</v>
      </c>
      <c r="R1464">
        <v>45</v>
      </c>
      <c r="S1464">
        <f>SUMIFS(N:N,F:F,F1464,G:G,G1464,T:T,T1464-1)*IF(C1464=1,0,1)</f>
        <v>1</v>
      </c>
      <c r="T1464">
        <f>COUNTIFS(F:F,F1464,G:G,G1464,H:H,_xlfn.CONCAT("&lt;=",H1464))</f>
        <v>2</v>
      </c>
      <c r="U1464" s="15">
        <f ca="1">H1464+(RAND()/100000)</f>
        <v>0.38819623037656154</v>
      </c>
      <c r="V1464">
        <f t="shared" ca="1" si="22"/>
        <v>19</v>
      </c>
      <c r="W1464" t="s">
        <v>28</v>
      </c>
      <c r="X1464" t="str">
        <f ca="1">_xlfn.CONCAT("(",A1464,",",C1464,",",P1464,",",E1464,",",L1464,",",S1464,",",T1464,",",V1464,")++1`")</f>
        <v>(247655,0,1,5,60,1,2,19)++1`</v>
      </c>
      <c r="Y1464" t="str">
        <f>_xlfn.CONCAT("(",A1464,",",R1464,")++1`")</f>
        <v>(247655,45)++1`</v>
      </c>
    </row>
    <row r="1465" spans="1:25">
      <c r="A1465">
        <v>247656</v>
      </c>
      <c r="B1465">
        <v>1952</v>
      </c>
      <c r="C1465">
        <f>IF(D1465="oui", 1, IF(D1465="non", 0, " "))</f>
        <v>0</v>
      </c>
      <c r="D1465" t="s">
        <v>24</v>
      </c>
      <c r="E1465">
        <f>_xlfn.XLOOKUP(F1465,Z$3:Z$19,AA$3:AA$19)</f>
        <v>13</v>
      </c>
      <c r="F1465" t="s">
        <v>43</v>
      </c>
      <c r="G1465" s="14">
        <v>44596</v>
      </c>
      <c r="H1465" s="15">
        <v>0.36319444444444443</v>
      </c>
      <c r="I1465" s="15">
        <v>0.57708333333333328</v>
      </c>
      <c r="J1465">
        <v>1000167</v>
      </c>
      <c r="K1465">
        <v>195</v>
      </c>
      <c r="L1465">
        <f>ROUND(M1465*86400,0)/60</f>
        <v>308</v>
      </c>
      <c r="M1465">
        <v>0.21388888888888885</v>
      </c>
      <c r="N1465">
        <f>_xlfn.XLOOKUP(O1465,Z$22:Z$24,AA$22:AA$24)</f>
        <v>0</v>
      </c>
      <c r="O1465" t="s">
        <v>26</v>
      </c>
      <c r="P1465" cm="1">
        <f t="array" aca="1" ref="P1465" ca="1">(_xlfn.IFS(Q1465="couché",0,Q1465="debout à 80%",1,Q1465="?",1))*(IF(RAND()&lt;0.8,1,0))</f>
        <v>0</v>
      </c>
      <c r="Q1465" t="s">
        <v>48</v>
      </c>
      <c r="R1465">
        <v>0</v>
      </c>
      <c r="S1465">
        <f>SUMIFS(N:N,F:F,F1465,G:G,G1465,T:T,T1465-1)*IF(C1465=1,0,1)</f>
        <v>0</v>
      </c>
      <c r="T1465">
        <f>COUNTIFS(F:F,F1465,G:G,G1465,H:H,_xlfn.CONCAT("&lt;=",H1465))</f>
        <v>1</v>
      </c>
      <c r="U1465" s="15">
        <f ca="1">H1465+(RAND()/100000)</f>
        <v>0.36320211579163425</v>
      </c>
      <c r="V1465">
        <f t="shared" ca="1" si="22"/>
        <v>14</v>
      </c>
      <c r="W1465" t="s">
        <v>28</v>
      </c>
      <c r="X1465" t="str">
        <f ca="1">_xlfn.CONCAT("(",A1465,",",C1465,",",P1465,",",E1465,",",L1465,",",S1465,",",T1465,",",V1465,")++1`")</f>
        <v>(247656,0,0,13,308,0,1,14)++1`</v>
      </c>
      <c r="Y1465" t="str">
        <f>_xlfn.CONCAT("(",A1465,",",R1465,")++1`")</f>
        <v>(247656,0)++1`</v>
      </c>
    </row>
    <row r="1466" spans="1:25">
      <c r="A1466">
        <v>247659</v>
      </c>
      <c r="B1466">
        <v>1942</v>
      </c>
      <c r="C1466">
        <f>IF(D1466="oui", 1, IF(D1466="non", 0, " "))</f>
        <v>0</v>
      </c>
      <c r="D1466" t="s">
        <v>24</v>
      </c>
      <c r="E1466">
        <f>_xlfn.XLOOKUP(F1466,Z$3:Z$19,AA$3:AA$19)</f>
        <v>2</v>
      </c>
      <c r="F1466" t="s">
        <v>29</v>
      </c>
      <c r="G1466" s="14">
        <v>44593</v>
      </c>
      <c r="H1466" s="15">
        <v>0.95486111111111105</v>
      </c>
      <c r="I1466" s="15">
        <v>1.111111111111111E-2</v>
      </c>
      <c r="J1466">
        <v>1000166</v>
      </c>
      <c r="K1466">
        <v>421</v>
      </c>
      <c r="L1466">
        <v>0</v>
      </c>
      <c r="M1466">
        <v>-0.94374999999999998</v>
      </c>
      <c r="N1466">
        <f>_xlfn.XLOOKUP(O1466,Z$22:Z$24,AA$22:AA$24)</f>
        <v>0</v>
      </c>
      <c r="O1466" t="s">
        <v>26</v>
      </c>
      <c r="P1466" cm="1">
        <f t="array" aca="1" ref="P1466" ca="1">(_xlfn.IFS(Q1466="couché",0,Q1466="debout à 80%",1,Q1466="?",1))*(IF(RAND()&lt;0.8,1,0))</f>
        <v>1</v>
      </c>
      <c r="Q1466" t="s">
        <v>27</v>
      </c>
      <c r="R1466">
        <v>45</v>
      </c>
      <c r="S1466">
        <f>SUMIFS(N:N,F:F,F1466,G:G,G1466,T:T,T1466-1)*IF(C1466=1,0,1)</f>
        <v>0</v>
      </c>
      <c r="T1466">
        <f>COUNTIFS(F:F,F1466,G:G,G1466,H:H,_xlfn.CONCAT("&lt;=",H1466))</f>
        <v>6</v>
      </c>
      <c r="U1466" s="15">
        <f ca="1">H1466+(RAND()/100000)</f>
        <v>0.95486571596257919</v>
      </c>
      <c r="V1466">
        <f t="shared" ca="1" si="22"/>
        <v>87</v>
      </c>
      <c r="W1466" t="s">
        <v>28</v>
      </c>
      <c r="X1466" t="str">
        <f ca="1">_xlfn.CONCAT("(",A1466,",",C1466,",",P1466,",",E1466,",",L1466,",",S1466,",",T1466,",",V1466,")++1`")</f>
        <v>(247659,0,1,2,0,0,6,87)++1`</v>
      </c>
      <c r="Y1466" t="str">
        <f>_xlfn.CONCAT("(",A1466,",",R1466,")++1`")</f>
        <v>(247659,45)++1`</v>
      </c>
    </row>
    <row r="1467" spans="1:25">
      <c r="A1467">
        <v>247677</v>
      </c>
      <c r="B1467">
        <v>1940</v>
      </c>
      <c r="C1467">
        <f>IF(D1467="oui", 1, IF(D1467="non", 0, " "))</f>
        <v>0</v>
      </c>
      <c r="D1467" t="s">
        <v>24</v>
      </c>
      <c r="E1467">
        <f>_xlfn.XLOOKUP(F1467,Z$3:Z$19,AA$3:AA$19)</f>
        <v>15</v>
      </c>
      <c r="F1467" t="s">
        <v>35</v>
      </c>
      <c r="G1467" s="14">
        <v>44594</v>
      </c>
      <c r="H1467" s="15">
        <v>0.34652777777777777</v>
      </c>
      <c r="I1467" s="15">
        <v>0.43125000000000002</v>
      </c>
      <c r="J1467">
        <v>1000171</v>
      </c>
      <c r="K1467">
        <v>2793</v>
      </c>
      <c r="L1467">
        <f>ROUND(M1467*86400,0)/60</f>
        <v>122</v>
      </c>
      <c r="M1467">
        <v>8.4722222222222254E-2</v>
      </c>
      <c r="N1467">
        <f>_xlfn.XLOOKUP(O1467,Z$22:Z$24,AA$22:AA$24)</f>
        <v>0</v>
      </c>
      <c r="O1467" t="s">
        <v>26</v>
      </c>
      <c r="P1467" cm="1">
        <f t="array" aca="1" ref="P1467" ca="1">(_xlfn.IFS(Q1467="couché",0,Q1467="debout à 80%",1,Q1467="?",1))*(IF(RAND()&lt;0.8,1,0))</f>
        <v>0</v>
      </c>
      <c r="Q1467" t="s">
        <v>48</v>
      </c>
      <c r="R1467">
        <v>45</v>
      </c>
      <c r="S1467">
        <f>SUMIFS(N:N,F:F,F1467,G:G,G1467,T:T,T1467-1)*IF(C1467=1,0,1)</f>
        <v>0</v>
      </c>
      <c r="T1467">
        <f>COUNTIFS(F:F,F1467,G:G,G1467,H:H,_xlfn.CONCAT("&lt;=",H1467))</f>
        <v>1</v>
      </c>
      <c r="U1467" s="15">
        <f ca="1">H1467+(RAND()/100000)</f>
        <v>0.34652783996269043</v>
      </c>
      <c r="V1467">
        <f t="shared" ca="1" si="22"/>
        <v>9</v>
      </c>
      <c r="W1467" t="s">
        <v>28</v>
      </c>
      <c r="X1467" t="str">
        <f ca="1">_xlfn.CONCAT("(",A1467,",",C1467,",",P1467,",",E1467,",",L1467,",",S1467,",",T1467,",",V1467,")++1`")</f>
        <v>(247677,0,0,15,122,0,1,9)++1`</v>
      </c>
      <c r="Y1467" t="str">
        <f>_xlfn.CONCAT("(",A1467,",",R1467,")++1`")</f>
        <v>(247677,45)++1`</v>
      </c>
    </row>
    <row r="1468" spans="1:25">
      <c r="A1468">
        <v>247678</v>
      </c>
      <c r="B1468">
        <v>1986</v>
      </c>
      <c r="C1468">
        <f>IF(D1468="oui", 1, IF(D1468="non", 0, " "))</f>
        <v>0</v>
      </c>
      <c r="D1468" t="s">
        <v>24</v>
      </c>
      <c r="E1468">
        <f>_xlfn.XLOOKUP(F1468,Z$3:Z$19,AA$3:AA$19)</f>
        <v>11</v>
      </c>
      <c r="F1468" t="s">
        <v>41</v>
      </c>
      <c r="G1468" s="14">
        <v>44606</v>
      </c>
      <c r="H1468" s="15">
        <v>0.57291666666666663</v>
      </c>
      <c r="I1468" s="15">
        <v>0.65138888888888891</v>
      </c>
      <c r="J1468">
        <v>1000164</v>
      </c>
      <c r="K1468">
        <v>6872</v>
      </c>
      <c r="L1468">
        <f>ROUND(M1468*86400,0)/60</f>
        <v>113</v>
      </c>
      <c r="M1468">
        <v>7.8472222222222276E-2</v>
      </c>
      <c r="N1468">
        <f>_xlfn.XLOOKUP(O1468,Z$22:Z$24,AA$22:AA$24)</f>
        <v>0</v>
      </c>
      <c r="O1468" t="s">
        <v>26</v>
      </c>
      <c r="P1468" cm="1">
        <f t="array" aca="1" ref="P1468" ca="1">(_xlfn.IFS(Q1468="couché",0,Q1468="debout à 80%",1,Q1468="?",1))*(IF(RAND()&lt;0.8,1,0))</f>
        <v>0</v>
      </c>
      <c r="Q1468" t="s">
        <v>27</v>
      </c>
      <c r="R1468">
        <v>30</v>
      </c>
      <c r="S1468">
        <f>SUMIFS(N:N,F:F,F1468,G:G,G1468,T:T,T1468-1)*IF(C1468=1,0,1)</f>
        <v>0</v>
      </c>
      <c r="T1468">
        <f>COUNTIFS(F:F,F1468,G:G,G1468,H:H,_xlfn.CONCAT("&lt;=",H1468))</f>
        <v>3</v>
      </c>
      <c r="U1468" s="15">
        <f ca="1">H1468+(RAND()/100000)</f>
        <v>0.57291832124589381</v>
      </c>
      <c r="V1468">
        <f t="shared" ca="1" si="22"/>
        <v>56</v>
      </c>
      <c r="W1468" t="s">
        <v>28</v>
      </c>
      <c r="X1468" t="str">
        <f ca="1">_xlfn.CONCAT("(",A1468,",",C1468,",",P1468,",",E1468,",",L1468,",",S1468,",",T1468,",",V1468,")++1`")</f>
        <v>(247678,0,0,11,113,0,3,56)++1`</v>
      </c>
      <c r="Y1468" t="str">
        <f>_xlfn.CONCAT("(",A1468,",",R1468,")++1`")</f>
        <v>(247678,30)++1`</v>
      </c>
    </row>
    <row r="1469" spans="1:25">
      <c r="A1469">
        <v>247680</v>
      </c>
      <c r="B1469">
        <v>1972</v>
      </c>
      <c r="C1469">
        <f>IF(D1469="oui", 1, IF(D1469="non", 0, " "))</f>
        <v>0</v>
      </c>
      <c r="D1469" t="s">
        <v>24</v>
      </c>
      <c r="E1469">
        <f>_xlfn.XLOOKUP(F1469,Z$3:Z$19,AA$3:AA$19)</f>
        <v>9</v>
      </c>
      <c r="F1469" t="s">
        <v>40</v>
      </c>
      <c r="G1469" s="14">
        <v>44594</v>
      </c>
      <c r="H1469" s="15">
        <v>0.4548611111111111</v>
      </c>
      <c r="I1469" s="15">
        <v>0.47847222222222219</v>
      </c>
      <c r="J1469">
        <v>1000163</v>
      </c>
      <c r="K1469">
        <v>4824</v>
      </c>
      <c r="L1469">
        <f>ROUND(M1469*86400,0)/60</f>
        <v>34</v>
      </c>
      <c r="M1469">
        <v>2.3611111111111083E-2</v>
      </c>
      <c r="N1469">
        <f>_xlfn.XLOOKUP(O1469,Z$22:Z$24,AA$22:AA$24)</f>
        <v>0</v>
      </c>
      <c r="O1469" t="s">
        <v>26</v>
      </c>
      <c r="P1469" cm="1">
        <f t="array" aca="1" ref="P1469" ca="1">(_xlfn.IFS(Q1469="couché",0,Q1469="debout à 80%",1,Q1469="?",1))*(IF(RAND()&lt;0.8,1,0))</f>
        <v>0</v>
      </c>
      <c r="Q1469" t="s">
        <v>48</v>
      </c>
      <c r="R1469">
        <v>45</v>
      </c>
      <c r="S1469">
        <f>SUMIFS(N:N,F:F,F1469,G:G,G1469,T:T,T1469-1)*IF(C1469=1,0,1)</f>
        <v>0</v>
      </c>
      <c r="T1469">
        <f>COUNTIFS(F:F,F1469,G:G,G1469,H:H,_xlfn.CONCAT("&lt;=",H1469))</f>
        <v>3</v>
      </c>
      <c r="U1469" s="15">
        <f ca="1">H1469+(RAND()/100000)</f>
        <v>0.4548650511238313</v>
      </c>
      <c r="V1469">
        <f t="shared" ca="1" si="22"/>
        <v>33</v>
      </c>
      <c r="W1469" t="s">
        <v>28</v>
      </c>
      <c r="X1469" t="str">
        <f ca="1">_xlfn.CONCAT("(",A1469,",",C1469,",",P1469,",",E1469,",",L1469,",",S1469,",",T1469,",",V1469,")++1`")</f>
        <v>(247680,0,0,9,34,0,3,33)++1`</v>
      </c>
      <c r="Y1469" t="str">
        <f>_xlfn.CONCAT("(",A1469,",",R1469,")++1`")</f>
        <v>(247680,45)++1`</v>
      </c>
    </row>
    <row r="1470" spans="1:25">
      <c r="A1470">
        <v>247681</v>
      </c>
      <c r="B1470">
        <v>2010</v>
      </c>
      <c r="C1470">
        <f>IF(D1470="oui", 1, IF(D1470="non", 0, " "))</f>
        <v>1</v>
      </c>
      <c r="D1470" t="s">
        <v>28</v>
      </c>
      <c r="E1470">
        <f>_xlfn.XLOOKUP(F1470,Z$3:Z$19,AA$3:AA$19)</f>
        <v>12</v>
      </c>
      <c r="F1470" t="s">
        <v>42</v>
      </c>
      <c r="G1470" s="14">
        <v>44620</v>
      </c>
      <c r="H1470" s="15">
        <v>0.36388888888888887</v>
      </c>
      <c r="I1470" s="15">
        <v>0.39374999999999999</v>
      </c>
      <c r="J1470">
        <v>1000164</v>
      </c>
      <c r="K1470">
        <v>3693</v>
      </c>
      <c r="L1470">
        <f>ROUND(M1470*86400,0)/60</f>
        <v>43</v>
      </c>
      <c r="M1470">
        <v>2.9861111111111116E-2</v>
      </c>
      <c r="N1470">
        <f>_xlfn.XLOOKUP(O1470,Z$22:Z$24,AA$22:AA$24)</f>
        <v>0</v>
      </c>
      <c r="O1470" t="s">
        <v>46</v>
      </c>
      <c r="P1470" cm="1">
        <f t="array" aca="1" ref="P1470" ca="1">(_xlfn.IFS(Q1470="couché",0,Q1470="debout à 80%",1,Q1470="?",1))*(IF(RAND()&lt;0.8,1,0))</f>
        <v>0</v>
      </c>
      <c r="Q1470" t="s">
        <v>48</v>
      </c>
      <c r="R1470">
        <v>30</v>
      </c>
      <c r="S1470">
        <f>SUMIFS(N:N,F:F,F1470,G:G,G1470,T:T,T1470-1)*IF(C1470=1,0,1)</f>
        <v>0</v>
      </c>
      <c r="T1470">
        <f>COUNTIFS(F:F,F1470,G:G,G1470,H:H,_xlfn.CONCAT("&lt;=",H1470))</f>
        <v>2</v>
      </c>
      <c r="U1470" s="15">
        <f ca="1">H1470+(RAND()/100000)</f>
        <v>0.36388909569531103</v>
      </c>
      <c r="V1470">
        <f t="shared" ca="1" si="22"/>
        <v>11</v>
      </c>
      <c r="W1470" t="s">
        <v>28</v>
      </c>
      <c r="X1470" t="str">
        <f ca="1">_xlfn.CONCAT("(",A1470,",",C1470,",",P1470,",",E1470,",",L1470,",",S1470,",",T1470,",",V1470,")++1`")</f>
        <v>(247681,1,0,12,43,0,2,11)++1`</v>
      </c>
      <c r="Y1470" t="str">
        <f>_xlfn.CONCAT("(",A1470,",",R1470,")++1`")</f>
        <v>(247681,30)++1`</v>
      </c>
    </row>
    <row r="1471" spans="1:25">
      <c r="A1471">
        <v>247682</v>
      </c>
      <c r="B1471">
        <v>1945</v>
      </c>
      <c r="C1471">
        <f>IF(D1471="oui", 1, IF(D1471="non", 0, " "))</f>
        <v>0</v>
      </c>
      <c r="D1471" t="s">
        <v>24</v>
      </c>
      <c r="E1471">
        <f>_xlfn.XLOOKUP(F1471,Z$3:Z$19,AA$3:AA$19)</f>
        <v>2</v>
      </c>
      <c r="F1471" t="s">
        <v>29</v>
      </c>
      <c r="G1471" s="14">
        <v>44594</v>
      </c>
      <c r="H1471" s="15">
        <v>0.63194444444444442</v>
      </c>
      <c r="I1471" s="15">
        <v>0.68125000000000002</v>
      </c>
      <c r="J1471">
        <v>1000166</v>
      </c>
      <c r="K1471">
        <v>2478</v>
      </c>
      <c r="L1471">
        <f>ROUND(M1471*86400,0)/60</f>
        <v>71</v>
      </c>
      <c r="M1471">
        <v>4.9305555555555602E-2</v>
      </c>
      <c r="N1471">
        <f>_xlfn.XLOOKUP(O1471,Z$22:Z$24,AA$22:AA$24)</f>
        <v>0</v>
      </c>
      <c r="O1471" t="s">
        <v>26</v>
      </c>
      <c r="P1471" cm="1">
        <f t="array" aca="1" ref="P1471" ca="1">(_xlfn.IFS(Q1471="couché",0,Q1471="debout à 80%",1,Q1471="?",1))*(IF(RAND()&lt;0.8,1,0))</f>
        <v>0</v>
      </c>
      <c r="Q1471" t="s">
        <v>48</v>
      </c>
      <c r="R1471">
        <v>45</v>
      </c>
      <c r="S1471">
        <f>SUMIFS(N:N,F:F,F1471,G:G,G1471,T:T,T1471-1)*IF(C1471=1,0,1)</f>
        <v>0</v>
      </c>
      <c r="T1471">
        <f>COUNTIFS(F:F,F1471,G:G,G1471,H:H,_xlfn.CONCAT("&lt;=",H1471))</f>
        <v>4</v>
      </c>
      <c r="U1471" s="15">
        <f ca="1">H1471+(RAND()/100000)</f>
        <v>0.63195142524506043</v>
      </c>
      <c r="V1471">
        <f t="shared" ca="1" si="22"/>
        <v>60</v>
      </c>
      <c r="W1471" t="s">
        <v>28</v>
      </c>
      <c r="X1471" t="str">
        <f ca="1">_xlfn.CONCAT("(",A1471,",",C1471,",",P1471,",",E1471,",",L1471,",",S1471,",",T1471,",",V1471,")++1`")</f>
        <v>(247682,0,0,2,71,0,4,60)++1`</v>
      </c>
      <c r="Y1471" t="str">
        <f>_xlfn.CONCAT("(",A1471,",",R1471,")++1`")</f>
        <v>(247682,45)++1`</v>
      </c>
    </row>
    <row r="1472" spans="1:25">
      <c r="A1472">
        <v>247683</v>
      </c>
      <c r="B1472">
        <v>1945</v>
      </c>
      <c r="C1472">
        <f>IF(D1472="oui", 1, IF(D1472="non", 0, " "))</f>
        <v>0</v>
      </c>
      <c r="D1472" t="s">
        <v>24</v>
      </c>
      <c r="E1472">
        <f>_xlfn.XLOOKUP(F1472,Z$3:Z$19,AA$3:AA$19)</f>
        <v>8</v>
      </c>
      <c r="F1472" t="s">
        <v>25</v>
      </c>
      <c r="G1472" s="14">
        <v>44595</v>
      </c>
      <c r="H1472" s="15">
        <v>0.42986111111111108</v>
      </c>
      <c r="I1472" s="15">
        <v>0.48819444444444443</v>
      </c>
      <c r="J1472">
        <v>1000166</v>
      </c>
      <c r="K1472">
        <v>416</v>
      </c>
      <c r="L1472">
        <f>ROUND(M1472*86400,0)/60</f>
        <v>84</v>
      </c>
      <c r="M1472">
        <v>5.8333333333333348E-2</v>
      </c>
      <c r="N1472">
        <f>_xlfn.XLOOKUP(O1472,Z$22:Z$24,AA$22:AA$24)</f>
        <v>0</v>
      </c>
      <c r="O1472" t="s">
        <v>26</v>
      </c>
      <c r="P1472" cm="1">
        <f t="array" aca="1" ref="P1472" ca="1">(_xlfn.IFS(Q1472="couché",0,Q1472="debout à 80%",1,Q1472="?",1))*(IF(RAND()&lt;0.8,1,0))</f>
        <v>0</v>
      </c>
      <c r="Q1472" t="s">
        <v>48</v>
      </c>
      <c r="R1472">
        <v>45</v>
      </c>
      <c r="S1472">
        <f>SUMIFS(N:N,F:F,F1472,G:G,G1472,T:T,T1472-1)*IF(C1472=1,0,1)</f>
        <v>0</v>
      </c>
      <c r="T1472">
        <f>COUNTIFS(F:F,F1472,G:G,G1472,H:H,_xlfn.CONCAT("&lt;=",H1472))</f>
        <v>3</v>
      </c>
      <c r="U1472" s="15">
        <f ca="1">H1472+(RAND()/100000)</f>
        <v>0.42986731545293766</v>
      </c>
      <c r="V1472">
        <f t="shared" ca="1" si="22"/>
        <v>41</v>
      </c>
      <c r="W1472" t="s">
        <v>28</v>
      </c>
      <c r="X1472" t="str">
        <f ca="1">_xlfn.CONCAT("(",A1472,",",C1472,",",P1472,",",E1472,",",L1472,",",S1472,",",T1472,",",V1472,")++1`")</f>
        <v>(247683,0,0,8,84,0,3,41)++1`</v>
      </c>
      <c r="Y1472" t="str">
        <f>_xlfn.CONCAT("(",A1472,",",R1472,")++1`")</f>
        <v>(247683,45)++1`</v>
      </c>
    </row>
    <row r="1473" spans="1:25">
      <c r="A1473">
        <v>247684</v>
      </c>
      <c r="B1473">
        <v>1985</v>
      </c>
      <c r="C1473">
        <f>IF(D1473="oui", 1, IF(D1473="non", 0, " "))</f>
        <v>0</v>
      </c>
      <c r="D1473" t="s">
        <v>24</v>
      </c>
      <c r="E1473">
        <f>_xlfn.XLOOKUP(F1473,Z$3:Z$19,AA$3:AA$19)</f>
        <v>3</v>
      </c>
      <c r="F1473" t="s">
        <v>34</v>
      </c>
      <c r="G1473" s="14">
        <v>44617</v>
      </c>
      <c r="H1473" s="15">
        <v>0.39305555555555555</v>
      </c>
      <c r="I1473" s="15">
        <v>0.40208333333333329</v>
      </c>
      <c r="J1473">
        <v>1000169</v>
      </c>
      <c r="K1473">
        <v>2172</v>
      </c>
      <c r="L1473">
        <f>ROUND(M1473*86400,0)/60</f>
        <v>13</v>
      </c>
      <c r="M1473">
        <v>9.0277777777777457E-3</v>
      </c>
      <c r="N1473">
        <f>_xlfn.XLOOKUP(O1473,Z$22:Z$24,AA$22:AA$24)</f>
        <v>1</v>
      </c>
      <c r="O1473" t="s">
        <v>32</v>
      </c>
      <c r="P1473" cm="1">
        <f t="array" aca="1" ref="P1473" ca="1">(_xlfn.IFS(Q1473="couché",0,Q1473="debout à 80%",1,Q1473="?",1))*(IF(RAND()&lt;0.8,1,0))</f>
        <v>1</v>
      </c>
      <c r="Q1473" t="s">
        <v>27</v>
      </c>
      <c r="R1473">
        <v>10</v>
      </c>
      <c r="S1473">
        <f>SUMIFS(N:N,F:F,F1473,G:G,G1473,T:T,T1473-1)*IF(C1473=1,0,1)</f>
        <v>1</v>
      </c>
      <c r="T1473">
        <f>COUNTIFS(F:F,F1473,G:G,G1473,H:H,_xlfn.CONCAT("&lt;=",H1473))</f>
        <v>5</v>
      </c>
      <c r="U1473" s="15">
        <f ca="1">H1473+(RAND()/100000)</f>
        <v>0.39305653230585536</v>
      </c>
      <c r="V1473">
        <f t="shared" ca="1" si="22"/>
        <v>23</v>
      </c>
      <c r="W1473" t="s">
        <v>28</v>
      </c>
      <c r="X1473" t="str">
        <f ca="1">_xlfn.CONCAT("(",A1473,",",C1473,",",P1473,",",E1473,",",L1473,",",S1473,",",T1473,",",V1473,")++1`")</f>
        <v>(247684,0,1,3,13,1,5,23)++1`</v>
      </c>
      <c r="Y1473" t="str">
        <f>_xlfn.CONCAT("(",A1473,",",R1473,")++1`")</f>
        <v>(247684,10)++1`</v>
      </c>
    </row>
    <row r="1474" spans="1:25">
      <c r="A1474">
        <v>247685</v>
      </c>
      <c r="B1474">
        <v>1943</v>
      </c>
      <c r="C1474">
        <f>IF(D1474="oui", 1, IF(D1474="non", 0, " "))</f>
        <v>0</v>
      </c>
      <c r="D1474" t="s">
        <v>24</v>
      </c>
      <c r="E1474">
        <f>_xlfn.XLOOKUP(F1474,Z$3:Z$19,AA$3:AA$19)</f>
        <v>3</v>
      </c>
      <c r="F1474" t="s">
        <v>34</v>
      </c>
      <c r="G1474" s="14">
        <v>44617</v>
      </c>
      <c r="H1474" s="15">
        <v>0.43263888888888885</v>
      </c>
      <c r="I1474" s="15">
        <v>0.44305555555555554</v>
      </c>
      <c r="J1474">
        <v>1000169</v>
      </c>
      <c r="K1474">
        <v>2172</v>
      </c>
      <c r="L1474">
        <f>ROUND(M1474*86400,0)/60</f>
        <v>15</v>
      </c>
      <c r="M1474">
        <v>1.0416666666666685E-2</v>
      </c>
      <c r="N1474">
        <f>_xlfn.XLOOKUP(O1474,Z$22:Z$24,AA$22:AA$24)</f>
        <v>1</v>
      </c>
      <c r="O1474" t="s">
        <v>32</v>
      </c>
      <c r="P1474" cm="1">
        <f t="array" aca="1" ref="P1474" ca="1">(_xlfn.IFS(Q1474="couché",0,Q1474="debout à 80%",1,Q1474="?",1))*(IF(RAND()&lt;0.8,1,0))</f>
        <v>1</v>
      </c>
      <c r="Q1474" t="s">
        <v>27</v>
      </c>
      <c r="R1474">
        <v>10</v>
      </c>
      <c r="S1474">
        <f>SUMIFS(N:N,F:F,F1474,G:G,G1474,T:T,T1474-1)*IF(C1474=1,0,1)</f>
        <v>1</v>
      </c>
      <c r="T1474">
        <f>COUNTIFS(F:F,F1474,G:G,G1474,H:H,_xlfn.CONCAT("&lt;=",H1474))</f>
        <v>8</v>
      </c>
      <c r="U1474" s="15">
        <f ca="1">H1474+(RAND()/100000)</f>
        <v>0.43264513809674265</v>
      </c>
      <c r="V1474">
        <f t="shared" ca="1" si="22"/>
        <v>31</v>
      </c>
      <c r="W1474" t="s">
        <v>28</v>
      </c>
      <c r="X1474" t="str">
        <f ca="1">_xlfn.CONCAT("(",A1474,",",C1474,",",P1474,",",E1474,",",L1474,",",S1474,",",T1474,",",V1474,")++1`")</f>
        <v>(247685,0,1,3,15,1,8,31)++1`</v>
      </c>
      <c r="Y1474" t="str">
        <f>_xlfn.CONCAT("(",A1474,",",R1474,")++1`")</f>
        <v>(247685,10)++1`</v>
      </c>
    </row>
    <row r="1475" spans="1:25">
      <c r="A1475">
        <v>247686</v>
      </c>
      <c r="B1475">
        <v>1944</v>
      </c>
      <c r="C1475">
        <f>IF(D1475="oui", 1, IF(D1475="non", 0, " "))</f>
        <v>0</v>
      </c>
      <c r="D1475" t="s">
        <v>24</v>
      </c>
      <c r="E1475">
        <f>_xlfn.XLOOKUP(F1475,Z$3:Z$19,AA$3:AA$19)</f>
        <v>3</v>
      </c>
      <c r="F1475" t="s">
        <v>34</v>
      </c>
      <c r="G1475" s="14">
        <v>44617</v>
      </c>
      <c r="H1475" s="15">
        <v>0.48541666666666666</v>
      </c>
      <c r="I1475" s="15">
        <v>0.49375000000000002</v>
      </c>
      <c r="J1475">
        <v>1000169</v>
      </c>
      <c r="K1475">
        <v>2172</v>
      </c>
      <c r="L1475">
        <f>ROUND(M1475*86400,0)/60</f>
        <v>12</v>
      </c>
      <c r="M1475">
        <v>8.3333333333333592E-3</v>
      </c>
      <c r="N1475">
        <f>_xlfn.XLOOKUP(O1475,Z$22:Z$24,AA$22:AA$24)</f>
        <v>1</v>
      </c>
      <c r="O1475" t="s">
        <v>32</v>
      </c>
      <c r="P1475" cm="1">
        <f t="array" aca="1" ref="P1475" ca="1">(_xlfn.IFS(Q1475="couché",0,Q1475="debout à 80%",1,Q1475="?",1))*(IF(RAND()&lt;0.8,1,0))</f>
        <v>1</v>
      </c>
      <c r="Q1475" t="s">
        <v>27</v>
      </c>
      <c r="R1475">
        <v>10</v>
      </c>
      <c r="S1475">
        <f>SUMIFS(N:N,F:F,F1475,G:G,G1475,T:T,T1475-1)*IF(C1475=1,0,1)</f>
        <v>1</v>
      </c>
      <c r="T1475">
        <f>COUNTIFS(F:F,F1475,G:G,G1475,H:H,_xlfn.CONCAT("&lt;=",H1475))</f>
        <v>12</v>
      </c>
      <c r="U1475" s="15">
        <f ca="1">H1475+(RAND()/100000)</f>
        <v>0.48542655957390779</v>
      </c>
      <c r="V1475">
        <f t="shared" ref="V1475:V1538" ca="1" si="23">COUNTIFS(G:G,G1475,U:U,_xlfn.CONCAT("&lt;=",U1475))</f>
        <v>44</v>
      </c>
      <c r="W1475" t="s">
        <v>28</v>
      </c>
      <c r="X1475" t="str">
        <f ca="1">_xlfn.CONCAT("(",A1475,",",C1475,",",P1475,",",E1475,",",L1475,",",S1475,",",T1475,",",V1475,")++1`")</f>
        <v>(247686,0,1,3,12,1,12,44)++1`</v>
      </c>
      <c r="Y1475" t="str">
        <f>_xlfn.CONCAT("(",A1475,",",R1475,")++1`")</f>
        <v>(247686,10)++1`</v>
      </c>
    </row>
    <row r="1476" spans="1:25">
      <c r="A1476">
        <v>247687</v>
      </c>
      <c r="B1476">
        <v>2014</v>
      </c>
      <c r="C1476">
        <f>IF(D1476="oui", 1, IF(D1476="non", 0, " "))</f>
        <v>1</v>
      </c>
      <c r="D1476" t="s">
        <v>28</v>
      </c>
      <c r="E1476">
        <f>_xlfn.XLOOKUP(F1476,Z$3:Z$19,AA$3:AA$19)</f>
        <v>12</v>
      </c>
      <c r="F1476" t="s">
        <v>42</v>
      </c>
      <c r="G1476" s="14">
        <v>44614</v>
      </c>
      <c r="H1476" s="15">
        <v>0.39444444444444443</v>
      </c>
      <c r="I1476" s="15">
        <v>0.42291666666666666</v>
      </c>
      <c r="J1476">
        <v>1000164</v>
      </c>
      <c r="K1476">
        <v>3693</v>
      </c>
      <c r="L1476">
        <f>ROUND(M1476*86400,0)/60</f>
        <v>41</v>
      </c>
      <c r="M1476">
        <v>2.8472222222222232E-2</v>
      </c>
      <c r="N1476">
        <f>_xlfn.XLOOKUP(O1476,Z$22:Z$24,AA$22:AA$24)</f>
        <v>0</v>
      </c>
      <c r="O1476" t="s">
        <v>46</v>
      </c>
      <c r="P1476" cm="1">
        <f t="array" aca="1" ref="P1476" ca="1">(_xlfn.IFS(Q1476="couché",0,Q1476="debout à 80%",1,Q1476="?",1))*(IF(RAND()&lt;0.8,1,0))</f>
        <v>0</v>
      </c>
      <c r="Q1476" t="s">
        <v>48</v>
      </c>
      <c r="R1476">
        <v>30</v>
      </c>
      <c r="S1476">
        <f>SUMIFS(N:N,F:F,F1476,G:G,G1476,T:T,T1476-1)*IF(C1476=1,0,1)</f>
        <v>0</v>
      </c>
      <c r="T1476">
        <f>COUNTIFS(F:F,F1476,G:G,G1476,H:H,_xlfn.CONCAT("&lt;=",H1476))</f>
        <v>4</v>
      </c>
      <c r="U1476" s="15">
        <f ca="1">H1476+(RAND()/100000)</f>
        <v>0.39444508737417494</v>
      </c>
      <c r="V1476">
        <f t="shared" ca="1" si="23"/>
        <v>32</v>
      </c>
      <c r="W1476" t="s">
        <v>28</v>
      </c>
      <c r="X1476" t="str">
        <f ca="1">_xlfn.CONCAT("(",A1476,",",C1476,",",P1476,",",E1476,",",L1476,",",S1476,",",T1476,",",V1476,")++1`")</f>
        <v>(247687,1,0,12,41,0,4,32)++1`</v>
      </c>
      <c r="Y1476" t="str">
        <f>_xlfn.CONCAT("(",A1476,",",R1476,")++1`")</f>
        <v>(247687,30)++1`</v>
      </c>
    </row>
    <row r="1477" spans="1:25">
      <c r="A1477">
        <v>247688</v>
      </c>
      <c r="B1477">
        <v>1959</v>
      </c>
      <c r="C1477">
        <f>IF(D1477="oui", 1, IF(D1477="non", 0, " "))</f>
        <v>0</v>
      </c>
      <c r="D1477" t="s">
        <v>24</v>
      </c>
      <c r="E1477">
        <f>_xlfn.XLOOKUP(F1477,Z$3:Z$19,AA$3:AA$19)</f>
        <v>3</v>
      </c>
      <c r="F1477" t="s">
        <v>34</v>
      </c>
      <c r="G1477" s="14">
        <v>44624</v>
      </c>
      <c r="H1477" s="15">
        <v>0.40902777777777777</v>
      </c>
      <c r="I1477" s="15">
        <v>0.42222222222222222</v>
      </c>
      <c r="J1477">
        <v>1000169</v>
      </c>
      <c r="K1477">
        <v>2172</v>
      </c>
      <c r="L1477">
        <f>ROUND(M1477*86400,0)/60</f>
        <v>19</v>
      </c>
      <c r="M1477">
        <v>1.3194444444444453E-2</v>
      </c>
      <c r="N1477">
        <f>_xlfn.XLOOKUP(O1477,Z$22:Z$24,AA$22:AA$24)</f>
        <v>1</v>
      </c>
      <c r="O1477" t="s">
        <v>32</v>
      </c>
      <c r="P1477" cm="1">
        <f t="array" aca="1" ref="P1477" ca="1">(_xlfn.IFS(Q1477="couché",0,Q1477="debout à 80%",1,Q1477="?",1))*(IF(RAND()&lt;0.8,1,0))</f>
        <v>0</v>
      </c>
      <c r="Q1477" t="s">
        <v>27</v>
      </c>
      <c r="R1477">
        <v>10</v>
      </c>
      <c r="S1477">
        <f>SUMIFS(N:N,F:F,F1477,G:G,G1477,T:T,T1477-1)*IF(C1477=1,0,1)</f>
        <v>1</v>
      </c>
      <c r="T1477">
        <f>COUNTIFS(F:F,F1477,G:G,G1477,H:H,_xlfn.CONCAT("&lt;=",H1477))</f>
        <v>3</v>
      </c>
      <c r="U1477" s="15">
        <f ca="1">H1477+(RAND()/100000)</f>
        <v>0.40903430974852456</v>
      </c>
      <c r="V1477">
        <f t="shared" ca="1" si="23"/>
        <v>17</v>
      </c>
      <c r="W1477" t="s">
        <v>28</v>
      </c>
      <c r="X1477" t="str">
        <f ca="1">_xlfn.CONCAT("(",A1477,",",C1477,",",P1477,",",E1477,",",L1477,",",S1477,",",T1477,",",V1477,")++1`")</f>
        <v>(247688,0,0,3,19,1,3,17)++1`</v>
      </c>
      <c r="Y1477" t="str">
        <f>_xlfn.CONCAT("(",A1477,",",R1477,")++1`")</f>
        <v>(247688,10)++1`</v>
      </c>
    </row>
    <row r="1478" spans="1:25">
      <c r="A1478">
        <v>247689</v>
      </c>
      <c r="B1478">
        <v>1959</v>
      </c>
      <c r="C1478">
        <f>IF(D1478="oui", 1, IF(D1478="non", 0, " "))</f>
        <v>0</v>
      </c>
      <c r="D1478" t="s">
        <v>24</v>
      </c>
      <c r="E1478">
        <f>_xlfn.XLOOKUP(F1478,Z$3:Z$19,AA$3:AA$19)</f>
        <v>3</v>
      </c>
      <c r="F1478" t="s">
        <v>34</v>
      </c>
      <c r="G1478" s="14">
        <v>44631</v>
      </c>
      <c r="H1478" s="15">
        <v>0.38055555555555554</v>
      </c>
      <c r="I1478" s="15">
        <v>0.39027777777777778</v>
      </c>
      <c r="J1478">
        <v>1000169</v>
      </c>
      <c r="K1478">
        <v>2172</v>
      </c>
      <c r="L1478">
        <f>ROUND(M1478*86400,0)/60</f>
        <v>14</v>
      </c>
      <c r="M1478">
        <v>9.7222222222222432E-3</v>
      </c>
      <c r="N1478">
        <f>_xlfn.XLOOKUP(O1478,Z$22:Z$24,AA$22:AA$24)</f>
        <v>1</v>
      </c>
      <c r="O1478" t="s">
        <v>32</v>
      </c>
      <c r="P1478" cm="1">
        <f t="array" aca="1" ref="P1478" ca="1">(_xlfn.IFS(Q1478="couché",0,Q1478="debout à 80%",1,Q1478="?",1))*(IF(RAND()&lt;0.8,1,0))</f>
        <v>1</v>
      </c>
      <c r="Q1478" t="s">
        <v>27</v>
      </c>
      <c r="R1478">
        <v>10</v>
      </c>
      <c r="S1478">
        <f>SUMIFS(N:N,F:F,F1478,G:G,G1478,T:T,T1478-1)*IF(C1478=1,0,1)</f>
        <v>1</v>
      </c>
      <c r="T1478">
        <f>COUNTIFS(F:F,F1478,G:G,G1478,H:H,_xlfn.CONCAT("&lt;=",H1478))</f>
        <v>4</v>
      </c>
      <c r="U1478" s="15">
        <f ca="1">H1478+(RAND()/100000)</f>
        <v>0.38056266349975121</v>
      </c>
      <c r="V1478">
        <f t="shared" ca="1" si="23"/>
        <v>18</v>
      </c>
      <c r="W1478" t="s">
        <v>28</v>
      </c>
      <c r="X1478" t="str">
        <f ca="1">_xlfn.CONCAT("(",A1478,",",C1478,",",P1478,",",E1478,",",L1478,",",S1478,",",T1478,",",V1478,")++1`")</f>
        <v>(247689,0,1,3,14,1,4,18)++1`</v>
      </c>
      <c r="Y1478" t="str">
        <f>_xlfn.CONCAT("(",A1478,",",R1478,")++1`")</f>
        <v>(247689,10)++1`</v>
      </c>
    </row>
    <row r="1479" spans="1:25">
      <c r="A1479">
        <v>247692</v>
      </c>
      <c r="B1479">
        <v>1964</v>
      </c>
      <c r="C1479">
        <f>IF(D1479="oui", 1, IF(D1479="non", 0, " "))</f>
        <v>0</v>
      </c>
      <c r="D1479" t="s">
        <v>24</v>
      </c>
      <c r="E1479">
        <f>_xlfn.XLOOKUP(F1479,Z$3:Z$19,AA$3:AA$19)</f>
        <v>3</v>
      </c>
      <c r="F1479" t="s">
        <v>34</v>
      </c>
      <c r="G1479" s="14">
        <v>44610</v>
      </c>
      <c r="H1479" s="15">
        <v>0.50555555555555554</v>
      </c>
      <c r="I1479" s="15">
        <v>0.51249999999999996</v>
      </c>
      <c r="J1479">
        <v>1000169</v>
      </c>
      <c r="K1479">
        <v>2554</v>
      </c>
      <c r="L1479">
        <f>ROUND(M1479*86400,0)/60</f>
        <v>10</v>
      </c>
      <c r="M1479">
        <v>6.9444444444444198E-3</v>
      </c>
      <c r="N1479">
        <f>_xlfn.XLOOKUP(O1479,Z$22:Z$24,AA$22:AA$24)</f>
        <v>1</v>
      </c>
      <c r="O1479" t="s">
        <v>32</v>
      </c>
      <c r="P1479" cm="1">
        <f t="array" aca="1" ref="P1479" ca="1">(_xlfn.IFS(Q1479="couché",0,Q1479="debout à 80%",1,Q1479="?",1))*(IF(RAND()&lt;0.8,1,0))</f>
        <v>1</v>
      </c>
      <c r="Q1479" t="s">
        <v>27</v>
      </c>
      <c r="R1479">
        <v>0</v>
      </c>
      <c r="S1479">
        <f>SUMIFS(N:N,F:F,F1479,G:G,G1479,T:T,T1479-1)*IF(C1479=1,0,1)</f>
        <v>1</v>
      </c>
      <c r="T1479">
        <f>COUNTIFS(F:F,F1479,G:G,G1479,H:H,_xlfn.CONCAT("&lt;=",H1479))</f>
        <v>13</v>
      </c>
      <c r="U1479" s="15">
        <f ca="1">H1479+(RAND()/100000)</f>
        <v>0.5055574872338755</v>
      </c>
      <c r="V1479">
        <f t="shared" ca="1" si="23"/>
        <v>49</v>
      </c>
      <c r="W1479" t="s">
        <v>28</v>
      </c>
      <c r="X1479" t="str">
        <f ca="1">_xlfn.CONCAT("(",A1479,",",C1479,",",P1479,",",E1479,",",L1479,",",S1479,",",T1479,",",V1479,")++1`")</f>
        <v>(247692,0,1,3,10,1,13,49)++1`</v>
      </c>
      <c r="Y1479" t="str">
        <f>_xlfn.CONCAT("(",A1479,",",R1479,")++1`")</f>
        <v>(247692,0)++1`</v>
      </c>
    </row>
    <row r="1480" spans="1:25">
      <c r="A1480">
        <v>247695</v>
      </c>
      <c r="B1480">
        <v>1953</v>
      </c>
      <c r="C1480">
        <f>IF(D1480="oui", 1, IF(D1480="non", 0, " "))</f>
        <v>0</v>
      </c>
      <c r="D1480" t="s">
        <v>24</v>
      </c>
      <c r="E1480">
        <f>_xlfn.XLOOKUP(F1480,Z$3:Z$19,AA$3:AA$19)</f>
        <v>3</v>
      </c>
      <c r="F1480" t="s">
        <v>34</v>
      </c>
      <c r="G1480" s="14">
        <v>44635</v>
      </c>
      <c r="H1480" s="15">
        <v>0.40694444444444444</v>
      </c>
      <c r="I1480" s="15">
        <v>0.42222222222222222</v>
      </c>
      <c r="J1480">
        <v>1000169</v>
      </c>
      <c r="K1480">
        <v>2172</v>
      </c>
      <c r="L1480">
        <f>ROUND(M1480*86400,0)/60</f>
        <v>22</v>
      </c>
      <c r="M1480">
        <v>1.5277777777777779E-2</v>
      </c>
      <c r="N1480">
        <f>_xlfn.XLOOKUP(O1480,Z$22:Z$24,AA$22:AA$24)</f>
        <v>1</v>
      </c>
      <c r="O1480" t="s">
        <v>32</v>
      </c>
      <c r="P1480" cm="1">
        <f t="array" aca="1" ref="P1480" ca="1">(_xlfn.IFS(Q1480="couché",0,Q1480="debout à 80%",1,Q1480="?",1))*(IF(RAND()&lt;0.8,1,0))</f>
        <v>1</v>
      </c>
      <c r="Q1480" t="s">
        <v>27</v>
      </c>
      <c r="R1480">
        <v>10</v>
      </c>
      <c r="S1480">
        <f>SUMIFS(N:N,F:F,F1480,G:G,G1480,T:T,T1480-1)*IF(C1480=1,0,1)</f>
        <v>1</v>
      </c>
      <c r="T1480">
        <f>COUNTIFS(F:F,F1480,G:G,G1480,H:H,_xlfn.CONCAT("&lt;=",H1480))</f>
        <v>6</v>
      </c>
      <c r="U1480" s="15">
        <f ca="1">H1480+(RAND()/100000)</f>
        <v>0.40695348059618186</v>
      </c>
      <c r="V1480">
        <f t="shared" ca="1" si="23"/>
        <v>30</v>
      </c>
      <c r="W1480" t="s">
        <v>28</v>
      </c>
      <c r="X1480" t="str">
        <f ca="1">_xlfn.CONCAT("(",A1480,",",C1480,",",P1480,",",E1480,",",L1480,",",S1480,",",T1480,",",V1480,")++1`")</f>
        <v>(247695,0,1,3,22,1,6,30)++1`</v>
      </c>
      <c r="Y1480" t="str">
        <f>_xlfn.CONCAT("(",A1480,",",R1480,")++1`")</f>
        <v>(247695,10)++1`</v>
      </c>
    </row>
    <row r="1481" spans="1:25">
      <c r="A1481">
        <v>247696</v>
      </c>
      <c r="B1481">
        <v>1979</v>
      </c>
      <c r="C1481">
        <f>IF(D1481="oui", 1, IF(D1481="non", 0, " "))</f>
        <v>0</v>
      </c>
      <c r="D1481" t="s">
        <v>24</v>
      </c>
      <c r="E1481">
        <f>_xlfn.XLOOKUP(F1481,Z$3:Z$19,AA$3:AA$19)</f>
        <v>4</v>
      </c>
      <c r="F1481" t="s">
        <v>31</v>
      </c>
      <c r="G1481" s="14">
        <v>44614</v>
      </c>
      <c r="H1481" s="15">
        <v>0.45555555555555555</v>
      </c>
      <c r="I1481" s="15">
        <v>0.49722222222222218</v>
      </c>
      <c r="J1481">
        <v>1000170</v>
      </c>
      <c r="K1481">
        <v>5635</v>
      </c>
      <c r="L1481">
        <f>ROUND(M1481*86400,0)/60</f>
        <v>60</v>
      </c>
      <c r="M1481">
        <v>4.166666666666663E-2</v>
      </c>
      <c r="N1481">
        <f>_xlfn.XLOOKUP(O1481,Z$22:Z$24,AA$22:AA$24)</f>
        <v>1</v>
      </c>
      <c r="O1481" t="s">
        <v>32</v>
      </c>
      <c r="P1481" cm="1">
        <f t="array" aca="1" ref="P1481" ca="1">(_xlfn.IFS(Q1481="couché",0,Q1481="debout à 80%",1,Q1481="?",1))*(IF(RAND()&lt;0.8,1,0))</f>
        <v>1</v>
      </c>
      <c r="Q1481" t="s">
        <v>27</v>
      </c>
      <c r="R1481">
        <v>30</v>
      </c>
      <c r="S1481">
        <f>SUMIFS(N:N,F:F,F1481,G:G,G1481,T:T,T1481-1)*IF(C1481=1,0,1)</f>
        <v>1</v>
      </c>
      <c r="T1481">
        <f>COUNTIFS(F:F,F1481,G:G,G1481,H:H,_xlfn.CONCAT("&lt;=",H1481))</f>
        <v>4</v>
      </c>
      <c r="U1481" s="15">
        <f ca="1">H1481+(RAND()/100000)</f>
        <v>0.45555996539504856</v>
      </c>
      <c r="V1481">
        <f t="shared" ca="1" si="23"/>
        <v>47</v>
      </c>
      <c r="W1481" t="s">
        <v>28</v>
      </c>
      <c r="X1481" t="str">
        <f ca="1">_xlfn.CONCAT("(",A1481,",",C1481,",",P1481,",",E1481,",",L1481,",",S1481,",",T1481,",",V1481,")++1`")</f>
        <v>(247696,0,1,4,60,1,4,47)++1`</v>
      </c>
      <c r="Y1481" t="str">
        <f>_xlfn.CONCAT("(",A1481,",",R1481,")++1`")</f>
        <v>(247696,30)++1`</v>
      </c>
    </row>
    <row r="1482" spans="1:25">
      <c r="A1482">
        <v>247697</v>
      </c>
      <c r="B1482">
        <v>1956</v>
      </c>
      <c r="C1482">
        <f>IF(D1482="oui", 1, IF(D1482="non", 0, " "))</f>
        <v>0</v>
      </c>
      <c r="D1482" t="s">
        <v>24</v>
      </c>
      <c r="E1482">
        <f>_xlfn.XLOOKUP(F1482,Z$3:Z$19,AA$3:AA$19)</f>
        <v>15</v>
      </c>
      <c r="F1482" t="s">
        <v>35</v>
      </c>
      <c r="G1482" s="14">
        <v>44609</v>
      </c>
      <c r="H1482" s="15">
        <v>0.82430555555555551</v>
      </c>
      <c r="I1482" s="15">
        <v>6.805555555555555E-2</v>
      </c>
      <c r="J1482">
        <v>1000171</v>
      </c>
      <c r="K1482">
        <v>3178</v>
      </c>
      <c r="L1482">
        <v>0</v>
      </c>
      <c r="M1482">
        <v>-0.75624999999999998</v>
      </c>
      <c r="N1482">
        <f>_xlfn.XLOOKUP(O1482,Z$22:Z$24,AA$22:AA$24)</f>
        <v>0</v>
      </c>
      <c r="O1482" t="s">
        <v>26</v>
      </c>
      <c r="P1482" cm="1">
        <f t="array" aca="1" ref="P1482" ca="1">(_xlfn.IFS(Q1482="couché",0,Q1482="debout à 80%",1,Q1482="?",1))*(IF(RAND()&lt;0.8,1,0))</f>
        <v>1</v>
      </c>
      <c r="Q1482" t="s">
        <v>27</v>
      </c>
      <c r="R1482">
        <v>45</v>
      </c>
      <c r="S1482">
        <f>SUMIFS(N:N,F:F,F1482,G:G,G1482,T:T,T1482-1)*IF(C1482=1,0,1)</f>
        <v>0</v>
      </c>
      <c r="T1482">
        <f>COUNTIFS(F:F,F1482,G:G,G1482,H:H,_xlfn.CONCAT("&lt;=",H1482))</f>
        <v>4</v>
      </c>
      <c r="U1482" s="15">
        <f ca="1">H1482+(RAND()/100000)</f>
        <v>0.8243082305456253</v>
      </c>
      <c r="V1482">
        <f t="shared" ca="1" si="23"/>
        <v>81</v>
      </c>
      <c r="W1482" t="s">
        <v>28</v>
      </c>
      <c r="X1482" t="str">
        <f ca="1">_xlfn.CONCAT("(",A1482,",",C1482,",",P1482,",",E1482,",",L1482,",",S1482,",",T1482,",",V1482,")++1`")</f>
        <v>(247697,0,1,15,0,0,4,81)++1`</v>
      </c>
      <c r="Y1482" t="str">
        <f>_xlfn.CONCAT("(",A1482,",",R1482,")++1`")</f>
        <v>(247697,45)++1`</v>
      </c>
    </row>
    <row r="1483" spans="1:25">
      <c r="A1483">
        <v>247698</v>
      </c>
      <c r="B1483">
        <v>1976</v>
      </c>
      <c r="C1483">
        <f>IF(D1483="oui", 1, IF(D1483="non", 0, " "))</f>
        <v>0</v>
      </c>
      <c r="D1483" t="s">
        <v>24</v>
      </c>
      <c r="E1483">
        <f>_xlfn.XLOOKUP(F1483,Z$3:Z$19,AA$3:AA$19)</f>
        <v>6</v>
      </c>
      <c r="F1483" t="s">
        <v>37</v>
      </c>
      <c r="G1483" s="14">
        <v>44596</v>
      </c>
      <c r="H1483" s="15">
        <v>0.3347222222222222</v>
      </c>
      <c r="I1483" s="15">
        <v>0.47430555555555554</v>
      </c>
      <c r="J1483">
        <v>1000166</v>
      </c>
      <c r="K1483">
        <v>2198</v>
      </c>
      <c r="L1483">
        <f>ROUND(M1483*86400,0)/60</f>
        <v>201</v>
      </c>
      <c r="M1483">
        <v>0.13958333333333334</v>
      </c>
      <c r="N1483">
        <f>_xlfn.XLOOKUP(O1483,Z$22:Z$24,AA$22:AA$24)</f>
        <v>0</v>
      </c>
      <c r="O1483" t="s">
        <v>26</v>
      </c>
      <c r="P1483" cm="1">
        <f t="array" aca="1" ref="P1483" ca="1">(_xlfn.IFS(Q1483="couché",0,Q1483="debout à 80%",1,Q1483="?",1))*(IF(RAND()&lt;0.8,1,0))</f>
        <v>1</v>
      </c>
      <c r="Q1483" t="s">
        <v>27</v>
      </c>
      <c r="R1483">
        <v>45</v>
      </c>
      <c r="S1483">
        <f>SUMIFS(N:N,F:F,F1483,G:G,G1483,T:T,T1483-1)*IF(C1483=1,0,1)</f>
        <v>0</v>
      </c>
      <c r="T1483">
        <f>COUNTIFS(F:F,F1483,G:G,G1483,H:H,_xlfn.CONCAT("&lt;=",H1483))</f>
        <v>1</v>
      </c>
      <c r="U1483" s="15">
        <f ca="1">H1483+(RAND()/100000)</f>
        <v>0.33472547116079926</v>
      </c>
      <c r="V1483">
        <f t="shared" ca="1" si="23"/>
        <v>3</v>
      </c>
      <c r="W1483" t="s">
        <v>28</v>
      </c>
      <c r="X1483" t="str">
        <f ca="1">_xlfn.CONCAT("(",A1483,",",C1483,",",P1483,",",E1483,",",L1483,",",S1483,",",T1483,",",V1483,")++1`")</f>
        <v>(247698,0,1,6,201,0,1,3)++1`</v>
      </c>
      <c r="Y1483" t="str">
        <f>_xlfn.CONCAT("(",A1483,",",R1483,")++1`")</f>
        <v>(247698,45)++1`</v>
      </c>
    </row>
    <row r="1484" spans="1:25">
      <c r="A1484">
        <v>247699</v>
      </c>
      <c r="B1484">
        <v>2004</v>
      </c>
      <c r="C1484">
        <f>IF(D1484="oui", 1, IF(D1484="non", 0, " "))</f>
        <v>0</v>
      </c>
      <c r="D1484" t="s">
        <v>24</v>
      </c>
      <c r="E1484">
        <f>_xlfn.XLOOKUP(F1484,Z$3:Z$19,AA$3:AA$19)</f>
        <v>11</v>
      </c>
      <c r="F1484" t="s">
        <v>41</v>
      </c>
      <c r="G1484" s="14">
        <v>44638</v>
      </c>
      <c r="H1484" s="15">
        <v>0.38541666666666663</v>
      </c>
      <c r="I1484" s="15">
        <v>0.40416666666666667</v>
      </c>
      <c r="J1484">
        <v>1000165</v>
      </c>
      <c r="K1484">
        <v>493</v>
      </c>
      <c r="L1484">
        <f>ROUND(M1484*86400,0)/60</f>
        <v>27</v>
      </c>
      <c r="M1484">
        <v>1.8750000000000044E-2</v>
      </c>
      <c r="N1484">
        <f>_xlfn.XLOOKUP(O1484,Z$22:Z$24,AA$22:AA$24)</f>
        <v>1</v>
      </c>
      <c r="O1484" t="s">
        <v>32</v>
      </c>
      <c r="P1484" cm="1">
        <f t="array" aca="1" ref="P1484" ca="1">(_xlfn.IFS(Q1484="couché",0,Q1484="debout à 80%",1,Q1484="?",1))*(IF(RAND()&lt;0.8,1,0))</f>
        <v>0</v>
      </c>
      <c r="Q1484" t="s">
        <v>27</v>
      </c>
      <c r="R1484">
        <v>30</v>
      </c>
      <c r="S1484">
        <f>SUMIFS(N:N,F:F,F1484,G:G,G1484,T:T,T1484-1)*IF(C1484=1,0,1)</f>
        <v>1</v>
      </c>
      <c r="T1484">
        <f>COUNTIFS(F:F,F1484,G:G,G1484,H:H,_xlfn.CONCAT("&lt;=",H1484))</f>
        <v>3</v>
      </c>
      <c r="U1484" s="15">
        <f ca="1">H1484+(RAND()/100000)</f>
        <v>0.38542442569664204</v>
      </c>
      <c r="V1484">
        <f t="shared" ca="1" si="23"/>
        <v>20</v>
      </c>
      <c r="W1484" t="s">
        <v>28</v>
      </c>
      <c r="X1484" t="str">
        <f ca="1">_xlfn.CONCAT("(",A1484,",",C1484,",",P1484,",",E1484,",",L1484,",",S1484,",",T1484,",",V1484,")++1`")</f>
        <v>(247699,0,0,11,27,1,3,20)++1`</v>
      </c>
      <c r="Y1484" t="str">
        <f>_xlfn.CONCAT("(",A1484,",",R1484,")++1`")</f>
        <v>(247699,30)++1`</v>
      </c>
    </row>
    <row r="1485" spans="1:25">
      <c r="A1485">
        <v>247700</v>
      </c>
      <c r="B1485">
        <v>1970</v>
      </c>
      <c r="C1485">
        <f>IF(D1485="oui", 1, IF(D1485="non", 0, " "))</f>
        <v>0</v>
      </c>
      <c r="D1485" t="s">
        <v>24</v>
      </c>
      <c r="E1485">
        <f>_xlfn.XLOOKUP(F1485,Z$3:Z$19,AA$3:AA$19)</f>
        <v>13</v>
      </c>
      <c r="F1485" t="s">
        <v>43</v>
      </c>
      <c r="G1485" s="14">
        <v>44628</v>
      </c>
      <c r="H1485" s="15">
        <v>0.52916666666666667</v>
      </c>
      <c r="I1485" s="15">
        <v>0.68194444444444446</v>
      </c>
      <c r="J1485">
        <v>1000167</v>
      </c>
      <c r="K1485">
        <v>2252</v>
      </c>
      <c r="L1485">
        <f>ROUND(M1485*86400,0)/60</f>
        <v>220</v>
      </c>
      <c r="M1485">
        <v>0.15277777777777779</v>
      </c>
      <c r="N1485">
        <f>_xlfn.XLOOKUP(O1485,Z$22:Z$24,AA$22:AA$24)</f>
        <v>0</v>
      </c>
      <c r="O1485" t="s">
        <v>26</v>
      </c>
      <c r="P1485" cm="1">
        <f t="array" aca="1" ref="P1485" ca="1">(_xlfn.IFS(Q1485="couché",0,Q1485="debout à 80%",1,Q1485="?",1))*(IF(RAND()&lt;0.8,1,0))</f>
        <v>0</v>
      </c>
      <c r="Q1485" t="s">
        <v>27</v>
      </c>
      <c r="R1485">
        <v>45</v>
      </c>
      <c r="S1485">
        <f>SUMIFS(N:N,F:F,F1485,G:G,G1485,T:T,T1485-1)*IF(C1485=1,0,1)</f>
        <v>0</v>
      </c>
      <c r="T1485">
        <f>COUNTIFS(F:F,F1485,G:G,G1485,H:H,_xlfn.CONCAT("&lt;=",H1485))</f>
        <v>2</v>
      </c>
      <c r="U1485" s="15">
        <f ca="1">H1485+(RAND()/100000)</f>
        <v>0.52917028899603336</v>
      </c>
      <c r="V1485">
        <f t="shared" ca="1" si="23"/>
        <v>61</v>
      </c>
      <c r="W1485" t="s">
        <v>28</v>
      </c>
      <c r="X1485" t="str">
        <f ca="1">_xlfn.CONCAT("(",A1485,",",C1485,",",P1485,",",E1485,",",L1485,",",S1485,",",T1485,",",V1485,")++1`")</f>
        <v>(247700,0,0,13,220,0,2,61)++1`</v>
      </c>
      <c r="Y1485" t="str">
        <f>_xlfn.CONCAT("(",A1485,",",R1485,")++1`")</f>
        <v>(247700,45)++1`</v>
      </c>
    </row>
    <row r="1486" spans="1:25">
      <c r="A1486">
        <v>247702</v>
      </c>
      <c r="B1486">
        <v>1970</v>
      </c>
      <c r="C1486">
        <f>IF(D1486="oui", 1, IF(D1486="non", 0, " "))</f>
        <v>0</v>
      </c>
      <c r="D1486" t="s">
        <v>24</v>
      </c>
      <c r="E1486">
        <f>_xlfn.XLOOKUP(F1486,Z$3:Z$19,AA$3:AA$19)</f>
        <v>5</v>
      </c>
      <c r="F1486" t="s">
        <v>36</v>
      </c>
      <c r="G1486" s="14">
        <v>44606</v>
      </c>
      <c r="H1486" s="15">
        <v>0.46388888888888885</v>
      </c>
      <c r="I1486" s="15">
        <v>0.55625000000000002</v>
      </c>
      <c r="J1486">
        <v>1000162</v>
      </c>
      <c r="K1486">
        <v>81</v>
      </c>
      <c r="L1486">
        <f>ROUND(M1486*86400,0)/60</f>
        <v>133</v>
      </c>
      <c r="M1486">
        <v>9.2361111111111172E-2</v>
      </c>
      <c r="N1486">
        <f>_xlfn.XLOOKUP(O1486,Z$22:Z$24,AA$22:AA$24)</f>
        <v>1</v>
      </c>
      <c r="O1486" t="s">
        <v>32</v>
      </c>
      <c r="P1486" cm="1">
        <f t="array" aca="1" ref="P1486" ca="1">(_xlfn.IFS(Q1486="couché",0,Q1486="debout à 80%",1,Q1486="?",1))*(IF(RAND()&lt;0.8,1,0))</f>
        <v>1</v>
      </c>
      <c r="Q1486" t="s">
        <v>27</v>
      </c>
      <c r="R1486">
        <v>45</v>
      </c>
      <c r="S1486">
        <f>SUMIFS(N:N,F:F,F1486,G:G,G1486,T:T,T1486-1)*IF(C1486=1,0,1)</f>
        <v>0</v>
      </c>
      <c r="T1486">
        <f>COUNTIFS(F:F,F1486,G:G,G1486,H:H,_xlfn.CONCAT("&lt;=",H1486))</f>
        <v>3</v>
      </c>
      <c r="U1486" s="15">
        <f ca="1">H1486+(RAND()/100000)</f>
        <v>0.46389848992814919</v>
      </c>
      <c r="V1486">
        <f t="shared" ca="1" si="23"/>
        <v>41</v>
      </c>
      <c r="W1486" t="s">
        <v>28</v>
      </c>
      <c r="X1486" t="str">
        <f ca="1">_xlfn.CONCAT("(",A1486,",",C1486,",",P1486,",",E1486,",",L1486,",",S1486,",",T1486,",",V1486,")++1`")</f>
        <v>(247702,0,1,5,133,0,3,41)++1`</v>
      </c>
      <c r="Y1486" t="str">
        <f>_xlfn.CONCAT("(",A1486,",",R1486,")++1`")</f>
        <v>(247702,45)++1`</v>
      </c>
    </row>
    <row r="1487" spans="1:25">
      <c r="A1487">
        <v>247703</v>
      </c>
      <c r="B1487">
        <v>1980</v>
      </c>
      <c r="C1487">
        <f>IF(D1487="oui", 1, IF(D1487="non", 0, " "))</f>
        <v>0</v>
      </c>
      <c r="D1487" t="s">
        <v>24</v>
      </c>
      <c r="E1487">
        <f>_xlfn.XLOOKUP(F1487,Z$3:Z$19,AA$3:AA$19)</f>
        <v>5</v>
      </c>
      <c r="F1487" t="s">
        <v>36</v>
      </c>
      <c r="G1487" s="14">
        <v>44638</v>
      </c>
      <c r="H1487" s="15">
        <v>0.49444444444444441</v>
      </c>
      <c r="I1487" s="15">
        <v>0.51597222222222217</v>
      </c>
      <c r="J1487">
        <v>1000162</v>
      </c>
      <c r="K1487">
        <v>4592</v>
      </c>
      <c r="L1487">
        <f>ROUND(M1487*86400,0)/60</f>
        <v>31</v>
      </c>
      <c r="M1487">
        <v>2.1527777777777757E-2</v>
      </c>
      <c r="N1487">
        <f>_xlfn.XLOOKUP(O1487,Z$22:Z$24,AA$22:AA$24)</f>
        <v>0</v>
      </c>
      <c r="O1487" t="s">
        <v>26</v>
      </c>
      <c r="P1487" cm="1">
        <f t="array" aca="1" ref="P1487" ca="1">(_xlfn.IFS(Q1487="couché",0,Q1487="debout à 80%",1,Q1487="?",1))*(IF(RAND()&lt;0.8,1,0))</f>
        <v>0</v>
      </c>
      <c r="Q1487" t="s">
        <v>27</v>
      </c>
      <c r="R1487">
        <v>45</v>
      </c>
      <c r="S1487">
        <f>SUMIFS(N:N,F:F,F1487,G:G,G1487,T:T,T1487-1)*IF(C1487=1,0,1)</f>
        <v>0</v>
      </c>
      <c r="T1487">
        <f>COUNTIFS(F:F,F1487,G:G,G1487,H:H,_xlfn.CONCAT("&lt;=",H1487))</f>
        <v>3</v>
      </c>
      <c r="U1487" s="15">
        <f ca="1">H1487+(RAND()/100000)</f>
        <v>0.49444694218121027</v>
      </c>
      <c r="V1487">
        <f t="shared" ca="1" si="23"/>
        <v>46</v>
      </c>
      <c r="W1487" t="s">
        <v>28</v>
      </c>
      <c r="X1487" t="str">
        <f ca="1">_xlfn.CONCAT("(",A1487,",",C1487,",",P1487,",",E1487,",",L1487,",",S1487,",",T1487,",",V1487,")++1`")</f>
        <v>(247703,0,0,5,31,0,3,46)++1`</v>
      </c>
      <c r="Y1487" t="str">
        <f>_xlfn.CONCAT("(",A1487,",",R1487,")++1`")</f>
        <v>(247703,45)++1`</v>
      </c>
    </row>
    <row r="1488" spans="1:25">
      <c r="A1488">
        <v>247705</v>
      </c>
      <c r="B1488">
        <v>1948</v>
      </c>
      <c r="C1488">
        <f>IF(D1488="oui", 1, IF(D1488="non", 0, " "))</f>
        <v>0</v>
      </c>
      <c r="D1488" t="s">
        <v>24</v>
      </c>
      <c r="E1488">
        <f>_xlfn.XLOOKUP(F1488,Z$3:Z$19,AA$3:AA$19)</f>
        <v>3</v>
      </c>
      <c r="F1488" t="s">
        <v>34</v>
      </c>
      <c r="G1488" s="14">
        <v>44636</v>
      </c>
      <c r="H1488" s="15">
        <v>0.33611111111111108</v>
      </c>
      <c r="I1488" s="15">
        <v>0.35486111111111107</v>
      </c>
      <c r="J1488">
        <v>1000169</v>
      </c>
      <c r="K1488">
        <v>2172</v>
      </c>
      <c r="L1488">
        <f>ROUND(M1488*86400,0)/60</f>
        <v>27</v>
      </c>
      <c r="M1488">
        <v>1.8749999999999989E-2</v>
      </c>
      <c r="N1488">
        <f>_xlfn.XLOOKUP(O1488,Z$22:Z$24,AA$22:AA$24)</f>
        <v>1</v>
      </c>
      <c r="O1488" t="s">
        <v>32</v>
      </c>
      <c r="P1488" cm="1">
        <f t="array" aca="1" ref="P1488" ca="1">(_xlfn.IFS(Q1488="couché",0,Q1488="debout à 80%",1,Q1488="?",1))*(IF(RAND()&lt;0.8,1,0))</f>
        <v>1</v>
      </c>
      <c r="Q1488" t="s">
        <v>27</v>
      </c>
      <c r="R1488">
        <v>10</v>
      </c>
      <c r="S1488">
        <f>SUMIFS(N:N,F:F,F1488,G:G,G1488,T:T,T1488-1)*IF(C1488=1,0,1)</f>
        <v>0</v>
      </c>
      <c r="T1488">
        <f>COUNTIFS(F:F,F1488,G:G,G1488,H:H,_xlfn.CONCAT("&lt;=",H1488))</f>
        <v>1</v>
      </c>
      <c r="U1488" s="15">
        <f ca="1">H1488+(RAND()/100000)</f>
        <v>0.33611641069919479</v>
      </c>
      <c r="V1488">
        <f t="shared" ca="1" si="23"/>
        <v>6</v>
      </c>
      <c r="W1488" t="s">
        <v>28</v>
      </c>
      <c r="X1488" t="str">
        <f ca="1">_xlfn.CONCAT("(",A1488,",",C1488,",",P1488,",",E1488,",",L1488,",",S1488,",",T1488,",",V1488,")++1`")</f>
        <v>(247705,0,1,3,27,0,1,6)++1`</v>
      </c>
      <c r="Y1488" t="str">
        <f>_xlfn.CONCAT("(",A1488,",",R1488,")++1`")</f>
        <v>(247705,10)++1`</v>
      </c>
    </row>
    <row r="1489" spans="1:25">
      <c r="A1489">
        <v>247706</v>
      </c>
      <c r="B1489">
        <v>1948</v>
      </c>
      <c r="C1489">
        <f>IF(D1489="oui", 1, IF(D1489="non", 0, " "))</f>
        <v>0</v>
      </c>
      <c r="D1489" t="s">
        <v>24</v>
      </c>
      <c r="E1489">
        <f>_xlfn.XLOOKUP(F1489,Z$3:Z$19,AA$3:AA$19)</f>
        <v>3</v>
      </c>
      <c r="F1489" t="s">
        <v>34</v>
      </c>
      <c r="G1489" s="14">
        <v>44650</v>
      </c>
      <c r="H1489" s="15">
        <v>0.33541666666666664</v>
      </c>
      <c r="I1489" s="15">
        <v>0.35</v>
      </c>
      <c r="J1489">
        <v>1000169</v>
      </c>
      <c r="K1489">
        <v>2172</v>
      </c>
      <c r="L1489">
        <f>ROUND(M1489*86400,0)/60</f>
        <v>21</v>
      </c>
      <c r="M1489">
        <v>1.4583333333333337E-2</v>
      </c>
      <c r="N1489">
        <f>_xlfn.XLOOKUP(O1489,Z$22:Z$24,AA$22:AA$24)</f>
        <v>1</v>
      </c>
      <c r="O1489" t="s">
        <v>32</v>
      </c>
      <c r="P1489" cm="1">
        <f t="array" aca="1" ref="P1489" ca="1">(_xlfn.IFS(Q1489="couché",0,Q1489="debout à 80%",1,Q1489="?",1))*(IF(RAND()&lt;0.8,1,0))</f>
        <v>1</v>
      </c>
      <c r="Q1489" t="s">
        <v>27</v>
      </c>
      <c r="R1489">
        <v>10</v>
      </c>
      <c r="S1489">
        <f>SUMIFS(N:N,F:F,F1489,G:G,G1489,T:T,T1489-1)*IF(C1489=1,0,1)</f>
        <v>0</v>
      </c>
      <c r="T1489">
        <f>COUNTIFS(F:F,F1489,G:G,G1489,H:H,_xlfn.CONCAT("&lt;=",H1489))</f>
        <v>1</v>
      </c>
      <c r="U1489" s="15">
        <f ca="1">H1489+(RAND()/100000)</f>
        <v>0.33542575769046235</v>
      </c>
      <c r="V1489">
        <f t="shared" ca="1" si="23"/>
        <v>5</v>
      </c>
      <c r="W1489" t="s">
        <v>28</v>
      </c>
      <c r="X1489" t="str">
        <f ca="1">_xlfn.CONCAT("(",A1489,",",C1489,",",P1489,",",E1489,",",L1489,",",S1489,",",T1489,",",V1489,")++1`")</f>
        <v>(247706,0,1,3,21,0,1,5)++1`</v>
      </c>
      <c r="Y1489" t="str">
        <f>_xlfn.CONCAT("(",A1489,",",R1489,")++1`")</f>
        <v>(247706,10)++1`</v>
      </c>
    </row>
    <row r="1490" spans="1:25">
      <c r="A1490">
        <v>247710</v>
      </c>
      <c r="B1490">
        <v>2010</v>
      </c>
      <c r="C1490">
        <f>IF(D1490="oui", 1, IF(D1490="non", 0, " "))</f>
        <v>1</v>
      </c>
      <c r="D1490" t="s">
        <v>28</v>
      </c>
      <c r="E1490">
        <f>_xlfn.XLOOKUP(F1490,Z$3:Z$19,AA$3:AA$19)</f>
        <v>1</v>
      </c>
      <c r="F1490" t="s">
        <v>30</v>
      </c>
      <c r="G1490" s="14">
        <v>44616</v>
      </c>
      <c r="H1490" s="15">
        <v>0.50694444444444442</v>
      </c>
      <c r="I1490" s="15">
        <v>0.52777777777777779</v>
      </c>
      <c r="J1490">
        <v>31</v>
      </c>
      <c r="K1490">
        <v>5272</v>
      </c>
      <c r="L1490">
        <f>ROUND(M1490*86400,0)/60</f>
        <v>30</v>
      </c>
      <c r="M1490">
        <v>2.083333333333337E-2</v>
      </c>
      <c r="N1490">
        <f>_xlfn.XLOOKUP(O1490,Z$22:Z$24,AA$22:AA$24)</f>
        <v>0</v>
      </c>
      <c r="O1490" t="s">
        <v>46</v>
      </c>
      <c r="P1490" cm="1">
        <f t="array" aca="1" ref="P1490" ca="1">(_xlfn.IFS(Q1490="couché",0,Q1490="debout à 80%",1,Q1490="?",1))*(IF(RAND()&lt;0.8,1,0))</f>
        <v>0</v>
      </c>
      <c r="Q1490" t="s">
        <v>48</v>
      </c>
      <c r="R1490">
        <v>30</v>
      </c>
      <c r="S1490">
        <f>SUMIFS(N:N,F:F,F1490,G:G,G1490,T:T,T1490-1)*IF(C1490=1,0,1)</f>
        <v>0</v>
      </c>
      <c r="T1490">
        <f>COUNTIFS(F:F,F1490,G:G,G1490,H:H,_xlfn.CONCAT("&lt;=",H1490))</f>
        <v>2</v>
      </c>
      <c r="U1490" s="15">
        <f ca="1">H1490+(RAND()/100000)</f>
        <v>0.50695401709440457</v>
      </c>
      <c r="V1490">
        <f t="shared" ca="1" si="23"/>
        <v>62</v>
      </c>
      <c r="W1490" t="s">
        <v>28</v>
      </c>
      <c r="X1490" t="str">
        <f ca="1">_xlfn.CONCAT("(",A1490,",",C1490,",",P1490,",",E1490,",",L1490,",",S1490,",",T1490,",",V1490,")++1`")</f>
        <v>(247710,1,0,1,30,0,2,62)++1`</v>
      </c>
      <c r="Y1490" t="str">
        <f>_xlfn.CONCAT("(",A1490,",",R1490,")++1`")</f>
        <v>(247710,30)++1`</v>
      </c>
    </row>
    <row r="1491" spans="1:25">
      <c r="A1491">
        <v>247715</v>
      </c>
      <c r="B1491">
        <v>1968</v>
      </c>
      <c r="C1491">
        <f>IF(D1491="oui", 1, IF(D1491="non", 0, " "))</f>
        <v>0</v>
      </c>
      <c r="D1491" t="s">
        <v>24</v>
      </c>
      <c r="E1491">
        <f>_xlfn.XLOOKUP(F1491,Z$3:Z$19,AA$3:AA$19)</f>
        <v>12</v>
      </c>
      <c r="F1491" t="s">
        <v>42</v>
      </c>
      <c r="G1491" s="14">
        <v>44630</v>
      </c>
      <c r="H1491" s="15">
        <v>0.47013888888888888</v>
      </c>
      <c r="I1491" s="15">
        <v>0.50138888888888888</v>
      </c>
      <c r="J1491">
        <v>1000164</v>
      </c>
      <c r="K1491">
        <v>541</v>
      </c>
      <c r="L1491">
        <f>ROUND(M1491*86400,0)/60</f>
        <v>45</v>
      </c>
      <c r="M1491">
        <v>3.125E-2</v>
      </c>
      <c r="N1491">
        <f>_xlfn.XLOOKUP(O1491,Z$22:Z$24,AA$22:AA$24)</f>
        <v>1</v>
      </c>
      <c r="O1491" t="s">
        <v>32</v>
      </c>
      <c r="P1491" cm="1">
        <f t="array" aca="1" ref="P1491" ca="1">(_xlfn.IFS(Q1491="couché",0,Q1491="debout à 80%",1,Q1491="?",1))*(IF(RAND()&lt;0.8,1,0))</f>
        <v>1</v>
      </c>
      <c r="Q1491" t="s">
        <v>27</v>
      </c>
      <c r="R1491">
        <v>30</v>
      </c>
      <c r="S1491">
        <f>SUMIFS(N:N,F:F,F1491,G:G,G1491,T:T,T1491-1)*IF(C1491=1,0,1)</f>
        <v>1</v>
      </c>
      <c r="T1491">
        <f>COUNTIFS(F:F,F1491,G:G,G1491,H:H,_xlfn.CONCAT("&lt;=",H1491))</f>
        <v>4</v>
      </c>
      <c r="U1491" s="15">
        <f ca="1">H1491+(RAND()/100000)</f>
        <v>0.47014304469549811</v>
      </c>
      <c r="V1491">
        <f t="shared" ca="1" si="23"/>
        <v>47</v>
      </c>
      <c r="W1491" t="s">
        <v>28</v>
      </c>
      <c r="X1491" t="str">
        <f ca="1">_xlfn.CONCAT("(",A1491,",",C1491,",",P1491,",",E1491,",",L1491,",",S1491,",",T1491,",",V1491,")++1`")</f>
        <v>(247715,0,1,12,45,1,4,47)++1`</v>
      </c>
      <c r="Y1491" t="str">
        <f>_xlfn.CONCAT("(",A1491,",",R1491,")++1`")</f>
        <v>(247715,30)++1`</v>
      </c>
    </row>
    <row r="1492" spans="1:25">
      <c r="A1492">
        <v>247717</v>
      </c>
      <c r="B1492">
        <v>1960</v>
      </c>
      <c r="C1492">
        <f>IF(D1492="oui", 1, IF(D1492="non", 0, " "))</f>
        <v>0</v>
      </c>
      <c r="D1492" t="s">
        <v>24</v>
      </c>
      <c r="E1492">
        <f>_xlfn.XLOOKUP(F1492,Z$3:Z$19,AA$3:AA$19)</f>
        <v>3</v>
      </c>
      <c r="F1492" t="s">
        <v>34</v>
      </c>
      <c r="G1492" s="14">
        <v>44594</v>
      </c>
      <c r="H1492" s="15">
        <v>0.47083333333333333</v>
      </c>
      <c r="I1492" s="15">
        <v>0.47638888888888886</v>
      </c>
      <c r="J1492">
        <v>1000169</v>
      </c>
      <c r="K1492">
        <v>8809</v>
      </c>
      <c r="L1492">
        <f>ROUND(M1492*86400,0)/60</f>
        <v>8</v>
      </c>
      <c r="M1492">
        <v>5.5555555555555358E-3</v>
      </c>
      <c r="N1492">
        <f>_xlfn.XLOOKUP(O1492,Z$22:Z$24,AA$22:AA$24)</f>
        <v>1</v>
      </c>
      <c r="O1492" t="s">
        <v>32</v>
      </c>
      <c r="P1492" cm="1">
        <f t="array" aca="1" ref="P1492" ca="1">(_xlfn.IFS(Q1492="couché",0,Q1492="debout à 80%",1,Q1492="?",1))*(IF(RAND()&lt;0.8,1,0))</f>
        <v>1</v>
      </c>
      <c r="Q1492" t="s">
        <v>27</v>
      </c>
      <c r="R1492">
        <v>0</v>
      </c>
      <c r="S1492">
        <f>SUMIFS(N:N,F:F,F1492,G:G,G1492,T:T,T1492-1)*IF(C1492=1,0,1)</f>
        <v>1</v>
      </c>
      <c r="T1492">
        <f>COUNTIFS(F:F,F1492,G:G,G1492,H:H,_xlfn.CONCAT("&lt;=",H1492))</f>
        <v>7</v>
      </c>
      <c r="U1492" s="15">
        <f ca="1">H1492+(RAND()/100000)</f>
        <v>0.47084326895352385</v>
      </c>
      <c r="V1492">
        <f t="shared" ca="1" si="23"/>
        <v>35</v>
      </c>
      <c r="W1492" t="s">
        <v>28</v>
      </c>
      <c r="X1492" t="str">
        <f ca="1">_xlfn.CONCAT("(",A1492,",",C1492,",",P1492,",",E1492,",",L1492,",",S1492,",",T1492,",",V1492,")++1`")</f>
        <v>(247717,0,1,3,8,1,7,35)++1`</v>
      </c>
      <c r="Y1492" t="str">
        <f>_xlfn.CONCAT("(",A1492,",",R1492,")++1`")</f>
        <v>(247717,0)++1`</v>
      </c>
    </row>
    <row r="1493" spans="1:25">
      <c r="A1493">
        <v>247718</v>
      </c>
      <c r="B1493">
        <v>1952</v>
      </c>
      <c r="C1493">
        <f>IF(D1493="oui", 1, IF(D1493="non", 0, " "))</f>
        <v>0</v>
      </c>
      <c r="D1493" t="s">
        <v>24</v>
      </c>
      <c r="E1493">
        <f>_xlfn.XLOOKUP(F1493,Z$3:Z$19,AA$3:AA$19)</f>
        <v>6</v>
      </c>
      <c r="F1493" t="s">
        <v>37</v>
      </c>
      <c r="G1493" s="14">
        <v>44615</v>
      </c>
      <c r="H1493" s="15">
        <v>0.33541666666666664</v>
      </c>
      <c r="I1493" s="15">
        <v>0.59583333333333333</v>
      </c>
      <c r="J1493">
        <v>1000166</v>
      </c>
      <c r="K1493">
        <v>2481</v>
      </c>
      <c r="L1493">
        <f>ROUND(M1493*86400,0)/60</f>
        <v>375</v>
      </c>
      <c r="M1493">
        <v>0.26041666666666669</v>
      </c>
      <c r="N1493">
        <f>_xlfn.XLOOKUP(O1493,Z$22:Z$24,AA$22:AA$24)</f>
        <v>0</v>
      </c>
      <c r="O1493" t="s">
        <v>26</v>
      </c>
      <c r="P1493" cm="1">
        <f t="array" aca="1" ref="P1493" ca="1">(_xlfn.IFS(Q1493="couché",0,Q1493="debout à 80%",1,Q1493="?",1))*(IF(RAND()&lt;0.8,1,0))</f>
        <v>0</v>
      </c>
      <c r="Q1493" t="s">
        <v>48</v>
      </c>
      <c r="R1493">
        <v>0</v>
      </c>
      <c r="S1493">
        <f>SUMIFS(N:N,F:F,F1493,G:G,G1493,T:T,T1493-1)*IF(C1493=1,0,1)</f>
        <v>0</v>
      </c>
      <c r="T1493">
        <f>COUNTIFS(F:F,F1493,G:G,G1493,H:H,_xlfn.CONCAT("&lt;=",H1493))</f>
        <v>1</v>
      </c>
      <c r="U1493" s="15">
        <f ca="1">H1493+(RAND()/100000)</f>
        <v>0.33542263957532464</v>
      </c>
      <c r="V1493">
        <f t="shared" ca="1" si="23"/>
        <v>4</v>
      </c>
      <c r="W1493" t="s">
        <v>28</v>
      </c>
      <c r="X1493" t="str">
        <f ca="1">_xlfn.CONCAT("(",A1493,",",C1493,",",P1493,",",E1493,",",L1493,",",S1493,",",T1493,",",V1493,")++1`")</f>
        <v>(247718,0,0,6,375,0,1,4)++1`</v>
      </c>
      <c r="Y1493" t="str">
        <f>_xlfn.CONCAT("(",A1493,",",R1493,")++1`")</f>
        <v>(247718,0)++1`</v>
      </c>
    </row>
    <row r="1494" spans="1:25">
      <c r="A1494">
        <v>247720</v>
      </c>
      <c r="B1494">
        <v>1949</v>
      </c>
      <c r="C1494">
        <f>IF(D1494="oui", 1, IF(D1494="non", 0, " "))</f>
        <v>0</v>
      </c>
      <c r="D1494" t="s">
        <v>24</v>
      </c>
      <c r="E1494">
        <f>_xlfn.XLOOKUP(F1494,Z$3:Z$19,AA$3:AA$19)</f>
        <v>14</v>
      </c>
      <c r="F1494" t="s">
        <v>33</v>
      </c>
      <c r="G1494" s="14">
        <v>44623</v>
      </c>
      <c r="H1494" s="15">
        <v>0.33263888888888887</v>
      </c>
      <c r="I1494" s="15">
        <v>0.3576388888888889</v>
      </c>
      <c r="J1494">
        <v>1000162</v>
      </c>
      <c r="K1494">
        <v>4592</v>
      </c>
      <c r="L1494">
        <f>ROUND(M1494*86400,0)/60</f>
        <v>36</v>
      </c>
      <c r="M1494">
        <v>2.5000000000000022E-2</v>
      </c>
      <c r="N1494">
        <f>_xlfn.XLOOKUP(O1494,Z$22:Z$24,AA$22:AA$24)</f>
        <v>0</v>
      </c>
      <c r="O1494" t="s">
        <v>26</v>
      </c>
      <c r="P1494" cm="1">
        <f t="array" aca="1" ref="P1494" ca="1">(_xlfn.IFS(Q1494="couché",0,Q1494="debout à 80%",1,Q1494="?",1))*(IF(RAND()&lt;0.8,1,0))</f>
        <v>1</v>
      </c>
      <c r="Q1494" t="s">
        <v>27</v>
      </c>
      <c r="R1494">
        <v>45</v>
      </c>
      <c r="S1494">
        <f>SUMIFS(N:N,F:F,F1494,G:G,G1494,T:T,T1494-1)*IF(C1494=1,0,1)</f>
        <v>0</v>
      </c>
      <c r="T1494">
        <f>COUNTIFS(F:F,F1494,G:G,G1494,H:H,_xlfn.CONCAT("&lt;=",H1494))</f>
        <v>1</v>
      </c>
      <c r="U1494" s="15">
        <f ca="1">H1494+(RAND()/100000)</f>
        <v>0.33263979755548273</v>
      </c>
      <c r="V1494">
        <f t="shared" ca="1" si="23"/>
        <v>2</v>
      </c>
      <c r="W1494" t="s">
        <v>28</v>
      </c>
      <c r="X1494" t="str">
        <f ca="1">_xlfn.CONCAT("(",A1494,",",C1494,",",P1494,",",E1494,",",L1494,",",S1494,",",T1494,",",V1494,")++1`")</f>
        <v>(247720,0,1,14,36,0,1,2)++1`</v>
      </c>
      <c r="Y1494" t="str">
        <f>_xlfn.CONCAT("(",A1494,",",R1494,")++1`")</f>
        <v>(247720,45)++1`</v>
      </c>
    </row>
    <row r="1495" spans="1:25">
      <c r="A1495">
        <v>247722</v>
      </c>
      <c r="B1495">
        <v>2016</v>
      </c>
      <c r="C1495">
        <f>IF(D1495="oui", 1, IF(D1495="non", 0, " "))</f>
        <v>1</v>
      </c>
      <c r="D1495" t="s">
        <v>28</v>
      </c>
      <c r="E1495">
        <f>_xlfn.XLOOKUP(F1495,Z$3:Z$19,AA$3:AA$19)</f>
        <v>11</v>
      </c>
      <c r="F1495" t="s">
        <v>41</v>
      </c>
      <c r="G1495" s="14">
        <v>44644</v>
      </c>
      <c r="H1495" s="15">
        <v>0.36388888888888887</v>
      </c>
      <c r="I1495" s="15">
        <v>0.40486111111111112</v>
      </c>
      <c r="J1495">
        <v>1000164</v>
      </c>
      <c r="K1495">
        <v>3693</v>
      </c>
      <c r="L1495">
        <f>ROUND(M1495*86400,0)/60</f>
        <v>59</v>
      </c>
      <c r="M1495">
        <v>4.0972222222222243E-2</v>
      </c>
      <c r="N1495">
        <f>_xlfn.XLOOKUP(O1495,Z$22:Z$24,AA$22:AA$24)</f>
        <v>0</v>
      </c>
      <c r="O1495" t="s">
        <v>46</v>
      </c>
      <c r="P1495" cm="1">
        <f t="array" aca="1" ref="P1495" ca="1">(_xlfn.IFS(Q1495="couché",0,Q1495="debout à 80%",1,Q1495="?",1))*(IF(RAND()&lt;0.8,1,0))</f>
        <v>0</v>
      </c>
      <c r="Q1495" t="s">
        <v>48</v>
      </c>
      <c r="R1495">
        <v>30</v>
      </c>
      <c r="S1495">
        <f>SUMIFS(N:N,F:F,F1495,G:G,G1495,T:T,T1495-1)*IF(C1495=1,0,1)</f>
        <v>0</v>
      </c>
      <c r="T1495">
        <f>COUNTIFS(F:F,F1495,G:G,G1495,H:H,_xlfn.CONCAT("&lt;=",H1495))</f>
        <v>1</v>
      </c>
      <c r="U1495" s="15">
        <f ca="1">H1495+(RAND()/100000)</f>
        <v>0.36389346944542716</v>
      </c>
      <c r="V1495">
        <f t="shared" ca="1" si="23"/>
        <v>14</v>
      </c>
      <c r="W1495" t="s">
        <v>28</v>
      </c>
      <c r="X1495" t="str">
        <f ca="1">_xlfn.CONCAT("(",A1495,",",C1495,",",P1495,",",E1495,",",L1495,",",S1495,",",T1495,",",V1495,")++1`")</f>
        <v>(247722,1,0,11,59,0,1,14)++1`</v>
      </c>
      <c r="Y1495" t="str">
        <f>_xlfn.CONCAT("(",A1495,",",R1495,")++1`")</f>
        <v>(247722,30)++1`</v>
      </c>
    </row>
    <row r="1496" spans="1:25">
      <c r="A1496">
        <v>247723</v>
      </c>
      <c r="B1496">
        <v>2008</v>
      </c>
      <c r="C1496">
        <f>IF(D1496="oui", 1, IF(D1496="non", 0, " "))</f>
        <v>1</v>
      </c>
      <c r="D1496" t="s">
        <v>28</v>
      </c>
      <c r="E1496">
        <f>_xlfn.XLOOKUP(F1496,Z$3:Z$19,AA$3:AA$19)</f>
        <v>11</v>
      </c>
      <c r="F1496" t="s">
        <v>41</v>
      </c>
      <c r="G1496" s="14">
        <v>44644</v>
      </c>
      <c r="H1496" s="15">
        <v>0.44722222222222219</v>
      </c>
      <c r="I1496" s="15">
        <v>0.46944444444444444</v>
      </c>
      <c r="J1496">
        <v>1000164</v>
      </c>
      <c r="K1496">
        <v>3334</v>
      </c>
      <c r="L1496">
        <f>ROUND(M1496*86400,0)/60</f>
        <v>32</v>
      </c>
      <c r="M1496">
        <v>2.2222222222222254E-2</v>
      </c>
      <c r="N1496">
        <f>_xlfn.XLOOKUP(O1496,Z$22:Z$24,AA$22:AA$24)</f>
        <v>0</v>
      </c>
      <c r="O1496" t="s">
        <v>46</v>
      </c>
      <c r="P1496" cm="1">
        <f t="array" aca="1" ref="P1496" ca="1">(_xlfn.IFS(Q1496="couché",0,Q1496="debout à 80%",1,Q1496="?",1))*(IF(RAND()&lt;0.8,1,0))</f>
        <v>0</v>
      </c>
      <c r="Q1496" t="s">
        <v>48</v>
      </c>
      <c r="R1496">
        <v>30</v>
      </c>
      <c r="S1496">
        <f>SUMIFS(N:N,F:F,F1496,G:G,G1496,T:T,T1496-1)*IF(C1496=1,0,1)</f>
        <v>0</v>
      </c>
      <c r="T1496">
        <f>COUNTIFS(F:F,F1496,G:G,G1496,H:H,_xlfn.CONCAT("&lt;=",H1496))</f>
        <v>3</v>
      </c>
      <c r="U1496" s="15">
        <f ca="1">H1496+(RAND()/100000)</f>
        <v>0.44722316557722902</v>
      </c>
      <c r="V1496">
        <f t="shared" ca="1" si="23"/>
        <v>34</v>
      </c>
      <c r="W1496" t="s">
        <v>28</v>
      </c>
      <c r="X1496" t="str">
        <f ca="1">_xlfn.CONCAT("(",A1496,",",C1496,",",P1496,",",E1496,",",L1496,",",S1496,",",T1496,",",V1496,")++1`")</f>
        <v>(247723,1,0,11,32,0,3,34)++1`</v>
      </c>
      <c r="Y1496" t="str">
        <f>_xlfn.CONCAT("(",A1496,",",R1496,")++1`")</f>
        <v>(247723,30)++1`</v>
      </c>
    </row>
    <row r="1497" spans="1:25">
      <c r="A1497">
        <v>247724</v>
      </c>
      <c r="B1497">
        <v>1997</v>
      </c>
      <c r="C1497">
        <f>IF(D1497="oui", 1, IF(D1497="non", 0, " "))</f>
        <v>0</v>
      </c>
      <c r="D1497" t="s">
        <v>24</v>
      </c>
      <c r="E1497">
        <f>_xlfn.XLOOKUP(F1497,Z$3:Z$19,AA$3:AA$19)</f>
        <v>11</v>
      </c>
      <c r="F1497" t="s">
        <v>41</v>
      </c>
      <c r="G1497" s="14">
        <v>44644</v>
      </c>
      <c r="H1497" s="15">
        <v>0.47499999999999998</v>
      </c>
      <c r="I1497" s="15">
        <v>0.50555555555555554</v>
      </c>
      <c r="J1497">
        <v>1000164</v>
      </c>
      <c r="K1497">
        <v>8488</v>
      </c>
      <c r="L1497">
        <f>ROUND(M1497*86400,0)/60</f>
        <v>44</v>
      </c>
      <c r="M1497">
        <v>3.0555555555555558E-2</v>
      </c>
      <c r="N1497">
        <f>_xlfn.XLOOKUP(O1497,Z$22:Z$24,AA$22:AA$24)</f>
        <v>1</v>
      </c>
      <c r="O1497" t="s">
        <v>32</v>
      </c>
      <c r="P1497" cm="1">
        <f t="array" aca="1" ref="P1497" ca="1">(_xlfn.IFS(Q1497="couché",0,Q1497="debout à 80%",1,Q1497="?",1))*(IF(RAND()&lt;0.8,1,0))</f>
        <v>1</v>
      </c>
      <c r="Q1497" t="s">
        <v>27</v>
      </c>
      <c r="R1497">
        <v>30</v>
      </c>
      <c r="S1497">
        <f>SUMIFS(N:N,F:F,F1497,G:G,G1497,T:T,T1497-1)*IF(C1497=1,0,1)</f>
        <v>0</v>
      </c>
      <c r="T1497">
        <f>COUNTIFS(F:F,F1497,G:G,G1497,H:H,_xlfn.CONCAT("&lt;=",H1497))</f>
        <v>4</v>
      </c>
      <c r="U1497" s="15">
        <f ca="1">H1497+(RAND()/100000)</f>
        <v>0.47500976862049027</v>
      </c>
      <c r="V1497">
        <f t="shared" ca="1" si="23"/>
        <v>46</v>
      </c>
      <c r="W1497" t="s">
        <v>28</v>
      </c>
      <c r="X1497" t="str">
        <f ca="1">_xlfn.CONCAT("(",A1497,",",C1497,",",P1497,",",E1497,",",L1497,",",S1497,",",T1497,",",V1497,")++1`")</f>
        <v>(247724,0,1,11,44,0,4,46)++1`</v>
      </c>
      <c r="Y1497" t="str">
        <f>_xlfn.CONCAT("(",A1497,",",R1497,")++1`")</f>
        <v>(247724,30)++1`</v>
      </c>
    </row>
    <row r="1498" spans="1:25">
      <c r="A1498">
        <v>247725</v>
      </c>
      <c r="B1498">
        <v>2016</v>
      </c>
      <c r="C1498">
        <f>IF(D1498="oui", 1, IF(D1498="non", 0, " "))</f>
        <v>1</v>
      </c>
      <c r="D1498" t="s">
        <v>28</v>
      </c>
      <c r="E1498">
        <f>_xlfn.XLOOKUP(F1498,Z$3:Z$19,AA$3:AA$19)</f>
        <v>11</v>
      </c>
      <c r="F1498" t="s">
        <v>41</v>
      </c>
      <c r="G1498" s="14">
        <v>44644</v>
      </c>
      <c r="H1498" s="15">
        <v>0.40972222222222221</v>
      </c>
      <c r="I1498" s="15">
        <v>0.43958333333333333</v>
      </c>
      <c r="J1498">
        <v>1000164</v>
      </c>
      <c r="K1498">
        <v>3693</v>
      </c>
      <c r="L1498">
        <f>ROUND(M1498*86400,0)/60</f>
        <v>43</v>
      </c>
      <c r="M1498">
        <v>2.9861111111111116E-2</v>
      </c>
      <c r="N1498">
        <f>_xlfn.XLOOKUP(O1498,Z$22:Z$24,AA$22:AA$24)</f>
        <v>0</v>
      </c>
      <c r="O1498" t="s">
        <v>46</v>
      </c>
      <c r="P1498" cm="1">
        <f t="array" aca="1" ref="P1498" ca="1">(_xlfn.IFS(Q1498="couché",0,Q1498="debout à 80%",1,Q1498="?",1))*(IF(RAND()&lt;0.8,1,0))</f>
        <v>0</v>
      </c>
      <c r="Q1498" t="s">
        <v>48</v>
      </c>
      <c r="R1498">
        <v>30</v>
      </c>
      <c r="S1498">
        <f>SUMIFS(N:N,F:F,F1498,G:G,G1498,T:T,T1498-1)*IF(C1498=1,0,1)</f>
        <v>0</v>
      </c>
      <c r="T1498">
        <f>COUNTIFS(F:F,F1498,G:G,G1498,H:H,_xlfn.CONCAT("&lt;=",H1498))</f>
        <v>2</v>
      </c>
      <c r="U1498" s="15">
        <f ca="1">H1498+(RAND()/100000)</f>
        <v>0.40972992572938766</v>
      </c>
      <c r="V1498">
        <f t="shared" ca="1" si="23"/>
        <v>26</v>
      </c>
      <c r="W1498" t="s">
        <v>28</v>
      </c>
      <c r="X1498" t="str">
        <f ca="1">_xlfn.CONCAT("(",A1498,",",C1498,",",P1498,",",E1498,",",L1498,",",S1498,",",T1498,",",V1498,")++1`")</f>
        <v>(247725,1,0,11,43,0,2,26)++1`</v>
      </c>
      <c r="Y1498" t="str">
        <f>_xlfn.CONCAT("(",A1498,",",R1498,")++1`")</f>
        <v>(247725,30)++1`</v>
      </c>
    </row>
    <row r="1499" spans="1:25">
      <c r="A1499">
        <v>247726</v>
      </c>
      <c r="B1499">
        <v>1989</v>
      </c>
      <c r="C1499">
        <f>IF(D1499="oui", 1, IF(D1499="non", 0, " "))</f>
        <v>0</v>
      </c>
      <c r="D1499" t="s">
        <v>24</v>
      </c>
      <c r="E1499">
        <f>_xlfn.XLOOKUP(F1499,Z$3:Z$19,AA$3:AA$19)</f>
        <v>11</v>
      </c>
      <c r="F1499" t="s">
        <v>41</v>
      </c>
      <c r="G1499" s="14">
        <v>44644</v>
      </c>
      <c r="H1499" s="15">
        <v>0.51041666666666663</v>
      </c>
      <c r="I1499" s="15">
        <v>0.57013888888888886</v>
      </c>
      <c r="J1499">
        <v>1000164</v>
      </c>
      <c r="K1499">
        <v>322</v>
      </c>
      <c r="L1499">
        <f>ROUND(M1499*86400,0)/60</f>
        <v>86</v>
      </c>
      <c r="M1499">
        <v>5.9722222222222232E-2</v>
      </c>
      <c r="N1499">
        <f>_xlfn.XLOOKUP(O1499,Z$22:Z$24,AA$22:AA$24)</f>
        <v>1</v>
      </c>
      <c r="O1499" t="s">
        <v>32</v>
      </c>
      <c r="P1499" cm="1">
        <f t="array" aca="1" ref="P1499" ca="1">(_xlfn.IFS(Q1499="couché",0,Q1499="debout à 80%",1,Q1499="?",1))*(IF(RAND()&lt;0.8,1,0))</f>
        <v>1</v>
      </c>
      <c r="Q1499" t="s">
        <v>27</v>
      </c>
      <c r="R1499">
        <v>30</v>
      </c>
      <c r="S1499">
        <f>SUMIFS(N:N,F:F,F1499,G:G,G1499,T:T,T1499-1)*IF(C1499=1,0,1)</f>
        <v>1</v>
      </c>
      <c r="T1499">
        <f>COUNTIFS(F:F,F1499,G:G,G1499,H:H,_xlfn.CONCAT("&lt;=",H1499))</f>
        <v>5</v>
      </c>
      <c r="U1499" s="15">
        <f ca="1">H1499+(RAND()/100000)</f>
        <v>0.51042117109965623</v>
      </c>
      <c r="V1499">
        <f t="shared" ca="1" si="23"/>
        <v>54</v>
      </c>
      <c r="W1499" t="s">
        <v>28</v>
      </c>
      <c r="X1499" t="str">
        <f ca="1">_xlfn.CONCAT("(",A1499,",",C1499,",",P1499,",",E1499,",",L1499,",",S1499,",",T1499,",",V1499,")++1`")</f>
        <v>(247726,0,1,11,86,1,5,54)++1`</v>
      </c>
      <c r="Y1499" t="str">
        <f>_xlfn.CONCAT("(",A1499,",",R1499,")++1`")</f>
        <v>(247726,30)++1`</v>
      </c>
    </row>
    <row r="1500" spans="1:25">
      <c r="A1500">
        <v>247727</v>
      </c>
      <c r="B1500">
        <v>1989</v>
      </c>
      <c r="C1500">
        <f>IF(D1500="oui", 1, IF(D1500="non", 0, " "))</f>
        <v>0</v>
      </c>
      <c r="D1500" t="s">
        <v>24</v>
      </c>
      <c r="E1500">
        <f>_xlfn.XLOOKUP(F1500,Z$3:Z$19,AA$3:AA$19)</f>
        <v>12</v>
      </c>
      <c r="F1500" t="s">
        <v>42</v>
      </c>
      <c r="G1500" s="14">
        <v>44648</v>
      </c>
      <c r="H1500" s="15">
        <v>0.67083333333333328</v>
      </c>
      <c r="I1500" s="15">
        <v>0.7319444444444444</v>
      </c>
      <c r="J1500">
        <v>1000165</v>
      </c>
      <c r="K1500">
        <v>8248</v>
      </c>
      <c r="L1500">
        <f>ROUND(M1500*86400,0)/60</f>
        <v>88</v>
      </c>
      <c r="M1500">
        <v>6.1111111111111116E-2</v>
      </c>
      <c r="N1500">
        <f>_xlfn.XLOOKUP(O1500,Z$22:Z$24,AA$22:AA$24)</f>
        <v>0</v>
      </c>
      <c r="O1500" t="s">
        <v>26</v>
      </c>
      <c r="P1500" cm="1">
        <f t="array" aca="1" ref="P1500" ca="1">(_xlfn.IFS(Q1500="couché",0,Q1500="debout à 80%",1,Q1500="?",1))*(IF(RAND()&lt;0.8,1,0))</f>
        <v>1</v>
      </c>
      <c r="Q1500" t="s">
        <v>27</v>
      </c>
      <c r="R1500">
        <v>30</v>
      </c>
      <c r="S1500">
        <f>SUMIFS(N:N,F:F,F1500,G:G,G1500,T:T,T1500-1)*IF(C1500=1,0,1)</f>
        <v>0</v>
      </c>
      <c r="T1500">
        <f>COUNTIFS(F:F,F1500,G:G,G1500,H:H,_xlfn.CONCAT("&lt;=",H1500))</f>
        <v>4</v>
      </c>
      <c r="U1500" s="15">
        <f ca="1">H1500+(RAND()/100000)</f>
        <v>0.67083818156982911</v>
      </c>
      <c r="V1500">
        <f t="shared" ca="1" si="23"/>
        <v>69</v>
      </c>
      <c r="W1500" t="s">
        <v>47</v>
      </c>
      <c r="X1500" t="str">
        <f ca="1">_xlfn.CONCAT("(",A1500,",",C1500,",",P1500,",",E1500,",",L1500,",",S1500,",",T1500,",",V1500,")++1`")</f>
        <v>(247727,0,1,12,88,0,4,69)++1`</v>
      </c>
      <c r="Y1500" t="str">
        <f>_xlfn.CONCAT("(",A1500,",",R1500,")++1`")</f>
        <v>(247727,30)++1`</v>
      </c>
    </row>
    <row r="1501" spans="1:25">
      <c r="A1501">
        <v>247728</v>
      </c>
      <c r="B1501">
        <v>2007</v>
      </c>
      <c r="C1501">
        <f>IF(D1501="oui", 1, IF(D1501="non", 0, " "))</f>
        <v>1</v>
      </c>
      <c r="D1501" t="s">
        <v>28</v>
      </c>
      <c r="E1501">
        <f>_xlfn.XLOOKUP(F1501,Z$3:Z$19,AA$3:AA$19)</f>
        <v>12</v>
      </c>
      <c r="F1501" t="s">
        <v>42</v>
      </c>
      <c r="G1501" s="14">
        <v>44648</v>
      </c>
      <c r="H1501" s="15">
        <v>0.54999999999999993</v>
      </c>
      <c r="I1501" s="15">
        <v>0.66249999999999998</v>
      </c>
      <c r="J1501">
        <v>1000165</v>
      </c>
      <c r="K1501">
        <v>461</v>
      </c>
      <c r="L1501">
        <f>ROUND(M1501*86400,0)/60</f>
        <v>162</v>
      </c>
      <c r="M1501">
        <v>0.11250000000000004</v>
      </c>
      <c r="N1501">
        <f>_xlfn.XLOOKUP(O1501,Z$22:Z$24,AA$22:AA$24)</f>
        <v>0</v>
      </c>
      <c r="O1501" t="s">
        <v>46</v>
      </c>
      <c r="P1501" cm="1">
        <f t="array" aca="1" ref="P1501" ca="1">(_xlfn.IFS(Q1501="couché",0,Q1501="debout à 80%",1,Q1501="?",1))*(IF(RAND()&lt;0.8,1,0))</f>
        <v>0</v>
      </c>
      <c r="Q1501" t="s">
        <v>48</v>
      </c>
      <c r="R1501">
        <v>30</v>
      </c>
      <c r="S1501">
        <f>SUMIFS(N:N,F:F,F1501,G:G,G1501,T:T,T1501-1)*IF(C1501=1,0,1)</f>
        <v>0</v>
      </c>
      <c r="T1501">
        <f>COUNTIFS(F:F,F1501,G:G,G1501,H:H,_xlfn.CONCAT("&lt;=",H1501))</f>
        <v>3</v>
      </c>
      <c r="U1501" s="15">
        <f ca="1">H1501+(RAND()/100000)</f>
        <v>0.55000762607649756</v>
      </c>
      <c r="V1501">
        <f t="shared" ca="1" si="23"/>
        <v>52</v>
      </c>
      <c r="W1501" t="s">
        <v>28</v>
      </c>
      <c r="X1501" t="str">
        <f ca="1">_xlfn.CONCAT("(",A1501,",",C1501,",",P1501,",",E1501,",",L1501,",",S1501,",",T1501,",",V1501,")++1`")</f>
        <v>(247728,1,0,12,162,0,3,52)++1`</v>
      </c>
      <c r="Y1501" t="str">
        <f>_xlfn.CONCAT("(",A1501,",",R1501,")++1`")</f>
        <v>(247728,30)++1`</v>
      </c>
    </row>
    <row r="1502" spans="1:25">
      <c r="A1502">
        <v>247729</v>
      </c>
      <c r="B1502">
        <v>1986</v>
      </c>
      <c r="C1502">
        <f>IF(D1502="oui", 1, IF(D1502="non", 0, " "))</f>
        <v>0</v>
      </c>
      <c r="D1502" t="s">
        <v>24</v>
      </c>
      <c r="E1502">
        <f>_xlfn.XLOOKUP(F1502,Z$3:Z$19,AA$3:AA$19)</f>
        <v>14</v>
      </c>
      <c r="F1502" t="s">
        <v>33</v>
      </c>
      <c r="G1502" s="14">
        <v>44606</v>
      </c>
      <c r="H1502" s="15">
        <v>0.36805555555555552</v>
      </c>
      <c r="I1502" s="15">
        <v>0.39444444444444443</v>
      </c>
      <c r="J1502">
        <v>1000162</v>
      </c>
      <c r="K1502">
        <v>9331</v>
      </c>
      <c r="L1502">
        <f>ROUND(M1502*86400,0)/60</f>
        <v>38</v>
      </c>
      <c r="M1502">
        <v>2.6388888888888906E-2</v>
      </c>
      <c r="N1502">
        <f>_xlfn.XLOOKUP(O1502,Z$22:Z$24,AA$22:AA$24)</f>
        <v>1</v>
      </c>
      <c r="O1502" t="s">
        <v>32</v>
      </c>
      <c r="P1502" cm="1">
        <f t="array" aca="1" ref="P1502" ca="1">(_xlfn.IFS(Q1502="couché",0,Q1502="debout à 80%",1,Q1502="?",1))*(IF(RAND()&lt;0.8,1,0))</f>
        <v>0</v>
      </c>
      <c r="Q1502" t="s">
        <v>27</v>
      </c>
      <c r="R1502">
        <v>45</v>
      </c>
      <c r="S1502">
        <f>SUMIFS(N:N,F:F,F1502,G:G,G1502,T:T,T1502-1)*IF(C1502=1,0,1)</f>
        <v>1</v>
      </c>
      <c r="T1502">
        <f>COUNTIFS(F:F,F1502,G:G,G1502,H:H,_xlfn.CONCAT("&lt;=",H1502))</f>
        <v>2</v>
      </c>
      <c r="U1502" s="15">
        <f ca="1">H1502+(RAND()/100000)</f>
        <v>0.36805914832662079</v>
      </c>
      <c r="V1502">
        <f t="shared" ca="1" si="23"/>
        <v>17</v>
      </c>
      <c r="W1502" t="s">
        <v>28</v>
      </c>
      <c r="X1502" t="str">
        <f ca="1">_xlfn.CONCAT("(",A1502,",",C1502,",",P1502,",",E1502,",",L1502,",",S1502,",",T1502,",",V1502,")++1`")</f>
        <v>(247729,0,0,14,38,1,2,17)++1`</v>
      </c>
      <c r="Y1502" t="str">
        <f>_xlfn.CONCAT("(",A1502,",",R1502,")++1`")</f>
        <v>(247729,45)++1`</v>
      </c>
    </row>
    <row r="1503" spans="1:25">
      <c r="A1503">
        <v>247731</v>
      </c>
      <c r="B1503">
        <v>1975</v>
      </c>
      <c r="C1503">
        <f>IF(D1503="oui", 1, IF(D1503="non", 0, " "))</f>
        <v>0</v>
      </c>
      <c r="D1503" t="s">
        <v>24</v>
      </c>
      <c r="E1503">
        <f>_xlfn.XLOOKUP(F1503,Z$3:Z$19,AA$3:AA$19)</f>
        <v>12</v>
      </c>
      <c r="F1503" t="s">
        <v>42</v>
      </c>
      <c r="G1503" s="14">
        <v>44637</v>
      </c>
      <c r="H1503" s="15">
        <v>0.59097222222222223</v>
      </c>
      <c r="I1503" s="15">
        <v>0.78749999999999998</v>
      </c>
      <c r="J1503">
        <v>1000165</v>
      </c>
      <c r="K1503">
        <v>9173</v>
      </c>
      <c r="L1503">
        <f>ROUND(M1503*86400,0)/60</f>
        <v>283</v>
      </c>
      <c r="M1503">
        <v>0.19652777777777775</v>
      </c>
      <c r="N1503">
        <f>_xlfn.XLOOKUP(O1503,Z$22:Z$24,AA$22:AA$24)</f>
        <v>0</v>
      </c>
      <c r="O1503" t="s">
        <v>26</v>
      </c>
      <c r="P1503" cm="1">
        <f t="array" aca="1" ref="P1503" ca="1">(_xlfn.IFS(Q1503="couché",0,Q1503="debout à 80%",1,Q1503="?",1))*(IF(RAND()&lt;0.8,1,0))</f>
        <v>1</v>
      </c>
      <c r="Q1503" t="s">
        <v>27</v>
      </c>
      <c r="R1503">
        <v>30</v>
      </c>
      <c r="S1503">
        <f>SUMIFS(N:N,F:F,F1503,G:G,G1503,T:T,T1503-1)*IF(C1503=1,0,1)</f>
        <v>0</v>
      </c>
      <c r="T1503">
        <f>COUNTIFS(F:F,F1503,G:G,G1503,H:H,_xlfn.CONCAT("&lt;=",H1503))</f>
        <v>5</v>
      </c>
      <c r="U1503" s="15">
        <f ca="1">H1503+(RAND()/100000)</f>
        <v>0.59097392273583627</v>
      </c>
      <c r="V1503">
        <f t="shared" ca="1" si="23"/>
        <v>69</v>
      </c>
      <c r="W1503" t="s">
        <v>28</v>
      </c>
      <c r="X1503" t="str">
        <f ca="1">_xlfn.CONCAT("(",A1503,",",C1503,",",P1503,",",E1503,",",L1503,",",S1503,",",T1503,",",V1503,")++1`")</f>
        <v>(247731,0,1,12,283,0,5,69)++1`</v>
      </c>
      <c r="Y1503" t="str">
        <f>_xlfn.CONCAT("(",A1503,",",R1503,")++1`")</f>
        <v>(247731,30)++1`</v>
      </c>
    </row>
    <row r="1504" spans="1:25">
      <c r="A1504">
        <v>247732</v>
      </c>
      <c r="B1504">
        <v>2008</v>
      </c>
      <c r="C1504">
        <f>IF(D1504="oui", 1, IF(D1504="non", 0, " "))</f>
        <v>1</v>
      </c>
      <c r="D1504" t="s">
        <v>28</v>
      </c>
      <c r="E1504">
        <f>_xlfn.XLOOKUP(F1504,Z$3:Z$19,AA$3:AA$19)</f>
        <v>10</v>
      </c>
      <c r="F1504" t="s">
        <v>39</v>
      </c>
      <c r="G1504" s="14">
        <v>44637</v>
      </c>
      <c r="H1504" s="15">
        <v>0.42222222222222222</v>
      </c>
      <c r="I1504" s="15">
        <v>0.47777777777777775</v>
      </c>
      <c r="J1504">
        <v>1000165</v>
      </c>
      <c r="K1504">
        <v>493</v>
      </c>
      <c r="L1504">
        <f>ROUND(M1504*86400,0)/60</f>
        <v>80</v>
      </c>
      <c r="M1504">
        <v>5.5555555555555525E-2</v>
      </c>
      <c r="N1504">
        <f>_xlfn.XLOOKUP(O1504,Z$22:Z$24,AA$22:AA$24)</f>
        <v>0</v>
      </c>
      <c r="O1504" t="s">
        <v>46</v>
      </c>
      <c r="P1504" cm="1">
        <f t="array" aca="1" ref="P1504" ca="1">(_xlfn.IFS(Q1504="couché",0,Q1504="debout à 80%",1,Q1504="?",1))*(IF(RAND()&lt;0.8,1,0))</f>
        <v>0</v>
      </c>
      <c r="Q1504" t="s">
        <v>48</v>
      </c>
      <c r="R1504">
        <v>30</v>
      </c>
      <c r="S1504">
        <f>SUMIFS(N:N,F:F,F1504,G:G,G1504,T:T,T1504-1)*IF(C1504=1,0,1)</f>
        <v>0</v>
      </c>
      <c r="T1504">
        <f>COUNTIFS(F:F,F1504,G:G,G1504,H:H,_xlfn.CONCAT("&lt;=",H1504))</f>
        <v>4</v>
      </c>
      <c r="U1504" s="15">
        <f ca="1">H1504+(RAND()/100000)</f>
        <v>0.4222315662935664</v>
      </c>
      <c r="V1504">
        <f t="shared" ca="1" si="23"/>
        <v>33</v>
      </c>
      <c r="W1504" t="s">
        <v>28</v>
      </c>
      <c r="X1504" t="str">
        <f ca="1">_xlfn.CONCAT("(",A1504,",",C1504,",",P1504,",",E1504,",",L1504,",",S1504,",",T1504,",",V1504,")++1`")</f>
        <v>(247732,1,0,10,80,0,4,33)++1`</v>
      </c>
      <c r="Y1504" t="str">
        <f>_xlfn.CONCAT("(",A1504,",",R1504,")++1`")</f>
        <v>(247732,30)++1`</v>
      </c>
    </row>
    <row r="1505" spans="1:25">
      <c r="A1505">
        <v>247733</v>
      </c>
      <c r="B1505">
        <v>1980</v>
      </c>
      <c r="C1505">
        <f>IF(D1505="oui", 1, IF(D1505="non", 0, " "))</f>
        <v>0</v>
      </c>
      <c r="D1505" t="s">
        <v>24</v>
      </c>
      <c r="E1505">
        <f>_xlfn.XLOOKUP(F1505,Z$3:Z$19,AA$3:AA$19)</f>
        <v>12</v>
      </c>
      <c r="F1505" t="s">
        <v>42</v>
      </c>
      <c r="G1505" s="14">
        <v>44643</v>
      </c>
      <c r="H1505" s="15">
        <v>0.60763888888888884</v>
      </c>
      <c r="I1505" s="15">
        <v>0.76666666666666661</v>
      </c>
      <c r="J1505">
        <v>1000165</v>
      </c>
      <c r="K1505">
        <v>9172</v>
      </c>
      <c r="L1505">
        <f>ROUND(M1505*86400,0)/60</f>
        <v>229</v>
      </c>
      <c r="M1505">
        <v>0.15902777777777777</v>
      </c>
      <c r="N1505">
        <f>_xlfn.XLOOKUP(O1505,Z$22:Z$24,AA$22:AA$24)</f>
        <v>0</v>
      </c>
      <c r="O1505" t="s">
        <v>26</v>
      </c>
      <c r="P1505" cm="1">
        <f t="array" aca="1" ref="P1505" ca="1">(_xlfn.IFS(Q1505="couché",0,Q1505="debout à 80%",1,Q1505="?",1))*(IF(RAND()&lt;0.8,1,0))</f>
        <v>1</v>
      </c>
      <c r="Q1505" t="s">
        <v>27</v>
      </c>
      <c r="R1505">
        <v>30</v>
      </c>
      <c r="S1505">
        <f>SUMIFS(N:N,F:F,F1505,G:G,G1505,T:T,T1505-1)*IF(C1505=1,0,1)</f>
        <v>0</v>
      </c>
      <c r="T1505">
        <f>COUNTIFS(F:F,F1505,G:G,G1505,H:H,_xlfn.CONCAT("&lt;=",H1505))</f>
        <v>3</v>
      </c>
      <c r="U1505" s="15">
        <f ca="1">H1505+(RAND()/100000)</f>
        <v>0.60764707986281752</v>
      </c>
      <c r="V1505">
        <f t="shared" ca="1" si="23"/>
        <v>58</v>
      </c>
      <c r="W1505" t="s">
        <v>28</v>
      </c>
      <c r="X1505" t="str">
        <f ca="1">_xlfn.CONCAT("(",A1505,",",C1505,",",P1505,",",E1505,",",L1505,",",S1505,",",T1505,",",V1505,")++1`")</f>
        <v>(247733,0,1,12,229,0,3,58)++1`</v>
      </c>
      <c r="Y1505" t="str">
        <f>_xlfn.CONCAT("(",A1505,",",R1505,")++1`")</f>
        <v>(247733,30)++1`</v>
      </c>
    </row>
    <row r="1506" spans="1:25">
      <c r="A1506">
        <v>247734</v>
      </c>
      <c r="B1506">
        <v>1960</v>
      </c>
      <c r="C1506">
        <f>IF(D1506="oui", 1, IF(D1506="non", 0, " "))</f>
        <v>0</v>
      </c>
      <c r="D1506" t="s">
        <v>24</v>
      </c>
      <c r="E1506">
        <f>_xlfn.XLOOKUP(F1506,Z$3:Z$19,AA$3:AA$19)</f>
        <v>16</v>
      </c>
      <c r="F1506" t="s">
        <v>44</v>
      </c>
      <c r="G1506" s="14">
        <v>44603</v>
      </c>
      <c r="H1506" s="15">
        <v>0.42083333333333334</v>
      </c>
      <c r="I1506" s="15">
        <v>0.45208333333333334</v>
      </c>
      <c r="J1506">
        <v>1000162</v>
      </c>
      <c r="K1506">
        <v>113</v>
      </c>
      <c r="L1506">
        <f>ROUND(M1506*86400,0)/60</f>
        <v>45</v>
      </c>
      <c r="M1506">
        <v>3.125E-2</v>
      </c>
      <c r="N1506">
        <f>_xlfn.XLOOKUP(O1506,Z$22:Z$24,AA$22:AA$24)</f>
        <v>0</v>
      </c>
      <c r="O1506" t="s">
        <v>26</v>
      </c>
      <c r="P1506" cm="1">
        <f t="array" aca="1" ref="P1506" ca="1">(_xlfn.IFS(Q1506="couché",0,Q1506="debout à 80%",1,Q1506="?",1))*(IF(RAND()&lt;0.8,1,0))</f>
        <v>1</v>
      </c>
      <c r="Q1506" t="s">
        <v>27</v>
      </c>
      <c r="R1506">
        <v>45</v>
      </c>
      <c r="S1506">
        <f>SUMIFS(N:N,F:F,F1506,G:G,G1506,T:T,T1506-1)*IF(C1506=1,0,1)</f>
        <v>1</v>
      </c>
      <c r="T1506">
        <f>COUNTIFS(F:F,F1506,G:G,G1506,H:H,_xlfn.CONCAT("&lt;=",H1506))</f>
        <v>2</v>
      </c>
      <c r="U1506" s="15">
        <f ca="1">H1506+(RAND()/100000)</f>
        <v>0.42084186527815709</v>
      </c>
      <c r="V1506">
        <f t="shared" ca="1" si="23"/>
        <v>29</v>
      </c>
      <c r="W1506" t="s">
        <v>28</v>
      </c>
      <c r="X1506" t="str">
        <f ca="1">_xlfn.CONCAT("(",A1506,",",C1506,",",P1506,",",E1506,",",L1506,",",S1506,",",T1506,",",V1506,")++1`")</f>
        <v>(247734,0,1,16,45,1,2,29)++1`</v>
      </c>
      <c r="Y1506" t="str">
        <f>_xlfn.CONCAT("(",A1506,",",R1506,")++1`")</f>
        <v>(247734,45)++1`</v>
      </c>
    </row>
    <row r="1507" spans="1:25">
      <c r="A1507">
        <v>247735</v>
      </c>
      <c r="B1507">
        <v>2017</v>
      </c>
      <c r="C1507">
        <f>IF(D1507="oui", 1, IF(D1507="non", 0, " "))</f>
        <v>1</v>
      </c>
      <c r="D1507" t="s">
        <v>28</v>
      </c>
      <c r="E1507">
        <f>_xlfn.XLOOKUP(F1507,Z$3:Z$19,AA$3:AA$19)</f>
        <v>12</v>
      </c>
      <c r="F1507" t="s">
        <v>42</v>
      </c>
      <c r="G1507" s="14">
        <v>44620</v>
      </c>
      <c r="H1507" s="15">
        <v>0.33750000000000002</v>
      </c>
      <c r="I1507" s="15">
        <v>0.35694444444444445</v>
      </c>
      <c r="J1507">
        <v>1000164</v>
      </c>
      <c r="K1507">
        <v>3692</v>
      </c>
      <c r="L1507">
        <f>ROUND(M1507*86400,0)/60</f>
        <v>28</v>
      </c>
      <c r="M1507">
        <v>1.9444444444444431E-2</v>
      </c>
      <c r="N1507">
        <f>_xlfn.XLOOKUP(O1507,Z$22:Z$24,AA$22:AA$24)</f>
        <v>0</v>
      </c>
      <c r="O1507" t="s">
        <v>46</v>
      </c>
      <c r="P1507" cm="1">
        <f t="array" aca="1" ref="P1507" ca="1">(_xlfn.IFS(Q1507="couché",0,Q1507="debout à 80%",1,Q1507="?",1))*(IF(RAND()&lt;0.8,1,0))</f>
        <v>0</v>
      </c>
      <c r="Q1507" t="s">
        <v>48</v>
      </c>
      <c r="R1507">
        <v>30</v>
      </c>
      <c r="S1507">
        <f>SUMIFS(N:N,F:F,F1507,G:G,G1507,T:T,T1507-1)*IF(C1507=1,0,1)</f>
        <v>0</v>
      </c>
      <c r="T1507">
        <f>COUNTIFS(F:F,F1507,G:G,G1507,H:H,_xlfn.CONCAT("&lt;=",H1507))</f>
        <v>1</v>
      </c>
      <c r="U1507" s="15">
        <f ca="1">H1507+(RAND()/100000)</f>
        <v>0.33750153820569478</v>
      </c>
      <c r="V1507">
        <f t="shared" ca="1" si="23"/>
        <v>4</v>
      </c>
      <c r="W1507" t="s">
        <v>28</v>
      </c>
      <c r="X1507" t="str">
        <f ca="1">_xlfn.CONCAT("(",A1507,",",C1507,",",P1507,",",E1507,",",L1507,",",S1507,",",T1507,",",V1507,")++1`")</f>
        <v>(247735,1,0,12,28,0,1,4)++1`</v>
      </c>
      <c r="Y1507" t="str">
        <f>_xlfn.CONCAT("(",A1507,",",R1507,")++1`")</f>
        <v>(247735,30)++1`</v>
      </c>
    </row>
    <row r="1508" spans="1:25">
      <c r="A1508">
        <v>247736</v>
      </c>
      <c r="B1508">
        <v>1942</v>
      </c>
      <c r="C1508">
        <f>IF(D1508="oui", 1, IF(D1508="non", 0, " "))</f>
        <v>0</v>
      </c>
      <c r="D1508" t="s">
        <v>24</v>
      </c>
      <c r="E1508">
        <f>_xlfn.XLOOKUP(F1508,Z$3:Z$19,AA$3:AA$19)</f>
        <v>16</v>
      </c>
      <c r="F1508" t="s">
        <v>44</v>
      </c>
      <c r="G1508" s="14">
        <v>44616</v>
      </c>
      <c r="H1508" s="15">
        <v>0.49166666666666664</v>
      </c>
      <c r="I1508" s="15">
        <v>0.51041666666666663</v>
      </c>
      <c r="J1508">
        <v>1000162</v>
      </c>
      <c r="K1508">
        <v>3245</v>
      </c>
      <c r="L1508">
        <f>ROUND(M1508*86400,0)/60</f>
        <v>27</v>
      </c>
      <c r="M1508">
        <v>1.8749999999999989E-2</v>
      </c>
      <c r="N1508">
        <f>_xlfn.XLOOKUP(O1508,Z$22:Z$24,AA$22:AA$24)</f>
        <v>0</v>
      </c>
      <c r="O1508" t="s">
        <v>26</v>
      </c>
      <c r="P1508" cm="1">
        <f t="array" aca="1" ref="P1508" ca="1">(_xlfn.IFS(Q1508="couché",0,Q1508="debout à 80%",1,Q1508="?",1))*(IF(RAND()&lt;0.8,1,0))</f>
        <v>1</v>
      </c>
      <c r="Q1508" t="s">
        <v>27</v>
      </c>
      <c r="R1508">
        <v>45</v>
      </c>
      <c r="S1508">
        <f>SUMIFS(N:N,F:F,F1508,G:G,G1508,T:T,T1508-1)*IF(C1508=1,0,1)</f>
        <v>0</v>
      </c>
      <c r="T1508">
        <f>COUNTIFS(F:F,F1508,G:G,G1508,H:H,_xlfn.CONCAT("&lt;=",H1508))</f>
        <v>4</v>
      </c>
      <c r="U1508" s="15">
        <f ca="1">H1508+(RAND()/100000)</f>
        <v>0.49167532398547997</v>
      </c>
      <c r="V1508">
        <f t="shared" ca="1" si="23"/>
        <v>57</v>
      </c>
      <c r="W1508" t="s">
        <v>28</v>
      </c>
      <c r="X1508" t="str">
        <f ca="1">_xlfn.CONCAT("(",A1508,",",C1508,",",P1508,",",E1508,",",L1508,",",S1508,",",T1508,",",V1508,")++1`")</f>
        <v>(247736,0,1,16,27,0,4,57)++1`</v>
      </c>
      <c r="Y1508" t="str">
        <f>_xlfn.CONCAT("(",A1508,",",R1508,")++1`")</f>
        <v>(247736,45)++1`</v>
      </c>
    </row>
    <row r="1509" spans="1:25">
      <c r="A1509">
        <v>247747</v>
      </c>
      <c r="B1509">
        <v>1944</v>
      </c>
      <c r="C1509">
        <f>IF(D1509="oui", 1, IF(D1509="non", 0, " "))</f>
        <v>0</v>
      </c>
      <c r="D1509" t="s">
        <v>24</v>
      </c>
      <c r="E1509">
        <f>_xlfn.XLOOKUP(F1509,Z$3:Z$19,AA$3:AA$19)</f>
        <v>9</v>
      </c>
      <c r="F1509" t="s">
        <v>40</v>
      </c>
      <c r="G1509" s="14">
        <v>44610</v>
      </c>
      <c r="H1509" s="15">
        <v>0.46388888888888885</v>
      </c>
      <c r="I1509" s="15">
        <v>0.49305555555555552</v>
      </c>
      <c r="J1509">
        <v>1000163</v>
      </c>
      <c r="K1509">
        <v>239</v>
      </c>
      <c r="L1509">
        <f>ROUND(M1509*86400,0)/60</f>
        <v>42</v>
      </c>
      <c r="M1509">
        <v>2.9166666666666674E-2</v>
      </c>
      <c r="N1509">
        <f>_xlfn.XLOOKUP(O1509,Z$22:Z$24,AA$22:AA$24)</f>
        <v>0</v>
      </c>
      <c r="O1509" t="s">
        <v>26</v>
      </c>
      <c r="P1509" cm="1">
        <f t="array" aca="1" ref="P1509" ca="1">(_xlfn.IFS(Q1509="couché",0,Q1509="debout à 80%",1,Q1509="?",1))*(IF(RAND()&lt;0.8,1,0))</f>
        <v>0</v>
      </c>
      <c r="Q1509" t="s">
        <v>27</v>
      </c>
      <c r="R1509">
        <v>45</v>
      </c>
      <c r="S1509">
        <f>SUMIFS(N:N,F:F,F1509,G:G,G1509,T:T,T1509-1)*IF(C1509=1,0,1)</f>
        <v>0</v>
      </c>
      <c r="T1509">
        <f>COUNTIFS(F:F,F1509,G:G,G1509,H:H,_xlfn.CONCAT("&lt;=",H1509))</f>
        <v>4</v>
      </c>
      <c r="U1509" s="15">
        <f ca="1">H1509+(RAND()/100000)</f>
        <v>0.46389730791100381</v>
      </c>
      <c r="V1509">
        <f t="shared" ca="1" si="23"/>
        <v>39</v>
      </c>
      <c r="W1509" t="s">
        <v>28</v>
      </c>
      <c r="X1509" t="str">
        <f ca="1">_xlfn.CONCAT("(",A1509,",",C1509,",",P1509,",",E1509,",",L1509,",",S1509,",",T1509,",",V1509,")++1`")</f>
        <v>(247747,0,0,9,42,0,4,39)++1`</v>
      </c>
      <c r="Y1509" t="str">
        <f>_xlfn.CONCAT("(",A1509,",",R1509,")++1`")</f>
        <v>(247747,45)++1`</v>
      </c>
    </row>
    <row r="1510" spans="1:25">
      <c r="A1510">
        <v>247752</v>
      </c>
      <c r="B1510">
        <v>2019</v>
      </c>
      <c r="C1510">
        <f>IF(D1510="oui", 1, IF(D1510="non", 0, " "))</f>
        <v>1</v>
      </c>
      <c r="D1510" t="s">
        <v>28</v>
      </c>
      <c r="E1510">
        <f>_xlfn.XLOOKUP(F1510,Z$3:Z$19,AA$3:AA$19)</f>
        <v>12</v>
      </c>
      <c r="F1510" t="s">
        <v>42</v>
      </c>
      <c r="G1510" s="14">
        <v>44600</v>
      </c>
      <c r="H1510" s="15">
        <v>0.33819444444444441</v>
      </c>
      <c r="I1510" s="15">
        <v>0.38055555555555554</v>
      </c>
      <c r="J1510">
        <v>1000168</v>
      </c>
      <c r="K1510">
        <v>1986</v>
      </c>
      <c r="L1510">
        <f>ROUND(M1510*86400,0)/60</f>
        <v>61</v>
      </c>
      <c r="M1510">
        <v>4.2361111111111127E-2</v>
      </c>
      <c r="N1510">
        <f>_xlfn.XLOOKUP(O1510,Z$22:Z$24,AA$22:AA$24)</f>
        <v>0</v>
      </c>
      <c r="O1510" t="s">
        <v>46</v>
      </c>
      <c r="P1510" cm="1">
        <f t="array" aca="1" ref="P1510" ca="1">(_xlfn.IFS(Q1510="couché",0,Q1510="debout à 80%",1,Q1510="?",1))*(IF(RAND()&lt;0.8,1,0))</f>
        <v>0</v>
      </c>
      <c r="Q1510" t="s">
        <v>48</v>
      </c>
      <c r="R1510">
        <v>30</v>
      </c>
      <c r="S1510">
        <f>SUMIFS(N:N,F:F,F1510,G:G,G1510,T:T,T1510-1)*IF(C1510=1,0,1)</f>
        <v>0</v>
      </c>
      <c r="T1510">
        <f>COUNTIFS(F:F,F1510,G:G,G1510,H:H,_xlfn.CONCAT("&lt;=",H1510))</f>
        <v>1</v>
      </c>
      <c r="U1510" s="15">
        <f ca="1">H1510+(RAND()/100000)</f>
        <v>0.33819476469036475</v>
      </c>
      <c r="V1510">
        <f t="shared" ca="1" si="23"/>
        <v>3</v>
      </c>
      <c r="W1510" t="s">
        <v>28</v>
      </c>
      <c r="X1510" t="str">
        <f ca="1">_xlfn.CONCAT("(",A1510,",",C1510,",",P1510,",",E1510,",",L1510,",",S1510,",",T1510,",",V1510,")++1`")</f>
        <v>(247752,1,0,12,61,0,1,3)++1`</v>
      </c>
      <c r="Y1510" t="str">
        <f>_xlfn.CONCAT("(",A1510,",",R1510,")++1`")</f>
        <v>(247752,30)++1`</v>
      </c>
    </row>
    <row r="1511" spans="1:25">
      <c r="A1511">
        <v>247754</v>
      </c>
      <c r="B1511">
        <v>1979</v>
      </c>
      <c r="C1511">
        <f>IF(D1511="oui", 1, IF(D1511="non", 0, " "))</f>
        <v>0</v>
      </c>
      <c r="D1511" t="s">
        <v>24</v>
      </c>
      <c r="E1511">
        <f>_xlfn.XLOOKUP(F1511,Z$3:Z$19,AA$3:AA$19)</f>
        <v>12</v>
      </c>
      <c r="F1511" t="s">
        <v>42</v>
      </c>
      <c r="G1511" s="14">
        <v>44616</v>
      </c>
      <c r="H1511" s="15">
        <v>0.48402777777777778</v>
      </c>
      <c r="I1511" s="15">
        <v>0.56874999999999998</v>
      </c>
      <c r="J1511">
        <v>1000164</v>
      </c>
      <c r="K1511">
        <v>7808</v>
      </c>
      <c r="L1511">
        <f>ROUND(M1511*86400,0)/60</f>
        <v>122</v>
      </c>
      <c r="M1511">
        <v>8.4722222222222199E-2</v>
      </c>
      <c r="N1511">
        <f>_xlfn.XLOOKUP(O1511,Z$22:Z$24,AA$22:AA$24)</f>
        <v>0</v>
      </c>
      <c r="O1511" t="s">
        <v>26</v>
      </c>
      <c r="P1511" cm="1">
        <f t="array" aca="1" ref="P1511" ca="1">(_xlfn.IFS(Q1511="couché",0,Q1511="debout à 80%",1,Q1511="?",1))*(IF(RAND()&lt;0.8,1,0))</f>
        <v>1</v>
      </c>
      <c r="Q1511" t="s">
        <v>27</v>
      </c>
      <c r="R1511">
        <v>30</v>
      </c>
      <c r="S1511">
        <f>SUMIFS(N:N,F:F,F1511,G:G,G1511,T:T,T1511-1)*IF(C1511=1,0,1)</f>
        <v>0</v>
      </c>
      <c r="T1511">
        <f>COUNTIFS(F:F,F1511,G:G,G1511,H:H,_xlfn.CONCAT("&lt;=",H1511))</f>
        <v>2</v>
      </c>
      <c r="U1511" s="15">
        <f ca="1">H1511+(RAND()/100000)</f>
        <v>0.48403424491334535</v>
      </c>
      <c r="V1511">
        <f t="shared" ca="1" si="23"/>
        <v>56</v>
      </c>
      <c r="W1511" t="s">
        <v>28</v>
      </c>
      <c r="X1511" t="str">
        <f ca="1">_xlfn.CONCAT("(",A1511,",",C1511,",",P1511,",",E1511,",",L1511,",",S1511,",",T1511,",",V1511,")++1`")</f>
        <v>(247754,0,1,12,122,0,2,56)++1`</v>
      </c>
      <c r="Y1511" t="str">
        <f>_xlfn.CONCAT("(",A1511,",",R1511,")++1`")</f>
        <v>(247754,30)++1`</v>
      </c>
    </row>
    <row r="1512" spans="1:25">
      <c r="A1512">
        <v>247756</v>
      </c>
      <c r="B1512">
        <v>1978</v>
      </c>
      <c r="C1512">
        <f>IF(D1512="oui", 1, IF(D1512="non", 0, " "))</f>
        <v>0</v>
      </c>
      <c r="D1512" t="s">
        <v>24</v>
      </c>
      <c r="E1512">
        <f>_xlfn.XLOOKUP(F1512,Z$3:Z$19,AA$3:AA$19)</f>
        <v>9</v>
      </c>
      <c r="F1512" t="s">
        <v>40</v>
      </c>
      <c r="G1512" s="14">
        <v>44614</v>
      </c>
      <c r="H1512" s="15">
        <v>0.44305555555555554</v>
      </c>
      <c r="I1512" s="15">
        <v>0.46527777777777773</v>
      </c>
      <c r="J1512">
        <v>1000163</v>
      </c>
      <c r="K1512">
        <v>248</v>
      </c>
      <c r="L1512">
        <f>ROUND(M1512*86400,0)/60</f>
        <v>32</v>
      </c>
      <c r="M1512">
        <v>2.2222222222222199E-2</v>
      </c>
      <c r="N1512">
        <f>_xlfn.XLOOKUP(O1512,Z$22:Z$24,AA$22:AA$24)</f>
        <v>0</v>
      </c>
      <c r="O1512" t="s">
        <v>26</v>
      </c>
      <c r="P1512" cm="1">
        <f t="array" aca="1" ref="P1512" ca="1">(_xlfn.IFS(Q1512="couché",0,Q1512="debout à 80%",1,Q1512="?",1))*(IF(RAND()&lt;0.8,1,0))</f>
        <v>1</v>
      </c>
      <c r="Q1512" t="s">
        <v>27</v>
      </c>
      <c r="R1512">
        <v>45</v>
      </c>
      <c r="S1512">
        <f>SUMIFS(N:N,F:F,F1512,G:G,G1512,T:T,T1512-1)*IF(C1512=1,0,1)</f>
        <v>0</v>
      </c>
      <c r="T1512">
        <f>COUNTIFS(F:F,F1512,G:G,G1512,H:H,_xlfn.CONCAT("&lt;=",H1512))</f>
        <v>4</v>
      </c>
      <c r="U1512" s="15">
        <f ca="1">H1512+(RAND()/100000)</f>
        <v>0.44306375795114677</v>
      </c>
      <c r="V1512">
        <f t="shared" ca="1" si="23"/>
        <v>42</v>
      </c>
      <c r="W1512" t="s">
        <v>28</v>
      </c>
      <c r="X1512" t="str">
        <f ca="1">_xlfn.CONCAT("(",A1512,",",C1512,",",P1512,",",E1512,",",L1512,",",S1512,",",T1512,",",V1512,")++1`")</f>
        <v>(247756,0,1,9,32,0,4,42)++1`</v>
      </c>
      <c r="Y1512" t="str">
        <f>_xlfn.CONCAT("(",A1512,",",R1512,")++1`")</f>
        <v>(247756,45)++1`</v>
      </c>
    </row>
    <row r="1513" spans="1:25">
      <c r="A1513">
        <v>247758</v>
      </c>
      <c r="B1513">
        <v>1982</v>
      </c>
      <c r="C1513">
        <f>IF(D1513="oui", 1, IF(D1513="non", 0, " "))</f>
        <v>0</v>
      </c>
      <c r="D1513" t="s">
        <v>24</v>
      </c>
      <c r="E1513">
        <f>_xlfn.XLOOKUP(F1513,Z$3:Z$19,AA$3:AA$19)</f>
        <v>9</v>
      </c>
      <c r="F1513" t="s">
        <v>40</v>
      </c>
      <c r="G1513" s="14">
        <v>44620</v>
      </c>
      <c r="H1513" s="15">
        <v>0.53888888888888886</v>
      </c>
      <c r="I1513" s="15">
        <v>0.57152777777777775</v>
      </c>
      <c r="J1513">
        <v>1000163</v>
      </c>
      <c r="K1513">
        <v>248</v>
      </c>
      <c r="L1513">
        <f>ROUND(M1513*86400,0)/60</f>
        <v>47</v>
      </c>
      <c r="M1513">
        <v>3.2638888888888884E-2</v>
      </c>
      <c r="N1513">
        <f>_xlfn.XLOOKUP(O1513,Z$22:Z$24,AA$22:AA$24)</f>
        <v>0</v>
      </c>
      <c r="O1513" t="s">
        <v>26</v>
      </c>
      <c r="P1513" cm="1">
        <f t="array" aca="1" ref="P1513" ca="1">(_xlfn.IFS(Q1513="couché",0,Q1513="debout à 80%",1,Q1513="?",1))*(IF(RAND()&lt;0.8,1,0))</f>
        <v>1</v>
      </c>
      <c r="Q1513" t="s">
        <v>27</v>
      </c>
      <c r="R1513">
        <v>45</v>
      </c>
      <c r="S1513">
        <f>SUMIFS(N:N,F:F,F1513,G:G,G1513,T:T,T1513-1)*IF(C1513=1,0,1)</f>
        <v>0</v>
      </c>
      <c r="T1513">
        <f>COUNTIFS(F:F,F1513,G:G,G1513,H:H,_xlfn.CONCAT("&lt;=",H1513))</f>
        <v>2</v>
      </c>
      <c r="U1513" s="15">
        <f ca="1">H1513+(RAND()/100000)</f>
        <v>0.53889781791299862</v>
      </c>
      <c r="V1513">
        <f t="shared" ca="1" si="23"/>
        <v>33</v>
      </c>
      <c r="W1513" t="s">
        <v>28</v>
      </c>
      <c r="X1513" t="str">
        <f ca="1">_xlfn.CONCAT("(",A1513,",",C1513,",",P1513,",",E1513,",",L1513,",",S1513,",",T1513,",",V1513,")++1`")</f>
        <v>(247758,0,1,9,47,0,2,33)++1`</v>
      </c>
      <c r="Y1513" t="str">
        <f>_xlfn.CONCAT("(",A1513,",",R1513,")++1`")</f>
        <v>(247758,45)++1`</v>
      </c>
    </row>
    <row r="1514" spans="1:25">
      <c r="A1514">
        <v>247761</v>
      </c>
      <c r="B1514">
        <v>2020</v>
      </c>
      <c r="C1514">
        <f>IF(D1514="oui", 1, IF(D1514="non", 0, " "))</f>
        <v>1</v>
      </c>
      <c r="D1514" t="s">
        <v>28</v>
      </c>
      <c r="E1514">
        <f>_xlfn.XLOOKUP(F1514,Z$3:Z$19,AA$3:AA$19)</f>
        <v>1</v>
      </c>
      <c r="F1514" t="s">
        <v>30</v>
      </c>
      <c r="G1514" s="14">
        <v>44616</v>
      </c>
      <c r="H1514" s="15">
        <v>0.44999999999999996</v>
      </c>
      <c r="I1514" s="15">
        <v>0.50069444444444444</v>
      </c>
      <c r="J1514">
        <v>31</v>
      </c>
      <c r="K1514">
        <v>5272</v>
      </c>
      <c r="L1514">
        <f>ROUND(M1514*86400,0)/60</f>
        <v>73</v>
      </c>
      <c r="M1514">
        <v>5.0694444444444486E-2</v>
      </c>
      <c r="N1514">
        <f>_xlfn.XLOOKUP(O1514,Z$22:Z$24,AA$22:AA$24)</f>
        <v>0</v>
      </c>
      <c r="O1514" t="s">
        <v>46</v>
      </c>
      <c r="P1514" cm="1">
        <f t="array" aca="1" ref="P1514" ca="1">(_xlfn.IFS(Q1514="couché",0,Q1514="debout à 80%",1,Q1514="?",1))*(IF(RAND()&lt;0.8,1,0))</f>
        <v>0</v>
      </c>
      <c r="Q1514" t="s">
        <v>48</v>
      </c>
      <c r="R1514">
        <v>30</v>
      </c>
      <c r="S1514">
        <f>SUMIFS(N:N,F:F,F1514,G:G,G1514,T:T,T1514-1)*IF(C1514=1,0,1)</f>
        <v>0</v>
      </c>
      <c r="T1514">
        <f>COUNTIFS(F:F,F1514,G:G,G1514,H:H,_xlfn.CONCAT("&lt;=",H1514))</f>
        <v>1</v>
      </c>
      <c r="U1514" s="15">
        <f ca="1">H1514+(RAND()/100000)</f>
        <v>0.45000601428898201</v>
      </c>
      <c r="V1514">
        <f t="shared" ca="1" si="23"/>
        <v>46</v>
      </c>
      <c r="W1514" t="s">
        <v>28</v>
      </c>
      <c r="X1514" t="str">
        <f ca="1">_xlfn.CONCAT("(",A1514,",",C1514,",",P1514,",",E1514,",",L1514,",",S1514,",",T1514,",",V1514,")++1`")</f>
        <v>(247761,1,0,1,73,0,1,46)++1`</v>
      </c>
      <c r="Y1514" t="str">
        <f>_xlfn.CONCAT("(",A1514,",",R1514,")++1`")</f>
        <v>(247761,30)++1`</v>
      </c>
    </row>
    <row r="1515" spans="1:25">
      <c r="A1515">
        <v>247762</v>
      </c>
      <c r="B1515">
        <v>1958</v>
      </c>
      <c r="C1515">
        <f>IF(D1515="oui", 1, IF(D1515="non", 0, " "))</f>
        <v>0</v>
      </c>
      <c r="D1515" t="s">
        <v>24</v>
      </c>
      <c r="E1515">
        <f>_xlfn.XLOOKUP(F1515,Z$3:Z$19,AA$3:AA$19)</f>
        <v>13</v>
      </c>
      <c r="F1515" t="s">
        <v>43</v>
      </c>
      <c r="G1515" s="14">
        <v>44596</v>
      </c>
      <c r="H1515" s="15">
        <v>0.60138888888888886</v>
      </c>
      <c r="I1515" s="15">
        <v>0.71944444444444444</v>
      </c>
      <c r="J1515">
        <v>1000167</v>
      </c>
      <c r="K1515">
        <v>2232</v>
      </c>
      <c r="L1515">
        <f>ROUND(M1515*86400,0)/60</f>
        <v>170</v>
      </c>
      <c r="M1515">
        <v>0.11805555555555558</v>
      </c>
      <c r="N1515">
        <f>_xlfn.XLOOKUP(O1515,Z$22:Z$24,AA$22:AA$24)</f>
        <v>0</v>
      </c>
      <c r="O1515" t="s">
        <v>26</v>
      </c>
      <c r="P1515" cm="1">
        <f t="array" aca="1" ref="P1515" ca="1">(_xlfn.IFS(Q1515="couché",0,Q1515="debout à 80%",1,Q1515="?",1))*(IF(RAND()&lt;0.8,1,0))</f>
        <v>0</v>
      </c>
      <c r="Q1515" t="s">
        <v>27</v>
      </c>
      <c r="R1515">
        <v>45</v>
      </c>
      <c r="S1515">
        <f>SUMIFS(N:N,F:F,F1515,G:G,G1515,T:T,T1515-1)*IF(C1515=1,0,1)</f>
        <v>0</v>
      </c>
      <c r="T1515">
        <f>COUNTIFS(F:F,F1515,G:G,G1515,H:H,_xlfn.CONCAT("&lt;=",H1515))</f>
        <v>2</v>
      </c>
      <c r="U1515" s="15">
        <f ca="1">H1515+(RAND()/100000)</f>
        <v>0.6013962993686246</v>
      </c>
      <c r="V1515">
        <f t="shared" ca="1" si="23"/>
        <v>61</v>
      </c>
      <c r="W1515" t="s">
        <v>28</v>
      </c>
      <c r="X1515" t="str">
        <f ca="1">_xlfn.CONCAT("(",A1515,",",C1515,",",P1515,",",E1515,",",L1515,",",S1515,",",T1515,",",V1515,")++1`")</f>
        <v>(247762,0,0,13,170,0,2,61)++1`</v>
      </c>
      <c r="Y1515" t="str">
        <f>_xlfn.CONCAT("(",A1515,",",R1515,")++1`")</f>
        <v>(247762,45)++1`</v>
      </c>
    </row>
    <row r="1516" spans="1:25">
      <c r="A1516">
        <v>247764</v>
      </c>
      <c r="B1516">
        <v>1964</v>
      </c>
      <c r="C1516">
        <f>IF(D1516="oui", 1, IF(D1516="non", 0, " "))</f>
        <v>0</v>
      </c>
      <c r="D1516" t="s">
        <v>24</v>
      </c>
      <c r="E1516">
        <f>_xlfn.XLOOKUP(F1516,Z$3:Z$19,AA$3:AA$19)</f>
        <v>5</v>
      </c>
      <c r="F1516" t="s">
        <v>36</v>
      </c>
      <c r="G1516" s="14">
        <v>44607</v>
      </c>
      <c r="H1516" s="15">
        <v>0.72291666666666665</v>
      </c>
      <c r="I1516" s="15">
        <v>0.73402777777777772</v>
      </c>
      <c r="J1516">
        <v>1000162</v>
      </c>
      <c r="K1516">
        <v>113</v>
      </c>
      <c r="L1516">
        <f>ROUND(M1516*86400,0)/60</f>
        <v>16</v>
      </c>
      <c r="M1516">
        <v>1.1111111111111072E-2</v>
      </c>
      <c r="N1516">
        <f>_xlfn.XLOOKUP(O1516,Z$22:Z$24,AA$22:AA$24)</f>
        <v>0</v>
      </c>
      <c r="O1516" t="s">
        <v>26</v>
      </c>
      <c r="P1516" cm="1">
        <f t="array" aca="1" ref="P1516" ca="1">(_xlfn.IFS(Q1516="couché",0,Q1516="debout à 80%",1,Q1516="?",1))*(IF(RAND()&lt;0.8,1,0))</f>
        <v>1</v>
      </c>
      <c r="Q1516" t="s">
        <v>27</v>
      </c>
      <c r="R1516">
        <v>45</v>
      </c>
      <c r="S1516">
        <f>SUMIFS(N:N,F:F,F1516,G:G,G1516,T:T,T1516-1)*IF(C1516=1,0,1)</f>
        <v>0</v>
      </c>
      <c r="T1516">
        <f>COUNTIFS(F:F,F1516,G:G,G1516,H:H,_xlfn.CONCAT("&lt;=",H1516))</f>
        <v>5</v>
      </c>
      <c r="U1516" s="15">
        <f ca="1">H1516+(RAND()/100000)</f>
        <v>0.72291753522022717</v>
      </c>
      <c r="V1516">
        <f t="shared" ca="1" si="23"/>
        <v>67</v>
      </c>
      <c r="W1516" t="s">
        <v>28</v>
      </c>
      <c r="X1516" t="str">
        <f ca="1">_xlfn.CONCAT("(",A1516,",",C1516,",",P1516,",",E1516,",",L1516,",",S1516,",",T1516,",",V1516,")++1`")</f>
        <v>(247764,0,1,5,16,0,5,67)++1`</v>
      </c>
      <c r="Y1516" t="str">
        <f>_xlfn.CONCAT("(",A1516,",",R1516,")++1`")</f>
        <v>(247764,45)++1`</v>
      </c>
    </row>
    <row r="1517" spans="1:25">
      <c r="A1517">
        <v>247765</v>
      </c>
      <c r="B1517">
        <v>1930</v>
      </c>
      <c r="C1517">
        <f>IF(D1517="oui", 1, IF(D1517="non", 0, " "))</f>
        <v>0</v>
      </c>
      <c r="D1517" t="s">
        <v>24</v>
      </c>
      <c r="E1517">
        <f>_xlfn.XLOOKUP(F1517,Z$3:Z$19,AA$3:AA$19)</f>
        <v>5</v>
      </c>
      <c r="F1517" t="s">
        <v>36</v>
      </c>
      <c r="G1517" s="14">
        <v>44606</v>
      </c>
      <c r="H1517" s="15">
        <v>0.56805555555555554</v>
      </c>
      <c r="I1517" s="15">
        <v>0.60277777777777775</v>
      </c>
      <c r="J1517">
        <v>1000162</v>
      </c>
      <c r="K1517">
        <v>138</v>
      </c>
      <c r="L1517">
        <f>ROUND(M1517*86400,0)/60</f>
        <v>50</v>
      </c>
      <c r="M1517">
        <v>3.472222222222221E-2</v>
      </c>
      <c r="N1517">
        <f>_xlfn.XLOOKUP(O1517,Z$22:Z$24,AA$22:AA$24)</f>
        <v>0</v>
      </c>
      <c r="O1517" t="s">
        <v>26</v>
      </c>
      <c r="P1517" cm="1">
        <f t="array" aca="1" ref="P1517" ca="1">(_xlfn.IFS(Q1517="couché",0,Q1517="debout à 80%",1,Q1517="?",1))*(IF(RAND()&lt;0.8,1,0))</f>
        <v>1</v>
      </c>
      <c r="Q1517" t="s">
        <v>27</v>
      </c>
      <c r="R1517">
        <v>45</v>
      </c>
      <c r="S1517">
        <f>SUMIFS(N:N,F:F,F1517,G:G,G1517,T:T,T1517-1)*IF(C1517=1,0,1)</f>
        <v>1</v>
      </c>
      <c r="T1517">
        <f>COUNTIFS(F:F,F1517,G:G,G1517,H:H,_xlfn.CONCAT("&lt;=",H1517))</f>
        <v>4</v>
      </c>
      <c r="U1517" s="15">
        <f ca="1">H1517+(RAND()/100000)</f>
        <v>0.56805936241612243</v>
      </c>
      <c r="V1517">
        <f t="shared" ca="1" si="23"/>
        <v>55</v>
      </c>
      <c r="W1517" t="s">
        <v>28</v>
      </c>
      <c r="X1517" t="str">
        <f ca="1">_xlfn.CONCAT("(",A1517,",",C1517,",",P1517,",",E1517,",",L1517,",",S1517,",",T1517,",",V1517,")++1`")</f>
        <v>(247765,0,1,5,50,1,4,55)++1`</v>
      </c>
      <c r="Y1517" t="str">
        <f>_xlfn.CONCAT("(",A1517,",",R1517,")++1`")</f>
        <v>(247765,45)++1`</v>
      </c>
    </row>
    <row r="1518" spans="1:25">
      <c r="A1518">
        <v>247766</v>
      </c>
      <c r="B1518">
        <v>2009</v>
      </c>
      <c r="C1518">
        <f>IF(D1518="oui", 1, IF(D1518="non", 0, " "))</f>
        <v>1</v>
      </c>
      <c r="D1518" t="s">
        <v>28</v>
      </c>
      <c r="E1518">
        <f>_xlfn.XLOOKUP(F1518,Z$3:Z$19,AA$3:AA$19)</f>
        <v>1</v>
      </c>
      <c r="F1518" t="s">
        <v>30</v>
      </c>
      <c r="G1518" s="14">
        <v>44616</v>
      </c>
      <c r="H1518" s="15">
        <v>0.54097222222222219</v>
      </c>
      <c r="I1518" s="15">
        <v>0.56111111111111112</v>
      </c>
      <c r="J1518">
        <v>31</v>
      </c>
      <c r="K1518">
        <v>5272</v>
      </c>
      <c r="L1518">
        <f>ROUND(M1518*86400,0)/60</f>
        <v>29</v>
      </c>
      <c r="M1518">
        <v>2.0138888888888928E-2</v>
      </c>
      <c r="N1518">
        <f>_xlfn.XLOOKUP(O1518,Z$22:Z$24,AA$22:AA$24)</f>
        <v>0</v>
      </c>
      <c r="O1518" t="s">
        <v>46</v>
      </c>
      <c r="P1518" cm="1">
        <f t="array" aca="1" ref="P1518" ca="1">(_xlfn.IFS(Q1518="couché",0,Q1518="debout à 80%",1,Q1518="?",1))*(IF(RAND()&lt;0.8,1,0))</f>
        <v>0</v>
      </c>
      <c r="Q1518" t="s">
        <v>48</v>
      </c>
      <c r="R1518">
        <v>30</v>
      </c>
      <c r="S1518">
        <f>SUMIFS(N:N,F:F,F1518,G:G,G1518,T:T,T1518-1)*IF(C1518=1,0,1)</f>
        <v>0</v>
      </c>
      <c r="T1518">
        <f>COUNTIFS(F:F,F1518,G:G,G1518,H:H,_xlfn.CONCAT("&lt;=",H1518))</f>
        <v>3</v>
      </c>
      <c r="U1518" s="15">
        <f ca="1">H1518+(RAND()/100000)</f>
        <v>0.54097406220130273</v>
      </c>
      <c r="V1518">
        <f t="shared" ca="1" si="23"/>
        <v>70</v>
      </c>
      <c r="W1518" t="s">
        <v>28</v>
      </c>
      <c r="X1518" t="str">
        <f ca="1">_xlfn.CONCAT("(",A1518,",",C1518,",",P1518,",",E1518,",",L1518,",",S1518,",",T1518,",",V1518,")++1`")</f>
        <v>(247766,1,0,1,29,0,3,70)++1`</v>
      </c>
      <c r="Y1518" t="str">
        <f>_xlfn.CONCAT("(",A1518,",",R1518,")++1`")</f>
        <v>(247766,30)++1`</v>
      </c>
    </row>
    <row r="1519" spans="1:25">
      <c r="A1519">
        <v>247767</v>
      </c>
      <c r="B1519">
        <v>1942</v>
      </c>
      <c r="C1519">
        <f>IF(D1519="oui", 1, IF(D1519="non", 0, " "))</f>
        <v>0</v>
      </c>
      <c r="D1519" t="s">
        <v>24</v>
      </c>
      <c r="E1519">
        <f>_xlfn.XLOOKUP(F1519,Z$3:Z$19,AA$3:AA$19)</f>
        <v>9</v>
      </c>
      <c r="F1519" t="s">
        <v>40</v>
      </c>
      <c r="G1519" s="14">
        <v>44620</v>
      </c>
      <c r="H1519" s="15">
        <v>0.49444444444444441</v>
      </c>
      <c r="I1519" s="15">
        <v>0.53472222222222221</v>
      </c>
      <c r="J1519">
        <v>1000163</v>
      </c>
      <c r="K1519">
        <v>239</v>
      </c>
      <c r="L1519">
        <f>ROUND(M1519*86400,0)/60</f>
        <v>58</v>
      </c>
      <c r="M1519">
        <v>4.0277777777777801E-2</v>
      </c>
      <c r="N1519">
        <f>_xlfn.XLOOKUP(O1519,Z$22:Z$24,AA$22:AA$24)</f>
        <v>0</v>
      </c>
      <c r="O1519" t="s">
        <v>26</v>
      </c>
      <c r="P1519" cm="1">
        <f t="array" aca="1" ref="P1519" ca="1">(_xlfn.IFS(Q1519="couché",0,Q1519="debout à 80%",1,Q1519="?",1))*(IF(RAND()&lt;0.8,1,0))</f>
        <v>1</v>
      </c>
      <c r="Q1519" t="s">
        <v>27</v>
      </c>
      <c r="R1519">
        <v>45</v>
      </c>
      <c r="S1519">
        <f>SUMIFS(N:N,F:F,F1519,G:G,G1519,T:T,T1519-1)*IF(C1519=1,0,1)</f>
        <v>0</v>
      </c>
      <c r="T1519">
        <f>COUNTIFS(F:F,F1519,G:G,G1519,H:H,_xlfn.CONCAT("&lt;=",H1519))</f>
        <v>1</v>
      </c>
      <c r="U1519" s="15">
        <f ca="1">H1519+(RAND()/100000)</f>
        <v>0.49444681282219288</v>
      </c>
      <c r="V1519">
        <f t="shared" ca="1" si="23"/>
        <v>27</v>
      </c>
      <c r="W1519" t="s">
        <v>28</v>
      </c>
      <c r="X1519" t="str">
        <f ca="1">_xlfn.CONCAT("(",A1519,",",C1519,",",P1519,",",E1519,",",L1519,",",S1519,",",T1519,",",V1519,")++1`")</f>
        <v>(247767,0,1,9,58,0,1,27)++1`</v>
      </c>
      <c r="Y1519" t="str">
        <f>_xlfn.CONCAT("(",A1519,",",R1519,")++1`")</f>
        <v>(247767,45)++1`</v>
      </c>
    </row>
    <row r="1520" spans="1:25">
      <c r="A1520">
        <v>247768</v>
      </c>
      <c r="B1520">
        <v>1979</v>
      </c>
      <c r="C1520">
        <f>IF(D1520="oui", 1, IF(D1520="non", 0, " "))</f>
        <v>0</v>
      </c>
      <c r="D1520" t="s">
        <v>24</v>
      </c>
      <c r="E1520">
        <f>_xlfn.XLOOKUP(F1520,Z$3:Z$19,AA$3:AA$19)</f>
        <v>5</v>
      </c>
      <c r="F1520" t="s">
        <v>36</v>
      </c>
      <c r="G1520" s="14">
        <v>44609</v>
      </c>
      <c r="H1520" s="15">
        <v>0.40486111111111112</v>
      </c>
      <c r="I1520" s="15">
        <v>0.46944444444444444</v>
      </c>
      <c r="J1520">
        <v>1000162</v>
      </c>
      <c r="K1520">
        <v>3233</v>
      </c>
      <c r="L1520">
        <f>ROUND(M1520*86400,0)/60</f>
        <v>93</v>
      </c>
      <c r="M1520">
        <v>6.4583333333333326E-2</v>
      </c>
      <c r="N1520">
        <f>_xlfn.XLOOKUP(O1520,Z$22:Z$24,AA$22:AA$24)</f>
        <v>0</v>
      </c>
      <c r="O1520" t="s">
        <v>26</v>
      </c>
      <c r="P1520" cm="1">
        <f t="array" aca="1" ref="P1520" ca="1">(_xlfn.IFS(Q1520="couché",0,Q1520="debout à 80%",1,Q1520="?",1))*(IF(RAND()&lt;0.8,1,0))</f>
        <v>0</v>
      </c>
      <c r="Q1520" t="s">
        <v>27</v>
      </c>
      <c r="R1520">
        <v>45</v>
      </c>
      <c r="S1520">
        <f>SUMIFS(N:N,F:F,F1520,G:G,G1520,T:T,T1520-1)*IF(C1520=1,0,1)</f>
        <v>0</v>
      </c>
      <c r="T1520">
        <f>COUNTIFS(F:F,F1520,G:G,G1520,H:H,_xlfn.CONCAT("&lt;=",H1520))</f>
        <v>2</v>
      </c>
      <c r="U1520" s="15">
        <f ca="1">H1520+(RAND()/100000)</f>
        <v>0.4048663503669967</v>
      </c>
      <c r="V1520">
        <f t="shared" ca="1" si="23"/>
        <v>30</v>
      </c>
      <c r="W1520" t="s">
        <v>28</v>
      </c>
      <c r="X1520" t="str">
        <f ca="1">_xlfn.CONCAT("(",A1520,",",C1520,",",P1520,",",E1520,",",L1520,",",S1520,",",T1520,",",V1520,")++1`")</f>
        <v>(247768,0,0,5,93,0,2,30)++1`</v>
      </c>
      <c r="Y1520" t="str">
        <f>_xlfn.CONCAT("(",A1520,",",R1520,")++1`")</f>
        <v>(247768,45)++1`</v>
      </c>
    </row>
    <row r="1521" spans="1:25">
      <c r="A1521">
        <v>247770</v>
      </c>
      <c r="B1521">
        <v>1940</v>
      </c>
      <c r="C1521">
        <f>IF(D1521="oui", 1, IF(D1521="non", 0, " "))</f>
        <v>0</v>
      </c>
      <c r="D1521" t="s">
        <v>24</v>
      </c>
      <c r="E1521">
        <f>_xlfn.XLOOKUP(F1521,Z$3:Z$19,AA$3:AA$19)</f>
        <v>6</v>
      </c>
      <c r="F1521" t="s">
        <v>37</v>
      </c>
      <c r="G1521" s="14">
        <v>44609</v>
      </c>
      <c r="H1521" s="15">
        <v>0.44513888888888886</v>
      </c>
      <c r="I1521" s="15">
        <v>0.59375</v>
      </c>
      <c r="J1521">
        <v>1000166</v>
      </c>
      <c r="K1521">
        <v>27</v>
      </c>
      <c r="L1521">
        <f>ROUND(M1521*86400,0)/60</f>
        <v>214</v>
      </c>
      <c r="M1521">
        <v>0.14861111111111114</v>
      </c>
      <c r="N1521">
        <f>_xlfn.XLOOKUP(O1521,Z$22:Z$24,AA$22:AA$24)</f>
        <v>0</v>
      </c>
      <c r="O1521" t="s">
        <v>26</v>
      </c>
      <c r="P1521" cm="1">
        <f t="array" aca="1" ref="P1521" ca="1">(_xlfn.IFS(Q1521="couché",0,Q1521="debout à 80%",1,Q1521="?",1))*(IF(RAND()&lt;0.8,1,0))</f>
        <v>0</v>
      </c>
      <c r="Q1521" t="s">
        <v>48</v>
      </c>
      <c r="R1521">
        <v>45</v>
      </c>
      <c r="S1521">
        <f>SUMIFS(N:N,F:F,F1521,G:G,G1521,T:T,T1521-1)*IF(C1521=1,0,1)</f>
        <v>0</v>
      </c>
      <c r="T1521">
        <f>COUNTIFS(F:F,F1521,G:G,G1521,H:H,_xlfn.CONCAT("&lt;=",H1521))</f>
        <v>2</v>
      </c>
      <c r="U1521" s="15">
        <f ca="1">H1521+(RAND()/100000)</f>
        <v>0.44514268335269996</v>
      </c>
      <c r="V1521">
        <f t="shared" ca="1" si="23"/>
        <v>39</v>
      </c>
      <c r="W1521" t="s">
        <v>28</v>
      </c>
      <c r="X1521" t="str">
        <f ca="1">_xlfn.CONCAT("(",A1521,",",C1521,",",P1521,",",E1521,",",L1521,",",S1521,",",T1521,",",V1521,")++1`")</f>
        <v>(247770,0,0,6,214,0,2,39)++1`</v>
      </c>
      <c r="Y1521" t="str">
        <f>_xlfn.CONCAT("(",A1521,",",R1521,")++1`")</f>
        <v>(247770,45)++1`</v>
      </c>
    </row>
    <row r="1522" spans="1:25">
      <c r="A1522">
        <v>247771</v>
      </c>
      <c r="B1522">
        <v>1980</v>
      </c>
      <c r="C1522">
        <f>IF(D1522="oui", 1, IF(D1522="non", 0, " "))</f>
        <v>0</v>
      </c>
      <c r="D1522" t="s">
        <v>24</v>
      </c>
      <c r="E1522">
        <f>_xlfn.XLOOKUP(F1522,Z$3:Z$19,AA$3:AA$19)</f>
        <v>9</v>
      </c>
      <c r="F1522" t="s">
        <v>40</v>
      </c>
      <c r="G1522" s="14">
        <v>44631</v>
      </c>
      <c r="H1522" s="15">
        <v>0.34652777777777777</v>
      </c>
      <c r="I1522" s="15">
        <v>0.37847222222222221</v>
      </c>
      <c r="J1522">
        <v>1000163</v>
      </c>
      <c r="K1522">
        <v>248</v>
      </c>
      <c r="L1522">
        <f>ROUND(M1522*86400,0)/60</f>
        <v>46</v>
      </c>
      <c r="M1522">
        <v>3.1944444444444442E-2</v>
      </c>
      <c r="N1522">
        <f>_xlfn.XLOOKUP(O1522,Z$22:Z$24,AA$22:AA$24)</f>
        <v>0</v>
      </c>
      <c r="O1522" t="s">
        <v>26</v>
      </c>
      <c r="P1522" cm="1">
        <f t="array" aca="1" ref="P1522" ca="1">(_xlfn.IFS(Q1522="couché",0,Q1522="debout à 80%",1,Q1522="?",1))*(IF(RAND()&lt;0.8,1,0))</f>
        <v>0</v>
      </c>
      <c r="Q1522" t="s">
        <v>27</v>
      </c>
      <c r="R1522">
        <v>45</v>
      </c>
      <c r="S1522">
        <f>SUMIFS(N:N,F:F,F1522,G:G,G1522,T:T,T1522-1)*IF(C1522=1,0,1)</f>
        <v>0</v>
      </c>
      <c r="T1522">
        <f>COUNTIFS(F:F,F1522,G:G,G1522,H:H,_xlfn.CONCAT("&lt;=",H1522))</f>
        <v>1</v>
      </c>
      <c r="U1522" s="15">
        <f ca="1">H1522+(RAND()/100000)</f>
        <v>0.3465311183642229</v>
      </c>
      <c r="V1522">
        <f t="shared" ca="1" si="23"/>
        <v>11</v>
      </c>
      <c r="W1522" t="s">
        <v>47</v>
      </c>
      <c r="X1522" t="str">
        <f ca="1">_xlfn.CONCAT("(",A1522,",",C1522,",",P1522,",",E1522,",",L1522,",",S1522,",",T1522,",",V1522,")++1`")</f>
        <v>(247771,0,0,9,46,0,1,11)++1`</v>
      </c>
      <c r="Y1522" t="str">
        <f>_xlfn.CONCAT("(",A1522,",",R1522,")++1`")</f>
        <v>(247771,45)++1`</v>
      </c>
    </row>
    <row r="1523" spans="1:25">
      <c r="A1523">
        <v>247773</v>
      </c>
      <c r="B1523">
        <v>1952</v>
      </c>
      <c r="C1523">
        <f>IF(D1523="oui", 1, IF(D1523="non", 0, " "))</f>
        <v>0</v>
      </c>
      <c r="D1523" t="s">
        <v>24</v>
      </c>
      <c r="E1523">
        <f>_xlfn.XLOOKUP(F1523,Z$3:Z$19,AA$3:AA$19)</f>
        <v>9</v>
      </c>
      <c r="F1523" t="s">
        <v>40</v>
      </c>
      <c r="G1523" s="14">
        <v>44621</v>
      </c>
      <c r="H1523" s="15">
        <v>0.33888888888888885</v>
      </c>
      <c r="I1523" s="15">
        <v>0.37083333333333329</v>
      </c>
      <c r="J1523">
        <v>1000163</v>
      </c>
      <c r="K1523">
        <v>229</v>
      </c>
      <c r="L1523">
        <f>ROUND(M1523*86400,0)/60</f>
        <v>46</v>
      </c>
      <c r="M1523">
        <v>3.1944444444444442E-2</v>
      </c>
      <c r="N1523">
        <f>_xlfn.XLOOKUP(O1523,Z$22:Z$24,AA$22:AA$24)</f>
        <v>0</v>
      </c>
      <c r="O1523" t="s">
        <v>26</v>
      </c>
      <c r="P1523" cm="1">
        <f t="array" aca="1" ref="P1523" ca="1">(_xlfn.IFS(Q1523="couché",0,Q1523="debout à 80%",1,Q1523="?",1))*(IF(RAND()&lt;0.8,1,0))</f>
        <v>1</v>
      </c>
      <c r="Q1523" t="s">
        <v>27</v>
      </c>
      <c r="R1523">
        <v>45</v>
      </c>
      <c r="S1523">
        <f>SUMIFS(N:N,F:F,F1523,G:G,G1523,T:T,T1523-1)*IF(C1523=1,0,1)</f>
        <v>0</v>
      </c>
      <c r="T1523">
        <f>COUNTIFS(F:F,F1523,G:G,G1523,H:H,_xlfn.CONCAT("&lt;=",H1523))</f>
        <v>1</v>
      </c>
      <c r="U1523" s="15">
        <f ca="1">H1523+(RAND()/100000)</f>
        <v>0.33889627871627676</v>
      </c>
      <c r="V1523">
        <f t="shared" ca="1" si="23"/>
        <v>6</v>
      </c>
      <c r="W1523" t="s">
        <v>28</v>
      </c>
      <c r="X1523" t="str">
        <f ca="1">_xlfn.CONCAT("(",A1523,",",C1523,",",P1523,",",E1523,",",L1523,",",S1523,",",T1523,",",V1523,")++1`")</f>
        <v>(247773,0,1,9,46,0,1,6)++1`</v>
      </c>
      <c r="Y1523" t="str">
        <f>_xlfn.CONCAT("(",A1523,",",R1523,")++1`")</f>
        <v>(247773,45)++1`</v>
      </c>
    </row>
    <row r="1524" spans="1:25">
      <c r="A1524">
        <v>247775</v>
      </c>
      <c r="B1524">
        <v>1965</v>
      </c>
      <c r="C1524">
        <f>IF(D1524="oui", 1, IF(D1524="non", 0, " "))</f>
        <v>0</v>
      </c>
      <c r="D1524" t="s">
        <v>24</v>
      </c>
      <c r="E1524">
        <f>_xlfn.XLOOKUP(F1524,Z$3:Z$19,AA$3:AA$19)</f>
        <v>5</v>
      </c>
      <c r="F1524" t="s">
        <v>36</v>
      </c>
      <c r="G1524" s="14">
        <v>44606</v>
      </c>
      <c r="H1524" s="15">
        <v>0.60902777777777772</v>
      </c>
      <c r="I1524" s="15">
        <v>0.63402777777777775</v>
      </c>
      <c r="J1524">
        <v>1000162</v>
      </c>
      <c r="K1524">
        <v>4272</v>
      </c>
      <c r="L1524">
        <f>ROUND(M1524*86400,0)/60</f>
        <v>36</v>
      </c>
      <c r="M1524">
        <v>2.5000000000000022E-2</v>
      </c>
      <c r="N1524">
        <f>_xlfn.XLOOKUP(O1524,Z$22:Z$24,AA$22:AA$24)</f>
        <v>1</v>
      </c>
      <c r="O1524" t="s">
        <v>32</v>
      </c>
      <c r="P1524" cm="1">
        <f t="array" aca="1" ref="P1524" ca="1">(_xlfn.IFS(Q1524="couché",0,Q1524="debout à 80%",1,Q1524="?",1))*(IF(RAND()&lt;0.8,1,0))</f>
        <v>1</v>
      </c>
      <c r="Q1524" t="s">
        <v>27</v>
      </c>
      <c r="R1524">
        <v>45</v>
      </c>
      <c r="S1524">
        <f>SUMIFS(N:N,F:F,F1524,G:G,G1524,T:T,T1524-1)*IF(C1524=1,0,1)</f>
        <v>0</v>
      </c>
      <c r="T1524">
        <f>COUNTIFS(F:F,F1524,G:G,G1524,H:H,_xlfn.CONCAT("&lt;=",H1524))</f>
        <v>5</v>
      </c>
      <c r="U1524" s="15">
        <f ca="1">H1524+(RAND()/100000)</f>
        <v>0.60903134291833683</v>
      </c>
      <c r="V1524">
        <f t="shared" ca="1" si="23"/>
        <v>63</v>
      </c>
      <c r="W1524" t="s">
        <v>28</v>
      </c>
      <c r="X1524" t="str">
        <f ca="1">_xlfn.CONCAT("(",A1524,",",C1524,",",P1524,",",E1524,",",L1524,",",S1524,",",T1524,",",V1524,")++1`")</f>
        <v>(247775,0,1,5,36,0,5,63)++1`</v>
      </c>
      <c r="Y1524" t="str">
        <f>_xlfn.CONCAT("(",A1524,",",R1524,")++1`")</f>
        <v>(247775,45)++1`</v>
      </c>
    </row>
    <row r="1525" spans="1:25">
      <c r="A1525">
        <v>247776</v>
      </c>
      <c r="B1525">
        <v>1959</v>
      </c>
      <c r="C1525">
        <f>IF(D1525="oui", 1, IF(D1525="non", 0, " "))</f>
        <v>0</v>
      </c>
      <c r="D1525" t="s">
        <v>24</v>
      </c>
      <c r="E1525">
        <f>_xlfn.XLOOKUP(F1525,Z$3:Z$19,AA$3:AA$19)</f>
        <v>9</v>
      </c>
      <c r="F1525" t="s">
        <v>40</v>
      </c>
      <c r="G1525" s="14">
        <v>44624</v>
      </c>
      <c r="H1525" s="15">
        <v>0.34166666666666667</v>
      </c>
      <c r="I1525" s="15">
        <v>0.56874999999999998</v>
      </c>
      <c r="J1525">
        <v>1000163</v>
      </c>
      <c r="K1525">
        <v>8528</v>
      </c>
      <c r="L1525">
        <f>ROUND(M1525*86400,0)/60</f>
        <v>327</v>
      </c>
      <c r="M1525">
        <v>0.2270833333333333</v>
      </c>
      <c r="N1525">
        <f>_xlfn.XLOOKUP(O1525,Z$22:Z$24,AA$22:AA$24)</f>
        <v>0</v>
      </c>
      <c r="O1525" t="s">
        <v>26</v>
      </c>
      <c r="P1525" cm="1">
        <f t="array" aca="1" ref="P1525" ca="1">(_xlfn.IFS(Q1525="couché",0,Q1525="debout à 80%",1,Q1525="?",1))*(IF(RAND()&lt;0.8,1,0))</f>
        <v>1</v>
      </c>
      <c r="Q1525" t="s">
        <v>27</v>
      </c>
      <c r="R1525">
        <v>45</v>
      </c>
      <c r="S1525">
        <f>SUMIFS(N:N,F:F,F1525,G:G,G1525,T:T,T1525-1)*IF(C1525=1,0,1)</f>
        <v>0</v>
      </c>
      <c r="T1525">
        <f>COUNTIFS(F:F,F1525,G:G,G1525,H:H,_xlfn.CONCAT("&lt;=",H1525))</f>
        <v>1</v>
      </c>
      <c r="U1525" s="15">
        <f ca="1">H1525+(RAND()/100000)</f>
        <v>0.34167041286722294</v>
      </c>
      <c r="V1525">
        <f t="shared" ca="1" si="23"/>
        <v>5</v>
      </c>
      <c r="W1525" t="s">
        <v>28</v>
      </c>
      <c r="X1525" t="str">
        <f ca="1">_xlfn.CONCAT("(",A1525,",",C1525,",",P1525,",",E1525,",",L1525,",",S1525,",",T1525,",",V1525,")++1`")</f>
        <v>(247776,0,1,9,327,0,1,5)++1`</v>
      </c>
      <c r="Y1525" t="str">
        <f>_xlfn.CONCAT("(",A1525,",",R1525,")++1`")</f>
        <v>(247776,45)++1`</v>
      </c>
    </row>
    <row r="1526" spans="1:25">
      <c r="A1526">
        <v>247777</v>
      </c>
      <c r="B1526">
        <v>1956</v>
      </c>
      <c r="C1526">
        <f>IF(D1526="oui", 1, IF(D1526="non", 0, " "))</f>
        <v>0</v>
      </c>
      <c r="D1526" t="s">
        <v>24</v>
      </c>
      <c r="E1526">
        <f>_xlfn.XLOOKUP(F1526,Z$3:Z$19,AA$3:AA$19)</f>
        <v>2</v>
      </c>
      <c r="F1526" t="s">
        <v>29</v>
      </c>
      <c r="G1526" s="14">
        <v>44594</v>
      </c>
      <c r="H1526" s="15">
        <v>0.80833333333333335</v>
      </c>
      <c r="I1526" s="15">
        <v>0.86736111111111103</v>
      </c>
      <c r="J1526">
        <v>1000166</v>
      </c>
      <c r="K1526">
        <v>2478</v>
      </c>
      <c r="L1526">
        <f>ROUND(M1526*86400,0)/60</f>
        <v>85</v>
      </c>
      <c r="M1526">
        <v>5.9027777777777679E-2</v>
      </c>
      <c r="N1526">
        <f>_xlfn.XLOOKUP(O1526,Z$22:Z$24,AA$22:AA$24)</f>
        <v>0</v>
      </c>
      <c r="O1526" t="s">
        <v>26</v>
      </c>
      <c r="P1526" cm="1">
        <f t="array" aca="1" ref="P1526" ca="1">(_xlfn.IFS(Q1526="couché",0,Q1526="debout à 80%",1,Q1526="?",1))*(IF(RAND()&lt;0.8,1,0))</f>
        <v>0</v>
      </c>
      <c r="Q1526" t="s">
        <v>27</v>
      </c>
      <c r="R1526">
        <v>45</v>
      </c>
      <c r="S1526">
        <f>SUMIFS(N:N,F:F,F1526,G:G,G1526,T:T,T1526-1)*IF(C1526=1,0,1)</f>
        <v>0</v>
      </c>
      <c r="T1526">
        <f>COUNTIFS(F:F,F1526,G:G,G1526,H:H,_xlfn.CONCAT("&lt;=",H1526))</f>
        <v>6</v>
      </c>
      <c r="U1526" s="15">
        <f ca="1">H1526+(RAND()/100000)</f>
        <v>0.80834211747951923</v>
      </c>
      <c r="V1526">
        <f t="shared" ca="1" si="23"/>
        <v>68</v>
      </c>
      <c r="W1526" t="s">
        <v>28</v>
      </c>
      <c r="X1526" t="str">
        <f ca="1">_xlfn.CONCAT("(",A1526,",",C1526,",",P1526,",",E1526,",",L1526,",",S1526,",",T1526,",",V1526,")++1`")</f>
        <v>(247777,0,0,2,85,0,6,68)++1`</v>
      </c>
      <c r="Y1526" t="str">
        <f>_xlfn.CONCAT("(",A1526,",",R1526,")++1`")</f>
        <v>(247777,45)++1`</v>
      </c>
    </row>
    <row r="1527" spans="1:25">
      <c r="A1527">
        <v>247780</v>
      </c>
      <c r="B1527">
        <v>1951</v>
      </c>
      <c r="C1527">
        <f>IF(D1527="oui", 1, IF(D1527="non", 0, " "))</f>
        <v>0</v>
      </c>
      <c r="D1527" t="s">
        <v>24</v>
      </c>
      <c r="E1527">
        <f>_xlfn.XLOOKUP(F1527,Z$3:Z$19,AA$3:AA$19)</f>
        <v>16</v>
      </c>
      <c r="F1527" t="s">
        <v>44</v>
      </c>
      <c r="G1527" s="14">
        <v>44595</v>
      </c>
      <c r="H1527" s="15">
        <v>2.6388888888888889E-2</v>
      </c>
      <c r="I1527" s="15">
        <v>0.12430555555555554</v>
      </c>
      <c r="J1527">
        <v>1000162</v>
      </c>
      <c r="K1527">
        <v>9210</v>
      </c>
      <c r="L1527">
        <f>ROUND(M1527*86400,0)/60</f>
        <v>141</v>
      </c>
      <c r="M1527">
        <v>9.7916666666666652E-2</v>
      </c>
      <c r="N1527">
        <f>_xlfn.XLOOKUP(O1527,Z$22:Z$24,AA$22:AA$24)</f>
        <v>0</v>
      </c>
      <c r="O1527" t="s">
        <v>26</v>
      </c>
      <c r="P1527" cm="1">
        <f t="array" aca="1" ref="P1527" ca="1">(_xlfn.IFS(Q1527="couché",0,Q1527="debout à 80%",1,Q1527="?",1))*(IF(RAND()&lt;0.8,1,0))</f>
        <v>0</v>
      </c>
      <c r="Q1527" t="s">
        <v>48</v>
      </c>
      <c r="R1527">
        <v>45</v>
      </c>
      <c r="S1527">
        <f>SUMIFS(N:N,F:F,F1527,G:G,G1527,T:T,T1527-1)*IF(C1527=1,0,1)</f>
        <v>0</v>
      </c>
      <c r="T1527">
        <f>COUNTIFS(F:F,F1527,G:G,G1527,H:H,_xlfn.CONCAT("&lt;=",H1527))</f>
        <v>1</v>
      </c>
      <c r="U1527" s="15">
        <f ca="1">H1527+(RAND()/100000)</f>
        <v>2.6394590981702663E-2</v>
      </c>
      <c r="V1527">
        <f t="shared" ca="1" si="23"/>
        <v>1</v>
      </c>
      <c r="W1527" t="s">
        <v>28</v>
      </c>
      <c r="X1527" t="str">
        <f ca="1">_xlfn.CONCAT("(",A1527,",",C1527,",",P1527,",",E1527,",",L1527,",",S1527,",",T1527,",",V1527,")++1`")</f>
        <v>(247780,0,0,16,141,0,1,1)++1`</v>
      </c>
      <c r="Y1527" t="str">
        <f>_xlfn.CONCAT("(",A1527,",",R1527,")++1`")</f>
        <v>(247780,45)++1`</v>
      </c>
    </row>
    <row r="1528" spans="1:25">
      <c r="A1528">
        <v>247798</v>
      </c>
      <c r="B1528">
        <v>1977</v>
      </c>
      <c r="C1528">
        <f>IF(D1528="oui", 1, IF(D1528="non", 0, " "))</f>
        <v>0</v>
      </c>
      <c r="D1528" t="s">
        <v>24</v>
      </c>
      <c r="E1528">
        <f>_xlfn.XLOOKUP(F1528,Z$3:Z$19,AA$3:AA$19)</f>
        <v>13</v>
      </c>
      <c r="F1528" t="s">
        <v>43</v>
      </c>
      <c r="G1528" s="14">
        <v>44595</v>
      </c>
      <c r="H1528" s="15">
        <v>0.67013888888888884</v>
      </c>
      <c r="I1528" s="15">
        <v>0.77638888888888891</v>
      </c>
      <c r="J1528">
        <v>1000167</v>
      </c>
      <c r="K1528">
        <v>5581</v>
      </c>
      <c r="L1528">
        <f>ROUND(M1528*86400,0)/60</f>
        <v>153</v>
      </c>
      <c r="M1528">
        <v>0.10625000000000007</v>
      </c>
      <c r="N1528">
        <f>_xlfn.XLOOKUP(O1528,Z$22:Z$24,AA$22:AA$24)</f>
        <v>0</v>
      </c>
      <c r="O1528" t="s">
        <v>26</v>
      </c>
      <c r="P1528" cm="1">
        <f t="array" aca="1" ref="P1528" ca="1">(_xlfn.IFS(Q1528="couché",0,Q1528="debout à 80%",1,Q1528="?",1))*(IF(RAND()&lt;0.8,1,0))</f>
        <v>0</v>
      </c>
      <c r="Q1528" t="s">
        <v>48</v>
      </c>
      <c r="R1528">
        <v>45</v>
      </c>
      <c r="S1528">
        <f>SUMIFS(N:N,F:F,F1528,G:G,G1528,T:T,T1528-1)*IF(C1528=1,0,1)</f>
        <v>0</v>
      </c>
      <c r="T1528">
        <f>COUNTIFS(F:F,F1528,G:G,G1528,H:H,_xlfn.CONCAT("&lt;=",H1528))</f>
        <v>3</v>
      </c>
      <c r="U1528" s="15">
        <f ca="1">H1528+(RAND()/100000)</f>
        <v>0.67013962051643283</v>
      </c>
      <c r="V1528">
        <f t="shared" ca="1" si="23"/>
        <v>85</v>
      </c>
      <c r="W1528" t="s">
        <v>28</v>
      </c>
      <c r="X1528" t="str">
        <f ca="1">_xlfn.CONCAT("(",A1528,",",C1528,",",P1528,",",E1528,",",L1528,",",S1528,",",T1528,",",V1528,")++1`")</f>
        <v>(247798,0,0,13,153,0,3,85)++1`</v>
      </c>
      <c r="Y1528" t="str">
        <f>_xlfn.CONCAT("(",A1528,",",R1528,")++1`")</f>
        <v>(247798,45)++1`</v>
      </c>
    </row>
    <row r="1529" spans="1:25">
      <c r="A1529">
        <v>247799</v>
      </c>
      <c r="B1529">
        <v>1972</v>
      </c>
      <c r="C1529">
        <f>IF(D1529="oui", 1, IF(D1529="non", 0, " "))</f>
        <v>0</v>
      </c>
      <c r="D1529" t="s">
        <v>24</v>
      </c>
      <c r="E1529">
        <f>_xlfn.XLOOKUP(F1529,Z$3:Z$19,AA$3:AA$19)</f>
        <v>9</v>
      </c>
      <c r="F1529" t="s">
        <v>40</v>
      </c>
      <c r="G1529" s="14">
        <v>44628</v>
      </c>
      <c r="H1529" s="15">
        <v>0.52777777777777779</v>
      </c>
      <c r="I1529" s="15">
        <v>0.59236111111111112</v>
      </c>
      <c r="J1529">
        <v>1000163</v>
      </c>
      <c r="K1529">
        <v>246</v>
      </c>
      <c r="L1529">
        <f>ROUND(M1529*86400,0)/60</f>
        <v>93</v>
      </c>
      <c r="M1529">
        <v>6.4583333333333326E-2</v>
      </c>
      <c r="N1529">
        <f>_xlfn.XLOOKUP(O1529,Z$22:Z$24,AA$22:AA$24)</f>
        <v>0</v>
      </c>
      <c r="O1529" t="s">
        <v>26</v>
      </c>
      <c r="P1529" cm="1">
        <f t="array" aca="1" ref="P1529" ca="1">(_xlfn.IFS(Q1529="couché",0,Q1529="debout à 80%",1,Q1529="?",1))*(IF(RAND()&lt;0.8,1,0))</f>
        <v>0</v>
      </c>
      <c r="Q1529" t="s">
        <v>27</v>
      </c>
      <c r="R1529">
        <v>45</v>
      </c>
      <c r="S1529">
        <f>SUMIFS(N:N,F:F,F1529,G:G,G1529,T:T,T1529-1)*IF(C1529=1,0,1)</f>
        <v>0</v>
      </c>
      <c r="T1529">
        <f>COUNTIFS(F:F,F1529,G:G,G1529,H:H,_xlfn.CONCAT("&lt;=",H1529))</f>
        <v>6</v>
      </c>
      <c r="U1529" s="15">
        <f ca="1">H1529+(RAND()/100000)</f>
        <v>0.52778712819261397</v>
      </c>
      <c r="V1529">
        <f t="shared" ca="1" si="23"/>
        <v>59</v>
      </c>
      <c r="W1529" t="s">
        <v>28</v>
      </c>
      <c r="X1529" t="str">
        <f ca="1">_xlfn.CONCAT("(",A1529,",",C1529,",",P1529,",",E1529,",",L1529,",",S1529,",",T1529,",",V1529,")++1`")</f>
        <v>(247799,0,0,9,93,0,6,59)++1`</v>
      </c>
      <c r="Y1529" t="str">
        <f>_xlfn.CONCAT("(",A1529,",",R1529,")++1`")</f>
        <v>(247799,45)++1`</v>
      </c>
    </row>
    <row r="1530" spans="1:25">
      <c r="A1530">
        <v>247800</v>
      </c>
      <c r="B1530">
        <v>1954</v>
      </c>
      <c r="C1530">
        <f>IF(D1530="oui", 1, IF(D1530="non", 0, " "))</f>
        <v>0</v>
      </c>
      <c r="D1530" t="s">
        <v>24</v>
      </c>
      <c r="E1530">
        <f>_xlfn.XLOOKUP(F1530,Z$3:Z$19,AA$3:AA$19)</f>
        <v>3</v>
      </c>
      <c r="F1530" t="s">
        <v>34</v>
      </c>
      <c r="G1530" s="14">
        <v>44628</v>
      </c>
      <c r="H1530" s="15">
        <v>0.34791666666666665</v>
      </c>
      <c r="I1530" s="15">
        <v>0.3611111111111111</v>
      </c>
      <c r="J1530">
        <v>1000169</v>
      </c>
      <c r="K1530">
        <v>2172</v>
      </c>
      <c r="L1530">
        <f>ROUND(M1530*86400,0)/60</f>
        <v>19</v>
      </c>
      <c r="M1530">
        <v>1.3194444444444453E-2</v>
      </c>
      <c r="N1530">
        <f>_xlfn.XLOOKUP(O1530,Z$22:Z$24,AA$22:AA$24)</f>
        <v>1</v>
      </c>
      <c r="O1530" t="s">
        <v>32</v>
      </c>
      <c r="P1530" cm="1">
        <f t="array" aca="1" ref="P1530" ca="1">(_xlfn.IFS(Q1530="couché",0,Q1530="debout à 80%",1,Q1530="?",1))*(IF(RAND()&lt;0.8,1,0))</f>
        <v>1</v>
      </c>
      <c r="Q1530" t="s">
        <v>27</v>
      </c>
      <c r="R1530">
        <v>10</v>
      </c>
      <c r="S1530">
        <f>SUMIFS(N:N,F:F,F1530,G:G,G1530,T:T,T1530-1)*IF(C1530=1,0,1)</f>
        <v>1</v>
      </c>
      <c r="T1530">
        <f>COUNTIFS(F:F,F1530,G:G,G1530,H:H,_xlfn.CONCAT("&lt;=",H1530))</f>
        <v>2</v>
      </c>
      <c r="U1530" s="15">
        <f ca="1">H1530+(RAND()/100000)</f>
        <v>0.3479193541049006</v>
      </c>
      <c r="V1530">
        <f t="shared" ca="1" si="23"/>
        <v>13</v>
      </c>
      <c r="W1530" t="s">
        <v>28</v>
      </c>
      <c r="X1530" t="str">
        <f ca="1">_xlfn.CONCAT("(",A1530,",",C1530,",",P1530,",",E1530,",",L1530,",",S1530,",",T1530,",",V1530,")++1`")</f>
        <v>(247800,0,1,3,19,1,2,13)++1`</v>
      </c>
      <c r="Y1530" t="str">
        <f>_xlfn.CONCAT("(",A1530,",",R1530,")++1`")</f>
        <v>(247800,10)++1`</v>
      </c>
    </row>
    <row r="1531" spans="1:25">
      <c r="A1531">
        <v>247801</v>
      </c>
      <c r="B1531">
        <v>1954</v>
      </c>
      <c r="C1531">
        <f>IF(D1531="oui", 1, IF(D1531="non", 0, " "))</f>
        <v>0</v>
      </c>
      <c r="D1531" t="s">
        <v>24</v>
      </c>
      <c r="E1531">
        <f>_xlfn.XLOOKUP(F1531,Z$3:Z$19,AA$3:AA$19)</f>
        <v>3</v>
      </c>
      <c r="F1531" t="s">
        <v>34</v>
      </c>
      <c r="G1531" s="14">
        <v>44635</v>
      </c>
      <c r="H1531" s="15">
        <v>0.37569444444444444</v>
      </c>
      <c r="I1531" s="15">
        <v>0.38958333333333334</v>
      </c>
      <c r="J1531">
        <v>1000169</v>
      </c>
      <c r="K1531">
        <v>2172</v>
      </c>
      <c r="L1531">
        <f>ROUND(M1531*86400,0)/60</f>
        <v>20</v>
      </c>
      <c r="M1531">
        <v>1.3888888888888895E-2</v>
      </c>
      <c r="N1531">
        <f>_xlfn.XLOOKUP(O1531,Z$22:Z$24,AA$22:AA$24)</f>
        <v>1</v>
      </c>
      <c r="O1531" t="s">
        <v>32</v>
      </c>
      <c r="P1531" cm="1">
        <f t="array" aca="1" ref="P1531" ca="1">(_xlfn.IFS(Q1531="couché",0,Q1531="debout à 80%",1,Q1531="?",1))*(IF(RAND()&lt;0.8,1,0))</f>
        <v>1</v>
      </c>
      <c r="Q1531" t="s">
        <v>27</v>
      </c>
      <c r="R1531">
        <v>10</v>
      </c>
      <c r="S1531">
        <f>SUMIFS(N:N,F:F,F1531,G:G,G1531,T:T,T1531-1)*IF(C1531=1,0,1)</f>
        <v>1</v>
      </c>
      <c r="T1531">
        <f>COUNTIFS(F:F,F1531,G:G,G1531,H:H,_xlfn.CONCAT("&lt;=",H1531))</f>
        <v>4</v>
      </c>
      <c r="U1531" s="15">
        <f ca="1">H1531+(RAND()/100000)</f>
        <v>0.37569844251212553</v>
      </c>
      <c r="V1531">
        <f t="shared" ca="1" si="23"/>
        <v>21</v>
      </c>
      <c r="W1531" t="s">
        <v>28</v>
      </c>
      <c r="X1531" t="str">
        <f ca="1">_xlfn.CONCAT("(",A1531,",",C1531,",",P1531,",",E1531,",",L1531,",",S1531,",",T1531,",",V1531,")++1`")</f>
        <v>(247801,0,1,3,20,1,4,21)++1`</v>
      </c>
      <c r="Y1531" t="str">
        <f>_xlfn.CONCAT("(",A1531,",",R1531,")++1`")</f>
        <v>(247801,10)++1`</v>
      </c>
    </row>
    <row r="1532" spans="1:25">
      <c r="A1532">
        <v>247802</v>
      </c>
      <c r="B1532">
        <v>1962</v>
      </c>
      <c r="C1532">
        <f>IF(D1532="oui", 1, IF(D1532="non", 0, " "))</f>
        <v>0</v>
      </c>
      <c r="D1532" t="s">
        <v>24</v>
      </c>
      <c r="E1532">
        <f>_xlfn.XLOOKUP(F1532,Z$3:Z$19,AA$3:AA$19)</f>
        <v>12</v>
      </c>
      <c r="F1532" t="s">
        <v>42</v>
      </c>
      <c r="G1532" s="14">
        <v>44636</v>
      </c>
      <c r="H1532" s="15">
        <v>0.40347222222222223</v>
      </c>
      <c r="I1532" s="15">
        <v>0.47847222222222219</v>
      </c>
      <c r="J1532">
        <v>1000165</v>
      </c>
      <c r="K1532">
        <v>466</v>
      </c>
      <c r="L1532">
        <f>ROUND(M1532*86400,0)/60</f>
        <v>108</v>
      </c>
      <c r="M1532">
        <v>7.4999999999999956E-2</v>
      </c>
      <c r="N1532">
        <f>_xlfn.XLOOKUP(O1532,Z$22:Z$24,AA$22:AA$24)</f>
        <v>0</v>
      </c>
      <c r="O1532" t="s">
        <v>26</v>
      </c>
      <c r="P1532" cm="1">
        <f t="array" aca="1" ref="P1532" ca="1">(_xlfn.IFS(Q1532="couché",0,Q1532="debout à 80%",1,Q1532="?",1))*(IF(RAND()&lt;0.8,1,0))</f>
        <v>1</v>
      </c>
      <c r="Q1532" t="s">
        <v>27</v>
      </c>
      <c r="R1532">
        <v>30</v>
      </c>
      <c r="S1532">
        <f>SUMIFS(N:N,F:F,F1532,G:G,G1532,T:T,T1532-1)*IF(C1532=1,0,1)</f>
        <v>1</v>
      </c>
      <c r="T1532">
        <f>COUNTIFS(F:F,F1532,G:G,G1532,H:H,_xlfn.CONCAT("&lt;=",H1532))</f>
        <v>2</v>
      </c>
      <c r="U1532" s="15">
        <f ca="1">H1532+(RAND()/100000)</f>
        <v>0.40347435060775538</v>
      </c>
      <c r="V1532">
        <f t="shared" ca="1" si="23"/>
        <v>26</v>
      </c>
      <c r="W1532" t="s">
        <v>28</v>
      </c>
      <c r="X1532" t="str">
        <f ca="1">_xlfn.CONCAT("(",A1532,",",C1532,",",P1532,",",E1532,",",L1532,",",S1532,",",T1532,",",V1532,")++1`")</f>
        <v>(247802,0,1,12,108,1,2,26)++1`</v>
      </c>
      <c r="Y1532" t="str">
        <f>_xlfn.CONCAT("(",A1532,",",R1532,")++1`")</f>
        <v>(247802,30)++1`</v>
      </c>
    </row>
    <row r="1533" spans="1:25">
      <c r="A1533">
        <v>247804</v>
      </c>
      <c r="B1533">
        <v>1949</v>
      </c>
      <c r="C1533">
        <f>IF(D1533="oui", 1, IF(D1533="non", 0, " "))</f>
        <v>0</v>
      </c>
      <c r="D1533" t="s">
        <v>24</v>
      </c>
      <c r="E1533">
        <f>_xlfn.XLOOKUP(F1533,Z$3:Z$19,AA$3:AA$19)</f>
        <v>3</v>
      </c>
      <c r="F1533" t="s">
        <v>34</v>
      </c>
      <c r="G1533" s="14">
        <v>44642</v>
      </c>
      <c r="H1533" s="15">
        <v>0.3611111111111111</v>
      </c>
      <c r="I1533" s="15">
        <v>0.37847222222222221</v>
      </c>
      <c r="J1533">
        <v>1000169</v>
      </c>
      <c r="K1533">
        <v>2172</v>
      </c>
      <c r="L1533">
        <f>ROUND(M1533*86400,0)/60</f>
        <v>25</v>
      </c>
      <c r="M1533">
        <v>1.7361111111111105E-2</v>
      </c>
      <c r="N1533">
        <f>_xlfn.XLOOKUP(O1533,Z$22:Z$24,AA$22:AA$24)</f>
        <v>1</v>
      </c>
      <c r="O1533" t="s">
        <v>32</v>
      </c>
      <c r="P1533" cm="1">
        <f t="array" aca="1" ref="P1533" ca="1">(_xlfn.IFS(Q1533="couché",0,Q1533="debout à 80%",1,Q1533="?",1))*(IF(RAND()&lt;0.8,1,0))</f>
        <v>1</v>
      </c>
      <c r="Q1533" t="s">
        <v>27</v>
      </c>
      <c r="R1533">
        <v>10</v>
      </c>
      <c r="S1533">
        <f>SUMIFS(N:N,F:F,F1533,G:G,G1533,T:T,T1533-1)*IF(C1533=1,0,1)</f>
        <v>1</v>
      </c>
      <c r="T1533">
        <f>COUNTIFS(F:F,F1533,G:G,G1533,H:H,_xlfn.CONCAT("&lt;=",H1533))</f>
        <v>3</v>
      </c>
      <c r="U1533" s="15">
        <f ca="1">H1533+(RAND()/100000)</f>
        <v>0.36111901119782003</v>
      </c>
      <c r="V1533">
        <f t="shared" ca="1" si="23"/>
        <v>17</v>
      </c>
      <c r="W1533" t="s">
        <v>28</v>
      </c>
      <c r="X1533" t="str">
        <f ca="1">_xlfn.CONCAT("(",A1533,",",C1533,",",P1533,",",E1533,",",L1533,",",S1533,",",T1533,",",V1533,")++1`")</f>
        <v>(247804,0,1,3,25,1,3,17)++1`</v>
      </c>
      <c r="Y1533" t="str">
        <f>_xlfn.CONCAT("(",A1533,",",R1533,")++1`")</f>
        <v>(247804,10)++1`</v>
      </c>
    </row>
    <row r="1534" spans="1:25">
      <c r="A1534">
        <v>247805</v>
      </c>
      <c r="B1534">
        <v>1959</v>
      </c>
      <c r="C1534">
        <f>IF(D1534="oui", 1, IF(D1534="non", 0, " "))</f>
        <v>0</v>
      </c>
      <c r="D1534" t="s">
        <v>24</v>
      </c>
      <c r="E1534">
        <f>_xlfn.XLOOKUP(F1534,Z$3:Z$19,AA$3:AA$19)</f>
        <v>3</v>
      </c>
      <c r="F1534" t="s">
        <v>34</v>
      </c>
      <c r="G1534" s="14">
        <v>44628</v>
      </c>
      <c r="H1534" s="15">
        <v>0.36180555555555555</v>
      </c>
      <c r="I1534" s="15">
        <v>0.375</v>
      </c>
      <c r="J1534">
        <v>1000169</v>
      </c>
      <c r="K1534">
        <v>2172</v>
      </c>
      <c r="L1534">
        <f>ROUND(M1534*86400,0)/60</f>
        <v>19</v>
      </c>
      <c r="M1534">
        <v>1.3194444444444453E-2</v>
      </c>
      <c r="N1534">
        <f>_xlfn.XLOOKUP(O1534,Z$22:Z$24,AA$22:AA$24)</f>
        <v>1</v>
      </c>
      <c r="O1534" t="s">
        <v>32</v>
      </c>
      <c r="P1534" cm="1">
        <f t="array" aca="1" ref="P1534" ca="1">(_xlfn.IFS(Q1534="couché",0,Q1534="debout à 80%",1,Q1534="?",1))*(IF(RAND()&lt;0.8,1,0))</f>
        <v>1</v>
      </c>
      <c r="Q1534" t="s">
        <v>27</v>
      </c>
      <c r="R1534">
        <v>10</v>
      </c>
      <c r="S1534">
        <f>SUMIFS(N:N,F:F,F1534,G:G,G1534,T:T,T1534-1)*IF(C1534=1,0,1)</f>
        <v>1</v>
      </c>
      <c r="T1534">
        <f>COUNTIFS(F:F,F1534,G:G,G1534,H:H,_xlfn.CONCAT("&lt;=",H1534))</f>
        <v>3</v>
      </c>
      <c r="U1534" s="15">
        <f ca="1">H1534+(RAND()/100000)</f>
        <v>0.36181051848284868</v>
      </c>
      <c r="V1534">
        <f t="shared" ca="1" si="23"/>
        <v>17</v>
      </c>
      <c r="W1534" t="s">
        <v>28</v>
      </c>
      <c r="X1534" t="str">
        <f ca="1">_xlfn.CONCAT("(",A1534,",",C1534,",",P1534,",",E1534,",",L1534,",",S1534,",",T1534,",",V1534,")++1`")</f>
        <v>(247805,0,1,3,19,1,3,17)++1`</v>
      </c>
      <c r="Y1534" t="str">
        <f>_xlfn.CONCAT("(",A1534,",",R1534,")++1`")</f>
        <v>(247805,10)++1`</v>
      </c>
    </row>
    <row r="1535" spans="1:25">
      <c r="A1535">
        <v>247806</v>
      </c>
      <c r="B1535">
        <v>1959</v>
      </c>
      <c r="C1535">
        <f>IF(D1535="oui", 1, IF(D1535="non", 0, " "))</f>
        <v>0</v>
      </c>
      <c r="D1535" t="s">
        <v>24</v>
      </c>
      <c r="E1535">
        <f>_xlfn.XLOOKUP(F1535,Z$3:Z$19,AA$3:AA$19)</f>
        <v>3</v>
      </c>
      <c r="F1535" t="s">
        <v>34</v>
      </c>
      <c r="G1535" s="14">
        <v>44635</v>
      </c>
      <c r="H1535" s="15">
        <v>0.42569444444444443</v>
      </c>
      <c r="I1535" s="15">
        <v>0.44374999999999998</v>
      </c>
      <c r="J1535">
        <v>1000169</v>
      </c>
      <c r="K1535">
        <v>2172</v>
      </c>
      <c r="L1535">
        <f>ROUND(M1535*86400,0)/60</f>
        <v>26</v>
      </c>
      <c r="M1535">
        <v>1.8055555555555547E-2</v>
      </c>
      <c r="N1535">
        <f>_xlfn.XLOOKUP(O1535,Z$22:Z$24,AA$22:AA$24)</f>
        <v>1</v>
      </c>
      <c r="O1535" t="s">
        <v>32</v>
      </c>
      <c r="P1535" cm="1">
        <f t="array" aca="1" ref="P1535" ca="1">(_xlfn.IFS(Q1535="couché",0,Q1535="debout à 80%",1,Q1535="?",1))*(IF(RAND()&lt;0.8,1,0))</f>
        <v>1</v>
      </c>
      <c r="Q1535" t="s">
        <v>27</v>
      </c>
      <c r="R1535">
        <v>10</v>
      </c>
      <c r="S1535">
        <f>SUMIFS(N:N,F:F,F1535,G:G,G1535,T:T,T1535-1)*IF(C1535=1,0,1)</f>
        <v>1</v>
      </c>
      <c r="T1535">
        <f>COUNTIFS(F:F,F1535,G:G,G1535,H:H,_xlfn.CONCAT("&lt;=",H1535))</f>
        <v>7</v>
      </c>
      <c r="U1535" s="15">
        <f ca="1">H1535+(RAND()/100000)</f>
        <v>0.42570406673882566</v>
      </c>
      <c r="V1535">
        <f t="shared" ca="1" si="23"/>
        <v>37</v>
      </c>
      <c r="W1535" t="s">
        <v>28</v>
      </c>
      <c r="X1535" t="str">
        <f ca="1">_xlfn.CONCAT("(",A1535,",",C1535,",",P1535,",",E1535,",",L1535,",",S1535,",",T1535,",",V1535,")++1`")</f>
        <v>(247806,0,1,3,26,1,7,37)++1`</v>
      </c>
      <c r="Y1535" t="str">
        <f>_xlfn.CONCAT("(",A1535,",",R1535,")++1`")</f>
        <v>(247806,10)++1`</v>
      </c>
    </row>
    <row r="1536" spans="1:25">
      <c r="A1536">
        <v>247807</v>
      </c>
      <c r="B1536">
        <v>1970</v>
      </c>
      <c r="C1536">
        <f>IF(D1536="oui", 1, IF(D1536="non", 0, " "))</f>
        <v>0</v>
      </c>
      <c r="D1536" t="s">
        <v>24</v>
      </c>
      <c r="E1536">
        <f>_xlfn.XLOOKUP(F1536,Z$3:Z$19,AA$3:AA$19)</f>
        <v>4</v>
      </c>
      <c r="F1536" t="s">
        <v>31</v>
      </c>
      <c r="G1536" s="14">
        <v>44599</v>
      </c>
      <c r="H1536" s="15">
        <v>0.52916666666666667</v>
      </c>
      <c r="I1536" s="15">
        <v>0.54652777777777772</v>
      </c>
      <c r="J1536">
        <v>1000170</v>
      </c>
      <c r="K1536">
        <v>3460</v>
      </c>
      <c r="L1536">
        <f>ROUND(M1536*86400,0)/60</f>
        <v>25</v>
      </c>
      <c r="M1536">
        <v>1.7361111111111049E-2</v>
      </c>
      <c r="N1536">
        <f>_xlfn.XLOOKUP(O1536,Z$22:Z$24,AA$22:AA$24)</f>
        <v>1</v>
      </c>
      <c r="O1536" t="s">
        <v>32</v>
      </c>
      <c r="P1536" cm="1">
        <f t="array" aca="1" ref="P1536" ca="1">(_xlfn.IFS(Q1536="couché",0,Q1536="debout à 80%",1,Q1536="?",1))*(IF(RAND()&lt;0.8,1,0))</f>
        <v>0</v>
      </c>
      <c r="Q1536" t="s">
        <v>27</v>
      </c>
      <c r="R1536">
        <v>20</v>
      </c>
      <c r="S1536">
        <f>SUMIFS(N:N,F:F,F1536,G:G,G1536,T:T,T1536-1)*IF(C1536=1,0,1)</f>
        <v>1</v>
      </c>
      <c r="T1536">
        <f>COUNTIFS(F:F,F1536,G:G,G1536,H:H,_xlfn.CONCAT("&lt;=",H1536))</f>
        <v>5</v>
      </c>
      <c r="U1536" s="15">
        <f ca="1">H1536+(RAND()/100000)</f>
        <v>0.52917665872144404</v>
      </c>
      <c r="V1536">
        <f t="shared" ca="1" si="23"/>
        <v>51</v>
      </c>
      <c r="W1536" t="s">
        <v>28</v>
      </c>
      <c r="X1536" t="str">
        <f ca="1">_xlfn.CONCAT("(",A1536,",",C1536,",",P1536,",",E1536,",",L1536,",",S1536,",",T1536,",",V1536,")++1`")</f>
        <v>(247807,0,0,4,25,1,5,51)++1`</v>
      </c>
      <c r="Y1536" t="str">
        <f>_xlfn.CONCAT("(",A1536,",",R1536,")++1`")</f>
        <v>(247807,20)++1`</v>
      </c>
    </row>
    <row r="1537" spans="1:25">
      <c r="A1537">
        <v>247808</v>
      </c>
      <c r="B1537">
        <v>1945</v>
      </c>
      <c r="C1537">
        <f>IF(D1537="oui", 1, IF(D1537="non", 0, " "))</f>
        <v>0</v>
      </c>
      <c r="D1537" t="s">
        <v>24</v>
      </c>
      <c r="E1537">
        <f>_xlfn.XLOOKUP(F1537,Z$3:Z$19,AA$3:AA$19)</f>
        <v>5</v>
      </c>
      <c r="F1537" t="s">
        <v>36</v>
      </c>
      <c r="G1537" s="14">
        <v>44615</v>
      </c>
      <c r="H1537" s="15">
        <v>0.5215277777777777</v>
      </c>
      <c r="I1537" s="15">
        <v>0.60277777777777775</v>
      </c>
      <c r="J1537">
        <v>1000162</v>
      </c>
      <c r="K1537">
        <v>4952</v>
      </c>
      <c r="L1537">
        <f>ROUND(M1537*86400,0)/60</f>
        <v>117</v>
      </c>
      <c r="M1537">
        <v>8.1250000000000044E-2</v>
      </c>
      <c r="N1537">
        <f>_xlfn.XLOOKUP(O1537,Z$22:Z$24,AA$22:AA$24)</f>
        <v>0</v>
      </c>
      <c r="O1537" t="s">
        <v>26</v>
      </c>
      <c r="P1537" cm="1">
        <f t="array" aca="1" ref="P1537" ca="1">(_xlfn.IFS(Q1537="couché",0,Q1537="debout à 80%",1,Q1537="?",1))*(IF(RAND()&lt;0.8,1,0))</f>
        <v>1</v>
      </c>
      <c r="Q1537" t="s">
        <v>27</v>
      </c>
      <c r="R1537">
        <v>45</v>
      </c>
      <c r="S1537">
        <f>SUMIFS(N:N,F:F,F1537,G:G,G1537,T:T,T1537-1)*IF(C1537=1,0,1)</f>
        <v>0</v>
      </c>
      <c r="T1537">
        <f>COUNTIFS(F:F,F1537,G:G,G1537,H:H,_xlfn.CONCAT("&lt;=",H1537))</f>
        <v>4</v>
      </c>
      <c r="U1537" s="15">
        <f ca="1">H1537+(RAND()/100000)</f>
        <v>0.52152963214821701</v>
      </c>
      <c r="V1537">
        <f t="shared" ca="1" si="23"/>
        <v>39</v>
      </c>
      <c r="W1537" t="s">
        <v>28</v>
      </c>
      <c r="X1537" t="str">
        <f ca="1">_xlfn.CONCAT("(",A1537,",",C1537,",",P1537,",",E1537,",",L1537,",",S1537,",",T1537,",",V1537,")++1`")</f>
        <v>(247808,0,1,5,117,0,4,39)++1`</v>
      </c>
      <c r="Y1537" t="str">
        <f>_xlfn.CONCAT("(",A1537,",",R1537,")++1`")</f>
        <v>(247808,45)++1`</v>
      </c>
    </row>
    <row r="1538" spans="1:25">
      <c r="A1538">
        <v>247810</v>
      </c>
      <c r="B1538">
        <v>1979</v>
      </c>
      <c r="C1538">
        <f>IF(D1538="oui", 1, IF(D1538="non", 0, " "))</f>
        <v>0</v>
      </c>
      <c r="D1538" t="s">
        <v>24</v>
      </c>
      <c r="E1538">
        <f>_xlfn.XLOOKUP(F1538,Z$3:Z$19,AA$3:AA$19)</f>
        <v>4</v>
      </c>
      <c r="F1538" t="s">
        <v>31</v>
      </c>
      <c r="G1538" s="14">
        <v>44630</v>
      </c>
      <c r="H1538" s="15">
        <v>0.38124999999999998</v>
      </c>
      <c r="I1538" s="15">
        <v>0.41041666666666665</v>
      </c>
      <c r="J1538">
        <v>1000170</v>
      </c>
      <c r="K1538">
        <v>2055</v>
      </c>
      <c r="L1538">
        <f>ROUND(M1538*86400,0)/60</f>
        <v>42</v>
      </c>
      <c r="M1538">
        <v>2.9166666666666674E-2</v>
      </c>
      <c r="N1538">
        <f>_xlfn.XLOOKUP(O1538,Z$22:Z$24,AA$22:AA$24)</f>
        <v>1</v>
      </c>
      <c r="O1538" t="s">
        <v>32</v>
      </c>
      <c r="P1538" cm="1">
        <f t="array" aca="1" ref="P1538" ca="1">(_xlfn.IFS(Q1538="couché",0,Q1538="debout à 80%",1,Q1538="?",1))*(IF(RAND()&lt;0.8,1,0))</f>
        <v>1</v>
      </c>
      <c r="Q1538" t="s">
        <v>27</v>
      </c>
      <c r="R1538">
        <v>30</v>
      </c>
      <c r="S1538">
        <f>SUMIFS(N:N,F:F,F1538,G:G,G1538,T:T,T1538-1)*IF(C1538=1,0,1)</f>
        <v>1</v>
      </c>
      <c r="T1538">
        <f>COUNTIFS(F:F,F1538,G:G,G1538,H:H,_xlfn.CONCAT("&lt;=",H1538))</f>
        <v>2</v>
      </c>
      <c r="U1538" s="15">
        <f ca="1">H1538+(RAND()/100000)</f>
        <v>0.38125770889130589</v>
      </c>
      <c r="V1538">
        <f t="shared" ca="1" si="23"/>
        <v>23</v>
      </c>
      <c r="W1538" t="s">
        <v>28</v>
      </c>
      <c r="X1538" t="str">
        <f ca="1">_xlfn.CONCAT("(",A1538,",",C1538,",",P1538,",",E1538,",",L1538,",",S1538,",",T1538,",",V1538,")++1`")</f>
        <v>(247810,0,1,4,42,1,2,23)++1`</v>
      </c>
      <c r="Y1538" t="str">
        <f>_xlfn.CONCAT("(",A1538,",",R1538,")++1`")</f>
        <v>(247810,30)++1`</v>
      </c>
    </row>
    <row r="1539" spans="1:25">
      <c r="A1539">
        <v>247811</v>
      </c>
      <c r="B1539">
        <v>1983</v>
      </c>
      <c r="C1539">
        <f>IF(D1539="oui", 1, IF(D1539="non", 0, " "))</f>
        <v>0</v>
      </c>
      <c r="D1539" t="s">
        <v>24</v>
      </c>
      <c r="E1539">
        <f>_xlfn.XLOOKUP(F1539,Z$3:Z$19,AA$3:AA$19)</f>
        <v>9</v>
      </c>
      <c r="F1539" t="s">
        <v>40</v>
      </c>
      <c r="G1539" s="14">
        <v>44635</v>
      </c>
      <c r="H1539" s="15">
        <v>0.34375</v>
      </c>
      <c r="I1539" s="15">
        <v>0.37083333333333329</v>
      </c>
      <c r="J1539">
        <v>1000163</v>
      </c>
      <c r="K1539">
        <v>248</v>
      </c>
      <c r="L1539">
        <f>ROUND(M1539*86400,0)/60</f>
        <v>39</v>
      </c>
      <c r="M1539">
        <v>2.7083333333333293E-2</v>
      </c>
      <c r="N1539">
        <f>_xlfn.XLOOKUP(O1539,Z$22:Z$24,AA$22:AA$24)</f>
        <v>0</v>
      </c>
      <c r="O1539" t="s">
        <v>26</v>
      </c>
      <c r="P1539" cm="1">
        <f t="array" aca="1" ref="P1539" ca="1">(_xlfn.IFS(Q1539="couché",0,Q1539="debout à 80%",1,Q1539="?",1))*(IF(RAND()&lt;0.8,1,0))</f>
        <v>1</v>
      </c>
      <c r="Q1539" t="s">
        <v>27</v>
      </c>
      <c r="R1539">
        <v>45</v>
      </c>
      <c r="S1539">
        <f>SUMIFS(N:N,F:F,F1539,G:G,G1539,T:T,T1539-1)*IF(C1539=1,0,1)</f>
        <v>0</v>
      </c>
      <c r="T1539">
        <f>COUNTIFS(F:F,F1539,G:G,G1539,H:H,_xlfn.CONCAT("&lt;=",H1539))</f>
        <v>1</v>
      </c>
      <c r="U1539" s="15">
        <f ca="1">H1539+(RAND()/100000)</f>
        <v>0.34375847464351411</v>
      </c>
      <c r="V1539">
        <f t="shared" ref="V1539:V1602" ca="1" si="24">COUNTIFS(G:G,G1539,U:U,_xlfn.CONCAT("&lt;=",U1539))</f>
        <v>12</v>
      </c>
      <c r="W1539" t="s">
        <v>28</v>
      </c>
      <c r="X1539" t="str">
        <f ca="1">_xlfn.CONCAT("(",A1539,",",C1539,",",P1539,",",E1539,",",L1539,",",S1539,",",T1539,",",V1539,")++1`")</f>
        <v>(247811,0,1,9,39,0,1,12)++1`</v>
      </c>
      <c r="Y1539" t="str">
        <f>_xlfn.CONCAT("(",A1539,",",R1539,")++1`")</f>
        <v>(247811,45)++1`</v>
      </c>
    </row>
    <row r="1540" spans="1:25">
      <c r="A1540">
        <v>247813</v>
      </c>
      <c r="B1540">
        <v>1936</v>
      </c>
      <c r="C1540">
        <f>IF(D1540="oui", 1, IF(D1540="non", 0, " "))</f>
        <v>0</v>
      </c>
      <c r="D1540" t="s">
        <v>24</v>
      </c>
      <c r="E1540">
        <f>_xlfn.XLOOKUP(F1540,Z$3:Z$19,AA$3:AA$19)</f>
        <v>15</v>
      </c>
      <c r="F1540" t="s">
        <v>35</v>
      </c>
      <c r="G1540" s="14">
        <v>44595</v>
      </c>
      <c r="H1540" s="15">
        <v>0.65694444444444444</v>
      </c>
      <c r="I1540" s="15">
        <v>0.72916666666666663</v>
      </c>
      <c r="J1540">
        <v>1000171</v>
      </c>
      <c r="K1540">
        <v>2240</v>
      </c>
      <c r="L1540">
        <f>ROUND(M1540*86400,0)/60</f>
        <v>104</v>
      </c>
      <c r="M1540">
        <v>7.2222222222222188E-2</v>
      </c>
      <c r="N1540">
        <f>_xlfn.XLOOKUP(O1540,Z$22:Z$24,AA$22:AA$24)</f>
        <v>0</v>
      </c>
      <c r="O1540" t="s">
        <v>26</v>
      </c>
      <c r="P1540" cm="1">
        <f t="array" aca="1" ref="P1540" ca="1">(_xlfn.IFS(Q1540="couché",0,Q1540="debout à 80%",1,Q1540="?",1))*(IF(RAND()&lt;0.8,1,0))</f>
        <v>0</v>
      </c>
      <c r="Q1540" t="s">
        <v>48</v>
      </c>
      <c r="R1540">
        <v>0</v>
      </c>
      <c r="S1540">
        <f>SUMIFS(N:N,F:F,F1540,G:G,G1540,T:T,T1540-1)*IF(C1540=1,0,1)</f>
        <v>0</v>
      </c>
      <c r="T1540">
        <f>COUNTIFS(F:F,F1540,G:G,G1540,H:H,_xlfn.CONCAT("&lt;=",H1540))</f>
        <v>4</v>
      </c>
      <c r="U1540" s="15">
        <f ca="1">H1540+(RAND()/100000)</f>
        <v>0.65694565148674255</v>
      </c>
      <c r="V1540">
        <f t="shared" ca="1" si="24"/>
        <v>83</v>
      </c>
      <c r="W1540" t="s">
        <v>28</v>
      </c>
      <c r="X1540" t="str">
        <f ca="1">_xlfn.CONCAT("(",A1540,",",C1540,",",P1540,",",E1540,",",L1540,",",S1540,",",T1540,",",V1540,")++1`")</f>
        <v>(247813,0,0,15,104,0,4,83)++1`</v>
      </c>
      <c r="Y1540" t="str">
        <f>_xlfn.CONCAT("(",A1540,",",R1540,")++1`")</f>
        <v>(247813,0)++1`</v>
      </c>
    </row>
    <row r="1541" spans="1:25">
      <c r="A1541">
        <v>247814</v>
      </c>
      <c r="B1541">
        <v>1969</v>
      </c>
      <c r="C1541">
        <f>IF(D1541="oui", 1, IF(D1541="non", 0, " "))</f>
        <v>0</v>
      </c>
      <c r="D1541" t="s">
        <v>24</v>
      </c>
      <c r="E1541">
        <f>_xlfn.XLOOKUP(F1541,Z$3:Z$19,AA$3:AA$19)</f>
        <v>17</v>
      </c>
      <c r="F1541" t="s">
        <v>45</v>
      </c>
      <c r="G1541" s="14">
        <v>44614</v>
      </c>
      <c r="H1541" s="15">
        <v>0.37916666666666665</v>
      </c>
      <c r="I1541" s="15">
        <v>0.46527777777777773</v>
      </c>
      <c r="J1541">
        <v>1000162</v>
      </c>
      <c r="K1541">
        <v>935</v>
      </c>
      <c r="L1541">
        <f>ROUND(M1541*86400,0)/60</f>
        <v>124</v>
      </c>
      <c r="M1541">
        <v>8.6111111111111083E-2</v>
      </c>
      <c r="N1541">
        <f>_xlfn.XLOOKUP(O1541,Z$22:Z$24,AA$22:AA$24)</f>
        <v>0</v>
      </c>
      <c r="O1541" t="s">
        <v>26</v>
      </c>
      <c r="P1541" cm="1">
        <f t="array" aca="1" ref="P1541" ca="1">(_xlfn.IFS(Q1541="couché",0,Q1541="debout à 80%",1,Q1541="?",1))*(IF(RAND()&lt;0.8,1,0))</f>
        <v>1</v>
      </c>
      <c r="Q1541" t="s">
        <v>27</v>
      </c>
      <c r="R1541">
        <v>45</v>
      </c>
      <c r="S1541">
        <f>SUMIFS(N:N,F:F,F1541,G:G,G1541,T:T,T1541-1)*IF(C1541=1,0,1)</f>
        <v>0</v>
      </c>
      <c r="T1541">
        <f>COUNTIFS(F:F,F1541,G:G,G1541,H:H,_xlfn.CONCAT("&lt;=",H1541))</f>
        <v>2</v>
      </c>
      <c r="U1541" s="15">
        <f ca="1">H1541+(RAND()/100000)</f>
        <v>0.37917084210011714</v>
      </c>
      <c r="V1541">
        <f t="shared" ca="1" si="24"/>
        <v>23</v>
      </c>
      <c r="W1541" t="s">
        <v>28</v>
      </c>
      <c r="X1541" t="str">
        <f ca="1">_xlfn.CONCAT("(",A1541,",",C1541,",",P1541,",",E1541,",",L1541,",",S1541,",",T1541,",",V1541,")++1`")</f>
        <v>(247814,0,1,17,124,0,2,23)++1`</v>
      </c>
      <c r="Y1541" t="str">
        <f>_xlfn.CONCAT("(",A1541,",",R1541,")++1`")</f>
        <v>(247814,45)++1`</v>
      </c>
    </row>
    <row r="1542" spans="1:25">
      <c r="A1542">
        <v>247815</v>
      </c>
      <c r="B1542">
        <v>1990</v>
      </c>
      <c r="C1542">
        <f>IF(D1542="oui", 1, IF(D1542="non", 0, " "))</f>
        <v>0</v>
      </c>
      <c r="D1542" t="s">
        <v>24</v>
      </c>
      <c r="E1542">
        <f>_xlfn.XLOOKUP(F1542,Z$3:Z$19,AA$3:AA$19)</f>
        <v>4</v>
      </c>
      <c r="F1542" t="s">
        <v>31</v>
      </c>
      <c r="G1542" s="14">
        <v>44616</v>
      </c>
      <c r="H1542" s="15">
        <v>0.33819444444444441</v>
      </c>
      <c r="I1542" s="15">
        <v>0.36666666666666664</v>
      </c>
      <c r="J1542">
        <v>1000170</v>
      </c>
      <c r="K1542">
        <v>2055</v>
      </c>
      <c r="L1542">
        <f>ROUND(M1542*86400,0)/60</f>
        <v>41</v>
      </c>
      <c r="M1542">
        <v>2.8472222222222232E-2</v>
      </c>
      <c r="N1542">
        <f>_xlfn.XLOOKUP(O1542,Z$22:Z$24,AA$22:AA$24)</f>
        <v>1</v>
      </c>
      <c r="O1542" t="s">
        <v>32</v>
      </c>
      <c r="P1542" cm="1">
        <f t="array" aca="1" ref="P1542" ca="1">(_xlfn.IFS(Q1542="couché",0,Q1542="debout à 80%",1,Q1542="?",1))*(IF(RAND()&lt;0.8,1,0))</f>
        <v>0</v>
      </c>
      <c r="Q1542" t="s">
        <v>27</v>
      </c>
      <c r="R1542">
        <v>30</v>
      </c>
      <c r="S1542">
        <f>SUMIFS(N:N,F:F,F1542,G:G,G1542,T:T,T1542-1)*IF(C1542=1,0,1)</f>
        <v>0</v>
      </c>
      <c r="T1542">
        <f>COUNTIFS(F:F,F1542,G:G,G1542,H:H,_xlfn.CONCAT("&lt;=",H1542))</f>
        <v>1</v>
      </c>
      <c r="U1542" s="15">
        <f ca="1">H1542+(RAND()/100000)</f>
        <v>0.33819924347791874</v>
      </c>
      <c r="V1542">
        <f t="shared" ca="1" si="24"/>
        <v>8</v>
      </c>
      <c r="W1542" t="s">
        <v>28</v>
      </c>
      <c r="X1542" t="str">
        <f ca="1">_xlfn.CONCAT("(",A1542,",",C1542,",",P1542,",",E1542,",",L1542,",",S1542,",",T1542,",",V1542,")++1`")</f>
        <v>(247815,0,0,4,41,0,1,8)++1`</v>
      </c>
      <c r="Y1542" t="str">
        <f>_xlfn.CONCAT("(",A1542,",",R1542,")++1`")</f>
        <v>(247815,30)++1`</v>
      </c>
    </row>
    <row r="1543" spans="1:25">
      <c r="A1543">
        <v>247818</v>
      </c>
      <c r="B1543">
        <v>1948</v>
      </c>
      <c r="C1543">
        <f>IF(D1543="oui", 1, IF(D1543="non", 0, " "))</f>
        <v>0</v>
      </c>
      <c r="D1543" t="s">
        <v>24</v>
      </c>
      <c r="E1543">
        <f>_xlfn.XLOOKUP(F1543,Z$3:Z$19,AA$3:AA$19)</f>
        <v>6</v>
      </c>
      <c r="F1543" t="s">
        <v>37</v>
      </c>
      <c r="G1543" s="14">
        <v>44608</v>
      </c>
      <c r="H1543" s="15">
        <v>0.59236111111111112</v>
      </c>
      <c r="I1543" s="15">
        <v>0.6333333333333333</v>
      </c>
      <c r="J1543">
        <v>1000166</v>
      </c>
      <c r="K1543">
        <v>3775</v>
      </c>
      <c r="L1543">
        <f>ROUND(M1543*86400,0)/60</f>
        <v>59</v>
      </c>
      <c r="M1543">
        <v>4.0972222222222188E-2</v>
      </c>
      <c r="N1543">
        <f>_xlfn.XLOOKUP(O1543,Z$22:Z$24,AA$22:AA$24)</f>
        <v>0</v>
      </c>
      <c r="O1543" t="s">
        <v>26</v>
      </c>
      <c r="P1543" cm="1">
        <f t="array" aca="1" ref="P1543" ca="1">(_xlfn.IFS(Q1543="couché",0,Q1543="debout à 80%",1,Q1543="?",1))*(IF(RAND()&lt;0.8,1,0))</f>
        <v>1</v>
      </c>
      <c r="Q1543" t="s">
        <v>27</v>
      </c>
      <c r="R1543">
        <v>45</v>
      </c>
      <c r="S1543">
        <f>SUMIFS(N:N,F:F,F1543,G:G,G1543,T:T,T1543-1)*IF(C1543=1,0,1)</f>
        <v>0</v>
      </c>
      <c r="T1543">
        <f>COUNTIFS(F:F,F1543,G:G,G1543,H:H,_xlfn.CONCAT("&lt;=",H1543))</f>
        <v>3</v>
      </c>
      <c r="U1543" s="15">
        <f ca="1">H1543+(RAND()/100000)</f>
        <v>0.5923638541352475</v>
      </c>
      <c r="V1543">
        <f t="shared" ca="1" si="24"/>
        <v>48</v>
      </c>
      <c r="W1543" t="s">
        <v>28</v>
      </c>
      <c r="X1543" t="str">
        <f ca="1">_xlfn.CONCAT("(",A1543,",",C1543,",",P1543,",",E1543,",",L1543,",",S1543,",",T1543,",",V1543,")++1`")</f>
        <v>(247818,0,1,6,59,0,3,48)++1`</v>
      </c>
      <c r="Y1543" t="str">
        <f>_xlfn.CONCAT("(",A1543,",",R1543,")++1`")</f>
        <v>(247818,45)++1`</v>
      </c>
    </row>
    <row r="1544" spans="1:25">
      <c r="A1544">
        <v>247819</v>
      </c>
      <c r="B1544">
        <v>1955</v>
      </c>
      <c r="C1544">
        <f>IF(D1544="oui", 1, IF(D1544="non", 0, " "))</f>
        <v>0</v>
      </c>
      <c r="D1544" t="s">
        <v>24</v>
      </c>
      <c r="E1544">
        <f>_xlfn.XLOOKUP(F1544,Z$3:Z$19,AA$3:AA$19)</f>
        <v>16</v>
      </c>
      <c r="F1544" t="s">
        <v>44</v>
      </c>
      <c r="G1544" s="14">
        <v>44610</v>
      </c>
      <c r="H1544" s="15">
        <v>0.45347222222222222</v>
      </c>
      <c r="I1544" s="15">
        <v>0.56180555555555556</v>
      </c>
      <c r="J1544">
        <v>1000162</v>
      </c>
      <c r="K1544">
        <v>486</v>
      </c>
      <c r="L1544">
        <f>ROUND(M1544*86400,0)/60</f>
        <v>156</v>
      </c>
      <c r="M1544">
        <v>0.10833333333333334</v>
      </c>
      <c r="N1544">
        <f>_xlfn.XLOOKUP(O1544,Z$22:Z$24,AA$22:AA$24)</f>
        <v>0</v>
      </c>
      <c r="O1544" t="s">
        <v>26</v>
      </c>
      <c r="P1544" cm="1">
        <f t="array" aca="1" ref="P1544" ca="1">(_xlfn.IFS(Q1544="couché",0,Q1544="debout à 80%",1,Q1544="?",1))*(IF(RAND()&lt;0.8,1,0))</f>
        <v>1</v>
      </c>
      <c r="Q1544" t="s">
        <v>27</v>
      </c>
      <c r="R1544">
        <v>45</v>
      </c>
      <c r="S1544">
        <f>SUMIFS(N:N,F:F,F1544,G:G,G1544,T:T,T1544-1)*IF(C1544=1,0,1)</f>
        <v>0</v>
      </c>
      <c r="T1544">
        <f>COUNTIFS(F:F,F1544,G:G,G1544,H:H,_xlfn.CONCAT("&lt;=",H1544))</f>
        <v>4</v>
      </c>
      <c r="U1544" s="15">
        <f ca="1">H1544+(RAND()/100000)</f>
        <v>0.45347711542858582</v>
      </c>
      <c r="V1544">
        <f t="shared" ca="1" si="24"/>
        <v>36</v>
      </c>
      <c r="W1544" t="s">
        <v>28</v>
      </c>
      <c r="X1544" t="str">
        <f ca="1">_xlfn.CONCAT("(",A1544,",",C1544,",",P1544,",",E1544,",",L1544,",",S1544,",",T1544,",",V1544,")++1`")</f>
        <v>(247819,0,1,16,156,0,4,36)++1`</v>
      </c>
      <c r="Y1544" t="str">
        <f>_xlfn.CONCAT("(",A1544,",",R1544,")++1`")</f>
        <v>(247819,45)++1`</v>
      </c>
    </row>
    <row r="1545" spans="1:25">
      <c r="A1545">
        <v>247820</v>
      </c>
      <c r="B1545">
        <v>1952</v>
      </c>
      <c r="C1545">
        <f>IF(D1545="oui", 1, IF(D1545="non", 0, " "))</f>
        <v>0</v>
      </c>
      <c r="D1545" t="s">
        <v>24</v>
      </c>
      <c r="E1545">
        <f>_xlfn.XLOOKUP(F1545,Z$3:Z$19,AA$3:AA$19)</f>
        <v>3</v>
      </c>
      <c r="F1545" t="s">
        <v>34</v>
      </c>
      <c r="G1545" s="14">
        <v>44623</v>
      </c>
      <c r="H1545" s="15">
        <v>0.40555555555555556</v>
      </c>
      <c r="I1545" s="15">
        <v>0.4145833333333333</v>
      </c>
      <c r="J1545">
        <v>1000169</v>
      </c>
      <c r="K1545">
        <v>2172</v>
      </c>
      <c r="L1545">
        <f>ROUND(M1545*86400,0)/60</f>
        <v>13</v>
      </c>
      <c r="M1545">
        <v>9.0277777777777457E-3</v>
      </c>
      <c r="N1545">
        <f>_xlfn.XLOOKUP(O1545,Z$22:Z$24,AA$22:AA$24)</f>
        <v>1</v>
      </c>
      <c r="O1545" t="s">
        <v>32</v>
      </c>
      <c r="P1545" cm="1">
        <f t="array" aca="1" ref="P1545" ca="1">(_xlfn.IFS(Q1545="couché",0,Q1545="debout à 80%",1,Q1545="?",1))*(IF(RAND()&lt;0.8,1,0))</f>
        <v>1</v>
      </c>
      <c r="Q1545" t="s">
        <v>27</v>
      </c>
      <c r="R1545">
        <v>10</v>
      </c>
      <c r="S1545">
        <f>SUMIFS(N:N,F:F,F1545,G:G,G1545,T:T,T1545-1)*IF(C1545=1,0,1)</f>
        <v>1</v>
      </c>
      <c r="T1545">
        <f>COUNTIFS(F:F,F1545,G:G,G1545,H:H,_xlfn.CONCAT("&lt;=",H1545))</f>
        <v>6</v>
      </c>
      <c r="U1545" s="15">
        <f ca="1">H1545+(RAND()/100000)</f>
        <v>0.40556513059585664</v>
      </c>
      <c r="V1545">
        <f t="shared" ca="1" si="24"/>
        <v>21</v>
      </c>
      <c r="W1545" t="s">
        <v>28</v>
      </c>
      <c r="X1545" t="str">
        <f ca="1">_xlfn.CONCAT("(",A1545,",",C1545,",",P1545,",",E1545,",",L1545,",",S1545,",",T1545,",",V1545,")++1`")</f>
        <v>(247820,0,1,3,13,1,6,21)++1`</v>
      </c>
      <c r="Y1545" t="str">
        <f>_xlfn.CONCAT("(",A1545,",",R1545,")++1`")</f>
        <v>(247820,10)++1`</v>
      </c>
    </row>
    <row r="1546" spans="1:25">
      <c r="A1546">
        <v>247821</v>
      </c>
      <c r="B1546">
        <v>1967</v>
      </c>
      <c r="C1546">
        <f>IF(D1546="oui", 1, IF(D1546="non", 0, " "))</f>
        <v>0</v>
      </c>
      <c r="D1546" t="s">
        <v>24</v>
      </c>
      <c r="E1546">
        <f>_xlfn.XLOOKUP(F1546,Z$3:Z$19,AA$3:AA$19)</f>
        <v>6</v>
      </c>
      <c r="F1546" t="s">
        <v>37</v>
      </c>
      <c r="G1546" s="14">
        <v>44601</v>
      </c>
      <c r="H1546" s="15">
        <v>0.64861111111111114</v>
      </c>
      <c r="I1546" s="15">
        <v>0.71527777777777779</v>
      </c>
      <c r="J1546">
        <v>1000166</v>
      </c>
      <c r="K1546">
        <v>586</v>
      </c>
      <c r="L1546">
        <f>ROUND(M1546*86400,0)/60</f>
        <v>96</v>
      </c>
      <c r="M1546">
        <v>6.6666666666666652E-2</v>
      </c>
      <c r="N1546">
        <f>_xlfn.XLOOKUP(O1546,Z$22:Z$24,AA$22:AA$24)</f>
        <v>0</v>
      </c>
      <c r="O1546" t="s">
        <v>26</v>
      </c>
      <c r="P1546" cm="1">
        <f t="array" aca="1" ref="P1546" ca="1">(_xlfn.IFS(Q1546="couché",0,Q1546="debout à 80%",1,Q1546="?",1))*(IF(RAND()&lt;0.8,1,0))</f>
        <v>1</v>
      </c>
      <c r="Q1546" t="s">
        <v>27</v>
      </c>
      <c r="R1546">
        <v>45</v>
      </c>
      <c r="S1546">
        <f>SUMIFS(N:N,F:F,F1546,G:G,G1546,T:T,T1546-1)*IF(C1546=1,0,1)</f>
        <v>0</v>
      </c>
      <c r="T1546">
        <f>COUNTIFS(F:F,F1546,G:G,G1546,H:H,_xlfn.CONCAT("&lt;=",H1546))</f>
        <v>4</v>
      </c>
      <c r="U1546" s="15">
        <f ca="1">H1546+(RAND()/100000)</f>
        <v>0.64861389969065963</v>
      </c>
      <c r="V1546">
        <f t="shared" ca="1" si="24"/>
        <v>54</v>
      </c>
      <c r="W1546" t="s">
        <v>28</v>
      </c>
      <c r="X1546" t="str">
        <f ca="1">_xlfn.CONCAT("(",A1546,",",C1546,",",P1546,",",E1546,",",L1546,",",S1546,",",T1546,",",V1546,")++1`")</f>
        <v>(247821,0,1,6,96,0,4,54)++1`</v>
      </c>
      <c r="Y1546" t="str">
        <f>_xlfn.CONCAT("(",A1546,",",R1546,")++1`")</f>
        <v>(247821,45)++1`</v>
      </c>
    </row>
    <row r="1547" spans="1:25">
      <c r="A1547">
        <v>247822</v>
      </c>
      <c r="B1547">
        <v>1956</v>
      </c>
      <c r="C1547">
        <f>IF(D1547="oui", 1, IF(D1547="non", 0, " "))</f>
        <v>0</v>
      </c>
      <c r="D1547" t="s">
        <v>24</v>
      </c>
      <c r="E1547">
        <f>_xlfn.XLOOKUP(F1547,Z$3:Z$19,AA$3:AA$19)</f>
        <v>15</v>
      </c>
      <c r="F1547" t="s">
        <v>35</v>
      </c>
      <c r="G1547" s="14">
        <v>44602</v>
      </c>
      <c r="H1547" s="15">
        <v>0.33333333333333331</v>
      </c>
      <c r="I1547" s="15">
        <v>0.46527777777777773</v>
      </c>
      <c r="J1547">
        <v>1000171</v>
      </c>
      <c r="K1547">
        <v>283</v>
      </c>
      <c r="L1547">
        <f>ROUND(M1547*86400,0)/60</f>
        <v>190</v>
      </c>
      <c r="M1547">
        <v>0.13194444444444442</v>
      </c>
      <c r="N1547">
        <f>_xlfn.XLOOKUP(O1547,Z$22:Z$24,AA$22:AA$24)</f>
        <v>0</v>
      </c>
      <c r="O1547" t="s">
        <v>26</v>
      </c>
      <c r="P1547" cm="1">
        <f t="array" aca="1" ref="P1547" ca="1">(_xlfn.IFS(Q1547="couché",0,Q1547="debout à 80%",1,Q1547="?",1))*(IF(RAND()&lt;0.8,1,0))</f>
        <v>0</v>
      </c>
      <c r="Q1547" t="s">
        <v>48</v>
      </c>
      <c r="R1547">
        <v>120</v>
      </c>
      <c r="S1547">
        <f>SUMIFS(N:N,F:F,F1547,G:G,G1547,T:T,T1547-1)*IF(C1547=1,0,1)</f>
        <v>0</v>
      </c>
      <c r="T1547">
        <f>COUNTIFS(F:F,F1547,G:G,G1547,H:H,_xlfn.CONCAT("&lt;=",H1547))</f>
        <v>1</v>
      </c>
      <c r="U1547" s="15">
        <f ca="1">H1547+(RAND()/100000)</f>
        <v>0.33333792545617985</v>
      </c>
      <c r="V1547">
        <f t="shared" ca="1" si="24"/>
        <v>1</v>
      </c>
      <c r="W1547" t="s">
        <v>28</v>
      </c>
      <c r="X1547" t="str">
        <f ca="1">_xlfn.CONCAT("(",A1547,",",C1547,",",P1547,",",E1547,",",L1547,",",S1547,",",T1547,",",V1547,")++1`")</f>
        <v>(247822,0,0,15,190,0,1,1)++1`</v>
      </c>
      <c r="Y1547" t="str">
        <f>_xlfn.CONCAT("(",A1547,",",R1547,")++1`")</f>
        <v>(247822,120)++1`</v>
      </c>
    </row>
    <row r="1548" spans="1:25">
      <c r="A1548">
        <v>247824</v>
      </c>
      <c r="B1548">
        <v>1956</v>
      </c>
      <c r="C1548">
        <f>IF(D1548="oui", 1, IF(D1548="non", 0, " "))</f>
        <v>0</v>
      </c>
      <c r="D1548" t="s">
        <v>24</v>
      </c>
      <c r="E1548">
        <f>_xlfn.XLOOKUP(F1548,Z$3:Z$19,AA$3:AA$19)</f>
        <v>4</v>
      </c>
      <c r="F1548" t="s">
        <v>31</v>
      </c>
      <c r="G1548" s="14">
        <v>44616</v>
      </c>
      <c r="H1548" s="15">
        <v>0.37638888888888888</v>
      </c>
      <c r="I1548" s="15">
        <v>0.40138888888888885</v>
      </c>
      <c r="J1548">
        <v>1000170</v>
      </c>
      <c r="K1548">
        <v>2055</v>
      </c>
      <c r="L1548">
        <f>ROUND(M1548*86400,0)/60</f>
        <v>36</v>
      </c>
      <c r="M1548">
        <v>2.4999999999999967E-2</v>
      </c>
      <c r="N1548">
        <f>_xlfn.XLOOKUP(O1548,Z$22:Z$24,AA$22:AA$24)</f>
        <v>1</v>
      </c>
      <c r="O1548" t="s">
        <v>32</v>
      </c>
      <c r="P1548" cm="1">
        <f t="array" aca="1" ref="P1548" ca="1">(_xlfn.IFS(Q1548="couché",0,Q1548="debout à 80%",1,Q1548="?",1))*(IF(RAND()&lt;0.8,1,0))</f>
        <v>1</v>
      </c>
      <c r="Q1548" t="s">
        <v>27</v>
      </c>
      <c r="R1548">
        <v>30</v>
      </c>
      <c r="S1548">
        <f>SUMIFS(N:N,F:F,F1548,G:G,G1548,T:T,T1548-1)*IF(C1548=1,0,1)</f>
        <v>1</v>
      </c>
      <c r="T1548">
        <f>COUNTIFS(F:F,F1548,G:G,G1548,H:H,_xlfn.CONCAT("&lt;=",H1548))</f>
        <v>2</v>
      </c>
      <c r="U1548" s="15">
        <f ca="1">H1548+(RAND()/100000)</f>
        <v>0.37639699879620192</v>
      </c>
      <c r="V1548">
        <f t="shared" ca="1" si="24"/>
        <v>21</v>
      </c>
      <c r="W1548" t="s">
        <v>28</v>
      </c>
      <c r="X1548" t="str">
        <f ca="1">_xlfn.CONCAT("(",A1548,",",C1548,",",P1548,",",E1548,",",L1548,",",S1548,",",T1548,",",V1548,")++1`")</f>
        <v>(247824,0,1,4,36,1,2,21)++1`</v>
      </c>
      <c r="Y1548" t="str">
        <f>_xlfn.CONCAT("(",A1548,",",R1548,")++1`")</f>
        <v>(247824,30)++1`</v>
      </c>
    </row>
    <row r="1549" spans="1:25">
      <c r="A1549">
        <v>247825</v>
      </c>
      <c r="B1549">
        <v>1954</v>
      </c>
      <c r="C1549">
        <f>IF(D1549="oui", 1, IF(D1549="non", 0, " "))</f>
        <v>0</v>
      </c>
      <c r="D1549" t="s">
        <v>24</v>
      </c>
      <c r="E1549">
        <f>_xlfn.XLOOKUP(F1549,Z$3:Z$19,AA$3:AA$19)</f>
        <v>6</v>
      </c>
      <c r="F1549" t="s">
        <v>37</v>
      </c>
      <c r="G1549" s="14">
        <v>44608</v>
      </c>
      <c r="H1549" s="15">
        <v>0.64236111111111105</v>
      </c>
      <c r="I1549" s="15">
        <v>0.6958333333333333</v>
      </c>
      <c r="J1549">
        <v>1000166</v>
      </c>
      <c r="K1549">
        <v>3775</v>
      </c>
      <c r="L1549">
        <f>ROUND(M1549*86400,0)/60</f>
        <v>77</v>
      </c>
      <c r="M1549">
        <v>5.3472222222222254E-2</v>
      </c>
      <c r="N1549">
        <f>_xlfn.XLOOKUP(O1549,Z$22:Z$24,AA$22:AA$24)</f>
        <v>0</v>
      </c>
      <c r="O1549" t="s">
        <v>26</v>
      </c>
      <c r="P1549" cm="1">
        <f t="array" aca="1" ref="P1549" ca="1">(_xlfn.IFS(Q1549="couché",0,Q1549="debout à 80%",1,Q1549="?",1))*(IF(RAND()&lt;0.8,1,0))</f>
        <v>1</v>
      </c>
      <c r="Q1549" t="s">
        <v>27</v>
      </c>
      <c r="R1549">
        <v>45</v>
      </c>
      <c r="S1549">
        <f>SUMIFS(N:N,F:F,F1549,G:G,G1549,T:T,T1549-1)*IF(C1549=1,0,1)</f>
        <v>0</v>
      </c>
      <c r="T1549">
        <f>COUNTIFS(F:F,F1549,G:G,G1549,H:H,_xlfn.CONCAT("&lt;=",H1549))</f>
        <v>4</v>
      </c>
      <c r="U1549" s="15">
        <f ca="1">H1549+(RAND()/100000)</f>
        <v>0.64236538938774101</v>
      </c>
      <c r="V1549">
        <f t="shared" ca="1" si="24"/>
        <v>55</v>
      </c>
      <c r="W1549" t="s">
        <v>28</v>
      </c>
      <c r="X1549" t="str">
        <f ca="1">_xlfn.CONCAT("(",A1549,",",C1549,",",P1549,",",E1549,",",L1549,",",S1549,",",T1549,",",V1549,")++1`")</f>
        <v>(247825,0,1,6,77,0,4,55)++1`</v>
      </c>
      <c r="Y1549" t="str">
        <f>_xlfn.CONCAT("(",A1549,",",R1549,")++1`")</f>
        <v>(247825,45)++1`</v>
      </c>
    </row>
    <row r="1550" spans="1:25">
      <c r="A1550">
        <v>247826</v>
      </c>
      <c r="B1550">
        <v>1931</v>
      </c>
      <c r="C1550">
        <f>IF(D1550="oui", 1, IF(D1550="non", 0, " "))</f>
        <v>0</v>
      </c>
      <c r="D1550" t="s">
        <v>24</v>
      </c>
      <c r="E1550">
        <f>_xlfn.XLOOKUP(F1550,Z$3:Z$19,AA$3:AA$19)</f>
        <v>2</v>
      </c>
      <c r="F1550" t="s">
        <v>29</v>
      </c>
      <c r="G1550" s="14">
        <v>44606</v>
      </c>
      <c r="H1550" s="15">
        <v>0.42083333333333334</v>
      </c>
      <c r="I1550" s="15">
        <v>0.48472222222222222</v>
      </c>
      <c r="J1550">
        <v>1000166</v>
      </c>
      <c r="K1550">
        <v>402</v>
      </c>
      <c r="L1550">
        <f>ROUND(M1550*86400,0)/60</f>
        <v>92</v>
      </c>
      <c r="M1550">
        <v>6.3888888888888884E-2</v>
      </c>
      <c r="N1550">
        <f>_xlfn.XLOOKUP(O1550,Z$22:Z$24,AA$22:AA$24)</f>
        <v>0</v>
      </c>
      <c r="O1550" t="s">
        <v>26</v>
      </c>
      <c r="P1550" cm="1">
        <f t="array" aca="1" ref="P1550" ca="1">(_xlfn.IFS(Q1550="couché",0,Q1550="debout à 80%",1,Q1550="?",1))*(IF(RAND()&lt;0.8,1,0))</f>
        <v>1</v>
      </c>
      <c r="Q1550" t="s">
        <v>27</v>
      </c>
      <c r="R1550">
        <v>45</v>
      </c>
      <c r="S1550">
        <f>SUMIFS(N:N,F:F,F1550,G:G,G1550,T:T,T1550-1)*IF(C1550=1,0,1)</f>
        <v>0</v>
      </c>
      <c r="T1550">
        <f>COUNTIFS(F:F,F1550,G:G,G1550,H:H,_xlfn.CONCAT("&lt;=",H1550))</f>
        <v>3</v>
      </c>
      <c r="U1550" s="15">
        <f ca="1">H1550+(RAND()/100000)</f>
        <v>0.42084229586455274</v>
      </c>
      <c r="V1550">
        <f t="shared" ca="1" si="24"/>
        <v>31</v>
      </c>
      <c r="W1550" t="s">
        <v>28</v>
      </c>
      <c r="X1550" t="str">
        <f ca="1">_xlfn.CONCAT("(",A1550,",",C1550,",",P1550,",",E1550,",",L1550,",",S1550,",",T1550,",",V1550,")++1`")</f>
        <v>(247826,0,1,2,92,0,3,31)++1`</v>
      </c>
      <c r="Y1550" t="str">
        <f>_xlfn.CONCAT("(",A1550,",",R1550,")++1`")</f>
        <v>(247826,45)++1`</v>
      </c>
    </row>
    <row r="1551" spans="1:25">
      <c r="A1551">
        <v>247829</v>
      </c>
      <c r="B1551">
        <v>1940</v>
      </c>
      <c r="C1551">
        <f>IF(D1551="oui", 1, IF(D1551="non", 0, " "))</f>
        <v>0</v>
      </c>
      <c r="D1551" t="s">
        <v>24</v>
      </c>
      <c r="E1551">
        <f>_xlfn.XLOOKUP(F1551,Z$3:Z$19,AA$3:AA$19)</f>
        <v>5</v>
      </c>
      <c r="F1551" t="s">
        <v>36</v>
      </c>
      <c r="G1551" s="14">
        <v>44615</v>
      </c>
      <c r="H1551" s="15">
        <v>0.61180555555555549</v>
      </c>
      <c r="I1551" s="15">
        <v>0.68958333333333333</v>
      </c>
      <c r="J1551">
        <v>1000162</v>
      </c>
      <c r="K1551">
        <v>4952</v>
      </c>
      <c r="L1551">
        <f>ROUND(M1551*86400,0)/60</f>
        <v>112</v>
      </c>
      <c r="M1551">
        <v>7.7777777777777835E-2</v>
      </c>
      <c r="N1551">
        <f>_xlfn.XLOOKUP(O1551,Z$22:Z$24,AA$22:AA$24)</f>
        <v>0</v>
      </c>
      <c r="O1551" t="s">
        <v>26</v>
      </c>
      <c r="P1551" cm="1">
        <f t="array" aca="1" ref="P1551" ca="1">(_xlfn.IFS(Q1551="couché",0,Q1551="debout à 80%",1,Q1551="?",1))*(IF(RAND()&lt;0.8,1,0))</f>
        <v>1</v>
      </c>
      <c r="Q1551" t="s">
        <v>27</v>
      </c>
      <c r="R1551">
        <v>45</v>
      </c>
      <c r="S1551">
        <f>SUMIFS(N:N,F:F,F1551,G:G,G1551,T:T,T1551-1)*IF(C1551=1,0,1)</f>
        <v>0</v>
      </c>
      <c r="T1551">
        <f>COUNTIFS(F:F,F1551,G:G,G1551,H:H,_xlfn.CONCAT("&lt;=",H1551))</f>
        <v>5</v>
      </c>
      <c r="U1551" s="15">
        <f ca="1">H1551+(RAND()/100000)</f>
        <v>0.61181487353398589</v>
      </c>
      <c r="V1551">
        <f t="shared" ca="1" si="24"/>
        <v>50</v>
      </c>
      <c r="W1551" t="s">
        <v>28</v>
      </c>
      <c r="X1551" t="str">
        <f ca="1">_xlfn.CONCAT("(",A1551,",",C1551,",",P1551,",",E1551,",",L1551,",",S1551,",",T1551,",",V1551,")++1`")</f>
        <v>(247829,0,1,5,112,0,5,50)++1`</v>
      </c>
      <c r="Y1551" t="str">
        <f>_xlfn.CONCAT("(",A1551,",",R1551,")++1`")</f>
        <v>(247829,45)++1`</v>
      </c>
    </row>
    <row r="1552" spans="1:25">
      <c r="A1552">
        <v>247830</v>
      </c>
      <c r="B1552">
        <v>1963</v>
      </c>
      <c r="C1552">
        <f>IF(D1552="oui", 1, IF(D1552="non", 0, " "))</f>
        <v>0</v>
      </c>
      <c r="D1552" t="s">
        <v>24</v>
      </c>
      <c r="E1552">
        <f>_xlfn.XLOOKUP(F1552,Z$3:Z$19,AA$3:AA$19)</f>
        <v>4</v>
      </c>
      <c r="F1552" t="s">
        <v>31</v>
      </c>
      <c r="G1552" s="14">
        <v>44617</v>
      </c>
      <c r="H1552" s="15">
        <v>0.36041666666666666</v>
      </c>
      <c r="I1552" s="15">
        <v>0.42152777777777778</v>
      </c>
      <c r="J1552">
        <v>1000162</v>
      </c>
      <c r="K1552">
        <v>9329</v>
      </c>
      <c r="L1552">
        <f>ROUND(M1552*86400,0)/60</f>
        <v>88</v>
      </c>
      <c r="M1552">
        <v>6.1111111111111116E-2</v>
      </c>
      <c r="N1552">
        <f>_xlfn.XLOOKUP(O1552,Z$22:Z$24,AA$22:AA$24)</f>
        <v>1</v>
      </c>
      <c r="O1552" t="s">
        <v>32</v>
      </c>
      <c r="P1552" cm="1">
        <f t="array" aca="1" ref="P1552" ca="1">(_xlfn.IFS(Q1552="couché",0,Q1552="debout à 80%",1,Q1552="?",1))*(IF(RAND()&lt;0.8,1,0))</f>
        <v>0</v>
      </c>
      <c r="Q1552" t="s">
        <v>27</v>
      </c>
      <c r="R1552">
        <v>45</v>
      </c>
      <c r="S1552">
        <f>SUMIFS(N:N,F:F,F1552,G:G,G1552,T:T,T1552-1)*IF(C1552=1,0,1)</f>
        <v>0</v>
      </c>
      <c r="T1552">
        <f>COUNTIFS(F:F,F1552,G:G,G1552,H:H,_xlfn.CONCAT("&lt;=",H1552))</f>
        <v>1</v>
      </c>
      <c r="U1552" s="15">
        <f ca="1">H1552+(RAND()/100000)</f>
        <v>0.36041975817092975</v>
      </c>
      <c r="V1552">
        <f t="shared" ca="1" si="24"/>
        <v>16</v>
      </c>
      <c r="W1552" t="s">
        <v>28</v>
      </c>
      <c r="X1552" t="str">
        <f ca="1">_xlfn.CONCAT("(",A1552,",",C1552,",",P1552,",",E1552,",",L1552,",",S1552,",",T1552,",",V1552,")++1`")</f>
        <v>(247830,0,0,4,88,0,1,16)++1`</v>
      </c>
      <c r="Y1552" t="str">
        <f>_xlfn.CONCAT("(",A1552,",",R1552,")++1`")</f>
        <v>(247830,45)++1`</v>
      </c>
    </row>
    <row r="1553" spans="1:25">
      <c r="A1553">
        <v>247832</v>
      </c>
      <c r="B1553">
        <v>1942</v>
      </c>
      <c r="C1553">
        <f>IF(D1553="oui", 1, IF(D1553="non", 0, " "))</f>
        <v>0</v>
      </c>
      <c r="D1553" t="s">
        <v>24</v>
      </c>
      <c r="E1553">
        <f>_xlfn.XLOOKUP(F1553,Z$3:Z$19,AA$3:AA$19)</f>
        <v>14</v>
      </c>
      <c r="F1553" t="s">
        <v>33</v>
      </c>
      <c r="G1553" s="14">
        <v>44602</v>
      </c>
      <c r="H1553" s="15">
        <v>0.50069444444444444</v>
      </c>
      <c r="I1553" s="15">
        <v>0.71250000000000002</v>
      </c>
      <c r="J1553">
        <v>1000162</v>
      </c>
      <c r="K1553">
        <v>4633</v>
      </c>
      <c r="L1553">
        <f>ROUND(M1553*86400,0)/60</f>
        <v>305</v>
      </c>
      <c r="M1553">
        <v>0.21180555555555558</v>
      </c>
      <c r="N1553">
        <f>_xlfn.XLOOKUP(O1553,Z$22:Z$24,AA$22:AA$24)</f>
        <v>1</v>
      </c>
      <c r="O1553" t="s">
        <v>32</v>
      </c>
      <c r="P1553" cm="1">
        <f t="array" aca="1" ref="P1553" ca="1">(_xlfn.IFS(Q1553="couché",0,Q1553="debout à 80%",1,Q1553="?",1))*(IF(RAND()&lt;0.8,1,0))</f>
        <v>1</v>
      </c>
      <c r="Q1553" t="s">
        <v>27</v>
      </c>
      <c r="R1553">
        <v>45</v>
      </c>
      <c r="S1553">
        <f>SUMIFS(N:N,F:F,F1553,G:G,G1553,T:T,T1553-1)*IF(C1553=1,0,1)</f>
        <v>1</v>
      </c>
      <c r="T1553">
        <f>COUNTIFS(F:F,F1553,G:G,G1553,H:H,_xlfn.CONCAT("&lt;=",H1553))</f>
        <v>6</v>
      </c>
      <c r="U1553" s="15">
        <f ca="1">H1553+(RAND()/100000)</f>
        <v>0.50070203950108205</v>
      </c>
      <c r="V1553">
        <f t="shared" ca="1" si="24"/>
        <v>59</v>
      </c>
      <c r="W1553" t="s">
        <v>28</v>
      </c>
      <c r="X1553" t="str">
        <f ca="1">_xlfn.CONCAT("(",A1553,",",C1553,",",P1553,",",E1553,",",L1553,",",S1553,",",T1553,",",V1553,")++1`")</f>
        <v>(247832,0,1,14,305,1,6,59)++1`</v>
      </c>
      <c r="Y1553" t="str">
        <f>_xlfn.CONCAT("(",A1553,",",R1553,")++1`")</f>
        <v>(247832,45)++1`</v>
      </c>
    </row>
    <row r="1554" spans="1:25">
      <c r="A1554">
        <v>247833</v>
      </c>
      <c r="B1554">
        <v>1960</v>
      </c>
      <c r="C1554">
        <f>IF(D1554="oui", 1, IF(D1554="non", 0, " "))</f>
        <v>0</v>
      </c>
      <c r="D1554" t="s">
        <v>24</v>
      </c>
      <c r="E1554">
        <f>_xlfn.XLOOKUP(F1554,Z$3:Z$19,AA$3:AA$19)</f>
        <v>4</v>
      </c>
      <c r="F1554" t="s">
        <v>31</v>
      </c>
      <c r="G1554" s="14">
        <v>44616</v>
      </c>
      <c r="H1554" s="15">
        <v>0.40763888888888888</v>
      </c>
      <c r="I1554" s="15">
        <v>0.43055555555555552</v>
      </c>
      <c r="J1554">
        <v>1000170</v>
      </c>
      <c r="K1554">
        <v>2055</v>
      </c>
      <c r="L1554">
        <f>ROUND(M1554*86400,0)/60</f>
        <v>33</v>
      </c>
      <c r="M1554">
        <v>2.2916666666666641E-2</v>
      </c>
      <c r="N1554">
        <f>_xlfn.XLOOKUP(O1554,Z$22:Z$24,AA$22:AA$24)</f>
        <v>1</v>
      </c>
      <c r="O1554" t="s">
        <v>32</v>
      </c>
      <c r="P1554" cm="1">
        <f t="array" aca="1" ref="P1554" ca="1">(_xlfn.IFS(Q1554="couché",0,Q1554="debout à 80%",1,Q1554="?",1))*(IF(RAND()&lt;0.8,1,0))</f>
        <v>1</v>
      </c>
      <c r="Q1554" t="s">
        <v>27</v>
      </c>
      <c r="R1554">
        <v>30</v>
      </c>
      <c r="S1554">
        <f>SUMIFS(N:N,F:F,F1554,G:G,G1554,T:T,T1554-1)*IF(C1554=1,0,1)</f>
        <v>1</v>
      </c>
      <c r="T1554">
        <f>COUNTIFS(F:F,F1554,G:G,G1554,H:H,_xlfn.CONCAT("&lt;=",H1554))</f>
        <v>3</v>
      </c>
      <c r="U1554" s="15">
        <f ca="1">H1554+(RAND()/100000)</f>
        <v>0.40764003693976453</v>
      </c>
      <c r="V1554">
        <f t="shared" ca="1" si="24"/>
        <v>33</v>
      </c>
      <c r="W1554" t="s">
        <v>28</v>
      </c>
      <c r="X1554" t="str">
        <f ca="1">_xlfn.CONCAT("(",A1554,",",C1554,",",P1554,",",E1554,",",L1554,",",S1554,",",T1554,",",V1554,")++1`")</f>
        <v>(247833,0,1,4,33,1,3,33)++1`</v>
      </c>
      <c r="Y1554" t="str">
        <f>_xlfn.CONCAT("(",A1554,",",R1554,")++1`")</f>
        <v>(247833,30)++1`</v>
      </c>
    </row>
    <row r="1555" spans="1:25">
      <c r="A1555">
        <v>247834</v>
      </c>
      <c r="B1555">
        <v>1946</v>
      </c>
      <c r="C1555">
        <f>IF(D1555="oui", 1, IF(D1555="non", 0, " "))</f>
        <v>0</v>
      </c>
      <c r="D1555" t="s">
        <v>24</v>
      </c>
      <c r="E1555">
        <f>_xlfn.XLOOKUP(F1555,Z$3:Z$19,AA$3:AA$19)</f>
        <v>16</v>
      </c>
      <c r="F1555" t="s">
        <v>44</v>
      </c>
      <c r="G1555" s="14">
        <v>44595</v>
      </c>
      <c r="H1555" s="15">
        <v>0.69027777777777777</v>
      </c>
      <c r="I1555" s="15">
        <v>0.75069444444444444</v>
      </c>
      <c r="J1555">
        <v>1000162</v>
      </c>
      <c r="K1555">
        <v>3315</v>
      </c>
      <c r="L1555">
        <f>ROUND(M1555*86400,0)/60</f>
        <v>87</v>
      </c>
      <c r="M1555">
        <v>6.0416666666666674E-2</v>
      </c>
      <c r="N1555">
        <f>_xlfn.XLOOKUP(O1555,Z$22:Z$24,AA$22:AA$24)</f>
        <v>1</v>
      </c>
      <c r="O1555" t="s">
        <v>32</v>
      </c>
      <c r="P1555" cm="1">
        <f t="array" aca="1" ref="P1555" ca="1">(_xlfn.IFS(Q1555="couché",0,Q1555="debout à 80%",1,Q1555="?",1))*(IF(RAND()&lt;0.8,1,0))</f>
        <v>1</v>
      </c>
      <c r="Q1555" t="s">
        <v>27</v>
      </c>
      <c r="R1555">
        <v>45</v>
      </c>
      <c r="S1555">
        <f>SUMIFS(N:N,F:F,F1555,G:G,G1555,T:T,T1555-1)*IF(C1555=1,0,1)</f>
        <v>0</v>
      </c>
      <c r="T1555">
        <f>COUNTIFS(F:F,F1555,G:G,G1555,H:H,_xlfn.CONCAT("&lt;=",H1555))</f>
        <v>6</v>
      </c>
      <c r="U1555" s="15">
        <f ca="1">H1555+(RAND()/100000)</f>
        <v>0.69027783074082061</v>
      </c>
      <c r="V1555">
        <f t="shared" ca="1" si="24"/>
        <v>87</v>
      </c>
      <c r="W1555" t="s">
        <v>28</v>
      </c>
      <c r="X1555" t="str">
        <f ca="1">_xlfn.CONCAT("(",A1555,",",C1555,",",P1555,",",E1555,",",L1555,",",S1555,",",T1555,",",V1555,")++1`")</f>
        <v>(247834,0,1,16,87,0,6,87)++1`</v>
      </c>
      <c r="Y1555" t="str">
        <f>_xlfn.CONCAT("(",A1555,",",R1555,")++1`")</f>
        <v>(247834,45)++1`</v>
      </c>
    </row>
    <row r="1556" spans="1:25">
      <c r="A1556">
        <v>247835</v>
      </c>
      <c r="B1556">
        <v>1947</v>
      </c>
      <c r="C1556">
        <f>IF(D1556="oui", 1, IF(D1556="non", 0, " "))</f>
        <v>0</v>
      </c>
      <c r="D1556" t="s">
        <v>24</v>
      </c>
      <c r="E1556">
        <f>_xlfn.XLOOKUP(F1556,Z$3:Z$19,AA$3:AA$19)</f>
        <v>9</v>
      </c>
      <c r="F1556" t="s">
        <v>40</v>
      </c>
      <c r="G1556" s="14">
        <v>44621</v>
      </c>
      <c r="H1556" s="15">
        <v>0.41180555555555554</v>
      </c>
      <c r="I1556" s="15">
        <v>0.44444444444444442</v>
      </c>
      <c r="J1556">
        <v>1000163</v>
      </c>
      <c r="K1556">
        <v>229</v>
      </c>
      <c r="L1556">
        <f>ROUND(M1556*86400,0)/60</f>
        <v>47</v>
      </c>
      <c r="M1556">
        <v>3.2638888888888884E-2</v>
      </c>
      <c r="N1556">
        <f>_xlfn.XLOOKUP(O1556,Z$22:Z$24,AA$22:AA$24)</f>
        <v>0</v>
      </c>
      <c r="O1556" t="s">
        <v>26</v>
      </c>
      <c r="P1556" cm="1">
        <f t="array" aca="1" ref="P1556" ca="1">(_xlfn.IFS(Q1556="couché",0,Q1556="debout à 80%",1,Q1556="?",1))*(IF(RAND()&lt;0.8,1,0))</f>
        <v>1</v>
      </c>
      <c r="Q1556" t="s">
        <v>27</v>
      </c>
      <c r="R1556">
        <v>45</v>
      </c>
      <c r="S1556">
        <f>SUMIFS(N:N,F:F,F1556,G:G,G1556,T:T,T1556-1)*IF(C1556=1,0,1)</f>
        <v>0</v>
      </c>
      <c r="T1556">
        <f>COUNTIFS(F:F,F1556,G:G,G1556,H:H,_xlfn.CONCAT("&lt;=",H1556))</f>
        <v>3</v>
      </c>
      <c r="U1556" s="15">
        <f ca="1">H1556+(RAND()/100000)</f>
        <v>0.41181112834015654</v>
      </c>
      <c r="V1556">
        <f t="shared" ca="1" si="24"/>
        <v>18</v>
      </c>
      <c r="W1556" t="s">
        <v>28</v>
      </c>
      <c r="X1556" t="str">
        <f ca="1">_xlfn.CONCAT("(",A1556,",",C1556,",",P1556,",",E1556,",",L1556,",",S1556,",",T1556,",",V1556,")++1`")</f>
        <v>(247835,0,1,9,47,0,3,18)++1`</v>
      </c>
      <c r="Y1556" t="str">
        <f>_xlfn.CONCAT("(",A1556,",",R1556,")++1`")</f>
        <v>(247835,45)++1`</v>
      </c>
    </row>
    <row r="1557" spans="1:25">
      <c r="A1557">
        <v>247838</v>
      </c>
      <c r="B1557">
        <v>1957</v>
      </c>
      <c r="C1557">
        <f>IF(D1557="oui", 1, IF(D1557="non", 0, " "))</f>
        <v>0</v>
      </c>
      <c r="D1557" t="s">
        <v>24</v>
      </c>
      <c r="E1557">
        <f>_xlfn.XLOOKUP(F1557,Z$3:Z$19,AA$3:AA$19)</f>
        <v>3</v>
      </c>
      <c r="F1557" t="s">
        <v>34</v>
      </c>
      <c r="G1557" s="14">
        <v>44624</v>
      </c>
      <c r="H1557" s="15">
        <v>0.4458333333333333</v>
      </c>
      <c r="I1557" s="15">
        <v>0.45833333333333331</v>
      </c>
      <c r="J1557">
        <v>1000169</v>
      </c>
      <c r="K1557">
        <v>2172</v>
      </c>
      <c r="L1557">
        <f>ROUND(M1557*86400,0)/60</f>
        <v>18</v>
      </c>
      <c r="M1557">
        <v>1.2500000000000011E-2</v>
      </c>
      <c r="N1557">
        <f>_xlfn.XLOOKUP(O1557,Z$22:Z$24,AA$22:AA$24)</f>
        <v>1</v>
      </c>
      <c r="O1557" t="s">
        <v>32</v>
      </c>
      <c r="P1557" cm="1">
        <f t="array" aca="1" ref="P1557" ca="1">(_xlfn.IFS(Q1557="couché",0,Q1557="debout à 80%",1,Q1557="?",1))*(IF(RAND()&lt;0.8,1,0))</f>
        <v>1</v>
      </c>
      <c r="Q1557" t="s">
        <v>27</v>
      </c>
      <c r="R1557">
        <v>10</v>
      </c>
      <c r="S1557">
        <f>SUMIFS(N:N,F:F,F1557,G:G,G1557,T:T,T1557-1)*IF(C1557=1,0,1)</f>
        <v>1</v>
      </c>
      <c r="T1557">
        <f>COUNTIFS(F:F,F1557,G:G,G1557,H:H,_xlfn.CONCAT("&lt;=",H1557))</f>
        <v>6</v>
      </c>
      <c r="U1557" s="15">
        <f ca="1">H1557+(RAND()/100000)</f>
        <v>0.44583959161940312</v>
      </c>
      <c r="V1557">
        <f t="shared" ca="1" si="24"/>
        <v>26</v>
      </c>
      <c r="W1557" t="s">
        <v>28</v>
      </c>
      <c r="X1557" t="str">
        <f ca="1">_xlfn.CONCAT("(",A1557,",",C1557,",",P1557,",",E1557,",",L1557,",",S1557,",",T1557,",",V1557,")++1`")</f>
        <v>(247838,0,1,3,18,1,6,26)++1`</v>
      </c>
      <c r="Y1557" t="str">
        <f>_xlfn.CONCAT("(",A1557,",",R1557,")++1`")</f>
        <v>(247838,10)++1`</v>
      </c>
    </row>
    <row r="1558" spans="1:25">
      <c r="A1558">
        <v>247841</v>
      </c>
      <c r="B1558">
        <v>1934</v>
      </c>
      <c r="C1558">
        <f>IF(D1558="oui", 1, IF(D1558="non", 0, " "))</f>
        <v>0</v>
      </c>
      <c r="D1558" t="s">
        <v>24</v>
      </c>
      <c r="E1558">
        <f>_xlfn.XLOOKUP(F1558,Z$3:Z$19,AA$3:AA$19)</f>
        <v>7</v>
      </c>
      <c r="F1558" t="s">
        <v>38</v>
      </c>
      <c r="G1558" s="14">
        <v>44596</v>
      </c>
      <c r="H1558" s="15">
        <v>0.67430555555555549</v>
      </c>
      <c r="I1558" s="15">
        <v>0.73124999999999996</v>
      </c>
      <c r="J1558">
        <v>1000162</v>
      </c>
      <c r="K1558">
        <v>4615</v>
      </c>
      <c r="L1558">
        <f>ROUND(M1558*86400,0)/60</f>
        <v>82</v>
      </c>
      <c r="M1558">
        <v>5.6944444444444464E-2</v>
      </c>
      <c r="N1558">
        <f>_xlfn.XLOOKUP(O1558,Z$22:Z$24,AA$22:AA$24)</f>
        <v>0</v>
      </c>
      <c r="O1558" t="s">
        <v>26</v>
      </c>
      <c r="P1558" cm="1">
        <f t="array" aca="1" ref="P1558" ca="1">(_xlfn.IFS(Q1558="couché",0,Q1558="debout à 80%",1,Q1558="?",1))*(IF(RAND()&lt;0.8,1,0))</f>
        <v>0</v>
      </c>
      <c r="Q1558" t="s">
        <v>48</v>
      </c>
      <c r="R1558">
        <v>45</v>
      </c>
      <c r="S1558">
        <f>SUMIFS(N:N,F:F,F1558,G:G,G1558,T:T,T1558-1)*IF(C1558=1,0,1)</f>
        <v>0</v>
      </c>
      <c r="T1558">
        <f>COUNTIFS(F:F,F1558,G:G,G1558,H:H,_xlfn.CONCAT("&lt;=",H1558))</f>
        <v>5</v>
      </c>
      <c r="U1558" s="15">
        <f ca="1">H1558+(RAND()/100000)</f>
        <v>0.67431064881050751</v>
      </c>
      <c r="V1558">
        <f t="shared" ca="1" si="24"/>
        <v>68</v>
      </c>
      <c r="W1558" t="s">
        <v>28</v>
      </c>
      <c r="X1558" t="str">
        <f ca="1">_xlfn.CONCAT("(",A1558,",",C1558,",",P1558,",",E1558,",",L1558,",",S1558,",",T1558,",",V1558,")++1`")</f>
        <v>(247841,0,0,7,82,0,5,68)++1`</v>
      </c>
      <c r="Y1558" t="str">
        <f>_xlfn.CONCAT("(",A1558,",",R1558,")++1`")</f>
        <v>(247841,45)++1`</v>
      </c>
    </row>
    <row r="1559" spans="1:25">
      <c r="A1559">
        <v>247843</v>
      </c>
      <c r="B1559">
        <v>1988</v>
      </c>
      <c r="C1559">
        <f>IF(D1559="oui", 1, IF(D1559="non", 0, " "))</f>
        <v>0</v>
      </c>
      <c r="D1559" t="s">
        <v>24</v>
      </c>
      <c r="E1559">
        <f>_xlfn.XLOOKUP(F1559,Z$3:Z$19,AA$3:AA$19)</f>
        <v>4</v>
      </c>
      <c r="F1559" t="s">
        <v>31</v>
      </c>
      <c r="G1559" s="14">
        <v>44648</v>
      </c>
      <c r="H1559" s="15">
        <v>0.46319444444444441</v>
      </c>
      <c r="I1559" s="15">
        <v>0.50069444444444444</v>
      </c>
      <c r="J1559">
        <v>1000170</v>
      </c>
      <c r="K1559">
        <v>2058</v>
      </c>
      <c r="L1559">
        <f>ROUND(M1559*86400,0)/60</f>
        <v>54</v>
      </c>
      <c r="M1559">
        <v>3.7500000000000033E-2</v>
      </c>
      <c r="N1559">
        <f>_xlfn.XLOOKUP(O1559,Z$22:Z$24,AA$22:AA$24)</f>
        <v>1</v>
      </c>
      <c r="O1559" t="s">
        <v>32</v>
      </c>
      <c r="P1559" cm="1">
        <f t="array" aca="1" ref="P1559" ca="1">(_xlfn.IFS(Q1559="couché",0,Q1559="debout à 80%",1,Q1559="?",1))*(IF(RAND()&lt;0.8,1,0))</f>
        <v>1</v>
      </c>
      <c r="Q1559" t="s">
        <v>27</v>
      </c>
      <c r="R1559">
        <v>30</v>
      </c>
      <c r="S1559">
        <f>SUMIFS(N:N,F:F,F1559,G:G,G1559,T:T,T1559-1)*IF(C1559=1,0,1)</f>
        <v>1</v>
      </c>
      <c r="T1559">
        <f>COUNTIFS(F:F,F1559,G:G,G1559,H:H,_xlfn.CONCAT("&lt;=",H1559))</f>
        <v>4</v>
      </c>
      <c r="U1559" s="15">
        <f ca="1">H1559+(RAND()/100000)</f>
        <v>0.46320289292738615</v>
      </c>
      <c r="V1559">
        <f t="shared" ca="1" si="24"/>
        <v>41</v>
      </c>
      <c r="W1559" t="s">
        <v>28</v>
      </c>
      <c r="X1559" t="str">
        <f ca="1">_xlfn.CONCAT("(",A1559,",",C1559,",",P1559,",",E1559,",",L1559,",",S1559,",",T1559,",",V1559,")++1`")</f>
        <v>(247843,0,1,4,54,1,4,41)++1`</v>
      </c>
      <c r="Y1559" t="str">
        <f>_xlfn.CONCAT("(",A1559,",",R1559,")++1`")</f>
        <v>(247843,30)++1`</v>
      </c>
    </row>
    <row r="1560" spans="1:25">
      <c r="A1560">
        <v>247844</v>
      </c>
      <c r="B1560">
        <v>1955</v>
      </c>
      <c r="C1560">
        <f>IF(D1560="oui", 1, IF(D1560="non", 0, " "))</f>
        <v>0</v>
      </c>
      <c r="D1560" t="s">
        <v>24</v>
      </c>
      <c r="E1560">
        <f>_xlfn.XLOOKUP(F1560,Z$3:Z$19,AA$3:AA$19)</f>
        <v>3</v>
      </c>
      <c r="F1560" t="s">
        <v>34</v>
      </c>
      <c r="G1560" s="14">
        <v>44629</v>
      </c>
      <c r="H1560" s="15">
        <v>0.35555555555555551</v>
      </c>
      <c r="I1560" s="15">
        <v>0.36944444444444441</v>
      </c>
      <c r="J1560">
        <v>1000169</v>
      </c>
      <c r="K1560">
        <v>2172</v>
      </c>
      <c r="L1560">
        <f>ROUND(M1560*86400,0)/60</f>
        <v>20</v>
      </c>
      <c r="M1560">
        <v>1.3888888888888895E-2</v>
      </c>
      <c r="N1560">
        <f>_xlfn.XLOOKUP(O1560,Z$22:Z$24,AA$22:AA$24)</f>
        <v>1</v>
      </c>
      <c r="O1560" t="s">
        <v>32</v>
      </c>
      <c r="P1560" cm="1">
        <f t="array" aca="1" ref="P1560" ca="1">(_xlfn.IFS(Q1560="couché",0,Q1560="debout à 80%",1,Q1560="?",1))*(IF(RAND()&lt;0.8,1,0))</f>
        <v>1</v>
      </c>
      <c r="Q1560" t="s">
        <v>27</v>
      </c>
      <c r="R1560">
        <v>10</v>
      </c>
      <c r="S1560">
        <f>SUMIFS(N:N,F:F,F1560,G:G,G1560,T:T,T1560-1)*IF(C1560=1,0,1)</f>
        <v>1</v>
      </c>
      <c r="T1560">
        <f>COUNTIFS(F:F,F1560,G:G,G1560,H:H,_xlfn.CONCAT("&lt;=",H1560))</f>
        <v>2</v>
      </c>
      <c r="U1560" s="15">
        <f ca="1">H1560+(RAND()/100000)</f>
        <v>0.35556232268575044</v>
      </c>
      <c r="V1560">
        <f t="shared" ca="1" si="24"/>
        <v>12</v>
      </c>
      <c r="W1560" t="s">
        <v>28</v>
      </c>
      <c r="X1560" t="str">
        <f ca="1">_xlfn.CONCAT("(",A1560,",",C1560,",",P1560,",",E1560,",",L1560,",",S1560,",",T1560,",",V1560,")++1`")</f>
        <v>(247844,0,1,3,20,1,2,12)++1`</v>
      </c>
      <c r="Y1560" t="str">
        <f>_xlfn.CONCAT("(",A1560,",",R1560,")++1`")</f>
        <v>(247844,10)++1`</v>
      </c>
    </row>
    <row r="1561" spans="1:25">
      <c r="A1561">
        <v>247845</v>
      </c>
      <c r="B1561">
        <v>1955</v>
      </c>
      <c r="C1561">
        <f>IF(D1561="oui", 1, IF(D1561="non", 0, " "))</f>
        <v>0</v>
      </c>
      <c r="D1561" t="s">
        <v>24</v>
      </c>
      <c r="E1561">
        <f>_xlfn.XLOOKUP(F1561,Z$3:Z$19,AA$3:AA$19)</f>
        <v>3</v>
      </c>
      <c r="F1561" t="s">
        <v>34</v>
      </c>
      <c r="G1561" s="14">
        <v>44643</v>
      </c>
      <c r="H1561" s="15">
        <v>0.35972222222222222</v>
      </c>
      <c r="I1561" s="15">
        <v>0.37430555555555556</v>
      </c>
      <c r="J1561">
        <v>1000169</v>
      </c>
      <c r="K1561">
        <v>2172</v>
      </c>
      <c r="L1561">
        <f>ROUND(M1561*86400,0)/60</f>
        <v>21</v>
      </c>
      <c r="M1561">
        <v>1.4583333333333337E-2</v>
      </c>
      <c r="N1561">
        <f>_xlfn.XLOOKUP(O1561,Z$22:Z$24,AA$22:AA$24)</f>
        <v>1</v>
      </c>
      <c r="O1561" t="s">
        <v>32</v>
      </c>
      <c r="P1561" cm="1">
        <f t="array" aca="1" ref="P1561" ca="1">(_xlfn.IFS(Q1561="couché",0,Q1561="debout à 80%",1,Q1561="?",1))*(IF(RAND()&lt;0.8,1,0))</f>
        <v>1</v>
      </c>
      <c r="Q1561" t="s">
        <v>27</v>
      </c>
      <c r="R1561">
        <v>10</v>
      </c>
      <c r="S1561">
        <f>SUMIFS(N:N,F:F,F1561,G:G,G1561,T:T,T1561-1)*IF(C1561=1,0,1)</f>
        <v>1</v>
      </c>
      <c r="T1561">
        <f>COUNTIFS(F:F,F1561,G:G,G1561,H:H,_xlfn.CONCAT("&lt;=",H1561))</f>
        <v>2</v>
      </c>
      <c r="U1561" s="15">
        <f ca="1">H1561+(RAND()/100000)</f>
        <v>0.35972236734218754</v>
      </c>
      <c r="V1561">
        <f t="shared" ca="1" si="24"/>
        <v>17</v>
      </c>
      <c r="W1561" t="s">
        <v>28</v>
      </c>
      <c r="X1561" t="str">
        <f ca="1">_xlfn.CONCAT("(",A1561,",",C1561,",",P1561,",",E1561,",",L1561,",",S1561,",",T1561,",",V1561,")++1`")</f>
        <v>(247845,0,1,3,21,1,2,17)++1`</v>
      </c>
      <c r="Y1561" t="str">
        <f>_xlfn.CONCAT("(",A1561,",",R1561,")++1`")</f>
        <v>(247845,10)++1`</v>
      </c>
    </row>
    <row r="1562" spans="1:25">
      <c r="A1562">
        <v>247847</v>
      </c>
      <c r="B1562">
        <v>1947</v>
      </c>
      <c r="C1562">
        <f>IF(D1562="oui", 1, IF(D1562="non", 0, " "))</f>
        <v>0</v>
      </c>
      <c r="D1562" t="s">
        <v>24</v>
      </c>
      <c r="E1562">
        <f>_xlfn.XLOOKUP(F1562,Z$3:Z$19,AA$3:AA$19)</f>
        <v>4</v>
      </c>
      <c r="F1562" t="s">
        <v>31</v>
      </c>
      <c r="G1562" s="14">
        <v>44595</v>
      </c>
      <c r="H1562" s="15">
        <v>0.75555555555555554</v>
      </c>
      <c r="I1562" s="15">
        <v>0.78680555555555554</v>
      </c>
      <c r="J1562">
        <v>1000162</v>
      </c>
      <c r="K1562">
        <v>82</v>
      </c>
      <c r="L1562">
        <f>ROUND(M1562*86400,0)/60</f>
        <v>45</v>
      </c>
      <c r="M1562">
        <v>3.125E-2</v>
      </c>
      <c r="N1562">
        <f>_xlfn.XLOOKUP(O1562,Z$22:Z$24,AA$22:AA$24)</f>
        <v>0</v>
      </c>
      <c r="O1562" t="s">
        <v>26</v>
      </c>
      <c r="P1562" cm="1">
        <f t="array" aca="1" ref="P1562" ca="1">(_xlfn.IFS(Q1562="couché",0,Q1562="debout à 80%",1,Q1562="?",1))*(IF(RAND()&lt;0.8,1,0))</f>
        <v>1</v>
      </c>
      <c r="Q1562" t="s">
        <v>27</v>
      </c>
      <c r="R1562">
        <v>45</v>
      </c>
      <c r="S1562">
        <f>SUMIFS(N:N,F:F,F1562,G:G,G1562,T:T,T1562-1)*IF(C1562=1,0,1)</f>
        <v>0</v>
      </c>
      <c r="T1562">
        <f>COUNTIFS(F:F,F1562,G:G,G1562,H:H,_xlfn.CONCAT("&lt;=",H1562))</f>
        <v>4</v>
      </c>
      <c r="U1562" s="15">
        <f ca="1">H1562+(RAND()/100000)</f>
        <v>0.75556250497448807</v>
      </c>
      <c r="V1562">
        <f t="shared" ca="1" si="24"/>
        <v>89</v>
      </c>
      <c r="W1562" t="s">
        <v>28</v>
      </c>
      <c r="X1562" t="str">
        <f ca="1">_xlfn.CONCAT("(",A1562,",",C1562,",",P1562,",",E1562,",",L1562,",",S1562,",",T1562,",",V1562,")++1`")</f>
        <v>(247847,0,1,4,45,0,4,89)++1`</v>
      </c>
      <c r="Y1562" t="str">
        <f>_xlfn.CONCAT("(",A1562,",",R1562,")++1`")</f>
        <v>(247847,45)++1`</v>
      </c>
    </row>
    <row r="1563" spans="1:25">
      <c r="A1563">
        <v>247848</v>
      </c>
      <c r="B1563">
        <v>1971</v>
      </c>
      <c r="C1563">
        <f>IF(D1563="oui", 1, IF(D1563="non", 0, " "))</f>
        <v>0</v>
      </c>
      <c r="D1563" t="s">
        <v>24</v>
      </c>
      <c r="E1563">
        <f>_xlfn.XLOOKUP(F1563,Z$3:Z$19,AA$3:AA$19)</f>
        <v>5</v>
      </c>
      <c r="F1563" t="s">
        <v>36</v>
      </c>
      <c r="G1563" s="14">
        <v>44601</v>
      </c>
      <c r="H1563" s="15">
        <v>0.59583333333333333</v>
      </c>
      <c r="I1563" s="15">
        <v>0.67083333333333328</v>
      </c>
      <c r="J1563">
        <v>1000162</v>
      </c>
      <c r="K1563">
        <v>124</v>
      </c>
      <c r="L1563">
        <f>ROUND(M1563*86400,0)/60</f>
        <v>108</v>
      </c>
      <c r="M1563">
        <v>7.4999999999999956E-2</v>
      </c>
      <c r="N1563">
        <f>_xlfn.XLOOKUP(O1563,Z$22:Z$24,AA$22:AA$24)</f>
        <v>0</v>
      </c>
      <c r="O1563" t="s">
        <v>26</v>
      </c>
      <c r="P1563" cm="1">
        <f t="array" aca="1" ref="P1563" ca="1">(_xlfn.IFS(Q1563="couché",0,Q1563="debout à 80%",1,Q1563="?",1))*(IF(RAND()&lt;0.8,1,0))</f>
        <v>1</v>
      </c>
      <c r="Q1563" t="s">
        <v>27</v>
      </c>
      <c r="R1563">
        <v>45</v>
      </c>
      <c r="S1563">
        <f>SUMIFS(N:N,F:F,F1563,G:G,G1563,T:T,T1563-1)*IF(C1563=1,0,1)</f>
        <v>0</v>
      </c>
      <c r="T1563">
        <f>COUNTIFS(F:F,F1563,G:G,G1563,H:H,_xlfn.CONCAT("&lt;=",H1563))</f>
        <v>7</v>
      </c>
      <c r="U1563" s="15">
        <f ca="1">H1563+(RAND()/100000)</f>
        <v>0.59583350802055324</v>
      </c>
      <c r="V1563">
        <f t="shared" ca="1" si="24"/>
        <v>47</v>
      </c>
      <c r="W1563" t="s">
        <v>28</v>
      </c>
      <c r="X1563" t="str">
        <f ca="1">_xlfn.CONCAT("(",A1563,",",C1563,",",P1563,",",E1563,",",L1563,",",S1563,",",T1563,",",V1563,")++1`")</f>
        <v>(247848,0,1,5,108,0,7,47)++1`</v>
      </c>
      <c r="Y1563" t="str">
        <f>_xlfn.CONCAT("(",A1563,",",R1563,")++1`")</f>
        <v>(247848,45)++1`</v>
      </c>
    </row>
    <row r="1564" spans="1:25">
      <c r="A1564">
        <v>247849</v>
      </c>
      <c r="B1564">
        <v>1961</v>
      </c>
      <c r="C1564">
        <f>IF(D1564="oui", 1, IF(D1564="non", 0, " "))</f>
        <v>0</v>
      </c>
      <c r="D1564" t="s">
        <v>24</v>
      </c>
      <c r="E1564">
        <f>_xlfn.XLOOKUP(F1564,Z$3:Z$19,AA$3:AA$19)</f>
        <v>13</v>
      </c>
      <c r="F1564" t="s">
        <v>43</v>
      </c>
      <c r="G1564" s="14">
        <v>44615</v>
      </c>
      <c r="H1564" s="15">
        <v>0.34444444444444444</v>
      </c>
      <c r="I1564" s="15">
        <v>0.5131944444444444</v>
      </c>
      <c r="J1564">
        <v>1000167</v>
      </c>
      <c r="K1564">
        <v>2252</v>
      </c>
      <c r="L1564">
        <f>ROUND(M1564*86400,0)/60</f>
        <v>243</v>
      </c>
      <c r="M1564">
        <v>0.16874999999999996</v>
      </c>
      <c r="N1564">
        <f>_xlfn.XLOOKUP(O1564,Z$22:Z$24,AA$22:AA$24)</f>
        <v>0</v>
      </c>
      <c r="O1564" t="s">
        <v>26</v>
      </c>
      <c r="P1564" cm="1">
        <f t="array" aca="1" ref="P1564" ca="1">(_xlfn.IFS(Q1564="couché",0,Q1564="debout à 80%",1,Q1564="?",1))*(IF(RAND()&lt;0.8,1,0))</f>
        <v>1</v>
      </c>
      <c r="Q1564" t="s">
        <v>27</v>
      </c>
      <c r="R1564">
        <v>45</v>
      </c>
      <c r="S1564">
        <f>SUMIFS(N:N,F:F,F1564,G:G,G1564,T:T,T1564-1)*IF(C1564=1,0,1)</f>
        <v>0</v>
      </c>
      <c r="T1564">
        <f>COUNTIFS(F:F,F1564,G:G,G1564,H:H,_xlfn.CONCAT("&lt;=",H1564))</f>
        <v>1</v>
      </c>
      <c r="U1564" s="15">
        <f ca="1">H1564+(RAND()/100000)</f>
        <v>0.34445025660592754</v>
      </c>
      <c r="V1564">
        <f t="shared" ca="1" si="24"/>
        <v>11</v>
      </c>
      <c r="W1564" t="s">
        <v>28</v>
      </c>
      <c r="X1564" t="str">
        <f ca="1">_xlfn.CONCAT("(",A1564,",",C1564,",",P1564,",",E1564,",",L1564,",",S1564,",",T1564,",",V1564,")++1`")</f>
        <v>(247849,0,1,13,243,0,1,11)++1`</v>
      </c>
      <c r="Y1564" t="str">
        <f>_xlfn.CONCAT("(",A1564,",",R1564,")++1`")</f>
        <v>(247849,45)++1`</v>
      </c>
    </row>
    <row r="1565" spans="1:25">
      <c r="A1565">
        <v>247857</v>
      </c>
      <c r="B1565">
        <v>1943</v>
      </c>
      <c r="C1565">
        <f>IF(D1565="oui", 1, IF(D1565="non", 0, " "))</f>
        <v>0</v>
      </c>
      <c r="D1565" t="s">
        <v>24</v>
      </c>
      <c r="E1565">
        <f>_xlfn.XLOOKUP(F1565,Z$3:Z$19,AA$3:AA$19)</f>
        <v>3</v>
      </c>
      <c r="F1565" t="s">
        <v>34</v>
      </c>
      <c r="G1565" s="14">
        <v>44628</v>
      </c>
      <c r="H1565" s="15">
        <v>0.60624999999999996</v>
      </c>
      <c r="I1565" s="15">
        <v>0.62291666666666667</v>
      </c>
      <c r="J1565">
        <v>1000169</v>
      </c>
      <c r="K1565">
        <v>2172</v>
      </c>
      <c r="L1565">
        <f>ROUND(M1565*86400,0)/60</f>
        <v>24</v>
      </c>
      <c r="M1565">
        <v>1.6666666666666718E-2</v>
      </c>
      <c r="N1565">
        <f>_xlfn.XLOOKUP(O1565,Z$22:Z$24,AA$22:AA$24)</f>
        <v>1</v>
      </c>
      <c r="O1565" t="s">
        <v>32</v>
      </c>
      <c r="P1565" cm="1">
        <f t="array" aca="1" ref="P1565" ca="1">(_xlfn.IFS(Q1565="couché",0,Q1565="debout à 80%",1,Q1565="?",1))*(IF(RAND()&lt;0.8,1,0))</f>
        <v>1</v>
      </c>
      <c r="Q1565" t="s">
        <v>27</v>
      </c>
      <c r="R1565">
        <v>10</v>
      </c>
      <c r="S1565">
        <f>SUMIFS(N:N,F:F,F1565,G:G,G1565,T:T,T1565-1)*IF(C1565=1,0,1)</f>
        <v>1</v>
      </c>
      <c r="T1565">
        <f>COUNTIFS(F:F,F1565,G:G,G1565,H:H,_xlfn.CONCAT("&lt;=",H1565))</f>
        <v>12</v>
      </c>
      <c r="U1565" s="15">
        <f ca="1">H1565+(RAND()/100000)</f>
        <v>0.60625010643332278</v>
      </c>
      <c r="V1565">
        <f t="shared" ca="1" si="24"/>
        <v>74</v>
      </c>
      <c r="W1565" t="s">
        <v>28</v>
      </c>
      <c r="X1565" t="str">
        <f ca="1">_xlfn.CONCAT("(",A1565,",",C1565,",",P1565,",",E1565,",",L1565,",",S1565,",",T1565,",",V1565,")++1`")</f>
        <v>(247857,0,1,3,24,1,12,74)++1`</v>
      </c>
      <c r="Y1565" t="str">
        <f>_xlfn.CONCAT("(",A1565,",",R1565,")++1`")</f>
        <v>(247857,10)++1`</v>
      </c>
    </row>
    <row r="1566" spans="1:25">
      <c r="A1566">
        <v>247859</v>
      </c>
      <c r="B1566">
        <v>1943</v>
      </c>
      <c r="C1566">
        <f>IF(D1566="oui", 1, IF(D1566="non", 0, " "))</f>
        <v>0</v>
      </c>
      <c r="D1566" t="s">
        <v>24</v>
      </c>
      <c r="E1566">
        <f>_xlfn.XLOOKUP(F1566,Z$3:Z$19,AA$3:AA$19)</f>
        <v>3</v>
      </c>
      <c r="F1566" t="s">
        <v>34</v>
      </c>
      <c r="G1566" s="14">
        <v>44636</v>
      </c>
      <c r="H1566" s="15">
        <v>0.37777777777777777</v>
      </c>
      <c r="I1566" s="15">
        <v>0.3923611111111111</v>
      </c>
      <c r="J1566">
        <v>1000169</v>
      </c>
      <c r="K1566">
        <v>2172</v>
      </c>
      <c r="L1566">
        <f>ROUND(M1566*86400,0)/60</f>
        <v>21</v>
      </c>
      <c r="M1566">
        <v>1.4583333333333337E-2</v>
      </c>
      <c r="N1566">
        <f>_xlfn.XLOOKUP(O1566,Z$22:Z$24,AA$22:AA$24)</f>
        <v>1</v>
      </c>
      <c r="O1566" t="s">
        <v>32</v>
      </c>
      <c r="P1566" cm="1">
        <f t="array" aca="1" ref="P1566" ca="1">(_xlfn.IFS(Q1566="couché",0,Q1566="debout à 80%",1,Q1566="?",1))*(IF(RAND()&lt;0.8,1,0))</f>
        <v>1</v>
      </c>
      <c r="Q1566" t="s">
        <v>27</v>
      </c>
      <c r="R1566">
        <v>10</v>
      </c>
      <c r="S1566">
        <f>SUMIFS(N:N,F:F,F1566,G:G,G1566,T:T,T1566-1)*IF(C1566=1,0,1)</f>
        <v>1</v>
      </c>
      <c r="T1566">
        <f>COUNTIFS(F:F,F1566,G:G,G1566,H:H,_xlfn.CONCAT("&lt;=",H1566))</f>
        <v>3</v>
      </c>
      <c r="U1566" s="15">
        <f ca="1">H1566+(RAND()/100000)</f>
        <v>0.37778399492466375</v>
      </c>
      <c r="V1566">
        <f t="shared" ca="1" si="24"/>
        <v>20</v>
      </c>
      <c r="W1566" t="s">
        <v>28</v>
      </c>
      <c r="X1566" t="str">
        <f ca="1">_xlfn.CONCAT("(",A1566,",",C1566,",",P1566,",",E1566,",",L1566,",",S1566,",",T1566,",",V1566,")++1`")</f>
        <v>(247859,0,1,3,21,1,3,20)++1`</v>
      </c>
      <c r="Y1566" t="str">
        <f>_xlfn.CONCAT("(",A1566,",",R1566,")++1`")</f>
        <v>(247859,10)++1`</v>
      </c>
    </row>
    <row r="1567" spans="1:25">
      <c r="A1567">
        <v>247861</v>
      </c>
      <c r="B1567">
        <v>1953</v>
      </c>
      <c r="C1567">
        <f>IF(D1567="oui", 1, IF(D1567="non", 0, " "))</f>
        <v>0</v>
      </c>
      <c r="D1567" t="s">
        <v>24</v>
      </c>
      <c r="E1567">
        <f>_xlfn.XLOOKUP(F1567,Z$3:Z$19,AA$3:AA$19)</f>
        <v>3</v>
      </c>
      <c r="F1567" t="s">
        <v>34</v>
      </c>
      <c r="G1567" s="14">
        <v>44636</v>
      </c>
      <c r="H1567" s="15">
        <v>0.41111111111111109</v>
      </c>
      <c r="I1567" s="15">
        <v>0.42430555555555555</v>
      </c>
      <c r="J1567">
        <v>1000169</v>
      </c>
      <c r="K1567">
        <v>2172</v>
      </c>
      <c r="L1567">
        <f>ROUND(M1567*86400,0)/60</f>
        <v>19</v>
      </c>
      <c r="M1567">
        <v>1.3194444444444453E-2</v>
      </c>
      <c r="N1567">
        <f>_xlfn.XLOOKUP(O1567,Z$22:Z$24,AA$22:AA$24)</f>
        <v>1</v>
      </c>
      <c r="O1567" t="s">
        <v>32</v>
      </c>
      <c r="P1567" cm="1">
        <f t="array" aca="1" ref="P1567" ca="1">(_xlfn.IFS(Q1567="couché",0,Q1567="debout à 80%",1,Q1567="?",1))*(IF(RAND()&lt;0.8,1,0))</f>
        <v>1</v>
      </c>
      <c r="Q1567" t="s">
        <v>27</v>
      </c>
      <c r="R1567">
        <v>10</v>
      </c>
      <c r="S1567">
        <f>SUMIFS(N:N,F:F,F1567,G:G,G1567,T:T,T1567-1)*IF(C1567=1,0,1)</f>
        <v>1</v>
      </c>
      <c r="T1567">
        <f>COUNTIFS(F:F,F1567,G:G,G1567,H:H,_xlfn.CONCAT("&lt;=",H1567))</f>
        <v>5</v>
      </c>
      <c r="U1567" s="15">
        <f ca="1">H1567+(RAND()/100000)</f>
        <v>0.41112091382134663</v>
      </c>
      <c r="V1567">
        <f t="shared" ca="1" si="24"/>
        <v>28</v>
      </c>
      <c r="W1567" t="s">
        <v>28</v>
      </c>
      <c r="X1567" t="str">
        <f ca="1">_xlfn.CONCAT("(",A1567,",",C1567,",",P1567,",",E1567,",",L1567,",",S1567,",",T1567,",",V1567,")++1`")</f>
        <v>(247861,0,1,3,19,1,5,28)++1`</v>
      </c>
      <c r="Y1567" t="str">
        <f>_xlfn.CONCAT("(",A1567,",",R1567,")++1`")</f>
        <v>(247861,10)++1`</v>
      </c>
    </row>
    <row r="1568" spans="1:25">
      <c r="A1568">
        <v>247862</v>
      </c>
      <c r="B1568">
        <v>1948</v>
      </c>
      <c r="C1568">
        <f>IF(D1568="oui", 1, IF(D1568="non", 0, " "))</f>
        <v>0</v>
      </c>
      <c r="D1568" t="s">
        <v>24</v>
      </c>
      <c r="E1568">
        <f>_xlfn.XLOOKUP(F1568,Z$3:Z$19,AA$3:AA$19)</f>
        <v>3</v>
      </c>
      <c r="F1568" t="s">
        <v>34</v>
      </c>
      <c r="G1568" s="14">
        <v>44636</v>
      </c>
      <c r="H1568" s="15">
        <v>0.44305555555555554</v>
      </c>
      <c r="I1568" s="15">
        <v>0.45763888888888887</v>
      </c>
      <c r="J1568">
        <v>1000169</v>
      </c>
      <c r="K1568">
        <v>2172</v>
      </c>
      <c r="L1568">
        <f>ROUND(M1568*86400,0)/60</f>
        <v>21</v>
      </c>
      <c r="M1568">
        <v>1.4583333333333337E-2</v>
      </c>
      <c r="N1568">
        <f>_xlfn.XLOOKUP(O1568,Z$22:Z$24,AA$22:AA$24)</f>
        <v>1</v>
      </c>
      <c r="O1568" t="s">
        <v>32</v>
      </c>
      <c r="P1568" cm="1">
        <f t="array" aca="1" ref="P1568" ca="1">(_xlfn.IFS(Q1568="couché",0,Q1568="debout à 80%",1,Q1568="?",1))*(IF(RAND()&lt;0.8,1,0))</f>
        <v>1</v>
      </c>
      <c r="Q1568" t="s">
        <v>27</v>
      </c>
      <c r="R1568">
        <v>10</v>
      </c>
      <c r="S1568">
        <f>SUMIFS(N:N,F:F,F1568,G:G,G1568,T:T,T1568-1)*IF(C1568=1,0,1)</f>
        <v>1</v>
      </c>
      <c r="T1568">
        <f>COUNTIFS(F:F,F1568,G:G,G1568,H:H,_xlfn.CONCAT("&lt;=",H1568))</f>
        <v>7</v>
      </c>
      <c r="U1568" s="15">
        <f ca="1">H1568+(RAND()/100000)</f>
        <v>0.44306099462844672</v>
      </c>
      <c r="V1568">
        <f t="shared" ca="1" si="24"/>
        <v>38</v>
      </c>
      <c r="W1568" t="s">
        <v>28</v>
      </c>
      <c r="X1568" t="str">
        <f ca="1">_xlfn.CONCAT("(",A1568,",",C1568,",",P1568,",",E1568,",",L1568,",",S1568,",",T1568,",",V1568,")++1`")</f>
        <v>(247862,0,1,3,21,1,7,38)++1`</v>
      </c>
      <c r="Y1568" t="str">
        <f>_xlfn.CONCAT("(",A1568,",",R1568,")++1`")</f>
        <v>(247862,10)++1`</v>
      </c>
    </row>
    <row r="1569" spans="1:25">
      <c r="A1569">
        <v>247864</v>
      </c>
      <c r="B1569">
        <v>1948</v>
      </c>
      <c r="C1569">
        <f>IF(D1569="oui", 1, IF(D1569="non", 0, " "))</f>
        <v>0</v>
      </c>
      <c r="D1569" t="s">
        <v>24</v>
      </c>
      <c r="E1569">
        <f>_xlfn.XLOOKUP(F1569,Z$3:Z$19,AA$3:AA$19)</f>
        <v>3</v>
      </c>
      <c r="F1569" t="s">
        <v>34</v>
      </c>
      <c r="G1569" s="14">
        <v>44643</v>
      </c>
      <c r="H1569" s="15">
        <v>0.41805555555555551</v>
      </c>
      <c r="I1569" s="15">
        <v>0.4284722222222222</v>
      </c>
      <c r="J1569">
        <v>1000169</v>
      </c>
      <c r="K1569">
        <v>2172</v>
      </c>
      <c r="L1569">
        <f>ROUND(M1569*86400,0)/60</f>
        <v>15</v>
      </c>
      <c r="M1569">
        <v>1.0416666666666685E-2</v>
      </c>
      <c r="N1569">
        <f>_xlfn.XLOOKUP(O1569,Z$22:Z$24,AA$22:AA$24)</f>
        <v>1</v>
      </c>
      <c r="O1569" t="s">
        <v>32</v>
      </c>
      <c r="P1569" cm="1">
        <f t="array" aca="1" ref="P1569" ca="1">(_xlfn.IFS(Q1569="couché",0,Q1569="debout à 80%",1,Q1569="?",1))*(IF(RAND()&lt;0.8,1,0))</f>
        <v>1</v>
      </c>
      <c r="Q1569" t="s">
        <v>27</v>
      </c>
      <c r="R1569">
        <v>10</v>
      </c>
      <c r="S1569">
        <f>SUMIFS(N:N,F:F,F1569,G:G,G1569,T:T,T1569-1)*IF(C1569=1,0,1)</f>
        <v>1</v>
      </c>
      <c r="T1569">
        <f>COUNTIFS(F:F,F1569,G:G,G1569,H:H,_xlfn.CONCAT("&lt;=",H1569))</f>
        <v>5</v>
      </c>
      <c r="U1569" s="15">
        <f ca="1">H1569+(RAND()/100000)</f>
        <v>0.41805948166965878</v>
      </c>
      <c r="V1569">
        <f t="shared" ca="1" si="24"/>
        <v>29</v>
      </c>
      <c r="W1569" t="s">
        <v>28</v>
      </c>
      <c r="X1569" t="str">
        <f ca="1">_xlfn.CONCAT("(",A1569,",",C1569,",",P1569,",",E1569,",",L1569,",",S1569,",",T1569,",",V1569,")++1`")</f>
        <v>(247864,0,1,3,15,1,5,29)++1`</v>
      </c>
      <c r="Y1569" t="str">
        <f>_xlfn.CONCAT("(",A1569,",",R1569,")++1`")</f>
        <v>(247864,10)++1`</v>
      </c>
    </row>
    <row r="1570" spans="1:25">
      <c r="A1570">
        <v>247865</v>
      </c>
      <c r="B1570">
        <v>1976</v>
      </c>
      <c r="C1570">
        <f>IF(D1570="oui", 1, IF(D1570="non", 0, " "))</f>
        <v>0</v>
      </c>
      <c r="D1570" t="s">
        <v>24</v>
      </c>
      <c r="E1570">
        <f>_xlfn.XLOOKUP(F1570,Z$3:Z$19,AA$3:AA$19)</f>
        <v>2</v>
      </c>
      <c r="F1570" t="s">
        <v>29</v>
      </c>
      <c r="G1570" s="14">
        <v>44648</v>
      </c>
      <c r="H1570" s="15">
        <v>0.44930555555555551</v>
      </c>
      <c r="I1570" s="15">
        <v>0.47430555555555554</v>
      </c>
      <c r="J1570">
        <v>1000166</v>
      </c>
      <c r="K1570">
        <v>832</v>
      </c>
      <c r="L1570">
        <f>ROUND(M1570*86400,0)/60</f>
        <v>36</v>
      </c>
      <c r="M1570">
        <v>2.5000000000000022E-2</v>
      </c>
      <c r="N1570">
        <f>_xlfn.XLOOKUP(O1570,Z$22:Z$24,AA$22:AA$24)</f>
        <v>0</v>
      </c>
      <c r="O1570" t="s">
        <v>26</v>
      </c>
      <c r="P1570" cm="1">
        <f t="array" aca="1" ref="P1570" ca="1">(_xlfn.IFS(Q1570="couché",0,Q1570="debout à 80%",1,Q1570="?",1))*(IF(RAND()&lt;0.8,1,0))</f>
        <v>1</v>
      </c>
      <c r="Q1570" t="s">
        <v>27</v>
      </c>
      <c r="R1570">
        <v>45</v>
      </c>
      <c r="S1570">
        <f>SUMIFS(N:N,F:F,F1570,G:G,G1570,T:T,T1570-1)*IF(C1570=1,0,1)</f>
        <v>0</v>
      </c>
      <c r="T1570">
        <f>COUNTIFS(F:F,F1570,G:G,G1570,H:H,_xlfn.CONCAT("&lt;=",H1570))</f>
        <v>3</v>
      </c>
      <c r="U1570" s="15">
        <f ca="1">H1570+(RAND()/100000)</f>
        <v>0.44930704184537296</v>
      </c>
      <c r="V1570">
        <f t="shared" ca="1" si="24"/>
        <v>35</v>
      </c>
      <c r="W1570" t="s">
        <v>28</v>
      </c>
      <c r="X1570" t="str">
        <f ca="1">_xlfn.CONCAT("(",A1570,",",C1570,",",P1570,",",E1570,",",L1570,",",S1570,",",T1570,",",V1570,")++1`")</f>
        <v>(247865,0,1,2,36,0,3,35)++1`</v>
      </c>
      <c r="Y1570" t="str">
        <f>_xlfn.CONCAT("(",A1570,",",R1570,")++1`")</f>
        <v>(247865,45)++1`</v>
      </c>
    </row>
    <row r="1571" spans="1:25">
      <c r="A1571">
        <v>247866</v>
      </c>
      <c r="B1571">
        <v>1953</v>
      </c>
      <c r="C1571">
        <f>IF(D1571="oui", 1, IF(D1571="non", 0, " "))</f>
        <v>0</v>
      </c>
      <c r="D1571" t="s">
        <v>24</v>
      </c>
      <c r="E1571">
        <f>_xlfn.XLOOKUP(F1571,Z$3:Z$19,AA$3:AA$19)</f>
        <v>3</v>
      </c>
      <c r="F1571" t="s">
        <v>34</v>
      </c>
      <c r="G1571" s="14">
        <v>44643</v>
      </c>
      <c r="H1571" s="15">
        <v>0.43333333333333329</v>
      </c>
      <c r="I1571" s="15">
        <v>0.44444444444444442</v>
      </c>
      <c r="J1571">
        <v>1000169</v>
      </c>
      <c r="K1571">
        <v>2172</v>
      </c>
      <c r="L1571">
        <f>ROUND(M1571*86400,0)/60</f>
        <v>16</v>
      </c>
      <c r="M1571">
        <v>1.1111111111111127E-2</v>
      </c>
      <c r="N1571">
        <f>_xlfn.XLOOKUP(O1571,Z$22:Z$24,AA$22:AA$24)</f>
        <v>1</v>
      </c>
      <c r="O1571" t="s">
        <v>32</v>
      </c>
      <c r="P1571" cm="1">
        <f t="array" aca="1" ref="P1571" ca="1">(_xlfn.IFS(Q1571="couché",0,Q1571="debout à 80%",1,Q1571="?",1))*(IF(RAND()&lt;0.8,1,0))</f>
        <v>1</v>
      </c>
      <c r="Q1571" t="s">
        <v>27</v>
      </c>
      <c r="R1571">
        <v>10</v>
      </c>
      <c r="S1571">
        <f>SUMIFS(N:N,F:F,F1571,G:G,G1571,T:T,T1571-1)*IF(C1571=1,0,1)</f>
        <v>1</v>
      </c>
      <c r="T1571">
        <f>COUNTIFS(F:F,F1571,G:G,G1571,H:H,_xlfn.CONCAT("&lt;=",H1571))</f>
        <v>6</v>
      </c>
      <c r="U1571" s="15">
        <f ca="1">H1571+(RAND()/100000)</f>
        <v>0.43333508362174999</v>
      </c>
      <c r="V1571">
        <f t="shared" ca="1" si="24"/>
        <v>34</v>
      </c>
      <c r="W1571" t="s">
        <v>28</v>
      </c>
      <c r="X1571" t="str">
        <f ca="1">_xlfn.CONCAT("(",A1571,",",C1571,",",P1571,",",E1571,",",L1571,",",S1571,",",T1571,",",V1571,")++1`")</f>
        <v>(247866,0,1,3,16,1,6,34)++1`</v>
      </c>
      <c r="Y1571" t="str">
        <f>_xlfn.CONCAT("(",A1571,",",R1571,")++1`")</f>
        <v>(247866,10)++1`</v>
      </c>
    </row>
    <row r="1572" spans="1:25">
      <c r="A1572">
        <v>247868</v>
      </c>
      <c r="B1572">
        <v>1955</v>
      </c>
      <c r="C1572">
        <f>IF(D1572="oui", 1, IF(D1572="non", 0, " "))</f>
        <v>0</v>
      </c>
      <c r="D1572" t="s">
        <v>24</v>
      </c>
      <c r="E1572">
        <f>_xlfn.XLOOKUP(F1572,Z$3:Z$19,AA$3:AA$19)</f>
        <v>3</v>
      </c>
      <c r="F1572" t="s">
        <v>34</v>
      </c>
      <c r="G1572" s="14">
        <v>44636</v>
      </c>
      <c r="H1572" s="15">
        <v>0.42777777777777776</v>
      </c>
      <c r="I1572" s="15">
        <v>0.44097222222222221</v>
      </c>
      <c r="J1572">
        <v>1000169</v>
      </c>
      <c r="K1572">
        <v>2172</v>
      </c>
      <c r="L1572">
        <f>ROUND(M1572*86400,0)/60</f>
        <v>19</v>
      </c>
      <c r="M1572">
        <v>1.3194444444444453E-2</v>
      </c>
      <c r="N1572">
        <f>_xlfn.XLOOKUP(O1572,Z$22:Z$24,AA$22:AA$24)</f>
        <v>1</v>
      </c>
      <c r="O1572" t="s">
        <v>32</v>
      </c>
      <c r="P1572" cm="1">
        <f t="array" aca="1" ref="P1572" ca="1">(_xlfn.IFS(Q1572="couché",0,Q1572="debout à 80%",1,Q1572="?",1))*(IF(RAND()&lt;0.8,1,0))</f>
        <v>1</v>
      </c>
      <c r="Q1572" t="s">
        <v>27</v>
      </c>
      <c r="R1572">
        <v>10</v>
      </c>
      <c r="S1572">
        <f>SUMIFS(N:N,F:F,F1572,G:G,G1572,T:T,T1572-1)*IF(C1572=1,0,1)</f>
        <v>1</v>
      </c>
      <c r="T1572">
        <f>COUNTIFS(F:F,F1572,G:G,G1572,H:H,_xlfn.CONCAT("&lt;=",H1572))</f>
        <v>6</v>
      </c>
      <c r="U1572" s="15">
        <f ca="1">H1572+(RAND()/100000)</f>
        <v>0.42778612448808795</v>
      </c>
      <c r="V1572">
        <f t="shared" ca="1" si="24"/>
        <v>33</v>
      </c>
      <c r="W1572" t="s">
        <v>28</v>
      </c>
      <c r="X1572" t="str">
        <f ca="1">_xlfn.CONCAT("(",A1572,",",C1572,",",P1572,",",E1572,",",L1572,",",S1572,",",T1572,",",V1572,")++1`")</f>
        <v>(247868,0,1,3,19,1,6,33)++1`</v>
      </c>
      <c r="Y1572" t="str">
        <f>_xlfn.CONCAT("(",A1572,",",R1572,")++1`")</f>
        <v>(247868,10)++1`</v>
      </c>
    </row>
    <row r="1573" spans="1:25">
      <c r="A1573">
        <v>247869</v>
      </c>
      <c r="B1573">
        <v>1955</v>
      </c>
      <c r="C1573">
        <f>IF(D1573="oui", 1, IF(D1573="non", 0, " "))</f>
        <v>0</v>
      </c>
      <c r="D1573" t="s">
        <v>24</v>
      </c>
      <c r="E1573">
        <f>_xlfn.XLOOKUP(F1573,Z$3:Z$19,AA$3:AA$19)</f>
        <v>3</v>
      </c>
      <c r="F1573" t="s">
        <v>34</v>
      </c>
      <c r="G1573" s="14">
        <v>44650</v>
      </c>
      <c r="H1573" s="15">
        <v>0.46736111111111112</v>
      </c>
      <c r="I1573" s="15">
        <v>0.48472222222222222</v>
      </c>
      <c r="J1573">
        <v>1000169</v>
      </c>
      <c r="K1573">
        <v>2172</v>
      </c>
      <c r="L1573">
        <f>ROUND(M1573*86400,0)/60</f>
        <v>25</v>
      </c>
      <c r="M1573">
        <v>1.7361111111111105E-2</v>
      </c>
      <c r="N1573">
        <f>_xlfn.XLOOKUP(O1573,Z$22:Z$24,AA$22:AA$24)</f>
        <v>1</v>
      </c>
      <c r="O1573" t="s">
        <v>32</v>
      </c>
      <c r="P1573" cm="1">
        <f t="array" aca="1" ref="P1573" ca="1">(_xlfn.IFS(Q1573="couché",0,Q1573="debout à 80%",1,Q1573="?",1))*(IF(RAND()&lt;0.8,1,0))</f>
        <v>0</v>
      </c>
      <c r="Q1573" t="s">
        <v>27</v>
      </c>
      <c r="R1573">
        <v>10</v>
      </c>
      <c r="S1573">
        <f>SUMIFS(N:N,F:F,F1573,G:G,G1573,T:T,T1573-1)*IF(C1573=1,0,1)</f>
        <v>1</v>
      </c>
      <c r="T1573">
        <f>COUNTIFS(F:F,F1573,G:G,G1573,H:H,_xlfn.CONCAT("&lt;=",H1573))</f>
        <v>7</v>
      </c>
      <c r="U1573" s="15">
        <f ca="1">H1573+(RAND()/100000)</f>
        <v>0.46736214421461497</v>
      </c>
      <c r="V1573">
        <f t="shared" ca="1" si="24"/>
        <v>36</v>
      </c>
      <c r="W1573" t="s">
        <v>28</v>
      </c>
      <c r="X1573" t="str">
        <f ca="1">_xlfn.CONCAT("(",A1573,",",C1573,",",P1573,",",E1573,",",L1573,",",S1573,",",T1573,",",V1573,")++1`")</f>
        <v>(247869,0,0,3,25,1,7,36)++1`</v>
      </c>
      <c r="Y1573" t="str">
        <f>_xlfn.CONCAT("(",A1573,",",R1573,")++1`")</f>
        <v>(247869,10)++1`</v>
      </c>
    </row>
    <row r="1574" spans="1:25">
      <c r="A1574">
        <v>247870</v>
      </c>
      <c r="B1574">
        <v>1940</v>
      </c>
      <c r="C1574">
        <f>IF(D1574="oui", 1, IF(D1574="non", 0, " "))</f>
        <v>0</v>
      </c>
      <c r="D1574" t="s">
        <v>24</v>
      </c>
      <c r="E1574">
        <f>_xlfn.XLOOKUP(F1574,Z$3:Z$19,AA$3:AA$19)</f>
        <v>9</v>
      </c>
      <c r="F1574" t="s">
        <v>40</v>
      </c>
      <c r="G1574" s="14">
        <v>44621</v>
      </c>
      <c r="H1574" s="15">
        <v>0.50347222222222221</v>
      </c>
      <c r="I1574" s="15">
        <v>0.60763888888888884</v>
      </c>
      <c r="J1574">
        <v>1000163</v>
      </c>
      <c r="K1574">
        <v>836</v>
      </c>
      <c r="L1574">
        <f>ROUND(M1574*86400,0)/60</f>
        <v>150</v>
      </c>
      <c r="M1574">
        <v>0.10416666666666663</v>
      </c>
      <c r="N1574">
        <f>_xlfn.XLOOKUP(O1574,Z$22:Z$24,AA$22:AA$24)</f>
        <v>0</v>
      </c>
      <c r="O1574" t="s">
        <v>26</v>
      </c>
      <c r="P1574" cm="1">
        <f t="array" aca="1" ref="P1574" ca="1">(_xlfn.IFS(Q1574="couché",0,Q1574="debout à 80%",1,Q1574="?",1))*(IF(RAND()&lt;0.8,1,0))</f>
        <v>1</v>
      </c>
      <c r="Q1574" t="s">
        <v>27</v>
      </c>
      <c r="R1574">
        <v>45</v>
      </c>
      <c r="S1574">
        <f>SUMIFS(N:N,F:F,F1574,G:G,G1574,T:T,T1574-1)*IF(C1574=1,0,1)</f>
        <v>0</v>
      </c>
      <c r="T1574">
        <f>COUNTIFS(F:F,F1574,G:G,G1574,H:H,_xlfn.CONCAT("&lt;=",H1574))</f>
        <v>5</v>
      </c>
      <c r="U1574" s="15">
        <f ca="1">H1574+(RAND()/100000)</f>
        <v>0.50347260811636707</v>
      </c>
      <c r="V1574">
        <f t="shared" ca="1" si="24"/>
        <v>32</v>
      </c>
      <c r="W1574" t="s">
        <v>28</v>
      </c>
      <c r="X1574" t="str">
        <f ca="1">_xlfn.CONCAT("(",A1574,",",C1574,",",P1574,",",E1574,",",L1574,",",S1574,",",T1574,",",V1574,")++1`")</f>
        <v>(247870,0,1,9,150,0,5,32)++1`</v>
      </c>
      <c r="Y1574" t="str">
        <f>_xlfn.CONCAT("(",A1574,",",R1574,")++1`")</f>
        <v>(247870,45)++1`</v>
      </c>
    </row>
    <row r="1575" spans="1:25">
      <c r="A1575">
        <v>247871</v>
      </c>
      <c r="B1575">
        <v>1950</v>
      </c>
      <c r="C1575">
        <f>IF(D1575="oui", 1, IF(D1575="non", 0, " "))</f>
        <v>0</v>
      </c>
      <c r="D1575" t="s">
        <v>24</v>
      </c>
      <c r="E1575">
        <f>_xlfn.XLOOKUP(F1575,Z$3:Z$19,AA$3:AA$19)</f>
        <v>3</v>
      </c>
      <c r="F1575" t="s">
        <v>34</v>
      </c>
      <c r="G1575" s="14">
        <v>44600</v>
      </c>
      <c r="H1575" s="15">
        <v>0.61041666666666661</v>
      </c>
      <c r="I1575" s="15">
        <v>0.62777777777777777</v>
      </c>
      <c r="J1575">
        <v>1000169</v>
      </c>
      <c r="K1575">
        <v>6013</v>
      </c>
      <c r="L1575">
        <f>ROUND(M1575*86400,0)/60</f>
        <v>25</v>
      </c>
      <c r="M1575">
        <v>1.736111111111116E-2</v>
      </c>
      <c r="N1575">
        <f>_xlfn.XLOOKUP(O1575,Z$22:Z$24,AA$22:AA$24)</f>
        <v>1</v>
      </c>
      <c r="O1575" t="s">
        <v>32</v>
      </c>
      <c r="P1575" cm="1">
        <f t="array" aca="1" ref="P1575" ca="1">(_xlfn.IFS(Q1575="couché",0,Q1575="debout à 80%",1,Q1575="?",1))*(IF(RAND()&lt;0.8,1,0))</f>
        <v>1</v>
      </c>
      <c r="Q1575" t="s">
        <v>27</v>
      </c>
      <c r="R1575">
        <v>0</v>
      </c>
      <c r="S1575">
        <f>SUMIFS(N:N,F:F,F1575,G:G,G1575,T:T,T1575-1)*IF(C1575=1,0,1)</f>
        <v>1</v>
      </c>
      <c r="T1575">
        <f>COUNTIFS(F:F,F1575,G:G,G1575,H:H,_xlfn.CONCAT("&lt;=",H1575))</f>
        <v>13</v>
      </c>
      <c r="U1575" s="15">
        <f ca="1">H1575+(RAND()/100000)</f>
        <v>0.61041972806295031</v>
      </c>
      <c r="V1575">
        <f t="shared" ca="1" si="24"/>
        <v>68</v>
      </c>
      <c r="W1575" t="s">
        <v>28</v>
      </c>
      <c r="X1575" t="str">
        <f ca="1">_xlfn.CONCAT("(",A1575,",",C1575,",",P1575,",",E1575,",",L1575,",",S1575,",",T1575,",",V1575,")++1`")</f>
        <v>(247871,0,1,3,25,1,13,68)++1`</v>
      </c>
      <c r="Y1575" t="str">
        <f>_xlfn.CONCAT("(",A1575,",",R1575,")++1`")</f>
        <v>(247871,0)++1`</v>
      </c>
    </row>
    <row r="1576" spans="1:25">
      <c r="A1576">
        <v>247875</v>
      </c>
      <c r="B1576">
        <v>1969</v>
      </c>
      <c r="C1576">
        <f>IF(D1576="oui", 1, IF(D1576="non", 0, " "))</f>
        <v>0</v>
      </c>
      <c r="D1576" t="s">
        <v>24</v>
      </c>
      <c r="E1576">
        <f>_xlfn.XLOOKUP(F1576,Z$3:Z$19,AA$3:AA$19)</f>
        <v>2</v>
      </c>
      <c r="F1576" t="s">
        <v>29</v>
      </c>
      <c r="G1576" s="14">
        <v>44634</v>
      </c>
      <c r="H1576" s="15">
        <v>0.55902777777777779</v>
      </c>
      <c r="I1576" s="15">
        <v>0.62361111111111112</v>
      </c>
      <c r="J1576">
        <v>1000166</v>
      </c>
      <c r="K1576">
        <v>402</v>
      </c>
      <c r="L1576">
        <f>ROUND(M1576*86400,0)/60</f>
        <v>93</v>
      </c>
      <c r="M1576">
        <v>6.4583333333333326E-2</v>
      </c>
      <c r="N1576">
        <f>_xlfn.XLOOKUP(O1576,Z$22:Z$24,AA$22:AA$24)</f>
        <v>0</v>
      </c>
      <c r="O1576" t="s">
        <v>26</v>
      </c>
      <c r="P1576" cm="1">
        <f t="array" aca="1" ref="P1576" ca="1">(_xlfn.IFS(Q1576="couché",0,Q1576="debout à 80%",1,Q1576="?",1))*(IF(RAND()&lt;0.8,1,0))</f>
        <v>0</v>
      </c>
      <c r="Q1576" t="s">
        <v>27</v>
      </c>
      <c r="R1576">
        <v>45</v>
      </c>
      <c r="S1576">
        <f>SUMIFS(N:N,F:F,F1576,G:G,G1576,T:T,T1576-1)*IF(C1576=1,0,1)</f>
        <v>0</v>
      </c>
      <c r="T1576">
        <f>COUNTIFS(F:F,F1576,G:G,G1576,H:H,_xlfn.CONCAT("&lt;=",H1576))</f>
        <v>5</v>
      </c>
      <c r="U1576" s="15">
        <f ca="1">H1576+(RAND()/100000)</f>
        <v>0.55902899508392168</v>
      </c>
      <c r="V1576">
        <f t="shared" ca="1" si="24"/>
        <v>49</v>
      </c>
      <c r="W1576" t="s">
        <v>28</v>
      </c>
      <c r="X1576" t="str">
        <f ca="1">_xlfn.CONCAT("(",A1576,",",C1576,",",P1576,",",E1576,",",L1576,",",S1576,",",T1576,",",V1576,")++1`")</f>
        <v>(247875,0,0,2,93,0,5,49)++1`</v>
      </c>
      <c r="Y1576" t="str">
        <f>_xlfn.CONCAT("(",A1576,",",R1576,")++1`")</f>
        <v>(247875,45)++1`</v>
      </c>
    </row>
    <row r="1577" spans="1:25">
      <c r="A1577">
        <v>247878</v>
      </c>
      <c r="B1577">
        <v>1963</v>
      </c>
      <c r="C1577">
        <f>IF(D1577="oui", 1, IF(D1577="non", 0, " "))</f>
        <v>0</v>
      </c>
      <c r="D1577" t="s">
        <v>24</v>
      </c>
      <c r="E1577">
        <f>_xlfn.XLOOKUP(F1577,Z$3:Z$19,AA$3:AA$19)</f>
        <v>13</v>
      </c>
      <c r="F1577" t="s">
        <v>43</v>
      </c>
      <c r="G1577" s="14">
        <v>44599</v>
      </c>
      <c r="H1577" s="15">
        <v>0.65972222222222221</v>
      </c>
      <c r="I1577" s="15">
        <v>0.74652777777777779</v>
      </c>
      <c r="J1577">
        <v>1000167</v>
      </c>
      <c r="K1577">
        <v>9228</v>
      </c>
      <c r="L1577">
        <f>ROUND(M1577*86400,0)/60</f>
        <v>125</v>
      </c>
      <c r="M1577">
        <v>8.680555555555558E-2</v>
      </c>
      <c r="N1577">
        <f>_xlfn.XLOOKUP(O1577,Z$22:Z$24,AA$22:AA$24)</f>
        <v>0</v>
      </c>
      <c r="O1577" t="s">
        <v>26</v>
      </c>
      <c r="P1577" cm="1">
        <f t="array" aca="1" ref="P1577" ca="1">(_xlfn.IFS(Q1577="couché",0,Q1577="debout à 80%",1,Q1577="?",1))*(IF(RAND()&lt;0.8,1,0))</f>
        <v>1</v>
      </c>
      <c r="Q1577" t="s">
        <v>27</v>
      </c>
      <c r="R1577">
        <v>45</v>
      </c>
      <c r="S1577">
        <f>SUMIFS(N:N,F:F,F1577,G:G,G1577,T:T,T1577-1)*IF(C1577=1,0,1)</f>
        <v>0</v>
      </c>
      <c r="T1577">
        <f>COUNTIFS(F:F,F1577,G:G,G1577,H:H,_xlfn.CONCAT("&lt;=",H1577))</f>
        <v>3</v>
      </c>
      <c r="U1577" s="15">
        <f ca="1">H1577+(RAND()/100000)</f>
        <v>0.65972425651619915</v>
      </c>
      <c r="V1577">
        <f t="shared" ca="1" si="24"/>
        <v>67</v>
      </c>
      <c r="W1577" t="s">
        <v>28</v>
      </c>
      <c r="X1577" t="str">
        <f ca="1">_xlfn.CONCAT("(",A1577,",",C1577,",",P1577,",",E1577,",",L1577,",",S1577,",",T1577,",",V1577,")++1`")</f>
        <v>(247878,0,1,13,125,0,3,67)++1`</v>
      </c>
      <c r="Y1577" t="str">
        <f>_xlfn.CONCAT("(",A1577,",",R1577,")++1`")</f>
        <v>(247878,45)++1`</v>
      </c>
    </row>
    <row r="1578" spans="1:25">
      <c r="A1578">
        <v>247879</v>
      </c>
      <c r="B1578">
        <v>1971</v>
      </c>
      <c r="C1578">
        <f>IF(D1578="oui", 1, IF(D1578="non", 0, " "))</f>
        <v>0</v>
      </c>
      <c r="D1578" t="s">
        <v>24</v>
      </c>
      <c r="E1578">
        <f>_xlfn.XLOOKUP(F1578,Z$3:Z$19,AA$3:AA$19)</f>
        <v>9</v>
      </c>
      <c r="F1578" t="s">
        <v>40</v>
      </c>
      <c r="G1578" s="14">
        <v>44627</v>
      </c>
      <c r="H1578" s="15">
        <v>0.4819444444444444</v>
      </c>
      <c r="I1578" s="15">
        <v>0.53611111111111109</v>
      </c>
      <c r="J1578">
        <v>1000163</v>
      </c>
      <c r="K1578">
        <v>229</v>
      </c>
      <c r="L1578">
        <f>ROUND(M1578*86400,0)/60</f>
        <v>78</v>
      </c>
      <c r="M1578">
        <v>5.4166666666666696E-2</v>
      </c>
      <c r="N1578">
        <f>_xlfn.XLOOKUP(O1578,Z$22:Z$24,AA$22:AA$24)</f>
        <v>0</v>
      </c>
      <c r="O1578" t="s">
        <v>26</v>
      </c>
      <c r="P1578" cm="1">
        <f t="array" aca="1" ref="P1578" ca="1">(_xlfn.IFS(Q1578="couché",0,Q1578="debout à 80%",1,Q1578="?",1))*(IF(RAND()&lt;0.8,1,0))</f>
        <v>1</v>
      </c>
      <c r="Q1578" t="s">
        <v>27</v>
      </c>
      <c r="R1578">
        <v>45</v>
      </c>
      <c r="S1578">
        <f>SUMIFS(N:N,F:F,F1578,G:G,G1578,T:T,T1578-1)*IF(C1578=1,0,1)</f>
        <v>0</v>
      </c>
      <c r="T1578">
        <f>COUNTIFS(F:F,F1578,G:G,G1578,H:H,_xlfn.CONCAT("&lt;=",H1578))</f>
        <v>4</v>
      </c>
      <c r="U1578" s="15">
        <f ca="1">H1578+(RAND()/100000)</f>
        <v>0.48195299706291911</v>
      </c>
      <c r="V1578">
        <f t="shared" ca="1" si="24"/>
        <v>35</v>
      </c>
      <c r="W1578" t="s">
        <v>28</v>
      </c>
      <c r="X1578" t="str">
        <f ca="1">_xlfn.CONCAT("(",A1578,",",C1578,",",P1578,",",E1578,",",L1578,",",S1578,",",T1578,",",V1578,")++1`")</f>
        <v>(247879,0,1,9,78,0,4,35)++1`</v>
      </c>
      <c r="Y1578" t="str">
        <f>_xlfn.CONCAT("(",A1578,",",R1578,")++1`")</f>
        <v>(247879,45)++1`</v>
      </c>
    </row>
    <row r="1579" spans="1:25">
      <c r="A1579">
        <v>247880</v>
      </c>
      <c r="B1579">
        <v>1997</v>
      </c>
      <c r="C1579">
        <f>IF(D1579="oui", 1, IF(D1579="non", 0, " "))</f>
        <v>0</v>
      </c>
      <c r="D1579" t="s">
        <v>24</v>
      </c>
      <c r="E1579">
        <f>_xlfn.XLOOKUP(F1579,Z$3:Z$19,AA$3:AA$19)</f>
        <v>2</v>
      </c>
      <c r="F1579" t="s">
        <v>29</v>
      </c>
      <c r="G1579" s="14">
        <v>44601</v>
      </c>
      <c r="H1579" s="15">
        <v>0.43402777777777773</v>
      </c>
      <c r="I1579" s="15">
        <v>0.49722222222222218</v>
      </c>
      <c r="J1579">
        <v>1000166</v>
      </c>
      <c r="K1579">
        <v>586</v>
      </c>
      <c r="L1579">
        <f>ROUND(M1579*86400,0)/60</f>
        <v>91</v>
      </c>
      <c r="M1579">
        <v>6.3194444444444442E-2</v>
      </c>
      <c r="N1579">
        <f>_xlfn.XLOOKUP(O1579,Z$22:Z$24,AA$22:AA$24)</f>
        <v>0</v>
      </c>
      <c r="O1579" t="s">
        <v>26</v>
      </c>
      <c r="P1579" cm="1">
        <f t="array" aca="1" ref="P1579" ca="1">(_xlfn.IFS(Q1579="couché",0,Q1579="debout à 80%",1,Q1579="?",1))*(IF(RAND()&lt;0.8,1,0))</f>
        <v>1</v>
      </c>
      <c r="Q1579" t="s">
        <v>27</v>
      </c>
      <c r="R1579">
        <v>45</v>
      </c>
      <c r="S1579">
        <f>SUMIFS(N:N,F:F,F1579,G:G,G1579,T:T,T1579-1)*IF(C1579=1,0,1)</f>
        <v>0</v>
      </c>
      <c r="T1579">
        <f>COUNTIFS(F:F,F1579,G:G,G1579,H:H,_xlfn.CONCAT("&lt;=",H1579))</f>
        <v>2</v>
      </c>
      <c r="U1579" s="15">
        <f ca="1">H1579+(RAND()/100000)</f>
        <v>0.43403323364095475</v>
      </c>
      <c r="V1579">
        <f t="shared" ca="1" si="24"/>
        <v>22</v>
      </c>
      <c r="W1579" t="s">
        <v>28</v>
      </c>
      <c r="X1579" t="str">
        <f ca="1">_xlfn.CONCAT("(",A1579,",",C1579,",",P1579,",",E1579,",",L1579,",",S1579,",",T1579,",",V1579,")++1`")</f>
        <v>(247880,0,1,2,91,0,2,22)++1`</v>
      </c>
      <c r="Y1579" t="str">
        <f>_xlfn.CONCAT("(",A1579,",",R1579,")++1`")</f>
        <v>(247880,45)++1`</v>
      </c>
    </row>
    <row r="1580" spans="1:25">
      <c r="A1580">
        <v>247882</v>
      </c>
      <c r="B1580">
        <v>2019</v>
      </c>
      <c r="C1580">
        <f>IF(D1580="oui", 1, IF(D1580="non", 0, " "))</f>
        <v>1</v>
      </c>
      <c r="D1580" t="s">
        <v>28</v>
      </c>
      <c r="E1580">
        <f>_xlfn.XLOOKUP(F1580,Z$3:Z$19,AA$3:AA$19)</f>
        <v>9</v>
      </c>
      <c r="F1580" t="s">
        <v>40</v>
      </c>
      <c r="G1580" s="14">
        <v>44627</v>
      </c>
      <c r="H1580" s="15">
        <v>0.39930555555555552</v>
      </c>
      <c r="I1580" s="15">
        <v>0.43402777777777773</v>
      </c>
      <c r="J1580">
        <v>1000163</v>
      </c>
      <c r="K1580">
        <v>7052</v>
      </c>
      <c r="L1580">
        <f>ROUND(M1580*86400,0)/60</f>
        <v>50</v>
      </c>
      <c r="M1580">
        <v>3.472222222222221E-2</v>
      </c>
      <c r="N1580">
        <f>_xlfn.XLOOKUP(O1580,Z$22:Z$24,AA$22:AA$24)</f>
        <v>0</v>
      </c>
      <c r="O1580" t="s">
        <v>46</v>
      </c>
      <c r="P1580" cm="1">
        <f t="array" aca="1" ref="P1580" ca="1">(_xlfn.IFS(Q1580="couché",0,Q1580="debout à 80%",1,Q1580="?",1))*(IF(RAND()&lt;0.8,1,0))</f>
        <v>0</v>
      </c>
      <c r="Q1580" t="s">
        <v>48</v>
      </c>
      <c r="R1580">
        <v>45</v>
      </c>
      <c r="S1580">
        <f>SUMIFS(N:N,F:F,F1580,G:G,G1580,T:T,T1580-1)*IF(C1580=1,0,1)</f>
        <v>0</v>
      </c>
      <c r="T1580">
        <f>COUNTIFS(F:F,F1580,G:G,G1580,H:H,_xlfn.CONCAT("&lt;=",H1580))</f>
        <v>2</v>
      </c>
      <c r="U1580" s="15">
        <f ca="1">H1580+(RAND()/100000)</f>
        <v>0.39931170285534462</v>
      </c>
      <c r="V1580">
        <f t="shared" ca="1" si="24"/>
        <v>20</v>
      </c>
      <c r="W1580" t="s">
        <v>28</v>
      </c>
      <c r="X1580" t="str">
        <f ca="1">_xlfn.CONCAT("(",A1580,",",C1580,",",P1580,",",E1580,",",L1580,",",S1580,",",T1580,",",V1580,")++1`")</f>
        <v>(247882,1,0,9,50,0,2,20)++1`</v>
      </c>
      <c r="Y1580" t="str">
        <f>_xlfn.CONCAT("(",A1580,",",R1580,")++1`")</f>
        <v>(247882,45)++1`</v>
      </c>
    </row>
    <row r="1581" spans="1:25">
      <c r="A1581">
        <v>247883</v>
      </c>
      <c r="B1581">
        <v>1944</v>
      </c>
      <c r="C1581">
        <f>IF(D1581="oui", 1, IF(D1581="non", 0, " "))</f>
        <v>0</v>
      </c>
      <c r="D1581" t="s">
        <v>24</v>
      </c>
      <c r="E1581">
        <f>_xlfn.XLOOKUP(F1581,Z$3:Z$19,AA$3:AA$19)</f>
        <v>3</v>
      </c>
      <c r="F1581" t="s">
        <v>34</v>
      </c>
      <c r="G1581" s="14">
        <v>44634</v>
      </c>
      <c r="H1581" s="15">
        <v>0.40833333333333333</v>
      </c>
      <c r="I1581" s="15">
        <v>0.42291666666666666</v>
      </c>
      <c r="J1581">
        <v>1000169</v>
      </c>
      <c r="K1581">
        <v>2172</v>
      </c>
      <c r="L1581">
        <f>ROUND(M1581*86400,0)/60</f>
        <v>21</v>
      </c>
      <c r="M1581">
        <v>1.4583333333333337E-2</v>
      </c>
      <c r="N1581">
        <f>_xlfn.XLOOKUP(O1581,Z$22:Z$24,AA$22:AA$24)</f>
        <v>1</v>
      </c>
      <c r="O1581" t="s">
        <v>32</v>
      </c>
      <c r="P1581" cm="1">
        <f t="array" aca="1" ref="P1581" ca="1">(_xlfn.IFS(Q1581="couché",0,Q1581="debout à 80%",1,Q1581="?",1))*(IF(RAND()&lt;0.8,1,0))</f>
        <v>1</v>
      </c>
      <c r="Q1581" t="s">
        <v>27</v>
      </c>
      <c r="R1581">
        <v>10</v>
      </c>
      <c r="S1581">
        <f>SUMIFS(N:N,F:F,F1581,G:G,G1581,T:T,T1581-1)*IF(C1581=1,0,1)</f>
        <v>1</v>
      </c>
      <c r="T1581">
        <f>COUNTIFS(F:F,F1581,G:G,G1581,H:H,_xlfn.CONCAT("&lt;=",H1581))</f>
        <v>6</v>
      </c>
      <c r="U1581" s="15">
        <f ca="1">H1581+(RAND()/100000)</f>
        <v>0.40833989459281522</v>
      </c>
      <c r="V1581">
        <f t="shared" ca="1" si="24"/>
        <v>25</v>
      </c>
      <c r="W1581" t="s">
        <v>28</v>
      </c>
      <c r="X1581" t="str">
        <f ca="1">_xlfn.CONCAT("(",A1581,",",C1581,",",P1581,",",E1581,",",L1581,",",S1581,",",T1581,",",V1581,")++1`")</f>
        <v>(247883,0,1,3,21,1,6,25)++1`</v>
      </c>
      <c r="Y1581" t="str">
        <f>_xlfn.CONCAT("(",A1581,",",R1581,")++1`")</f>
        <v>(247883,10)++1`</v>
      </c>
    </row>
    <row r="1582" spans="1:25">
      <c r="A1582">
        <v>247885</v>
      </c>
      <c r="B1582">
        <v>1969</v>
      </c>
      <c r="C1582">
        <f>IF(D1582="oui", 1, IF(D1582="non", 0, " "))</f>
        <v>0</v>
      </c>
      <c r="D1582" t="s">
        <v>24</v>
      </c>
      <c r="E1582">
        <f>_xlfn.XLOOKUP(F1582,Z$3:Z$19,AA$3:AA$19)</f>
        <v>2</v>
      </c>
      <c r="F1582" t="s">
        <v>29</v>
      </c>
      <c r="G1582" s="14">
        <v>44595</v>
      </c>
      <c r="H1582" s="15">
        <v>0.70972222222222214</v>
      </c>
      <c r="I1582" s="15">
        <v>0.77430555555555547</v>
      </c>
      <c r="J1582">
        <v>1000166</v>
      </c>
      <c r="K1582">
        <v>30</v>
      </c>
      <c r="L1582">
        <f>ROUND(M1582*86400,0)/60</f>
        <v>93</v>
      </c>
      <c r="M1582">
        <v>6.4583333333333326E-2</v>
      </c>
      <c r="N1582">
        <f>_xlfn.XLOOKUP(O1582,Z$22:Z$24,AA$22:AA$24)</f>
        <v>0</v>
      </c>
      <c r="O1582" t="s">
        <v>26</v>
      </c>
      <c r="P1582" cm="1">
        <f t="array" aca="1" ref="P1582" ca="1">(_xlfn.IFS(Q1582="couché",0,Q1582="debout à 80%",1,Q1582="?",1))*(IF(RAND()&lt;0.8,1,0))</f>
        <v>1</v>
      </c>
      <c r="Q1582" t="s">
        <v>27</v>
      </c>
      <c r="R1582">
        <v>45</v>
      </c>
      <c r="S1582">
        <f>SUMIFS(N:N,F:F,F1582,G:G,G1582,T:T,T1582-1)*IF(C1582=1,0,1)</f>
        <v>0</v>
      </c>
      <c r="T1582">
        <f>COUNTIFS(F:F,F1582,G:G,G1582,H:H,_xlfn.CONCAT("&lt;=",H1582))</f>
        <v>4</v>
      </c>
      <c r="U1582" s="15">
        <f ca="1">H1582+(RAND()/100000)</f>
        <v>0.70972335124420693</v>
      </c>
      <c r="V1582">
        <f t="shared" ca="1" si="24"/>
        <v>88</v>
      </c>
      <c r="W1582" t="s">
        <v>28</v>
      </c>
      <c r="X1582" t="str">
        <f ca="1">_xlfn.CONCAT("(",A1582,",",C1582,",",P1582,",",E1582,",",L1582,",",S1582,",",T1582,",",V1582,")++1`")</f>
        <v>(247885,0,1,2,93,0,4,88)++1`</v>
      </c>
      <c r="Y1582" t="str">
        <f>_xlfn.CONCAT("(",A1582,",",R1582,")++1`")</f>
        <v>(247885,45)++1`</v>
      </c>
    </row>
    <row r="1583" spans="1:25">
      <c r="A1583">
        <v>247887</v>
      </c>
      <c r="B1583">
        <v>2000</v>
      </c>
      <c r="C1583">
        <f>IF(D1583="oui", 1, IF(D1583="non", 0, " "))</f>
        <v>0</v>
      </c>
      <c r="D1583" t="s">
        <v>24</v>
      </c>
      <c r="E1583">
        <f>_xlfn.XLOOKUP(F1583,Z$3:Z$19,AA$3:AA$19)</f>
        <v>5</v>
      </c>
      <c r="F1583" t="s">
        <v>36</v>
      </c>
      <c r="G1583" s="14">
        <v>44615</v>
      </c>
      <c r="H1583" s="15">
        <v>0.38472222222222219</v>
      </c>
      <c r="I1583" s="15">
        <v>0.42083333333333334</v>
      </c>
      <c r="J1583">
        <v>1000162</v>
      </c>
      <c r="K1583">
        <v>9329</v>
      </c>
      <c r="L1583">
        <f>ROUND(M1583*86400,0)/60</f>
        <v>52</v>
      </c>
      <c r="M1583">
        <v>3.6111111111111149E-2</v>
      </c>
      <c r="N1583">
        <f>_xlfn.XLOOKUP(O1583,Z$22:Z$24,AA$22:AA$24)</f>
        <v>1</v>
      </c>
      <c r="O1583" t="s">
        <v>32</v>
      </c>
      <c r="P1583" cm="1">
        <f t="array" aca="1" ref="P1583" ca="1">(_xlfn.IFS(Q1583="couché",0,Q1583="debout à 80%",1,Q1583="?",1))*(IF(RAND()&lt;0.8,1,0))</f>
        <v>1</v>
      </c>
      <c r="Q1583" t="s">
        <v>27</v>
      </c>
      <c r="R1583">
        <v>45</v>
      </c>
      <c r="S1583">
        <f>SUMIFS(N:N,F:F,F1583,G:G,G1583,T:T,T1583-1)*IF(C1583=1,0,1)</f>
        <v>1</v>
      </c>
      <c r="T1583">
        <f>COUNTIFS(F:F,F1583,G:G,G1583,H:H,_xlfn.CONCAT("&lt;=",H1583))</f>
        <v>2</v>
      </c>
      <c r="U1583" s="15">
        <f ca="1">H1583+(RAND()/100000)</f>
        <v>0.38473209286792331</v>
      </c>
      <c r="V1583">
        <f t="shared" ca="1" si="24"/>
        <v>17</v>
      </c>
      <c r="W1583" t="s">
        <v>28</v>
      </c>
      <c r="X1583" t="str">
        <f ca="1">_xlfn.CONCAT("(",A1583,",",C1583,",",P1583,",",E1583,",",L1583,",",S1583,",",T1583,",",V1583,")++1`")</f>
        <v>(247887,0,1,5,52,1,2,17)++1`</v>
      </c>
      <c r="Y1583" t="str">
        <f>_xlfn.CONCAT("(",A1583,",",R1583,")++1`")</f>
        <v>(247887,45)++1`</v>
      </c>
    </row>
    <row r="1584" spans="1:25">
      <c r="A1584">
        <v>247889</v>
      </c>
      <c r="B1584">
        <v>2005</v>
      </c>
      <c r="C1584">
        <f>IF(D1584="oui", 1, IF(D1584="non", 0, " "))</f>
        <v>0</v>
      </c>
      <c r="D1584" t="s">
        <v>24</v>
      </c>
      <c r="E1584">
        <f>_xlfn.XLOOKUP(F1584,Z$3:Z$19,AA$3:AA$19)</f>
        <v>12</v>
      </c>
      <c r="F1584" t="s">
        <v>42</v>
      </c>
      <c r="G1584" s="14">
        <v>44650</v>
      </c>
      <c r="H1584" s="15">
        <v>0.3923611111111111</v>
      </c>
      <c r="I1584" s="15">
        <v>0.55833333333333335</v>
      </c>
      <c r="J1584">
        <v>1000165</v>
      </c>
      <c r="K1584">
        <v>9174</v>
      </c>
      <c r="L1584">
        <f>ROUND(M1584*86400,0)/60</f>
        <v>239</v>
      </c>
      <c r="M1584">
        <v>0.16597222222222224</v>
      </c>
      <c r="N1584">
        <f>_xlfn.XLOOKUP(O1584,Z$22:Z$24,AA$22:AA$24)</f>
        <v>0</v>
      </c>
      <c r="O1584" t="s">
        <v>26</v>
      </c>
      <c r="P1584" cm="1">
        <f t="array" aca="1" ref="P1584" ca="1">(_xlfn.IFS(Q1584="couché",0,Q1584="debout à 80%",1,Q1584="?",1))*(IF(RAND()&lt;0.8,1,0))</f>
        <v>1</v>
      </c>
      <c r="Q1584" t="s">
        <v>27</v>
      </c>
      <c r="R1584">
        <v>30</v>
      </c>
      <c r="S1584">
        <f>SUMIFS(N:N,F:F,F1584,G:G,G1584,T:T,T1584-1)*IF(C1584=1,0,1)</f>
        <v>1</v>
      </c>
      <c r="T1584">
        <f>COUNTIFS(F:F,F1584,G:G,G1584,H:H,_xlfn.CONCAT("&lt;=",H1584))</f>
        <v>2</v>
      </c>
      <c r="U1584" s="15">
        <f ca="1">H1584+(RAND()/100000)</f>
        <v>0.39237046723647634</v>
      </c>
      <c r="V1584">
        <f t="shared" ca="1" si="24"/>
        <v>21</v>
      </c>
      <c r="W1584" t="s">
        <v>47</v>
      </c>
      <c r="X1584" t="str">
        <f ca="1">_xlfn.CONCAT("(",A1584,",",C1584,",",P1584,",",E1584,",",L1584,",",S1584,",",T1584,",",V1584,")++1`")</f>
        <v>(247889,0,1,12,239,1,2,21)++1`</v>
      </c>
      <c r="Y1584" t="str">
        <f>_xlfn.CONCAT("(",A1584,",",R1584,")++1`")</f>
        <v>(247889,30)++1`</v>
      </c>
    </row>
    <row r="1585" spans="1:25">
      <c r="A1585">
        <v>247893</v>
      </c>
      <c r="B1585">
        <v>1952</v>
      </c>
      <c r="C1585">
        <f>IF(D1585="oui", 1, IF(D1585="non", 0, " "))</f>
        <v>0</v>
      </c>
      <c r="D1585" t="s">
        <v>24</v>
      </c>
      <c r="E1585">
        <f>_xlfn.XLOOKUP(F1585,Z$3:Z$19,AA$3:AA$19)</f>
        <v>3</v>
      </c>
      <c r="F1585" t="s">
        <v>34</v>
      </c>
      <c r="G1585" s="14">
        <v>44643</v>
      </c>
      <c r="H1585" s="15">
        <v>0.32847222222222222</v>
      </c>
      <c r="I1585" s="15">
        <v>0.35625000000000001</v>
      </c>
      <c r="J1585">
        <v>1000169</v>
      </c>
      <c r="K1585">
        <v>2172</v>
      </c>
      <c r="L1585">
        <f>ROUND(M1585*86400,0)/60</f>
        <v>40</v>
      </c>
      <c r="M1585">
        <v>2.777777777777779E-2</v>
      </c>
      <c r="N1585">
        <f>_xlfn.XLOOKUP(O1585,Z$22:Z$24,AA$22:AA$24)</f>
        <v>1</v>
      </c>
      <c r="O1585" t="s">
        <v>32</v>
      </c>
      <c r="P1585" cm="1">
        <f t="array" aca="1" ref="P1585" ca="1">(_xlfn.IFS(Q1585="couché",0,Q1585="debout à 80%",1,Q1585="?",1))*(IF(RAND()&lt;0.8,1,0))</f>
        <v>1</v>
      </c>
      <c r="Q1585" t="s">
        <v>27</v>
      </c>
      <c r="R1585">
        <v>10</v>
      </c>
      <c r="S1585">
        <f>SUMIFS(N:N,F:F,F1585,G:G,G1585,T:T,T1585-1)*IF(C1585=1,0,1)</f>
        <v>0</v>
      </c>
      <c r="T1585">
        <f>COUNTIFS(F:F,F1585,G:G,G1585,H:H,_xlfn.CONCAT("&lt;=",H1585))</f>
        <v>1</v>
      </c>
      <c r="U1585" s="15">
        <f ca="1">H1585+(RAND()/100000)</f>
        <v>0.32847348161219431</v>
      </c>
      <c r="V1585">
        <f t="shared" ca="1" si="24"/>
        <v>1</v>
      </c>
      <c r="W1585" t="s">
        <v>28</v>
      </c>
      <c r="X1585" t="str">
        <f ca="1">_xlfn.CONCAT("(",A1585,",",C1585,",",P1585,",",E1585,",",L1585,",",S1585,",",T1585,",",V1585,")++1`")</f>
        <v>(247893,0,1,3,40,0,1,1)++1`</v>
      </c>
      <c r="Y1585" t="str">
        <f>_xlfn.CONCAT("(",A1585,",",R1585,")++1`")</f>
        <v>(247893,10)++1`</v>
      </c>
    </row>
    <row r="1586" spans="1:25">
      <c r="A1586">
        <v>247896</v>
      </c>
      <c r="B1586">
        <v>1973</v>
      </c>
      <c r="C1586">
        <f>IF(D1586="oui", 1, IF(D1586="non", 0, " "))</f>
        <v>0</v>
      </c>
      <c r="D1586" t="s">
        <v>24</v>
      </c>
      <c r="E1586">
        <f>_xlfn.XLOOKUP(F1586,Z$3:Z$19,AA$3:AA$19)</f>
        <v>5</v>
      </c>
      <c r="F1586" t="s">
        <v>36</v>
      </c>
      <c r="G1586" s="14">
        <v>44629</v>
      </c>
      <c r="H1586" s="15">
        <v>0.40069444444444441</v>
      </c>
      <c r="I1586" s="15">
        <v>0.49652777777777773</v>
      </c>
      <c r="J1586">
        <v>1000162</v>
      </c>
      <c r="K1586">
        <v>2436</v>
      </c>
      <c r="L1586">
        <f>ROUND(M1586*86400,0)/60</f>
        <v>138</v>
      </c>
      <c r="M1586">
        <v>9.5833333333333326E-2</v>
      </c>
      <c r="N1586">
        <f>_xlfn.XLOOKUP(O1586,Z$22:Z$24,AA$22:AA$24)</f>
        <v>0</v>
      </c>
      <c r="O1586" t="s">
        <v>26</v>
      </c>
      <c r="P1586" cm="1">
        <f t="array" aca="1" ref="P1586" ca="1">(_xlfn.IFS(Q1586="couché",0,Q1586="debout à 80%",1,Q1586="?",1))*(IF(RAND()&lt;0.8,1,0))</f>
        <v>0</v>
      </c>
      <c r="Q1586" t="s">
        <v>27</v>
      </c>
      <c r="R1586">
        <v>45</v>
      </c>
      <c r="S1586">
        <f>SUMIFS(N:N,F:F,F1586,G:G,G1586,T:T,T1586-1)*IF(C1586=1,0,1)</f>
        <v>0</v>
      </c>
      <c r="T1586">
        <f>COUNTIFS(F:F,F1586,G:G,G1586,H:H,_xlfn.CONCAT("&lt;=",H1586))</f>
        <v>2</v>
      </c>
      <c r="U1586" s="15">
        <f ca="1">H1586+(RAND()/100000)</f>
        <v>0.40069976665161749</v>
      </c>
      <c r="V1586">
        <f t="shared" ca="1" si="24"/>
        <v>22</v>
      </c>
      <c r="W1586" t="s">
        <v>28</v>
      </c>
      <c r="X1586" t="str">
        <f ca="1">_xlfn.CONCAT("(",A1586,",",C1586,",",P1586,",",E1586,",",L1586,",",S1586,",",T1586,",",V1586,")++1`")</f>
        <v>(247896,0,0,5,138,0,2,22)++1`</v>
      </c>
      <c r="Y1586" t="str">
        <f>_xlfn.CONCAT("(",A1586,",",R1586,")++1`")</f>
        <v>(247896,45)++1`</v>
      </c>
    </row>
    <row r="1587" spans="1:25">
      <c r="A1587">
        <v>247917</v>
      </c>
      <c r="B1587">
        <v>1958</v>
      </c>
      <c r="C1587">
        <f>IF(D1587="oui", 1, IF(D1587="non", 0, " "))</f>
        <v>0</v>
      </c>
      <c r="D1587" t="s">
        <v>24</v>
      </c>
      <c r="E1587">
        <f>_xlfn.XLOOKUP(F1587,Z$3:Z$19,AA$3:AA$19)</f>
        <v>15</v>
      </c>
      <c r="F1587" t="s">
        <v>35</v>
      </c>
      <c r="G1587" s="14">
        <v>44602</v>
      </c>
      <c r="H1587" s="15">
        <v>0.47499999999999998</v>
      </c>
      <c r="I1587" s="15">
        <v>0.6465277777777777</v>
      </c>
      <c r="J1587">
        <v>1000171</v>
      </c>
      <c r="K1587">
        <v>3193</v>
      </c>
      <c r="L1587">
        <f>ROUND(M1587*86400,0)/60</f>
        <v>247</v>
      </c>
      <c r="M1587">
        <v>0.17152777777777772</v>
      </c>
      <c r="N1587">
        <f>_xlfn.XLOOKUP(O1587,Z$22:Z$24,AA$22:AA$24)</f>
        <v>0</v>
      </c>
      <c r="O1587" t="s">
        <v>26</v>
      </c>
      <c r="P1587" cm="1">
        <f t="array" aca="1" ref="P1587" ca="1">(_xlfn.IFS(Q1587="couché",0,Q1587="debout à 80%",1,Q1587="?",1))*(IF(RAND()&lt;0.8,1,0))</f>
        <v>0</v>
      </c>
      <c r="Q1587" t="s">
        <v>27</v>
      </c>
      <c r="R1587">
        <v>0</v>
      </c>
      <c r="S1587">
        <f>SUMIFS(N:N,F:F,F1587,G:G,G1587,T:T,T1587-1)*IF(C1587=1,0,1)</f>
        <v>0</v>
      </c>
      <c r="T1587">
        <f>COUNTIFS(F:F,F1587,G:G,G1587,H:H,_xlfn.CONCAT("&lt;=",H1587))</f>
        <v>2</v>
      </c>
      <c r="U1587" s="15">
        <f ca="1">H1587+(RAND()/100000)</f>
        <v>0.47500566786501958</v>
      </c>
      <c r="V1587">
        <f t="shared" ca="1" si="24"/>
        <v>52</v>
      </c>
      <c r="W1587" t="s">
        <v>28</v>
      </c>
      <c r="X1587" t="str">
        <f ca="1">_xlfn.CONCAT("(",A1587,",",C1587,",",P1587,",",E1587,",",L1587,",",S1587,",",T1587,",",V1587,")++1`")</f>
        <v>(247917,0,0,15,247,0,2,52)++1`</v>
      </c>
      <c r="Y1587" t="str">
        <f>_xlfn.CONCAT("(",A1587,",",R1587,")++1`")</f>
        <v>(247917,0)++1`</v>
      </c>
    </row>
    <row r="1588" spans="1:25">
      <c r="A1588">
        <v>247938</v>
      </c>
      <c r="B1588">
        <v>1951</v>
      </c>
      <c r="C1588">
        <f>IF(D1588="oui", 1, IF(D1588="non", 0, " "))</f>
        <v>0</v>
      </c>
      <c r="D1588" t="s">
        <v>24</v>
      </c>
      <c r="E1588">
        <f>_xlfn.XLOOKUP(F1588,Z$3:Z$19,AA$3:AA$19)</f>
        <v>15</v>
      </c>
      <c r="F1588" t="s">
        <v>35</v>
      </c>
      <c r="G1588" s="14">
        <v>44601</v>
      </c>
      <c r="H1588" s="15">
        <v>0.64791666666666659</v>
      </c>
      <c r="I1588" s="15">
        <v>0.76527777777777772</v>
      </c>
      <c r="J1588">
        <v>1000171</v>
      </c>
      <c r="K1588">
        <v>3179</v>
      </c>
      <c r="L1588">
        <f>ROUND(M1588*86400,0)/60</f>
        <v>169</v>
      </c>
      <c r="M1588">
        <v>0.11736111111111114</v>
      </c>
      <c r="N1588">
        <f>_xlfn.XLOOKUP(O1588,Z$22:Z$24,AA$22:AA$24)</f>
        <v>0</v>
      </c>
      <c r="O1588" t="s">
        <v>26</v>
      </c>
      <c r="P1588" cm="1">
        <f t="array" aca="1" ref="P1588" ca="1">(_xlfn.IFS(Q1588="couché",0,Q1588="debout à 80%",1,Q1588="?",1))*(IF(RAND()&lt;0.8,1,0))</f>
        <v>1</v>
      </c>
      <c r="Q1588" t="s">
        <v>27</v>
      </c>
      <c r="R1588">
        <v>45</v>
      </c>
      <c r="S1588">
        <f>SUMIFS(N:N,F:F,F1588,G:G,G1588,T:T,T1588-1)*IF(C1588=1,0,1)</f>
        <v>0</v>
      </c>
      <c r="T1588">
        <f>COUNTIFS(F:F,F1588,G:G,G1588,H:H,_xlfn.CONCAT("&lt;=",H1588))</f>
        <v>4</v>
      </c>
      <c r="U1588" s="15">
        <f ca="1">H1588+(RAND()/100000)</f>
        <v>0.64791995078626408</v>
      </c>
      <c r="V1588">
        <f t="shared" ca="1" si="24"/>
        <v>53</v>
      </c>
      <c r="W1588" t="s">
        <v>28</v>
      </c>
      <c r="X1588" t="str">
        <f ca="1">_xlfn.CONCAT("(",A1588,",",C1588,",",P1588,",",E1588,",",L1588,",",S1588,",",T1588,",",V1588,")++1`")</f>
        <v>(247938,0,1,15,169,0,4,53)++1`</v>
      </c>
      <c r="Y1588" t="str">
        <f>_xlfn.CONCAT("(",A1588,",",R1588,")++1`")</f>
        <v>(247938,45)++1`</v>
      </c>
    </row>
    <row r="1589" spans="1:25">
      <c r="A1589">
        <v>247939</v>
      </c>
      <c r="B1589">
        <v>1960</v>
      </c>
      <c r="C1589">
        <f>IF(D1589="oui", 1, IF(D1589="non", 0, " "))</f>
        <v>0</v>
      </c>
      <c r="D1589" t="s">
        <v>24</v>
      </c>
      <c r="E1589">
        <f>_xlfn.XLOOKUP(F1589,Z$3:Z$19,AA$3:AA$19)</f>
        <v>15</v>
      </c>
      <c r="F1589" t="s">
        <v>35</v>
      </c>
      <c r="G1589" s="14">
        <v>44601</v>
      </c>
      <c r="H1589" s="15">
        <v>0.33055555555555555</v>
      </c>
      <c r="I1589" s="15">
        <v>0.43125000000000002</v>
      </c>
      <c r="J1589">
        <v>1000171</v>
      </c>
      <c r="K1589">
        <v>283</v>
      </c>
      <c r="L1589">
        <f>ROUND(M1589*86400,0)/60</f>
        <v>145</v>
      </c>
      <c r="M1589">
        <v>0.10069444444444448</v>
      </c>
      <c r="N1589">
        <f>_xlfn.XLOOKUP(O1589,Z$22:Z$24,AA$22:AA$24)</f>
        <v>0</v>
      </c>
      <c r="O1589" t="s">
        <v>26</v>
      </c>
      <c r="P1589" cm="1">
        <f t="array" aca="1" ref="P1589" ca="1">(_xlfn.IFS(Q1589="couché",0,Q1589="debout à 80%",1,Q1589="?",1))*(IF(RAND()&lt;0.8,1,0))</f>
        <v>0</v>
      </c>
      <c r="Q1589" t="s">
        <v>48</v>
      </c>
      <c r="R1589">
        <v>120</v>
      </c>
      <c r="S1589">
        <f>SUMIFS(N:N,F:F,F1589,G:G,G1589,T:T,T1589-1)*IF(C1589=1,0,1)</f>
        <v>0</v>
      </c>
      <c r="T1589">
        <f>COUNTIFS(F:F,F1589,G:G,G1589,H:H,_xlfn.CONCAT("&lt;=",H1589))</f>
        <v>1</v>
      </c>
      <c r="U1589" s="15">
        <f ca="1">H1589+(RAND()/100000)</f>
        <v>0.33056103712347967</v>
      </c>
      <c r="V1589">
        <f t="shared" ca="1" si="24"/>
        <v>2</v>
      </c>
      <c r="W1589" t="s">
        <v>28</v>
      </c>
      <c r="X1589" t="str">
        <f ca="1">_xlfn.CONCAT("(",A1589,",",C1589,",",P1589,",",E1589,",",L1589,",",S1589,",",T1589,",",V1589,")++1`")</f>
        <v>(247939,0,0,15,145,0,1,2)++1`</v>
      </c>
      <c r="Y1589" t="str">
        <f>_xlfn.CONCAT("(",A1589,",",R1589,")++1`")</f>
        <v>(247939,120)++1`</v>
      </c>
    </row>
    <row r="1590" spans="1:25">
      <c r="A1590">
        <v>247940</v>
      </c>
      <c r="B1590">
        <v>2006</v>
      </c>
      <c r="C1590">
        <f>IF(D1590="oui", 1, IF(D1590="non", 0, " "))</f>
        <v>0</v>
      </c>
      <c r="D1590" t="s">
        <v>24</v>
      </c>
      <c r="E1590">
        <f>_xlfn.XLOOKUP(F1590,Z$3:Z$19,AA$3:AA$19)</f>
        <v>10</v>
      </c>
      <c r="F1590" t="s">
        <v>39</v>
      </c>
      <c r="G1590" s="14">
        <v>44628</v>
      </c>
      <c r="H1590" s="15">
        <v>0.40763888888888888</v>
      </c>
      <c r="I1590" s="15">
        <v>0.42430555555555555</v>
      </c>
      <c r="J1590">
        <v>1000165</v>
      </c>
      <c r="K1590">
        <v>493</v>
      </c>
      <c r="L1590">
        <f>ROUND(M1590*86400,0)/60</f>
        <v>24</v>
      </c>
      <c r="M1590">
        <v>1.6666666666666663E-2</v>
      </c>
      <c r="N1590">
        <f>_xlfn.XLOOKUP(O1590,Z$22:Z$24,AA$22:AA$24)</f>
        <v>1</v>
      </c>
      <c r="O1590" t="s">
        <v>32</v>
      </c>
      <c r="P1590" cm="1">
        <f t="array" aca="1" ref="P1590" ca="1">(_xlfn.IFS(Q1590="couché",0,Q1590="debout à 80%",1,Q1590="?",1))*(IF(RAND()&lt;0.8,1,0))</f>
        <v>1</v>
      </c>
      <c r="Q1590" t="s">
        <v>27</v>
      </c>
      <c r="R1590">
        <v>30</v>
      </c>
      <c r="S1590">
        <f>SUMIFS(N:N,F:F,F1590,G:G,G1590,T:T,T1590-1)*IF(C1590=1,0,1)</f>
        <v>0</v>
      </c>
      <c r="T1590">
        <f>COUNTIFS(F:F,F1590,G:G,G1590,H:H,_xlfn.CONCAT("&lt;=",H1590))</f>
        <v>3</v>
      </c>
      <c r="U1590" s="15">
        <f ca="1">H1590+(RAND()/100000)</f>
        <v>0.40763991452487974</v>
      </c>
      <c r="V1590">
        <f t="shared" ca="1" si="24"/>
        <v>30</v>
      </c>
      <c r="W1590" t="s">
        <v>28</v>
      </c>
      <c r="X1590" t="str">
        <f ca="1">_xlfn.CONCAT("(",A1590,",",C1590,",",P1590,",",E1590,",",L1590,",",S1590,",",T1590,",",V1590,")++1`")</f>
        <v>(247940,0,1,10,24,0,3,30)++1`</v>
      </c>
      <c r="Y1590" t="str">
        <f>_xlfn.CONCAT("(",A1590,",",R1590,")++1`")</f>
        <v>(247940,30)++1`</v>
      </c>
    </row>
    <row r="1591" spans="1:25">
      <c r="A1591">
        <v>247945</v>
      </c>
      <c r="B1591">
        <v>1971</v>
      </c>
      <c r="C1591">
        <f>IF(D1591="oui", 1, IF(D1591="non", 0, " "))</f>
        <v>0</v>
      </c>
      <c r="D1591" t="s">
        <v>24</v>
      </c>
      <c r="E1591">
        <f>_xlfn.XLOOKUP(F1591,Z$3:Z$19,AA$3:AA$19)</f>
        <v>11</v>
      </c>
      <c r="F1591" t="s">
        <v>41</v>
      </c>
      <c r="G1591" s="14">
        <v>44596</v>
      </c>
      <c r="H1591" s="15">
        <v>0.70208333333333328</v>
      </c>
      <c r="I1591" s="15">
        <v>0.72430555555555554</v>
      </c>
      <c r="J1591">
        <v>1000167</v>
      </c>
      <c r="K1591">
        <v>6132</v>
      </c>
      <c r="L1591">
        <f>ROUND(M1591*86400,0)/60</f>
        <v>32</v>
      </c>
      <c r="M1591">
        <v>2.2222222222222254E-2</v>
      </c>
      <c r="N1591">
        <f>_xlfn.XLOOKUP(O1591,Z$22:Z$24,AA$22:AA$24)</f>
        <v>0</v>
      </c>
      <c r="O1591" t="s">
        <v>26</v>
      </c>
      <c r="P1591" cm="1">
        <f t="array" aca="1" ref="P1591" ca="1">(_xlfn.IFS(Q1591="couché",0,Q1591="debout à 80%",1,Q1591="?",1))*(IF(RAND()&lt;0.8,1,0))</f>
        <v>0</v>
      </c>
      <c r="Q1591" t="s">
        <v>48</v>
      </c>
      <c r="R1591">
        <v>0</v>
      </c>
      <c r="S1591">
        <f>SUMIFS(N:N,F:F,F1591,G:G,G1591,T:T,T1591-1)*IF(C1591=1,0,1)</f>
        <v>1</v>
      </c>
      <c r="T1591">
        <f>COUNTIFS(F:F,F1591,G:G,G1591,H:H,_xlfn.CONCAT("&lt;=",H1591))</f>
        <v>10</v>
      </c>
      <c r="U1591" s="15">
        <f ca="1">H1591+(RAND()/100000)</f>
        <v>0.70209165688193875</v>
      </c>
      <c r="V1591">
        <f t="shared" ca="1" si="24"/>
        <v>69</v>
      </c>
      <c r="W1591" t="s">
        <v>28</v>
      </c>
      <c r="X1591" t="str">
        <f ca="1">_xlfn.CONCAT("(",A1591,",",C1591,",",P1591,",",E1591,",",L1591,",",S1591,",",T1591,",",V1591,")++1`")</f>
        <v>(247945,0,0,11,32,1,10,69)++1`</v>
      </c>
      <c r="Y1591" t="str">
        <f>_xlfn.CONCAT("(",A1591,",",R1591,")++1`")</f>
        <v>(247945,0)++1`</v>
      </c>
    </row>
    <row r="1592" spans="1:25">
      <c r="A1592">
        <v>247946</v>
      </c>
      <c r="B1592">
        <v>1959</v>
      </c>
      <c r="C1592">
        <f>IF(D1592="oui", 1, IF(D1592="non", 0, " "))</f>
        <v>0</v>
      </c>
      <c r="D1592" t="s">
        <v>24</v>
      </c>
      <c r="E1592">
        <f>_xlfn.XLOOKUP(F1592,Z$3:Z$19,AA$3:AA$19)</f>
        <v>7</v>
      </c>
      <c r="F1592" t="s">
        <v>38</v>
      </c>
      <c r="G1592" s="14">
        <v>44630</v>
      </c>
      <c r="H1592" s="15">
        <v>0.44791666666666663</v>
      </c>
      <c r="I1592" s="15">
        <v>0.48819444444444443</v>
      </c>
      <c r="J1592">
        <v>1000162</v>
      </c>
      <c r="K1592">
        <v>4272</v>
      </c>
      <c r="L1592">
        <f>ROUND(M1592*86400,0)/60</f>
        <v>58</v>
      </c>
      <c r="M1592">
        <v>4.0277777777777801E-2</v>
      </c>
      <c r="N1592">
        <f>_xlfn.XLOOKUP(O1592,Z$22:Z$24,AA$22:AA$24)</f>
        <v>1</v>
      </c>
      <c r="O1592" t="s">
        <v>32</v>
      </c>
      <c r="P1592" cm="1">
        <f t="array" aca="1" ref="P1592" ca="1">(_xlfn.IFS(Q1592="couché",0,Q1592="debout à 80%",1,Q1592="?",1))*(IF(RAND()&lt;0.8,1,0))</f>
        <v>1</v>
      </c>
      <c r="Q1592" t="s">
        <v>27</v>
      </c>
      <c r="R1592">
        <v>45</v>
      </c>
      <c r="S1592">
        <f>SUMIFS(N:N,F:F,F1592,G:G,G1592,T:T,T1592-1)*IF(C1592=1,0,1)</f>
        <v>0</v>
      </c>
      <c r="T1592">
        <f>COUNTIFS(F:F,F1592,G:G,G1592,H:H,_xlfn.CONCAT("&lt;=",H1592))</f>
        <v>1</v>
      </c>
      <c r="U1592" s="15">
        <f ca="1">H1592+(RAND()/100000)</f>
        <v>0.44792456634866534</v>
      </c>
      <c r="V1592">
        <f t="shared" ca="1" si="24"/>
        <v>39</v>
      </c>
      <c r="W1592" t="s">
        <v>28</v>
      </c>
      <c r="X1592" t="str">
        <f ca="1">_xlfn.CONCAT("(",A1592,",",C1592,",",P1592,",",E1592,",",L1592,",",S1592,",",T1592,",",V1592,")++1`")</f>
        <v>(247946,0,1,7,58,0,1,39)++1`</v>
      </c>
      <c r="Y1592" t="str">
        <f>_xlfn.CONCAT("(",A1592,",",R1592,")++1`")</f>
        <v>(247946,45)++1`</v>
      </c>
    </row>
    <row r="1593" spans="1:25">
      <c r="A1593">
        <v>247948</v>
      </c>
      <c r="B1593">
        <v>1948</v>
      </c>
      <c r="C1593">
        <f>IF(D1593="oui", 1, IF(D1593="non", 0, " "))</f>
        <v>0</v>
      </c>
      <c r="D1593" t="s">
        <v>24</v>
      </c>
      <c r="E1593">
        <f>_xlfn.XLOOKUP(F1593,Z$3:Z$19,AA$3:AA$19)</f>
        <v>6</v>
      </c>
      <c r="F1593" t="s">
        <v>37</v>
      </c>
      <c r="G1593" s="14">
        <v>44609</v>
      </c>
      <c r="H1593" s="15">
        <v>0.60138888888888886</v>
      </c>
      <c r="I1593" s="15">
        <v>0.68402777777777779</v>
      </c>
      <c r="J1593">
        <v>1000166</v>
      </c>
      <c r="K1593">
        <v>1</v>
      </c>
      <c r="L1593">
        <f>ROUND(M1593*86400,0)/60</f>
        <v>119</v>
      </c>
      <c r="M1593">
        <v>8.2638888888888928E-2</v>
      </c>
      <c r="N1593">
        <f>_xlfn.XLOOKUP(O1593,Z$22:Z$24,AA$22:AA$24)</f>
        <v>0</v>
      </c>
      <c r="O1593" t="s">
        <v>26</v>
      </c>
      <c r="P1593" cm="1">
        <f t="array" aca="1" ref="P1593" ca="1">(_xlfn.IFS(Q1593="couché",0,Q1593="debout à 80%",1,Q1593="?",1))*(IF(RAND()&lt;0.8,1,0))</f>
        <v>1</v>
      </c>
      <c r="Q1593" t="s">
        <v>27</v>
      </c>
      <c r="R1593">
        <v>45</v>
      </c>
      <c r="S1593">
        <f>SUMIFS(N:N,F:F,F1593,G:G,G1593,T:T,T1593-1)*IF(C1593=1,0,1)</f>
        <v>0</v>
      </c>
      <c r="T1593">
        <f>COUNTIFS(F:F,F1593,G:G,G1593,H:H,_xlfn.CONCAT("&lt;=",H1593))</f>
        <v>3</v>
      </c>
      <c r="U1593" s="15">
        <f ca="1">H1593+(RAND()/100000)</f>
        <v>0.60139221676892163</v>
      </c>
      <c r="V1593">
        <f t="shared" ca="1" si="24"/>
        <v>64</v>
      </c>
      <c r="W1593" t="s">
        <v>28</v>
      </c>
      <c r="X1593" t="str">
        <f ca="1">_xlfn.CONCAT("(",A1593,",",C1593,",",P1593,",",E1593,",",L1593,",",S1593,",",T1593,",",V1593,")++1`")</f>
        <v>(247948,0,1,6,119,0,3,64)++1`</v>
      </c>
      <c r="Y1593" t="str">
        <f>_xlfn.CONCAT("(",A1593,",",R1593,")++1`")</f>
        <v>(247948,45)++1`</v>
      </c>
    </row>
    <row r="1594" spans="1:25">
      <c r="A1594">
        <v>247949</v>
      </c>
      <c r="B1594">
        <v>2020</v>
      </c>
      <c r="C1594">
        <f>IF(D1594="oui", 1, IF(D1594="non", 0, " "))</f>
        <v>1</v>
      </c>
      <c r="D1594" t="s">
        <v>28</v>
      </c>
      <c r="E1594">
        <f>_xlfn.XLOOKUP(F1594,Z$3:Z$19,AA$3:AA$19)</f>
        <v>12</v>
      </c>
      <c r="F1594" t="s">
        <v>42</v>
      </c>
      <c r="G1594" s="14">
        <v>44609</v>
      </c>
      <c r="H1594" s="15">
        <v>0.3833333333333333</v>
      </c>
      <c r="I1594" s="15">
        <v>0.41874999999999996</v>
      </c>
      <c r="J1594">
        <v>1000164</v>
      </c>
      <c r="K1594">
        <v>4533</v>
      </c>
      <c r="L1594">
        <f>ROUND(M1594*86400,0)/60</f>
        <v>51</v>
      </c>
      <c r="M1594">
        <v>3.5416666666666652E-2</v>
      </c>
      <c r="N1594">
        <f>_xlfn.XLOOKUP(O1594,Z$22:Z$24,AA$22:AA$24)</f>
        <v>0</v>
      </c>
      <c r="O1594" t="s">
        <v>46</v>
      </c>
      <c r="P1594" cm="1">
        <f t="array" aca="1" ref="P1594" ca="1">(_xlfn.IFS(Q1594="couché",0,Q1594="debout à 80%",1,Q1594="?",1))*(IF(RAND()&lt;0.8,1,0))</f>
        <v>0</v>
      </c>
      <c r="Q1594" t="s">
        <v>48</v>
      </c>
      <c r="R1594">
        <v>30</v>
      </c>
      <c r="S1594">
        <f>SUMIFS(N:N,F:F,F1594,G:G,G1594,T:T,T1594-1)*IF(C1594=1,0,1)</f>
        <v>0</v>
      </c>
      <c r="T1594">
        <f>COUNTIFS(F:F,F1594,G:G,G1594,H:H,_xlfn.CONCAT("&lt;=",H1594))</f>
        <v>2</v>
      </c>
      <c r="U1594" s="15">
        <f ca="1">H1594+(RAND()/100000)</f>
        <v>0.38333460532580077</v>
      </c>
      <c r="V1594">
        <f t="shared" ca="1" si="24"/>
        <v>21</v>
      </c>
      <c r="W1594" t="s">
        <v>28</v>
      </c>
      <c r="X1594" t="str">
        <f ca="1">_xlfn.CONCAT("(",A1594,",",C1594,",",P1594,",",E1594,",",L1594,",",S1594,",",T1594,",",V1594,")++1`")</f>
        <v>(247949,1,0,12,51,0,2,21)++1`</v>
      </c>
      <c r="Y1594" t="str">
        <f>_xlfn.CONCAT("(",A1594,",",R1594,")++1`")</f>
        <v>(247949,30)++1`</v>
      </c>
    </row>
    <row r="1595" spans="1:25">
      <c r="A1595">
        <v>247951</v>
      </c>
      <c r="B1595">
        <v>1936</v>
      </c>
      <c r="C1595">
        <f>IF(D1595="oui", 1, IF(D1595="non", 0, " "))</f>
        <v>0</v>
      </c>
      <c r="D1595" t="s">
        <v>24</v>
      </c>
      <c r="E1595">
        <f>_xlfn.XLOOKUP(F1595,Z$3:Z$19,AA$3:AA$19)</f>
        <v>11</v>
      </c>
      <c r="F1595" t="s">
        <v>41</v>
      </c>
      <c r="G1595" s="14">
        <v>44634</v>
      </c>
      <c r="H1595" s="15">
        <v>0.34027777777777779</v>
      </c>
      <c r="I1595" s="15">
        <v>0.40763888888888888</v>
      </c>
      <c r="J1595">
        <v>1000164</v>
      </c>
      <c r="K1595">
        <v>6872</v>
      </c>
      <c r="L1595">
        <f>ROUND(M1595*86400,0)/60</f>
        <v>97</v>
      </c>
      <c r="M1595">
        <v>6.7361111111111094E-2</v>
      </c>
      <c r="N1595">
        <f>_xlfn.XLOOKUP(O1595,Z$22:Z$24,AA$22:AA$24)</f>
        <v>0</v>
      </c>
      <c r="O1595" t="s">
        <v>26</v>
      </c>
      <c r="P1595" cm="1">
        <f t="array" aca="1" ref="P1595" ca="1">(_xlfn.IFS(Q1595="couché",0,Q1595="debout à 80%",1,Q1595="?",1))*(IF(RAND()&lt;0.8,1,0))</f>
        <v>1</v>
      </c>
      <c r="Q1595" t="s">
        <v>27</v>
      </c>
      <c r="R1595">
        <v>30</v>
      </c>
      <c r="S1595">
        <f>SUMIFS(N:N,F:F,F1595,G:G,G1595,T:T,T1595-1)*IF(C1595=1,0,1)</f>
        <v>0</v>
      </c>
      <c r="T1595">
        <f>COUNTIFS(F:F,F1595,G:G,G1595,H:H,_xlfn.CONCAT("&lt;=",H1595))</f>
        <v>1</v>
      </c>
      <c r="U1595" s="15">
        <f ca="1">H1595+(RAND()/100000)</f>
        <v>0.34028304846586349</v>
      </c>
      <c r="V1595">
        <f t="shared" ca="1" si="24"/>
        <v>9</v>
      </c>
      <c r="W1595" t="s">
        <v>28</v>
      </c>
      <c r="X1595" t="str">
        <f ca="1">_xlfn.CONCAT("(",A1595,",",C1595,",",P1595,",",E1595,",",L1595,",",S1595,",",T1595,",",V1595,")++1`")</f>
        <v>(247951,0,1,11,97,0,1,9)++1`</v>
      </c>
      <c r="Y1595" t="str">
        <f>_xlfn.CONCAT("(",A1595,",",R1595,")++1`")</f>
        <v>(247951,30)++1`</v>
      </c>
    </row>
    <row r="1596" spans="1:25">
      <c r="A1596">
        <v>247952</v>
      </c>
      <c r="B1596">
        <v>1952</v>
      </c>
      <c r="C1596">
        <f>IF(D1596="oui", 1, IF(D1596="non", 0, " "))</f>
        <v>0</v>
      </c>
      <c r="D1596" t="s">
        <v>24</v>
      </c>
      <c r="E1596">
        <f>_xlfn.XLOOKUP(F1596,Z$3:Z$19,AA$3:AA$19)</f>
        <v>2</v>
      </c>
      <c r="F1596" t="s">
        <v>29</v>
      </c>
      <c r="G1596" s="14">
        <v>44609</v>
      </c>
      <c r="H1596" s="15">
        <v>0.35</v>
      </c>
      <c r="I1596" s="15">
        <v>0.3833333333333333</v>
      </c>
      <c r="J1596">
        <v>1000166</v>
      </c>
      <c r="K1596">
        <v>3953</v>
      </c>
      <c r="L1596">
        <f>ROUND(M1596*86400,0)/60</f>
        <v>48</v>
      </c>
      <c r="M1596">
        <v>3.3333333333333326E-2</v>
      </c>
      <c r="N1596">
        <f>_xlfn.XLOOKUP(O1596,Z$22:Z$24,AA$22:AA$24)</f>
        <v>0</v>
      </c>
      <c r="O1596" t="s">
        <v>26</v>
      </c>
      <c r="P1596" cm="1">
        <f t="array" aca="1" ref="P1596" ca="1">(_xlfn.IFS(Q1596="couché",0,Q1596="debout à 80%",1,Q1596="?",1))*(IF(RAND()&lt;0.8,1,0))</f>
        <v>1</v>
      </c>
      <c r="Q1596" t="s">
        <v>27</v>
      </c>
      <c r="R1596">
        <v>45</v>
      </c>
      <c r="S1596">
        <f>SUMIFS(N:N,F:F,F1596,G:G,G1596,T:T,T1596-1)*IF(C1596=1,0,1)</f>
        <v>0</v>
      </c>
      <c r="T1596">
        <f>COUNTIFS(F:F,F1596,G:G,G1596,H:H,_xlfn.CONCAT("&lt;=",H1596))</f>
        <v>1</v>
      </c>
      <c r="U1596" s="15">
        <f ca="1">H1596+(RAND()/100000)</f>
        <v>0.35000537836823775</v>
      </c>
      <c r="V1596">
        <f t="shared" ca="1" si="24"/>
        <v>13</v>
      </c>
      <c r="W1596" t="s">
        <v>28</v>
      </c>
      <c r="X1596" t="str">
        <f ca="1">_xlfn.CONCAT("(",A1596,",",C1596,",",P1596,",",E1596,",",L1596,",",S1596,",",T1596,",",V1596,")++1`")</f>
        <v>(247952,0,1,2,48,0,1,13)++1`</v>
      </c>
      <c r="Y1596" t="str">
        <f>_xlfn.CONCAT("(",A1596,",",R1596,")++1`")</f>
        <v>(247952,45)++1`</v>
      </c>
    </row>
    <row r="1597" spans="1:25">
      <c r="A1597">
        <v>247953</v>
      </c>
      <c r="B1597">
        <v>1975</v>
      </c>
      <c r="C1597">
        <f>IF(D1597="oui", 1, IF(D1597="non", 0, " "))</f>
        <v>0</v>
      </c>
      <c r="D1597" t="s">
        <v>24</v>
      </c>
      <c r="E1597">
        <f>_xlfn.XLOOKUP(F1597,Z$3:Z$19,AA$3:AA$19)</f>
        <v>5</v>
      </c>
      <c r="F1597" t="s">
        <v>36</v>
      </c>
      <c r="G1597" s="14">
        <v>44615</v>
      </c>
      <c r="H1597" s="15">
        <v>0.33958333333333329</v>
      </c>
      <c r="I1597" s="15">
        <v>0.37847222222222221</v>
      </c>
      <c r="J1597">
        <v>1000162</v>
      </c>
      <c r="K1597">
        <v>9329</v>
      </c>
      <c r="L1597">
        <f>ROUND(M1597*86400,0)/60</f>
        <v>56</v>
      </c>
      <c r="M1597">
        <v>3.8888888888888917E-2</v>
      </c>
      <c r="N1597">
        <f>_xlfn.XLOOKUP(O1597,Z$22:Z$24,AA$22:AA$24)</f>
        <v>1</v>
      </c>
      <c r="O1597" t="s">
        <v>32</v>
      </c>
      <c r="P1597" cm="1">
        <f t="array" aca="1" ref="P1597" ca="1">(_xlfn.IFS(Q1597="couché",0,Q1597="debout à 80%",1,Q1597="?",1))*(IF(RAND()&lt;0.8,1,0))</f>
        <v>1</v>
      </c>
      <c r="Q1597" t="s">
        <v>27</v>
      </c>
      <c r="R1597">
        <v>45</v>
      </c>
      <c r="S1597">
        <f>SUMIFS(N:N,F:F,F1597,G:G,G1597,T:T,T1597-1)*IF(C1597=1,0,1)</f>
        <v>0</v>
      </c>
      <c r="T1597">
        <f>COUNTIFS(F:F,F1597,G:G,G1597,H:H,_xlfn.CONCAT("&lt;=",H1597))</f>
        <v>1</v>
      </c>
      <c r="U1597" s="15">
        <f ca="1">H1597+(RAND()/100000)</f>
        <v>0.33958706523777787</v>
      </c>
      <c r="V1597">
        <f t="shared" ca="1" si="24"/>
        <v>7</v>
      </c>
      <c r="W1597" t="s">
        <v>28</v>
      </c>
      <c r="X1597" t="str">
        <f ca="1">_xlfn.CONCAT("(",A1597,",",C1597,",",P1597,",",E1597,",",L1597,",",S1597,",",T1597,",",V1597,")++1`")</f>
        <v>(247953,0,1,5,56,0,1,7)++1`</v>
      </c>
      <c r="Y1597" t="str">
        <f>_xlfn.CONCAT("(",A1597,",",R1597,")++1`")</f>
        <v>(247953,45)++1`</v>
      </c>
    </row>
    <row r="1598" spans="1:25">
      <c r="A1598">
        <v>247954</v>
      </c>
      <c r="B1598">
        <v>1944</v>
      </c>
      <c r="C1598">
        <f>IF(D1598="oui", 1, IF(D1598="non", 0, " "))</f>
        <v>0</v>
      </c>
      <c r="D1598" t="s">
        <v>24</v>
      </c>
      <c r="E1598">
        <f>_xlfn.XLOOKUP(F1598,Z$3:Z$19,AA$3:AA$19)</f>
        <v>15</v>
      </c>
      <c r="F1598" t="s">
        <v>35</v>
      </c>
      <c r="G1598" s="14">
        <v>44608</v>
      </c>
      <c r="H1598" s="15">
        <v>0.32708333333333334</v>
      </c>
      <c r="I1598" s="15">
        <v>0.40763888888888888</v>
      </c>
      <c r="J1598">
        <v>1000171</v>
      </c>
      <c r="K1598">
        <v>2692</v>
      </c>
      <c r="L1598">
        <f>ROUND(M1598*86400,0)/60</f>
        <v>116</v>
      </c>
      <c r="M1598">
        <v>8.0555555555555547E-2</v>
      </c>
      <c r="N1598">
        <f>_xlfn.XLOOKUP(O1598,Z$22:Z$24,AA$22:AA$24)</f>
        <v>0</v>
      </c>
      <c r="O1598" t="s">
        <v>26</v>
      </c>
      <c r="P1598" cm="1">
        <f t="array" aca="1" ref="P1598" ca="1">(_xlfn.IFS(Q1598="couché",0,Q1598="debout à 80%",1,Q1598="?",1))*(IF(RAND()&lt;0.8,1,0))</f>
        <v>1</v>
      </c>
      <c r="Q1598" t="s">
        <v>27</v>
      </c>
      <c r="R1598">
        <v>45</v>
      </c>
      <c r="S1598">
        <f>SUMIFS(N:N,F:F,F1598,G:G,G1598,T:T,T1598-1)*IF(C1598=1,0,1)</f>
        <v>0</v>
      </c>
      <c r="T1598">
        <f>COUNTIFS(F:F,F1598,G:G,G1598,H:H,_xlfn.CONCAT("&lt;=",H1598))</f>
        <v>1</v>
      </c>
      <c r="U1598" s="15">
        <f ca="1">H1598+(RAND()/100000)</f>
        <v>0.32708668288272308</v>
      </c>
      <c r="V1598">
        <f t="shared" ca="1" si="24"/>
        <v>1</v>
      </c>
      <c r="W1598" t="s">
        <v>28</v>
      </c>
      <c r="X1598" t="str">
        <f ca="1">_xlfn.CONCAT("(",A1598,",",C1598,",",P1598,",",E1598,",",L1598,",",S1598,",",T1598,",",V1598,")++1`")</f>
        <v>(247954,0,1,15,116,0,1,1)++1`</v>
      </c>
      <c r="Y1598" t="str">
        <f>_xlfn.CONCAT("(",A1598,",",R1598,")++1`")</f>
        <v>(247954,45)++1`</v>
      </c>
    </row>
    <row r="1599" spans="1:25">
      <c r="A1599">
        <v>247955</v>
      </c>
      <c r="B1599">
        <v>2012</v>
      </c>
      <c r="C1599">
        <f>IF(D1599="oui", 1, IF(D1599="non", 0, " "))</f>
        <v>1</v>
      </c>
      <c r="D1599" t="s">
        <v>28</v>
      </c>
      <c r="E1599">
        <f>_xlfn.XLOOKUP(F1599,Z$3:Z$19,AA$3:AA$19)</f>
        <v>10</v>
      </c>
      <c r="F1599" t="s">
        <v>39</v>
      </c>
      <c r="G1599" s="14">
        <v>44623</v>
      </c>
      <c r="H1599" s="15">
        <v>0.42708333333333331</v>
      </c>
      <c r="I1599" s="15">
        <v>0.46527777777777773</v>
      </c>
      <c r="J1599">
        <v>1000165</v>
      </c>
      <c r="K1599">
        <v>3621</v>
      </c>
      <c r="L1599">
        <f>ROUND(M1599*86400,0)/60</f>
        <v>55</v>
      </c>
      <c r="M1599">
        <v>3.819444444444442E-2</v>
      </c>
      <c r="N1599">
        <f>_xlfn.XLOOKUP(O1599,Z$22:Z$24,AA$22:AA$24)</f>
        <v>0</v>
      </c>
      <c r="O1599" t="s">
        <v>46</v>
      </c>
      <c r="P1599" cm="1">
        <f t="array" aca="1" ref="P1599" ca="1">(_xlfn.IFS(Q1599="couché",0,Q1599="debout à 80%",1,Q1599="?",1))*(IF(RAND()&lt;0.8,1,0))</f>
        <v>0</v>
      </c>
      <c r="Q1599" t="s">
        <v>48</v>
      </c>
      <c r="R1599">
        <v>30</v>
      </c>
      <c r="S1599">
        <f>SUMIFS(N:N,F:F,F1599,G:G,G1599,T:T,T1599-1)*IF(C1599=1,0,1)</f>
        <v>0</v>
      </c>
      <c r="T1599">
        <f>COUNTIFS(F:F,F1599,G:G,G1599,H:H,_xlfn.CONCAT("&lt;=",H1599))</f>
        <v>2</v>
      </c>
      <c r="U1599" s="15">
        <f ca="1">H1599+(RAND()/100000)</f>
        <v>0.42708396690092115</v>
      </c>
      <c r="V1599">
        <f t="shared" ca="1" si="24"/>
        <v>27</v>
      </c>
      <c r="W1599" t="s">
        <v>28</v>
      </c>
      <c r="X1599" t="str">
        <f ca="1">_xlfn.CONCAT("(",A1599,",",C1599,",",P1599,",",E1599,",",L1599,",",S1599,",",T1599,",",V1599,")++1`")</f>
        <v>(247955,1,0,10,55,0,2,27)++1`</v>
      </c>
      <c r="Y1599" t="str">
        <f>_xlfn.CONCAT("(",A1599,",",R1599,")++1`")</f>
        <v>(247955,30)++1`</v>
      </c>
    </row>
    <row r="1600" spans="1:25">
      <c r="A1600">
        <v>247956</v>
      </c>
      <c r="B1600">
        <v>1978</v>
      </c>
      <c r="C1600">
        <f>IF(D1600="oui", 1, IF(D1600="non", 0, " "))</f>
        <v>0</v>
      </c>
      <c r="D1600" t="s">
        <v>24</v>
      </c>
      <c r="E1600">
        <f>_xlfn.XLOOKUP(F1600,Z$3:Z$19,AA$3:AA$19)</f>
        <v>8</v>
      </c>
      <c r="F1600" t="s">
        <v>25</v>
      </c>
      <c r="G1600" s="14">
        <v>44651</v>
      </c>
      <c r="H1600" s="15">
        <v>0.34236111111111112</v>
      </c>
      <c r="I1600" s="15">
        <v>0.36041666666666666</v>
      </c>
      <c r="J1600">
        <v>1000162</v>
      </c>
      <c r="K1600">
        <v>81</v>
      </c>
      <c r="L1600">
        <f>ROUND(M1600*86400,0)/60</f>
        <v>26</v>
      </c>
      <c r="M1600">
        <v>1.8055555555555547E-2</v>
      </c>
      <c r="N1600">
        <f>_xlfn.XLOOKUP(O1600,Z$22:Z$24,AA$22:AA$24)</f>
        <v>1</v>
      </c>
      <c r="O1600" t="s">
        <v>32</v>
      </c>
      <c r="P1600" cm="1">
        <f t="array" aca="1" ref="P1600" ca="1">(_xlfn.IFS(Q1600="couché",0,Q1600="debout à 80%",1,Q1600="?",1))*(IF(RAND()&lt;0.8,1,0))</f>
        <v>1</v>
      </c>
      <c r="Q1600" t="s">
        <v>27</v>
      </c>
      <c r="R1600">
        <v>45</v>
      </c>
      <c r="S1600">
        <f>SUMIFS(N:N,F:F,F1600,G:G,G1600,T:T,T1600-1)*IF(C1600=1,0,1)</f>
        <v>0</v>
      </c>
      <c r="T1600">
        <f>COUNTIFS(F:F,F1600,G:G,G1600,H:H,_xlfn.CONCAT("&lt;=",H1600))</f>
        <v>1</v>
      </c>
      <c r="U1600" s="15">
        <f ca="1">H1600+(RAND()/100000)</f>
        <v>0.34236699948276833</v>
      </c>
      <c r="V1600">
        <f t="shared" ca="1" si="24"/>
        <v>11</v>
      </c>
      <c r="W1600" t="s">
        <v>47</v>
      </c>
      <c r="X1600" t="str">
        <f ca="1">_xlfn.CONCAT("(",A1600,",",C1600,",",P1600,",",E1600,",",L1600,",",S1600,",",T1600,",",V1600,")++1`")</f>
        <v>(247956,0,1,8,26,0,1,11)++1`</v>
      </c>
      <c r="Y1600" t="str">
        <f>_xlfn.CONCAT("(",A1600,",",R1600,")++1`")</f>
        <v>(247956,45)++1`</v>
      </c>
    </row>
    <row r="1601" spans="1:25">
      <c r="A1601">
        <v>247957</v>
      </c>
      <c r="B1601">
        <v>1976</v>
      </c>
      <c r="C1601">
        <f>IF(D1601="oui", 1, IF(D1601="non", 0, " "))</f>
        <v>0</v>
      </c>
      <c r="D1601" t="s">
        <v>24</v>
      </c>
      <c r="E1601">
        <f>_xlfn.XLOOKUP(F1601,Z$3:Z$19,AA$3:AA$19)</f>
        <v>4</v>
      </c>
      <c r="F1601" t="s">
        <v>31</v>
      </c>
      <c r="G1601" s="14">
        <v>44599</v>
      </c>
      <c r="H1601" s="15">
        <v>0.58611111111111114</v>
      </c>
      <c r="I1601" s="15">
        <v>0.65625</v>
      </c>
      <c r="J1601">
        <v>1000170</v>
      </c>
      <c r="K1601">
        <v>3373</v>
      </c>
      <c r="L1601">
        <f>ROUND(M1601*86400,0)/60</f>
        <v>101</v>
      </c>
      <c r="M1601">
        <v>7.0138888888888862E-2</v>
      </c>
      <c r="N1601">
        <f>_xlfn.XLOOKUP(O1601,Z$22:Z$24,AA$22:AA$24)</f>
        <v>0</v>
      </c>
      <c r="O1601" t="s">
        <v>26</v>
      </c>
      <c r="P1601" cm="1">
        <f t="array" aca="1" ref="P1601" ca="1">(_xlfn.IFS(Q1601="couché",0,Q1601="debout à 80%",1,Q1601="?",1))*(IF(RAND()&lt;0.8,1,0))</f>
        <v>0</v>
      </c>
      <c r="Q1601" t="s">
        <v>27</v>
      </c>
      <c r="R1601">
        <v>20</v>
      </c>
      <c r="S1601">
        <f>SUMIFS(N:N,F:F,F1601,G:G,G1601,T:T,T1601-1)*IF(C1601=1,0,1)</f>
        <v>1</v>
      </c>
      <c r="T1601">
        <f>COUNTIFS(F:F,F1601,G:G,G1601,H:H,_xlfn.CONCAT("&lt;=",H1601))</f>
        <v>7</v>
      </c>
      <c r="U1601" s="15">
        <f ca="1">H1601+(RAND()/100000)</f>
        <v>0.58611598477298876</v>
      </c>
      <c r="V1601">
        <f t="shared" ca="1" si="24"/>
        <v>60</v>
      </c>
      <c r="W1601" t="s">
        <v>28</v>
      </c>
      <c r="X1601" t="str">
        <f ca="1">_xlfn.CONCAT("(",A1601,",",C1601,",",P1601,",",E1601,",",L1601,",",S1601,",",T1601,",",V1601,")++1`")</f>
        <v>(247957,0,0,4,101,1,7,60)++1`</v>
      </c>
      <c r="Y1601" t="str">
        <f>_xlfn.CONCAT("(",A1601,",",R1601,")++1`")</f>
        <v>(247957,20)++1`</v>
      </c>
    </row>
    <row r="1602" spans="1:25">
      <c r="A1602">
        <v>247958</v>
      </c>
      <c r="B1602">
        <v>1968</v>
      </c>
      <c r="C1602">
        <f>IF(D1602="oui", 1, IF(D1602="non", 0, " "))</f>
        <v>0</v>
      </c>
      <c r="D1602" t="s">
        <v>24</v>
      </c>
      <c r="E1602">
        <f>_xlfn.XLOOKUP(F1602,Z$3:Z$19,AA$3:AA$19)</f>
        <v>5</v>
      </c>
      <c r="F1602" t="s">
        <v>36</v>
      </c>
      <c r="G1602" s="14">
        <v>44627</v>
      </c>
      <c r="H1602" s="15">
        <v>0.33680555555555552</v>
      </c>
      <c r="I1602" s="15">
        <v>0.48124999999999996</v>
      </c>
      <c r="J1602">
        <v>1000162</v>
      </c>
      <c r="K1602">
        <v>3233</v>
      </c>
      <c r="L1602">
        <f>ROUND(M1602*86400,0)/60</f>
        <v>208</v>
      </c>
      <c r="M1602">
        <v>0.14444444444444443</v>
      </c>
      <c r="N1602">
        <f>_xlfn.XLOOKUP(O1602,Z$22:Z$24,AA$22:AA$24)</f>
        <v>0</v>
      </c>
      <c r="O1602" t="s">
        <v>26</v>
      </c>
      <c r="P1602" cm="1">
        <f t="array" aca="1" ref="P1602" ca="1">(_xlfn.IFS(Q1602="couché",0,Q1602="debout à 80%",1,Q1602="?",1))*(IF(RAND()&lt;0.8,1,0))</f>
        <v>1</v>
      </c>
      <c r="Q1602" t="s">
        <v>27</v>
      </c>
      <c r="R1602">
        <v>45</v>
      </c>
      <c r="S1602">
        <f>SUMIFS(N:N,F:F,F1602,G:G,G1602,T:T,T1602-1)*IF(C1602=1,0,1)</f>
        <v>0</v>
      </c>
      <c r="T1602">
        <f>COUNTIFS(F:F,F1602,G:G,G1602,H:H,_xlfn.CONCAT("&lt;=",H1602))</f>
        <v>1</v>
      </c>
      <c r="U1602" s="15">
        <f ca="1">H1602+(RAND()/100000)</f>
        <v>0.33681239996448781</v>
      </c>
      <c r="V1602">
        <f t="shared" ca="1" si="24"/>
        <v>5</v>
      </c>
      <c r="W1602" t="s">
        <v>28</v>
      </c>
      <c r="X1602" t="str">
        <f ca="1">_xlfn.CONCAT("(",A1602,",",C1602,",",P1602,",",E1602,",",L1602,",",S1602,",",T1602,",",V1602,")++1`")</f>
        <v>(247958,0,1,5,208,0,1,5)++1`</v>
      </c>
      <c r="Y1602" t="str">
        <f>_xlfn.CONCAT("(",A1602,",",R1602,")++1`")</f>
        <v>(247958,45)++1`</v>
      </c>
    </row>
    <row r="1603" spans="1:25">
      <c r="A1603">
        <v>247959</v>
      </c>
      <c r="B1603">
        <v>1942</v>
      </c>
      <c r="C1603">
        <f>IF(D1603="oui", 1, IF(D1603="non", 0, " "))</f>
        <v>0</v>
      </c>
      <c r="D1603" t="s">
        <v>24</v>
      </c>
      <c r="E1603">
        <f>_xlfn.XLOOKUP(F1603,Z$3:Z$19,AA$3:AA$19)</f>
        <v>4</v>
      </c>
      <c r="F1603" t="s">
        <v>31</v>
      </c>
      <c r="G1603" s="14">
        <v>44601</v>
      </c>
      <c r="H1603" s="15">
        <v>0.57222222222222219</v>
      </c>
      <c r="I1603" s="15">
        <v>0.62847222222222221</v>
      </c>
      <c r="J1603">
        <v>1000170</v>
      </c>
      <c r="K1603">
        <v>31</v>
      </c>
      <c r="L1603">
        <f>ROUND(M1603*86400,0)/60</f>
        <v>81</v>
      </c>
      <c r="M1603">
        <v>5.6250000000000022E-2</v>
      </c>
      <c r="N1603">
        <f>_xlfn.XLOOKUP(O1603,Z$22:Z$24,AA$22:AA$24)</f>
        <v>1</v>
      </c>
      <c r="O1603" t="s">
        <v>32</v>
      </c>
      <c r="P1603" cm="1">
        <f t="array" aca="1" ref="P1603" ca="1">(_xlfn.IFS(Q1603="couché",0,Q1603="debout à 80%",1,Q1603="?",1))*(IF(RAND()&lt;0.8,1,0))</f>
        <v>0</v>
      </c>
      <c r="Q1603" t="s">
        <v>48</v>
      </c>
      <c r="R1603">
        <v>0</v>
      </c>
      <c r="S1603">
        <f>SUMIFS(N:N,F:F,F1603,G:G,G1603,T:T,T1603-1)*IF(C1603=1,0,1)</f>
        <v>1</v>
      </c>
      <c r="T1603">
        <f>COUNTIFS(F:F,F1603,G:G,G1603,H:H,_xlfn.CONCAT("&lt;=",H1603))</f>
        <v>5</v>
      </c>
      <c r="U1603" s="15">
        <f ca="1">H1603+(RAND()/100000)</f>
        <v>0.57222296269313411</v>
      </c>
      <c r="V1603">
        <f t="shared" ref="V1603:V1666" ca="1" si="25">COUNTIFS(G:G,G1603,U:U,_xlfn.CONCAT("&lt;=",U1603))</f>
        <v>43</v>
      </c>
      <c r="W1603" t="s">
        <v>28</v>
      </c>
      <c r="X1603" t="str">
        <f ca="1">_xlfn.CONCAT("(",A1603,",",C1603,",",P1603,",",E1603,",",L1603,",",S1603,",",T1603,",",V1603,")++1`")</f>
        <v>(247959,0,0,4,81,1,5,43)++1`</v>
      </c>
      <c r="Y1603" t="str">
        <f>_xlfn.CONCAT("(",A1603,",",R1603,")++1`")</f>
        <v>(247959,0)++1`</v>
      </c>
    </row>
    <row r="1604" spans="1:25">
      <c r="A1604">
        <v>247961</v>
      </c>
      <c r="B1604">
        <v>1972</v>
      </c>
      <c r="C1604">
        <f>IF(D1604="oui", 1, IF(D1604="non", 0, " "))</f>
        <v>0</v>
      </c>
      <c r="D1604" t="s">
        <v>24</v>
      </c>
      <c r="E1604">
        <f>_xlfn.XLOOKUP(F1604,Z$3:Z$19,AA$3:AA$19)</f>
        <v>6</v>
      </c>
      <c r="F1604" t="s">
        <v>37</v>
      </c>
      <c r="G1604" s="14">
        <v>44616</v>
      </c>
      <c r="H1604" s="15">
        <v>0.52638888888888891</v>
      </c>
      <c r="I1604" s="15">
        <v>0.58750000000000002</v>
      </c>
      <c r="J1604">
        <v>1000166</v>
      </c>
      <c r="K1604">
        <v>416</v>
      </c>
      <c r="L1604">
        <f>ROUND(M1604*86400,0)/60</f>
        <v>88</v>
      </c>
      <c r="M1604">
        <v>6.1111111111111116E-2</v>
      </c>
      <c r="N1604">
        <f>_xlfn.XLOOKUP(O1604,Z$22:Z$24,AA$22:AA$24)</f>
        <v>0</v>
      </c>
      <c r="O1604" t="s">
        <v>26</v>
      </c>
      <c r="P1604" cm="1">
        <f t="array" aca="1" ref="P1604" ca="1">(_xlfn.IFS(Q1604="couché",0,Q1604="debout à 80%",1,Q1604="?",1))*(IF(RAND()&lt;0.8,1,0))</f>
        <v>1</v>
      </c>
      <c r="Q1604" t="s">
        <v>27</v>
      </c>
      <c r="R1604">
        <v>45</v>
      </c>
      <c r="S1604">
        <f>SUMIFS(N:N,F:F,F1604,G:G,G1604,T:T,T1604-1)*IF(C1604=1,0,1)</f>
        <v>0</v>
      </c>
      <c r="T1604">
        <f>COUNTIFS(F:F,F1604,G:G,G1604,H:H,_xlfn.CONCAT("&lt;=",H1604))</f>
        <v>3</v>
      </c>
      <c r="U1604" s="15">
        <f ca="1">H1604+(RAND()/100000)</f>
        <v>0.52639361169875931</v>
      </c>
      <c r="V1604">
        <f t="shared" ca="1" si="25"/>
        <v>67</v>
      </c>
      <c r="W1604" t="s">
        <v>28</v>
      </c>
      <c r="X1604" t="str">
        <f ca="1">_xlfn.CONCAT("(",A1604,",",C1604,",",P1604,",",E1604,",",L1604,",",S1604,",",T1604,",",V1604,")++1`")</f>
        <v>(247961,0,1,6,88,0,3,67)++1`</v>
      </c>
      <c r="Y1604" t="str">
        <f>_xlfn.CONCAT("(",A1604,",",R1604,")++1`")</f>
        <v>(247961,45)++1`</v>
      </c>
    </row>
    <row r="1605" spans="1:25">
      <c r="A1605">
        <v>247962</v>
      </c>
      <c r="B1605">
        <v>1937</v>
      </c>
      <c r="C1605">
        <f>IF(D1605="oui", 1, IF(D1605="non", 0, " "))</f>
        <v>0</v>
      </c>
      <c r="D1605" t="s">
        <v>24</v>
      </c>
      <c r="E1605">
        <f>_xlfn.XLOOKUP(F1605,Z$3:Z$19,AA$3:AA$19)</f>
        <v>15</v>
      </c>
      <c r="F1605" t="s">
        <v>35</v>
      </c>
      <c r="G1605" s="14">
        <v>44600</v>
      </c>
      <c r="H1605" s="15">
        <v>0.54583333333333328</v>
      </c>
      <c r="I1605" s="15">
        <v>0.64027777777777772</v>
      </c>
      <c r="J1605">
        <v>1000171</v>
      </c>
      <c r="K1605">
        <v>3118</v>
      </c>
      <c r="L1605">
        <f>ROUND(M1605*86400,0)/60</f>
        <v>136</v>
      </c>
      <c r="M1605">
        <v>9.4444444444444442E-2</v>
      </c>
      <c r="N1605">
        <f>_xlfn.XLOOKUP(O1605,Z$22:Z$24,AA$22:AA$24)</f>
        <v>0</v>
      </c>
      <c r="O1605" t="s">
        <v>26</v>
      </c>
      <c r="P1605" cm="1">
        <f t="array" aca="1" ref="P1605" ca="1">(_xlfn.IFS(Q1605="couché",0,Q1605="debout à 80%",1,Q1605="?",1))*(IF(RAND()&lt;0.8,1,0))</f>
        <v>1</v>
      </c>
      <c r="Q1605" t="s">
        <v>27</v>
      </c>
      <c r="R1605">
        <v>45</v>
      </c>
      <c r="S1605">
        <f>SUMIFS(N:N,F:F,F1605,G:G,G1605,T:T,T1605-1)*IF(C1605=1,0,1)</f>
        <v>0</v>
      </c>
      <c r="T1605">
        <f>COUNTIFS(F:F,F1605,G:G,G1605,H:H,_xlfn.CONCAT("&lt;=",H1605))</f>
        <v>3</v>
      </c>
      <c r="U1605" s="15">
        <f ca="1">H1605+(RAND()/100000)</f>
        <v>0.54583485947404975</v>
      </c>
      <c r="V1605">
        <f t="shared" ca="1" si="25"/>
        <v>59</v>
      </c>
      <c r="W1605" t="s">
        <v>28</v>
      </c>
      <c r="X1605" t="str">
        <f ca="1">_xlfn.CONCAT("(",A1605,",",C1605,",",P1605,",",E1605,",",L1605,",",S1605,",",T1605,",",V1605,")++1`")</f>
        <v>(247962,0,1,15,136,0,3,59)++1`</v>
      </c>
      <c r="Y1605" t="str">
        <f>_xlfn.CONCAT("(",A1605,",",R1605,")++1`")</f>
        <v>(247962,45)++1`</v>
      </c>
    </row>
    <row r="1606" spans="1:25">
      <c r="A1606">
        <v>247963</v>
      </c>
      <c r="B1606">
        <v>1961</v>
      </c>
      <c r="C1606">
        <f>IF(D1606="oui", 1, IF(D1606="non", 0, " "))</f>
        <v>0</v>
      </c>
      <c r="D1606" t="s">
        <v>24</v>
      </c>
      <c r="E1606">
        <f>_xlfn.XLOOKUP(F1606,Z$3:Z$19,AA$3:AA$19)</f>
        <v>5</v>
      </c>
      <c r="F1606" t="s">
        <v>36</v>
      </c>
      <c r="G1606" s="14">
        <v>44620</v>
      </c>
      <c r="H1606" s="15">
        <v>0.45555555555555555</v>
      </c>
      <c r="I1606" s="15">
        <v>0.51527777777777772</v>
      </c>
      <c r="J1606">
        <v>1000162</v>
      </c>
      <c r="K1606">
        <v>3233</v>
      </c>
      <c r="L1606">
        <f>ROUND(M1606*86400,0)/60</f>
        <v>86</v>
      </c>
      <c r="M1606">
        <v>5.9722222222222177E-2</v>
      </c>
      <c r="N1606">
        <f>_xlfn.XLOOKUP(O1606,Z$22:Z$24,AA$22:AA$24)</f>
        <v>0</v>
      </c>
      <c r="O1606" t="s">
        <v>26</v>
      </c>
      <c r="P1606" cm="1">
        <f t="array" aca="1" ref="P1606" ca="1">(_xlfn.IFS(Q1606="couché",0,Q1606="debout à 80%",1,Q1606="?",1))*(IF(RAND()&lt;0.8,1,0))</f>
        <v>1</v>
      </c>
      <c r="Q1606" t="s">
        <v>27</v>
      </c>
      <c r="R1606">
        <v>45</v>
      </c>
      <c r="S1606">
        <f>SUMIFS(N:N,F:F,F1606,G:G,G1606,T:T,T1606-1)*IF(C1606=1,0,1)</f>
        <v>1</v>
      </c>
      <c r="T1606">
        <f>COUNTIFS(F:F,F1606,G:G,G1606,H:H,_xlfn.CONCAT("&lt;=",H1606))</f>
        <v>3</v>
      </c>
      <c r="U1606" s="15">
        <f ca="1">H1606+(RAND()/100000)</f>
        <v>0.45555759479893843</v>
      </c>
      <c r="V1606">
        <f t="shared" ca="1" si="25"/>
        <v>21</v>
      </c>
      <c r="W1606" t="s">
        <v>28</v>
      </c>
      <c r="X1606" t="str">
        <f ca="1">_xlfn.CONCAT("(",A1606,",",C1606,",",P1606,",",E1606,",",L1606,",",S1606,",",T1606,",",V1606,")++1`")</f>
        <v>(247963,0,1,5,86,1,3,21)++1`</v>
      </c>
      <c r="Y1606" t="str">
        <f>_xlfn.CONCAT("(",A1606,",",R1606,")++1`")</f>
        <v>(247963,45)++1`</v>
      </c>
    </row>
    <row r="1607" spans="1:25">
      <c r="A1607">
        <v>247964</v>
      </c>
      <c r="B1607">
        <v>1932</v>
      </c>
      <c r="C1607">
        <f>IF(D1607="oui", 1, IF(D1607="non", 0, " "))</f>
        <v>0</v>
      </c>
      <c r="D1607" t="s">
        <v>24</v>
      </c>
      <c r="E1607">
        <f>_xlfn.XLOOKUP(F1607,Z$3:Z$19,AA$3:AA$19)</f>
        <v>14</v>
      </c>
      <c r="F1607" t="s">
        <v>33</v>
      </c>
      <c r="G1607" s="14">
        <v>44606</v>
      </c>
      <c r="H1607" s="15">
        <v>0.63611111111111107</v>
      </c>
      <c r="I1607" s="15">
        <v>0.66180555555555554</v>
      </c>
      <c r="J1607">
        <v>1000162</v>
      </c>
      <c r="K1607">
        <v>81</v>
      </c>
      <c r="L1607">
        <f>ROUND(M1607*86400,0)/60</f>
        <v>37</v>
      </c>
      <c r="M1607">
        <v>2.5694444444444464E-2</v>
      </c>
      <c r="N1607">
        <f>_xlfn.XLOOKUP(O1607,Z$22:Z$24,AA$22:AA$24)</f>
        <v>1</v>
      </c>
      <c r="O1607" t="s">
        <v>32</v>
      </c>
      <c r="P1607" cm="1">
        <f t="array" aca="1" ref="P1607" ca="1">(_xlfn.IFS(Q1607="couché",0,Q1607="debout à 80%",1,Q1607="?",1))*(IF(RAND()&lt;0.8,1,0))</f>
        <v>1</v>
      </c>
      <c r="Q1607" t="s">
        <v>27</v>
      </c>
      <c r="R1607">
        <v>45</v>
      </c>
      <c r="S1607">
        <f>SUMIFS(N:N,F:F,F1607,G:G,G1607,T:T,T1607-1)*IF(C1607=1,0,1)</f>
        <v>0</v>
      </c>
      <c r="T1607">
        <f>COUNTIFS(F:F,F1607,G:G,G1607,H:H,_xlfn.CONCAT("&lt;=",H1607))</f>
        <v>9</v>
      </c>
      <c r="U1607" s="15">
        <f ca="1">H1607+(RAND()/100000)</f>
        <v>0.63611224669460897</v>
      </c>
      <c r="V1607">
        <f t="shared" ca="1" si="25"/>
        <v>64</v>
      </c>
      <c r="W1607" t="s">
        <v>28</v>
      </c>
      <c r="X1607" t="str">
        <f ca="1">_xlfn.CONCAT("(",A1607,",",C1607,",",P1607,",",E1607,",",L1607,",",S1607,",",T1607,",",V1607,")++1`")</f>
        <v>(247964,0,1,14,37,0,9,64)++1`</v>
      </c>
      <c r="Y1607" t="str">
        <f>_xlfn.CONCAT("(",A1607,",",R1607,")++1`")</f>
        <v>(247964,45)++1`</v>
      </c>
    </row>
    <row r="1608" spans="1:25">
      <c r="A1608">
        <v>247965</v>
      </c>
      <c r="B1608">
        <v>1940</v>
      </c>
      <c r="C1608">
        <f>IF(D1608="oui", 1, IF(D1608="non", 0, " "))</f>
        <v>0</v>
      </c>
      <c r="D1608" t="s">
        <v>24</v>
      </c>
      <c r="E1608">
        <f>_xlfn.XLOOKUP(F1608,Z$3:Z$19,AA$3:AA$19)</f>
        <v>6</v>
      </c>
      <c r="F1608" t="s">
        <v>37</v>
      </c>
      <c r="G1608" s="14">
        <v>44628</v>
      </c>
      <c r="H1608" s="15">
        <v>0.43194444444444441</v>
      </c>
      <c r="I1608" s="15">
        <v>0.64583333333333326</v>
      </c>
      <c r="J1608">
        <v>1000166</v>
      </c>
      <c r="K1608">
        <v>27</v>
      </c>
      <c r="L1608">
        <f>ROUND(M1608*86400,0)/60</f>
        <v>308</v>
      </c>
      <c r="M1608">
        <v>0.21388888888888885</v>
      </c>
      <c r="N1608">
        <f>_xlfn.XLOOKUP(O1608,Z$22:Z$24,AA$22:AA$24)</f>
        <v>0</v>
      </c>
      <c r="O1608" t="s">
        <v>26</v>
      </c>
      <c r="P1608" cm="1">
        <f t="array" aca="1" ref="P1608" ca="1">(_xlfn.IFS(Q1608="couché",0,Q1608="debout à 80%",1,Q1608="?",1))*(IF(RAND()&lt;0.8,1,0))</f>
        <v>0</v>
      </c>
      <c r="Q1608" t="s">
        <v>48</v>
      </c>
      <c r="R1608">
        <v>45</v>
      </c>
      <c r="S1608">
        <f>SUMIFS(N:N,F:F,F1608,G:G,G1608,T:T,T1608-1)*IF(C1608=1,0,1)</f>
        <v>0</v>
      </c>
      <c r="T1608">
        <f>COUNTIFS(F:F,F1608,G:G,G1608,H:H,_xlfn.CONCAT("&lt;=",H1608))</f>
        <v>2</v>
      </c>
      <c r="U1608" s="15">
        <f ca="1">H1608+(RAND()/100000)</f>
        <v>0.43195253481987878</v>
      </c>
      <c r="V1608">
        <f t="shared" ca="1" si="25"/>
        <v>37</v>
      </c>
      <c r="W1608" t="s">
        <v>28</v>
      </c>
      <c r="X1608" t="str">
        <f ca="1">_xlfn.CONCAT("(",A1608,",",C1608,",",P1608,",",E1608,",",L1608,",",S1608,",",T1608,",",V1608,")++1`")</f>
        <v>(247965,0,0,6,308,0,2,37)++1`</v>
      </c>
      <c r="Y1608" t="str">
        <f>_xlfn.CONCAT("(",A1608,",",R1608,")++1`")</f>
        <v>(247965,45)++1`</v>
      </c>
    </row>
    <row r="1609" spans="1:25">
      <c r="A1609">
        <v>247966</v>
      </c>
      <c r="B1609">
        <v>1961</v>
      </c>
      <c r="C1609">
        <f>IF(D1609="oui", 1, IF(D1609="non", 0, " "))</f>
        <v>0</v>
      </c>
      <c r="D1609" t="s">
        <v>24</v>
      </c>
      <c r="E1609">
        <f>_xlfn.XLOOKUP(F1609,Z$3:Z$19,AA$3:AA$19)</f>
        <v>2</v>
      </c>
      <c r="F1609" t="s">
        <v>29</v>
      </c>
      <c r="G1609" s="14">
        <v>44596</v>
      </c>
      <c r="H1609" s="15">
        <v>0.57361111111111107</v>
      </c>
      <c r="I1609" s="15">
        <v>0.64097222222222217</v>
      </c>
      <c r="J1609">
        <v>1000166</v>
      </c>
      <c r="K1609">
        <v>30</v>
      </c>
      <c r="L1609">
        <f>ROUND(M1609*86400,0)/60</f>
        <v>97</v>
      </c>
      <c r="M1609">
        <v>6.7361111111111094E-2</v>
      </c>
      <c r="N1609">
        <f>_xlfn.XLOOKUP(O1609,Z$22:Z$24,AA$22:AA$24)</f>
        <v>0</v>
      </c>
      <c r="O1609" t="s">
        <v>26</v>
      </c>
      <c r="P1609" cm="1">
        <f t="array" aca="1" ref="P1609" ca="1">(_xlfn.IFS(Q1609="couché",0,Q1609="debout à 80%",1,Q1609="?",1))*(IF(RAND()&lt;0.8,1,0))</f>
        <v>1</v>
      </c>
      <c r="Q1609" t="s">
        <v>27</v>
      </c>
      <c r="R1609">
        <v>45</v>
      </c>
      <c r="S1609">
        <f>SUMIFS(N:N,F:F,F1609,G:G,G1609,T:T,T1609-1)*IF(C1609=1,0,1)</f>
        <v>0</v>
      </c>
      <c r="T1609">
        <f>COUNTIFS(F:F,F1609,G:G,G1609,H:H,_xlfn.CONCAT("&lt;=",H1609))</f>
        <v>4</v>
      </c>
      <c r="U1609" s="15">
        <f ca="1">H1609+(RAND()/100000)</f>
        <v>0.57361174063040254</v>
      </c>
      <c r="V1609">
        <f t="shared" ca="1" si="25"/>
        <v>57</v>
      </c>
      <c r="W1609" t="s">
        <v>28</v>
      </c>
      <c r="X1609" t="str">
        <f ca="1">_xlfn.CONCAT("(",A1609,",",C1609,",",P1609,",",E1609,",",L1609,",",S1609,",",T1609,",",V1609,")++1`")</f>
        <v>(247966,0,1,2,97,0,4,57)++1`</v>
      </c>
      <c r="Y1609" t="str">
        <f>_xlfn.CONCAT("(",A1609,",",R1609,")++1`")</f>
        <v>(247966,45)++1`</v>
      </c>
    </row>
    <row r="1610" spans="1:25">
      <c r="A1610">
        <v>247967</v>
      </c>
      <c r="B1610">
        <v>1959</v>
      </c>
      <c r="C1610">
        <f>IF(D1610="oui", 1, IF(D1610="non", 0, " "))</f>
        <v>0</v>
      </c>
      <c r="D1610" t="s">
        <v>24</v>
      </c>
      <c r="E1610">
        <f>_xlfn.XLOOKUP(F1610,Z$3:Z$19,AA$3:AA$19)</f>
        <v>15</v>
      </c>
      <c r="F1610" t="s">
        <v>35</v>
      </c>
      <c r="G1610" s="14">
        <v>44599</v>
      </c>
      <c r="H1610" s="15">
        <v>0.49444444444444441</v>
      </c>
      <c r="I1610" s="15">
        <v>0.63263888888888886</v>
      </c>
      <c r="J1610">
        <v>1000171</v>
      </c>
      <c r="K1610">
        <v>3136</v>
      </c>
      <c r="L1610">
        <f>ROUND(M1610*86400,0)/60</f>
        <v>199</v>
      </c>
      <c r="M1610">
        <v>0.13819444444444445</v>
      </c>
      <c r="N1610">
        <f>_xlfn.XLOOKUP(O1610,Z$22:Z$24,AA$22:AA$24)</f>
        <v>0</v>
      </c>
      <c r="O1610" t="s">
        <v>26</v>
      </c>
      <c r="P1610" cm="1">
        <f t="array" aca="1" ref="P1610" ca="1">(_xlfn.IFS(Q1610="couché",0,Q1610="debout à 80%",1,Q1610="?",1))*(IF(RAND()&lt;0.8,1,0))</f>
        <v>0</v>
      </c>
      <c r="Q1610" t="s">
        <v>48</v>
      </c>
      <c r="R1610">
        <v>45</v>
      </c>
      <c r="S1610">
        <f>SUMIFS(N:N,F:F,F1610,G:G,G1610,T:T,T1610-1)*IF(C1610=1,0,1)</f>
        <v>0</v>
      </c>
      <c r="T1610">
        <f>COUNTIFS(F:F,F1610,G:G,G1610,H:H,_xlfn.CONCAT("&lt;=",H1610))</f>
        <v>4</v>
      </c>
      <c r="U1610" s="15">
        <f ca="1">H1610+(RAND()/100000)</f>
        <v>0.4944499913424561</v>
      </c>
      <c r="V1610">
        <f t="shared" ca="1" si="25"/>
        <v>43</v>
      </c>
      <c r="W1610" t="s">
        <v>28</v>
      </c>
      <c r="X1610" t="str">
        <f ca="1">_xlfn.CONCAT("(",A1610,",",C1610,",",P1610,",",E1610,",",L1610,",",S1610,",",T1610,",",V1610,")++1`")</f>
        <v>(247967,0,0,15,199,0,4,43)++1`</v>
      </c>
      <c r="Y1610" t="str">
        <f>_xlfn.CONCAT("(",A1610,",",R1610,")++1`")</f>
        <v>(247967,45)++1`</v>
      </c>
    </row>
    <row r="1611" spans="1:25">
      <c r="A1611">
        <v>247971</v>
      </c>
      <c r="B1611">
        <v>1943</v>
      </c>
      <c r="C1611">
        <f>IF(D1611="oui", 1, IF(D1611="non", 0, " "))</f>
        <v>0</v>
      </c>
      <c r="D1611" t="s">
        <v>24</v>
      </c>
      <c r="E1611">
        <f>_xlfn.XLOOKUP(F1611,Z$3:Z$19,AA$3:AA$19)</f>
        <v>15</v>
      </c>
      <c r="F1611" t="s">
        <v>35</v>
      </c>
      <c r="G1611" s="14">
        <v>44608</v>
      </c>
      <c r="H1611" s="15">
        <v>0.47777777777777775</v>
      </c>
      <c r="I1611" s="15">
        <v>0.53125</v>
      </c>
      <c r="J1611">
        <v>1000171</v>
      </c>
      <c r="K1611">
        <v>7468</v>
      </c>
      <c r="L1611">
        <f>ROUND(M1611*86400,0)/60</f>
        <v>77</v>
      </c>
      <c r="M1611">
        <v>5.3472222222222254E-2</v>
      </c>
      <c r="N1611">
        <f>_xlfn.XLOOKUP(O1611,Z$22:Z$24,AA$22:AA$24)</f>
        <v>0</v>
      </c>
      <c r="O1611" t="s">
        <v>26</v>
      </c>
      <c r="P1611" cm="1">
        <f t="array" aca="1" ref="P1611" ca="1">(_xlfn.IFS(Q1611="couché",0,Q1611="debout à 80%",1,Q1611="?",1))*(IF(RAND()&lt;0.8,1,0))</f>
        <v>0</v>
      </c>
      <c r="Q1611" t="s">
        <v>27</v>
      </c>
      <c r="R1611">
        <v>45</v>
      </c>
      <c r="S1611">
        <f>SUMIFS(N:N,F:F,F1611,G:G,G1611,T:T,T1611-1)*IF(C1611=1,0,1)</f>
        <v>0</v>
      </c>
      <c r="T1611">
        <f>COUNTIFS(F:F,F1611,G:G,G1611,H:H,_xlfn.CONCAT("&lt;=",H1611))</f>
        <v>3</v>
      </c>
      <c r="U1611" s="15">
        <f ca="1">H1611+(RAND()/100000)</f>
        <v>0.4777858765707001</v>
      </c>
      <c r="V1611">
        <f t="shared" ca="1" si="25"/>
        <v>32</v>
      </c>
      <c r="W1611" t="s">
        <v>28</v>
      </c>
      <c r="X1611" t="str">
        <f ca="1">_xlfn.CONCAT("(",A1611,",",C1611,",",P1611,",",E1611,",",L1611,",",S1611,",",T1611,",",V1611,")++1`")</f>
        <v>(247971,0,0,15,77,0,3,32)++1`</v>
      </c>
      <c r="Y1611" t="str">
        <f>_xlfn.CONCAT("(",A1611,",",R1611,")++1`")</f>
        <v>(247971,45)++1`</v>
      </c>
    </row>
    <row r="1612" spans="1:25">
      <c r="A1612">
        <v>247972</v>
      </c>
      <c r="B1612">
        <v>1956</v>
      </c>
      <c r="C1612">
        <f>IF(D1612="oui", 1, IF(D1612="non", 0, " "))</f>
        <v>0</v>
      </c>
      <c r="D1612" t="s">
        <v>24</v>
      </c>
      <c r="E1612">
        <f>_xlfn.XLOOKUP(F1612,Z$3:Z$19,AA$3:AA$19)</f>
        <v>17</v>
      </c>
      <c r="F1612" t="s">
        <v>45</v>
      </c>
      <c r="G1612" s="14">
        <v>44614</v>
      </c>
      <c r="H1612" s="15">
        <v>0.64930555555555558</v>
      </c>
      <c r="I1612" s="15">
        <v>0.75</v>
      </c>
      <c r="J1612">
        <v>1000162</v>
      </c>
      <c r="K1612">
        <v>84</v>
      </c>
      <c r="L1612">
        <f>ROUND(M1612*86400,0)/60</f>
        <v>145</v>
      </c>
      <c r="M1612">
        <v>0.10069444444444442</v>
      </c>
      <c r="N1612">
        <f>_xlfn.XLOOKUP(O1612,Z$22:Z$24,AA$22:AA$24)</f>
        <v>0</v>
      </c>
      <c r="O1612" t="s">
        <v>26</v>
      </c>
      <c r="P1612" cm="1">
        <f t="array" aca="1" ref="P1612" ca="1">(_xlfn.IFS(Q1612="couché",0,Q1612="debout à 80%",1,Q1612="?",1))*(IF(RAND()&lt;0.8,1,0))</f>
        <v>1</v>
      </c>
      <c r="Q1612" t="s">
        <v>27</v>
      </c>
      <c r="R1612">
        <v>45</v>
      </c>
      <c r="S1612">
        <f>SUMIFS(N:N,F:F,F1612,G:G,G1612,T:T,T1612-1)*IF(C1612=1,0,1)</f>
        <v>0</v>
      </c>
      <c r="T1612">
        <f>COUNTIFS(F:F,F1612,G:G,G1612,H:H,_xlfn.CONCAT("&lt;=",H1612))</f>
        <v>4</v>
      </c>
      <c r="U1612" s="15">
        <f ca="1">H1612+(RAND()/100000)</f>
        <v>0.64930729256650721</v>
      </c>
      <c r="V1612">
        <f t="shared" ca="1" si="25"/>
        <v>83</v>
      </c>
      <c r="W1612" t="s">
        <v>28</v>
      </c>
      <c r="X1612" t="str">
        <f ca="1">_xlfn.CONCAT("(",A1612,",",C1612,",",P1612,",",E1612,",",L1612,",",S1612,",",T1612,",",V1612,")++1`")</f>
        <v>(247972,0,1,17,145,0,4,83)++1`</v>
      </c>
      <c r="Y1612" t="str">
        <f>_xlfn.CONCAT("(",A1612,",",R1612,")++1`")</f>
        <v>(247972,45)++1`</v>
      </c>
    </row>
    <row r="1613" spans="1:25">
      <c r="A1613">
        <v>247973</v>
      </c>
      <c r="B1613">
        <v>1947</v>
      </c>
      <c r="C1613">
        <f>IF(D1613="oui", 1, IF(D1613="non", 0, " "))</f>
        <v>0</v>
      </c>
      <c r="D1613" t="s">
        <v>24</v>
      </c>
      <c r="E1613">
        <f>_xlfn.XLOOKUP(F1613,Z$3:Z$19,AA$3:AA$19)</f>
        <v>6</v>
      </c>
      <c r="F1613" t="s">
        <v>37</v>
      </c>
      <c r="G1613" s="14">
        <v>44599</v>
      </c>
      <c r="H1613" s="15">
        <v>0.40555555555555556</v>
      </c>
      <c r="I1613" s="15">
        <v>0.45694444444444443</v>
      </c>
      <c r="J1613">
        <v>1000166</v>
      </c>
      <c r="K1613">
        <v>2812</v>
      </c>
      <c r="L1613">
        <f>ROUND(M1613*86400,0)/60</f>
        <v>74</v>
      </c>
      <c r="M1613">
        <v>5.1388888888888873E-2</v>
      </c>
      <c r="N1613">
        <f>_xlfn.XLOOKUP(O1613,Z$22:Z$24,AA$22:AA$24)</f>
        <v>0</v>
      </c>
      <c r="O1613" t="s">
        <v>26</v>
      </c>
      <c r="P1613" cm="1">
        <f t="array" aca="1" ref="P1613" ca="1">(_xlfn.IFS(Q1613="couché",0,Q1613="debout à 80%",1,Q1613="?",1))*(IF(RAND()&lt;0.8,1,0))</f>
        <v>0</v>
      </c>
      <c r="Q1613" t="s">
        <v>48</v>
      </c>
      <c r="R1613">
        <v>45</v>
      </c>
      <c r="S1613">
        <f>SUMIFS(N:N,F:F,F1613,G:G,G1613,T:T,T1613-1)*IF(C1613=1,0,1)</f>
        <v>0</v>
      </c>
      <c r="T1613">
        <f>COUNTIFS(F:F,F1613,G:G,G1613,H:H,_xlfn.CONCAT("&lt;=",H1613))</f>
        <v>2</v>
      </c>
      <c r="U1613" s="15">
        <f ca="1">H1613+(RAND()/100000)</f>
        <v>0.4055568947030021</v>
      </c>
      <c r="V1613">
        <f t="shared" ca="1" si="25"/>
        <v>25</v>
      </c>
      <c r="W1613" t="s">
        <v>28</v>
      </c>
      <c r="X1613" t="str">
        <f ca="1">_xlfn.CONCAT("(",A1613,",",C1613,",",P1613,",",E1613,",",L1613,",",S1613,",",T1613,",",V1613,")++1`")</f>
        <v>(247973,0,0,6,74,0,2,25)++1`</v>
      </c>
      <c r="Y1613" t="str">
        <f>_xlfn.CONCAT("(",A1613,",",R1613,")++1`")</f>
        <v>(247973,45)++1`</v>
      </c>
    </row>
    <row r="1614" spans="1:25">
      <c r="A1614">
        <v>247975</v>
      </c>
      <c r="B1614">
        <v>1956</v>
      </c>
      <c r="C1614">
        <f>IF(D1614="oui", 1, IF(D1614="non", 0, " "))</f>
        <v>0</v>
      </c>
      <c r="D1614" t="s">
        <v>24</v>
      </c>
      <c r="E1614">
        <f>_xlfn.XLOOKUP(F1614,Z$3:Z$19,AA$3:AA$19)</f>
        <v>8</v>
      </c>
      <c r="F1614" t="s">
        <v>25</v>
      </c>
      <c r="G1614" s="14">
        <v>44596</v>
      </c>
      <c r="H1614" s="15">
        <v>0.59583333333333333</v>
      </c>
      <c r="I1614" s="15">
        <v>0.65</v>
      </c>
      <c r="J1614">
        <v>1000171</v>
      </c>
      <c r="K1614">
        <v>295</v>
      </c>
      <c r="L1614">
        <f>ROUND(M1614*86400,0)/60</f>
        <v>78</v>
      </c>
      <c r="M1614">
        <v>5.4166666666666696E-2</v>
      </c>
      <c r="N1614">
        <f>_xlfn.XLOOKUP(O1614,Z$22:Z$24,AA$22:AA$24)</f>
        <v>0</v>
      </c>
      <c r="O1614" t="s">
        <v>26</v>
      </c>
      <c r="P1614" cm="1">
        <f t="array" aca="1" ref="P1614" ca="1">(_xlfn.IFS(Q1614="couché",0,Q1614="debout à 80%",1,Q1614="?",1))*(IF(RAND()&lt;0.8,1,0))</f>
        <v>0</v>
      </c>
      <c r="Q1614" t="s">
        <v>48</v>
      </c>
      <c r="R1614">
        <v>45</v>
      </c>
      <c r="S1614">
        <f ca="1">SUMIFS(N:N,F:F,F1614,G:G,G1614,T:T,T1614-1)*IF(C1614=1,0,1)</f>
        <v>0</v>
      </c>
      <c r="T1614">
        <f>COUNTIFS(F:F,F1614,G:G,G1614,H:H,_xlfn.CONCAT("&lt;=",H1614))</f>
        <v>5</v>
      </c>
      <c r="U1614" s="15">
        <f ca="1">H1614+(RAND()/100000)</f>
        <v>0.59583579050200897</v>
      </c>
      <c r="V1614">
        <f t="shared" ca="1" si="25"/>
        <v>60</v>
      </c>
      <c r="W1614" t="s">
        <v>28</v>
      </c>
      <c r="X1614" t="str">
        <f ca="1">_xlfn.CONCAT("(",A1614,",",C1614,",",P1614,",",E1614,",",L1614,",",S1614,",",T1614,",",V1614,")++1`")</f>
        <v>(247975,0,0,8,78,0,5,60)++1`</v>
      </c>
      <c r="Y1614" t="str">
        <f>_xlfn.CONCAT("(",A1614,",",R1614,")++1`")</f>
        <v>(247975,45)++1`</v>
      </c>
    </row>
    <row r="1615" spans="1:25">
      <c r="A1615">
        <v>247976</v>
      </c>
      <c r="B1615">
        <v>1965</v>
      </c>
      <c r="C1615">
        <f>IF(D1615="oui", 1, IF(D1615="non", 0, " "))</f>
        <v>0</v>
      </c>
      <c r="D1615" t="s">
        <v>24</v>
      </c>
      <c r="E1615">
        <f>_xlfn.XLOOKUP(F1615,Z$3:Z$19,AA$3:AA$19)</f>
        <v>15</v>
      </c>
      <c r="F1615" t="s">
        <v>35</v>
      </c>
      <c r="G1615" s="14">
        <v>44641</v>
      </c>
      <c r="H1615" s="15">
        <v>0.33541666666666664</v>
      </c>
      <c r="I1615" s="15">
        <v>0.44305555555555554</v>
      </c>
      <c r="J1615">
        <v>1000171</v>
      </c>
      <c r="K1615">
        <v>8548</v>
      </c>
      <c r="L1615">
        <f>ROUND(M1615*86400,0)/60</f>
        <v>155</v>
      </c>
      <c r="M1615">
        <v>0.1076388888888889</v>
      </c>
      <c r="N1615">
        <f>_xlfn.XLOOKUP(O1615,Z$22:Z$24,AA$22:AA$24)</f>
        <v>0</v>
      </c>
      <c r="O1615" t="s">
        <v>26</v>
      </c>
      <c r="P1615" cm="1">
        <f t="array" aca="1" ref="P1615" ca="1">(_xlfn.IFS(Q1615="couché",0,Q1615="debout à 80%",1,Q1615="?",1))*(IF(RAND()&lt;0.8,1,0))</f>
        <v>0</v>
      </c>
      <c r="Q1615" t="s">
        <v>48</v>
      </c>
      <c r="R1615">
        <v>45</v>
      </c>
      <c r="S1615">
        <f>SUMIFS(N:N,F:F,F1615,G:G,G1615,T:T,T1615-1)*IF(C1615=1,0,1)</f>
        <v>0</v>
      </c>
      <c r="T1615">
        <f>COUNTIFS(F:F,F1615,G:G,G1615,H:H,_xlfn.CONCAT("&lt;=",H1615))</f>
        <v>1</v>
      </c>
      <c r="U1615" s="15">
        <f ca="1">H1615+(RAND()/100000)</f>
        <v>0.33542627668566749</v>
      </c>
      <c r="V1615">
        <f t="shared" ca="1" si="25"/>
        <v>6</v>
      </c>
      <c r="W1615" t="s">
        <v>28</v>
      </c>
      <c r="X1615" t="str">
        <f ca="1">_xlfn.CONCAT("(",A1615,",",C1615,",",P1615,",",E1615,",",L1615,",",S1615,",",T1615,",",V1615,")++1`")</f>
        <v>(247976,0,0,15,155,0,1,6)++1`</v>
      </c>
      <c r="Y1615" t="str">
        <f>_xlfn.CONCAT("(",A1615,",",R1615,")++1`")</f>
        <v>(247976,45)++1`</v>
      </c>
    </row>
    <row r="1616" spans="1:25">
      <c r="A1616">
        <v>247977</v>
      </c>
      <c r="B1616">
        <v>1957</v>
      </c>
      <c r="C1616">
        <f>IF(D1616="oui", 1, IF(D1616="non", 0, " "))</f>
        <v>0</v>
      </c>
      <c r="D1616" t="s">
        <v>24</v>
      </c>
      <c r="E1616">
        <f>_xlfn.XLOOKUP(F1616,Z$3:Z$19,AA$3:AA$19)</f>
        <v>2</v>
      </c>
      <c r="F1616" t="s">
        <v>29</v>
      </c>
      <c r="G1616" s="14">
        <v>44609</v>
      </c>
      <c r="H1616" s="15">
        <v>0.52847222222222223</v>
      </c>
      <c r="I1616" s="15">
        <v>0.57638888888888884</v>
      </c>
      <c r="J1616">
        <v>1000166</v>
      </c>
      <c r="K1616">
        <v>813</v>
      </c>
      <c r="L1616">
        <f>ROUND(M1616*86400,0)/60</f>
        <v>69</v>
      </c>
      <c r="M1616">
        <v>4.7916666666666607E-2</v>
      </c>
      <c r="N1616">
        <f>_xlfn.XLOOKUP(O1616,Z$22:Z$24,AA$22:AA$24)</f>
        <v>0</v>
      </c>
      <c r="O1616" t="s">
        <v>26</v>
      </c>
      <c r="P1616" cm="1">
        <f t="array" aca="1" ref="P1616" ca="1">(_xlfn.IFS(Q1616="couché",0,Q1616="debout à 80%",1,Q1616="?",1))*(IF(RAND()&lt;0.8,1,0))</f>
        <v>1</v>
      </c>
      <c r="Q1616" t="s">
        <v>27</v>
      </c>
      <c r="R1616">
        <v>45</v>
      </c>
      <c r="S1616">
        <f>SUMIFS(N:N,F:F,F1616,G:G,G1616,T:T,T1616-1)*IF(C1616=1,0,1)</f>
        <v>0</v>
      </c>
      <c r="T1616">
        <f>COUNTIFS(F:F,F1616,G:G,G1616,H:H,_xlfn.CONCAT("&lt;=",H1616))</f>
        <v>4</v>
      </c>
      <c r="U1616" s="15">
        <f ca="1">H1616+(RAND()/100000)</f>
        <v>0.52848182330862825</v>
      </c>
      <c r="V1616">
        <f t="shared" ca="1" si="25"/>
        <v>57</v>
      </c>
      <c r="W1616" t="s">
        <v>28</v>
      </c>
      <c r="X1616" t="str">
        <f ca="1">_xlfn.CONCAT("(",A1616,",",C1616,",",P1616,",",E1616,",",L1616,",",S1616,",",T1616,",",V1616,")++1`")</f>
        <v>(247977,0,1,2,69,0,4,57)++1`</v>
      </c>
      <c r="Y1616" t="str">
        <f>_xlfn.CONCAT("(",A1616,",",R1616,")++1`")</f>
        <v>(247977,45)++1`</v>
      </c>
    </row>
    <row r="1617" spans="1:25">
      <c r="A1617">
        <v>247978</v>
      </c>
      <c r="B1617">
        <v>1942</v>
      </c>
      <c r="C1617">
        <f>IF(D1617="oui", 1, IF(D1617="non", 0, " "))</f>
        <v>0</v>
      </c>
      <c r="D1617" t="s">
        <v>24</v>
      </c>
      <c r="E1617">
        <f>_xlfn.XLOOKUP(F1617,Z$3:Z$19,AA$3:AA$19)</f>
        <v>15</v>
      </c>
      <c r="F1617" t="s">
        <v>35</v>
      </c>
      <c r="G1617" s="14">
        <v>44599</v>
      </c>
      <c r="H1617" s="15">
        <v>0.35069444444444442</v>
      </c>
      <c r="I1617" s="15">
        <v>0.39444444444444443</v>
      </c>
      <c r="J1617">
        <v>1000171</v>
      </c>
      <c r="K1617">
        <v>2793</v>
      </c>
      <c r="L1617">
        <f>ROUND(M1617*86400,0)/60</f>
        <v>63</v>
      </c>
      <c r="M1617">
        <v>4.3750000000000011E-2</v>
      </c>
      <c r="N1617">
        <f>_xlfn.XLOOKUP(O1617,Z$22:Z$24,AA$22:AA$24)</f>
        <v>0</v>
      </c>
      <c r="O1617" t="s">
        <v>26</v>
      </c>
      <c r="P1617" cm="1">
        <f t="array" aca="1" ref="P1617" ca="1">(_xlfn.IFS(Q1617="couché",0,Q1617="debout à 80%",1,Q1617="?",1))*(IF(RAND()&lt;0.8,1,0))</f>
        <v>0</v>
      </c>
      <c r="Q1617" t="s">
        <v>48</v>
      </c>
      <c r="R1617">
        <v>45</v>
      </c>
      <c r="S1617">
        <f>SUMIFS(N:N,F:F,F1617,G:G,G1617,T:T,T1617-1)*IF(C1617=1,0,1)</f>
        <v>0</v>
      </c>
      <c r="T1617">
        <f>COUNTIFS(F:F,F1617,G:G,G1617,H:H,_xlfn.CONCAT("&lt;=",H1617))</f>
        <v>1</v>
      </c>
      <c r="U1617" s="15">
        <f ca="1">H1617+(RAND()/100000)</f>
        <v>0.35069861461139984</v>
      </c>
      <c r="V1617">
        <f t="shared" ca="1" si="25"/>
        <v>13</v>
      </c>
      <c r="W1617" t="s">
        <v>28</v>
      </c>
      <c r="X1617" t="str">
        <f ca="1">_xlfn.CONCAT("(",A1617,",",C1617,",",P1617,",",E1617,",",L1617,",",S1617,",",T1617,",",V1617,")++1`")</f>
        <v>(247978,0,0,15,63,0,1,13)++1`</v>
      </c>
      <c r="Y1617" t="str">
        <f>_xlfn.CONCAT("(",A1617,",",R1617,")++1`")</f>
        <v>(247978,45)++1`</v>
      </c>
    </row>
    <row r="1618" spans="1:25">
      <c r="A1618">
        <v>247979</v>
      </c>
      <c r="B1618">
        <v>1941</v>
      </c>
      <c r="C1618">
        <f>IF(D1618="oui", 1, IF(D1618="non", 0, " "))</f>
        <v>0</v>
      </c>
      <c r="D1618" t="s">
        <v>24</v>
      </c>
      <c r="E1618">
        <f>_xlfn.XLOOKUP(F1618,Z$3:Z$19,AA$3:AA$19)</f>
        <v>16</v>
      </c>
      <c r="F1618" t="s">
        <v>44</v>
      </c>
      <c r="G1618" s="14">
        <v>44613</v>
      </c>
      <c r="H1618" s="15">
        <v>0.35138888888888886</v>
      </c>
      <c r="I1618" s="15">
        <v>0.46250000000000002</v>
      </c>
      <c r="J1618">
        <v>1000162</v>
      </c>
      <c r="K1618">
        <v>489</v>
      </c>
      <c r="L1618">
        <f>ROUND(M1618*86400,0)/60</f>
        <v>160</v>
      </c>
      <c r="M1618">
        <v>0.11111111111111116</v>
      </c>
      <c r="N1618">
        <f>_xlfn.XLOOKUP(O1618,Z$22:Z$24,AA$22:AA$24)</f>
        <v>0</v>
      </c>
      <c r="O1618" t="s">
        <v>26</v>
      </c>
      <c r="P1618" cm="1">
        <f t="array" aca="1" ref="P1618" ca="1">(_xlfn.IFS(Q1618="couché",0,Q1618="debout à 80%",1,Q1618="?",1))*(IF(RAND()&lt;0.8,1,0))</f>
        <v>1</v>
      </c>
      <c r="Q1618" t="s">
        <v>27</v>
      </c>
      <c r="R1618">
        <v>45</v>
      </c>
      <c r="S1618">
        <f>SUMIFS(N:N,F:F,F1618,G:G,G1618,T:T,T1618-1)*IF(C1618=1,0,1)</f>
        <v>0</v>
      </c>
      <c r="T1618">
        <f>COUNTIFS(F:F,F1618,G:G,G1618,H:H,_xlfn.CONCAT("&lt;=",H1618))</f>
        <v>1</v>
      </c>
      <c r="U1618" s="15">
        <f ca="1">H1618+(RAND()/100000)</f>
        <v>0.35139532522404054</v>
      </c>
      <c r="V1618">
        <f t="shared" ca="1" si="25"/>
        <v>13</v>
      </c>
      <c r="W1618" t="s">
        <v>28</v>
      </c>
      <c r="X1618" t="str">
        <f ca="1">_xlfn.CONCAT("(",A1618,",",C1618,",",P1618,",",E1618,",",L1618,",",S1618,",",T1618,",",V1618,")++1`")</f>
        <v>(247979,0,1,16,160,0,1,13)++1`</v>
      </c>
      <c r="Y1618" t="str">
        <f>_xlfn.CONCAT("(",A1618,",",R1618,")++1`")</f>
        <v>(247979,45)++1`</v>
      </c>
    </row>
    <row r="1619" spans="1:25">
      <c r="A1619">
        <v>247980</v>
      </c>
      <c r="B1619">
        <v>1955</v>
      </c>
      <c r="C1619">
        <f>IF(D1619="oui", 1, IF(D1619="non", 0, " "))</f>
        <v>0</v>
      </c>
      <c r="D1619" t="s">
        <v>24</v>
      </c>
      <c r="E1619">
        <f>_xlfn.XLOOKUP(F1619,Z$3:Z$19,AA$3:AA$19)</f>
        <v>4</v>
      </c>
      <c r="F1619" t="s">
        <v>31</v>
      </c>
      <c r="G1619" s="14">
        <v>44637</v>
      </c>
      <c r="H1619" s="15">
        <v>0.33958333333333329</v>
      </c>
      <c r="I1619" s="15">
        <v>0.39166666666666666</v>
      </c>
      <c r="J1619">
        <v>1000170</v>
      </c>
      <c r="K1619">
        <v>2055</v>
      </c>
      <c r="L1619">
        <f>ROUND(M1619*86400,0)/60</f>
        <v>75</v>
      </c>
      <c r="M1619">
        <v>5.208333333333337E-2</v>
      </c>
      <c r="N1619">
        <f>_xlfn.XLOOKUP(O1619,Z$22:Z$24,AA$22:AA$24)</f>
        <v>1</v>
      </c>
      <c r="O1619" t="s">
        <v>32</v>
      </c>
      <c r="P1619" cm="1">
        <f t="array" aca="1" ref="P1619" ca="1">(_xlfn.IFS(Q1619="couché",0,Q1619="debout à 80%",1,Q1619="?",1))*(IF(RAND()&lt;0.8,1,0))</f>
        <v>1</v>
      </c>
      <c r="Q1619" t="s">
        <v>27</v>
      </c>
      <c r="R1619">
        <v>30</v>
      </c>
      <c r="S1619">
        <f>SUMIFS(N:N,F:F,F1619,G:G,G1619,T:T,T1619-1)*IF(C1619=1,0,1)</f>
        <v>0</v>
      </c>
      <c r="T1619">
        <f>COUNTIFS(F:F,F1619,G:G,G1619,H:H,_xlfn.CONCAT("&lt;=",H1619))</f>
        <v>1</v>
      </c>
      <c r="U1619" s="15">
        <f ca="1">H1619+(RAND()/100000)</f>
        <v>0.33958504726458771</v>
      </c>
      <c r="V1619">
        <f t="shared" ca="1" si="25"/>
        <v>10</v>
      </c>
      <c r="W1619" t="s">
        <v>28</v>
      </c>
      <c r="X1619" t="str">
        <f ca="1">_xlfn.CONCAT("(",A1619,",",C1619,",",P1619,",",E1619,",",L1619,",",S1619,",",T1619,",",V1619,")++1`")</f>
        <v>(247980,0,1,4,75,0,1,10)++1`</v>
      </c>
      <c r="Y1619" t="str">
        <f>_xlfn.CONCAT("(",A1619,",",R1619,")++1`")</f>
        <v>(247980,30)++1`</v>
      </c>
    </row>
    <row r="1620" spans="1:25">
      <c r="A1620">
        <v>247981</v>
      </c>
      <c r="B1620">
        <v>1934</v>
      </c>
      <c r="C1620">
        <f>IF(D1620="oui", 1, IF(D1620="non", 0, " "))</f>
        <v>0</v>
      </c>
      <c r="D1620" t="s">
        <v>24</v>
      </c>
      <c r="E1620">
        <f>_xlfn.XLOOKUP(F1620,Z$3:Z$19,AA$3:AA$19)</f>
        <v>13</v>
      </c>
      <c r="F1620" t="s">
        <v>43</v>
      </c>
      <c r="G1620" s="14">
        <v>44608</v>
      </c>
      <c r="H1620" s="15">
        <v>0.58124999999999993</v>
      </c>
      <c r="I1620" s="15">
        <v>0.68819444444444444</v>
      </c>
      <c r="J1620">
        <v>1000167</v>
      </c>
      <c r="K1620">
        <v>9229</v>
      </c>
      <c r="L1620">
        <f>ROUND(M1620*86400,0)/60</f>
        <v>154</v>
      </c>
      <c r="M1620">
        <v>0.10694444444444451</v>
      </c>
      <c r="N1620">
        <f>_xlfn.XLOOKUP(O1620,Z$22:Z$24,AA$22:AA$24)</f>
        <v>0</v>
      </c>
      <c r="O1620" t="s">
        <v>26</v>
      </c>
      <c r="P1620" cm="1">
        <f t="array" aca="1" ref="P1620" ca="1">(_xlfn.IFS(Q1620="couché",0,Q1620="debout à 80%",1,Q1620="?",1))*(IF(RAND()&lt;0.8,1,0))</f>
        <v>0</v>
      </c>
      <c r="Q1620" t="s">
        <v>48</v>
      </c>
      <c r="R1620">
        <v>45</v>
      </c>
      <c r="S1620">
        <f>SUMIFS(N:N,F:F,F1620,G:G,G1620,T:T,T1620-1)*IF(C1620=1,0,1)</f>
        <v>0</v>
      </c>
      <c r="T1620">
        <f>COUNTIFS(F:F,F1620,G:G,G1620,H:H,_xlfn.CONCAT("&lt;=",H1620))</f>
        <v>3</v>
      </c>
      <c r="U1620" s="15">
        <f ca="1">H1620+(RAND()/100000)</f>
        <v>0.58125734493516401</v>
      </c>
      <c r="V1620">
        <f t="shared" ca="1" si="25"/>
        <v>46</v>
      </c>
      <c r="W1620" t="s">
        <v>28</v>
      </c>
      <c r="X1620" t="str">
        <f ca="1">_xlfn.CONCAT("(",A1620,",",C1620,",",P1620,",",E1620,",",L1620,",",S1620,",",T1620,",",V1620,")++1`")</f>
        <v>(247981,0,0,13,154,0,3,46)++1`</v>
      </c>
      <c r="Y1620" t="str">
        <f>_xlfn.CONCAT("(",A1620,",",R1620,")++1`")</f>
        <v>(247981,45)++1`</v>
      </c>
    </row>
    <row r="1621" spans="1:25">
      <c r="A1621">
        <v>247982</v>
      </c>
      <c r="B1621">
        <v>1972</v>
      </c>
      <c r="C1621">
        <f>IF(D1621="oui", 1, IF(D1621="non", 0, " "))</f>
        <v>0</v>
      </c>
      <c r="D1621" t="s">
        <v>24</v>
      </c>
      <c r="E1621">
        <f>_xlfn.XLOOKUP(F1621,Z$3:Z$19,AA$3:AA$19)</f>
        <v>9</v>
      </c>
      <c r="F1621" t="s">
        <v>40</v>
      </c>
      <c r="G1621" s="14">
        <v>44651</v>
      </c>
      <c r="H1621" s="15">
        <v>0.44444444444444442</v>
      </c>
      <c r="I1621" s="15">
        <v>0.6645833333333333</v>
      </c>
      <c r="J1621">
        <v>1000163</v>
      </c>
      <c r="K1621">
        <v>4032</v>
      </c>
      <c r="L1621">
        <f>ROUND(M1621*86400,0)/60</f>
        <v>317</v>
      </c>
      <c r="M1621">
        <v>0.22013888888888888</v>
      </c>
      <c r="N1621">
        <f>_xlfn.XLOOKUP(O1621,Z$22:Z$24,AA$22:AA$24)</f>
        <v>0</v>
      </c>
      <c r="O1621" t="s">
        <v>26</v>
      </c>
      <c r="P1621" cm="1">
        <f t="array" aca="1" ref="P1621" ca="1">(_xlfn.IFS(Q1621="couché",0,Q1621="debout à 80%",1,Q1621="?",1))*(IF(RAND()&lt;0.8,1,0))</f>
        <v>1</v>
      </c>
      <c r="Q1621" t="s">
        <v>27</v>
      </c>
      <c r="R1621">
        <v>45</v>
      </c>
      <c r="S1621">
        <f>SUMIFS(N:N,F:F,F1621,G:G,G1621,T:T,T1621-1)*IF(C1621=1,0,1)</f>
        <v>0</v>
      </c>
      <c r="T1621">
        <f>COUNTIFS(F:F,F1621,G:G,G1621,H:H,_xlfn.CONCAT("&lt;=",H1621))</f>
        <v>3</v>
      </c>
      <c r="U1621" s="15">
        <f ca="1">H1621+(RAND()/100000)</f>
        <v>0.44444770953652707</v>
      </c>
      <c r="V1621">
        <f t="shared" ca="1" si="25"/>
        <v>33</v>
      </c>
      <c r="W1621" t="s">
        <v>28</v>
      </c>
      <c r="X1621" t="str">
        <f ca="1">_xlfn.CONCAT("(",A1621,",",C1621,",",P1621,",",E1621,",",L1621,",",S1621,",",T1621,",",V1621,")++1`")</f>
        <v>(247982,0,1,9,317,0,3,33)++1`</v>
      </c>
      <c r="Y1621" t="str">
        <f>_xlfn.CONCAT("(",A1621,",",R1621,")++1`")</f>
        <v>(247982,45)++1`</v>
      </c>
    </row>
    <row r="1622" spans="1:25">
      <c r="A1622">
        <v>247984</v>
      </c>
      <c r="B1622">
        <v>1989</v>
      </c>
      <c r="C1622">
        <f>IF(D1622="oui", 1, IF(D1622="non", 0, " "))</f>
        <v>0</v>
      </c>
      <c r="D1622" t="s">
        <v>24</v>
      </c>
      <c r="E1622">
        <f>_xlfn.XLOOKUP(F1622,Z$3:Z$19,AA$3:AA$19)</f>
        <v>2</v>
      </c>
      <c r="F1622" t="s">
        <v>29</v>
      </c>
      <c r="G1622" s="14">
        <v>44596</v>
      </c>
      <c r="H1622" s="15">
        <v>0.65902777777777777</v>
      </c>
      <c r="I1622" s="15">
        <v>0.70208333333333328</v>
      </c>
      <c r="J1622">
        <v>1000166</v>
      </c>
      <c r="K1622">
        <v>1652</v>
      </c>
      <c r="L1622">
        <f>ROUND(M1622*86400,0)/60</f>
        <v>62</v>
      </c>
      <c r="M1622">
        <v>4.3055555555555514E-2</v>
      </c>
      <c r="N1622">
        <f>_xlfn.XLOOKUP(O1622,Z$22:Z$24,AA$22:AA$24)</f>
        <v>0</v>
      </c>
      <c r="O1622" t="s">
        <v>26</v>
      </c>
      <c r="P1622" cm="1">
        <f t="array" aca="1" ref="P1622" ca="1">(_xlfn.IFS(Q1622="couché",0,Q1622="debout à 80%",1,Q1622="?",1))*(IF(RAND()&lt;0.8,1,0))</f>
        <v>0</v>
      </c>
      <c r="Q1622" t="s">
        <v>48</v>
      </c>
      <c r="R1622">
        <v>45</v>
      </c>
      <c r="S1622">
        <f>SUMIFS(N:N,F:F,F1622,G:G,G1622,T:T,T1622-1)*IF(C1622=1,0,1)</f>
        <v>0</v>
      </c>
      <c r="T1622">
        <f>COUNTIFS(F:F,F1622,G:G,G1622,H:H,_xlfn.CONCAT("&lt;=",H1622))</f>
        <v>5</v>
      </c>
      <c r="U1622" s="15">
        <f ca="1">H1622+(RAND()/100000)</f>
        <v>0.65903273260364026</v>
      </c>
      <c r="V1622">
        <f t="shared" ca="1" si="25"/>
        <v>65</v>
      </c>
      <c r="W1622" t="s">
        <v>28</v>
      </c>
      <c r="X1622" t="str">
        <f ca="1">_xlfn.CONCAT("(",A1622,",",C1622,",",P1622,",",E1622,",",L1622,",",S1622,",",T1622,",",V1622,")++1`")</f>
        <v>(247984,0,0,2,62,0,5,65)++1`</v>
      </c>
      <c r="Y1622" t="str">
        <f>_xlfn.CONCAT("(",A1622,",",R1622,")++1`")</f>
        <v>(247984,45)++1`</v>
      </c>
    </row>
    <row r="1623" spans="1:25">
      <c r="A1623">
        <v>247985</v>
      </c>
      <c r="B1623">
        <v>1970</v>
      </c>
      <c r="C1623">
        <f>IF(D1623="oui", 1, IF(D1623="non", 0, " "))</f>
        <v>0</v>
      </c>
      <c r="D1623" t="s">
        <v>24</v>
      </c>
      <c r="E1623">
        <f>_xlfn.XLOOKUP(F1623,Z$3:Z$19,AA$3:AA$19)</f>
        <v>9</v>
      </c>
      <c r="F1623" t="s">
        <v>40</v>
      </c>
      <c r="G1623" s="14">
        <v>44615</v>
      </c>
      <c r="H1623" s="15">
        <v>0.33888888888888885</v>
      </c>
      <c r="I1623" s="15">
        <v>0.38541666666666663</v>
      </c>
      <c r="J1623">
        <v>1000163</v>
      </c>
      <c r="K1623">
        <v>4834</v>
      </c>
      <c r="L1623">
        <f>ROUND(M1623*86400,0)/60</f>
        <v>67</v>
      </c>
      <c r="M1623">
        <v>4.6527777777777779E-2</v>
      </c>
      <c r="N1623">
        <f>_xlfn.XLOOKUP(O1623,Z$22:Z$24,AA$22:AA$24)</f>
        <v>0</v>
      </c>
      <c r="O1623" t="s">
        <v>26</v>
      </c>
      <c r="P1623" cm="1">
        <f t="array" aca="1" ref="P1623" ca="1">(_xlfn.IFS(Q1623="couché",0,Q1623="debout à 80%",1,Q1623="?",1))*(IF(RAND()&lt;0.8,1,0))</f>
        <v>1</v>
      </c>
      <c r="Q1623" t="s">
        <v>27</v>
      </c>
      <c r="R1623">
        <v>45</v>
      </c>
      <c r="S1623">
        <f>SUMIFS(N:N,F:F,F1623,G:G,G1623,T:T,T1623-1)*IF(C1623=1,0,1)</f>
        <v>0</v>
      </c>
      <c r="T1623">
        <f>COUNTIFS(F:F,F1623,G:G,G1623,H:H,_xlfn.CONCAT("&lt;=",H1623))</f>
        <v>1</v>
      </c>
      <c r="U1623" s="15">
        <f ca="1">H1623+(RAND()/100000)</f>
        <v>0.33889470641633945</v>
      </c>
      <c r="V1623">
        <f t="shared" ca="1" si="25"/>
        <v>6</v>
      </c>
      <c r="W1623" t="s">
        <v>28</v>
      </c>
      <c r="X1623" t="str">
        <f ca="1">_xlfn.CONCAT("(",A1623,",",C1623,",",P1623,",",E1623,",",L1623,",",S1623,",",T1623,",",V1623,")++1`")</f>
        <v>(247985,0,1,9,67,0,1,6)++1`</v>
      </c>
      <c r="Y1623" t="str">
        <f>_xlfn.CONCAT("(",A1623,",",R1623,")++1`")</f>
        <v>(247985,45)++1`</v>
      </c>
    </row>
    <row r="1624" spans="1:25">
      <c r="A1624">
        <v>247986</v>
      </c>
      <c r="B1624">
        <v>1961</v>
      </c>
      <c r="C1624">
        <f>IF(D1624="oui", 1, IF(D1624="non", 0, " "))</f>
        <v>0</v>
      </c>
      <c r="D1624" t="s">
        <v>24</v>
      </c>
      <c r="E1624">
        <f>_xlfn.XLOOKUP(F1624,Z$3:Z$19,AA$3:AA$19)</f>
        <v>9</v>
      </c>
      <c r="F1624" t="s">
        <v>40</v>
      </c>
      <c r="G1624" s="14">
        <v>44615</v>
      </c>
      <c r="H1624" s="15">
        <v>0.38958333333333334</v>
      </c>
      <c r="I1624" s="15">
        <v>0.45208333333333334</v>
      </c>
      <c r="J1624">
        <v>1000163</v>
      </c>
      <c r="K1624">
        <v>246</v>
      </c>
      <c r="L1624">
        <f>ROUND(M1624*86400,0)/60</f>
        <v>90</v>
      </c>
      <c r="M1624">
        <v>6.25E-2</v>
      </c>
      <c r="N1624">
        <f>_xlfn.XLOOKUP(O1624,Z$22:Z$24,AA$22:AA$24)</f>
        <v>0</v>
      </c>
      <c r="O1624" t="s">
        <v>26</v>
      </c>
      <c r="P1624" cm="1">
        <f t="array" aca="1" ref="P1624" ca="1">(_xlfn.IFS(Q1624="couché",0,Q1624="debout à 80%",1,Q1624="?",1))*(IF(RAND()&lt;0.8,1,0))</f>
        <v>1</v>
      </c>
      <c r="Q1624" t="s">
        <v>27</v>
      </c>
      <c r="R1624">
        <v>45</v>
      </c>
      <c r="S1624">
        <f>SUMIFS(N:N,F:F,F1624,G:G,G1624,T:T,T1624-1)*IF(C1624=1,0,1)</f>
        <v>0</v>
      </c>
      <c r="T1624">
        <f>COUNTIFS(F:F,F1624,G:G,G1624,H:H,_xlfn.CONCAT("&lt;=",H1624))</f>
        <v>2</v>
      </c>
      <c r="U1624" s="15">
        <f ca="1">H1624+(RAND()/100000)</f>
        <v>0.38958833435532403</v>
      </c>
      <c r="V1624">
        <f t="shared" ca="1" si="25"/>
        <v>18</v>
      </c>
      <c r="W1624" t="s">
        <v>28</v>
      </c>
      <c r="X1624" t="str">
        <f ca="1">_xlfn.CONCAT("(",A1624,",",C1624,",",P1624,",",E1624,",",L1624,",",S1624,",",T1624,",",V1624,")++1`")</f>
        <v>(247986,0,1,9,90,0,2,18)++1`</v>
      </c>
      <c r="Y1624" t="str">
        <f>_xlfn.CONCAT("(",A1624,",",R1624,")++1`")</f>
        <v>(247986,45)++1`</v>
      </c>
    </row>
    <row r="1625" spans="1:25">
      <c r="A1625">
        <v>247987</v>
      </c>
      <c r="B1625">
        <v>1987</v>
      </c>
      <c r="C1625">
        <f>IF(D1625="oui", 1, IF(D1625="non", 0, " "))</f>
        <v>0</v>
      </c>
      <c r="D1625" t="s">
        <v>24</v>
      </c>
      <c r="E1625">
        <f>_xlfn.XLOOKUP(F1625,Z$3:Z$19,AA$3:AA$19)</f>
        <v>13</v>
      </c>
      <c r="F1625" t="s">
        <v>43</v>
      </c>
      <c r="G1625" s="14">
        <v>44608</v>
      </c>
      <c r="H1625" s="15">
        <v>0.34027777777777779</v>
      </c>
      <c r="I1625" s="15">
        <v>0.44374999999999998</v>
      </c>
      <c r="J1625">
        <v>1000167</v>
      </c>
      <c r="K1625">
        <v>7550</v>
      </c>
      <c r="L1625">
        <f>ROUND(M1625*86400,0)/60</f>
        <v>149</v>
      </c>
      <c r="M1625">
        <v>0.10347222222222219</v>
      </c>
      <c r="N1625">
        <f>_xlfn.XLOOKUP(O1625,Z$22:Z$24,AA$22:AA$24)</f>
        <v>0</v>
      </c>
      <c r="O1625" t="s">
        <v>26</v>
      </c>
      <c r="P1625" cm="1">
        <f t="array" aca="1" ref="P1625" ca="1">(_xlfn.IFS(Q1625="couché",0,Q1625="debout à 80%",1,Q1625="?",1))*(IF(RAND()&lt;0.8,1,0))</f>
        <v>0</v>
      </c>
      <c r="Q1625" t="s">
        <v>27</v>
      </c>
      <c r="R1625">
        <v>45</v>
      </c>
      <c r="S1625">
        <f>SUMIFS(N:N,F:F,F1625,G:G,G1625,T:T,T1625-1)*IF(C1625=1,0,1)</f>
        <v>0</v>
      </c>
      <c r="T1625">
        <f>COUNTIFS(F:F,F1625,G:G,G1625,H:H,_xlfn.CONCAT("&lt;=",H1625))</f>
        <v>1</v>
      </c>
      <c r="U1625" s="15">
        <f ca="1">H1625+(RAND()/100000)</f>
        <v>0.34028735853416403</v>
      </c>
      <c r="V1625">
        <f t="shared" ca="1" si="25"/>
        <v>9</v>
      </c>
      <c r="W1625" t="s">
        <v>28</v>
      </c>
      <c r="X1625" t="str">
        <f ca="1">_xlfn.CONCAT("(",A1625,",",C1625,",",P1625,",",E1625,",",L1625,",",S1625,",",T1625,",",V1625,")++1`")</f>
        <v>(247987,0,0,13,149,0,1,9)++1`</v>
      </c>
      <c r="Y1625" t="str">
        <f>_xlfn.CONCAT("(",A1625,",",R1625,")++1`")</f>
        <v>(247987,45)++1`</v>
      </c>
    </row>
    <row r="1626" spans="1:25">
      <c r="A1626">
        <v>247988</v>
      </c>
      <c r="B1626">
        <v>1949</v>
      </c>
      <c r="C1626">
        <f>IF(D1626="oui", 1, IF(D1626="non", 0, " "))</f>
        <v>0</v>
      </c>
      <c r="D1626" t="s">
        <v>24</v>
      </c>
      <c r="E1626">
        <f>_xlfn.XLOOKUP(F1626,Z$3:Z$19,AA$3:AA$19)</f>
        <v>9</v>
      </c>
      <c r="F1626" t="s">
        <v>40</v>
      </c>
      <c r="G1626" s="14">
        <v>44615</v>
      </c>
      <c r="H1626" s="15">
        <v>0.46250000000000002</v>
      </c>
      <c r="I1626" s="15">
        <v>0.4909722222222222</v>
      </c>
      <c r="J1626">
        <v>1000163</v>
      </c>
      <c r="K1626">
        <v>246</v>
      </c>
      <c r="L1626">
        <f>ROUND(M1626*86400,0)/60</f>
        <v>41</v>
      </c>
      <c r="M1626">
        <v>2.8472222222222177E-2</v>
      </c>
      <c r="N1626">
        <f>_xlfn.XLOOKUP(O1626,Z$22:Z$24,AA$22:AA$24)</f>
        <v>0</v>
      </c>
      <c r="O1626" t="s">
        <v>26</v>
      </c>
      <c r="P1626" cm="1">
        <f t="array" aca="1" ref="P1626" ca="1">(_xlfn.IFS(Q1626="couché",0,Q1626="debout à 80%",1,Q1626="?",1))*(IF(RAND()&lt;0.8,1,0))</f>
        <v>1</v>
      </c>
      <c r="Q1626" t="s">
        <v>27</v>
      </c>
      <c r="R1626">
        <v>45</v>
      </c>
      <c r="S1626">
        <f>SUMIFS(N:N,F:F,F1626,G:G,G1626,T:T,T1626-1)*IF(C1626=1,0,1)</f>
        <v>0</v>
      </c>
      <c r="T1626">
        <f>COUNTIFS(F:F,F1626,G:G,G1626,H:H,_xlfn.CONCAT("&lt;=",H1626))</f>
        <v>3</v>
      </c>
      <c r="U1626" s="15">
        <f ca="1">H1626+(RAND()/100000)</f>
        <v>0.46250587573609314</v>
      </c>
      <c r="V1626">
        <f t="shared" ca="1" si="25"/>
        <v>32</v>
      </c>
      <c r="W1626" t="s">
        <v>28</v>
      </c>
      <c r="X1626" t="str">
        <f ca="1">_xlfn.CONCAT("(",A1626,",",C1626,",",P1626,",",E1626,",",L1626,",",S1626,",",T1626,",",V1626,")++1`")</f>
        <v>(247988,0,1,9,41,0,3,32)++1`</v>
      </c>
      <c r="Y1626" t="str">
        <f>_xlfn.CONCAT("(",A1626,",",R1626,")++1`")</f>
        <v>(247988,45)++1`</v>
      </c>
    </row>
    <row r="1627" spans="1:25">
      <c r="A1627">
        <v>247989</v>
      </c>
      <c r="B1627">
        <v>2005</v>
      </c>
      <c r="C1627">
        <f>IF(D1627="oui", 1, IF(D1627="non", 0, " "))</f>
        <v>0</v>
      </c>
      <c r="D1627" t="s">
        <v>24</v>
      </c>
      <c r="E1627">
        <f>_xlfn.XLOOKUP(F1627,Z$3:Z$19,AA$3:AA$19)</f>
        <v>3</v>
      </c>
      <c r="F1627" t="s">
        <v>34</v>
      </c>
      <c r="G1627" s="14">
        <v>44637</v>
      </c>
      <c r="H1627" s="15">
        <v>0.57499999999999996</v>
      </c>
      <c r="I1627" s="15">
        <v>0.6</v>
      </c>
      <c r="J1627">
        <v>1000169</v>
      </c>
      <c r="K1627">
        <v>2174</v>
      </c>
      <c r="L1627">
        <f>ROUND(M1627*86400,0)/60</f>
        <v>36</v>
      </c>
      <c r="M1627">
        <v>2.5000000000000022E-2</v>
      </c>
      <c r="N1627">
        <f>_xlfn.XLOOKUP(O1627,Z$22:Z$24,AA$22:AA$24)</f>
        <v>1</v>
      </c>
      <c r="O1627" t="s">
        <v>32</v>
      </c>
      <c r="P1627" cm="1">
        <f t="array" aca="1" ref="P1627" ca="1">(_xlfn.IFS(Q1627="couché",0,Q1627="debout à 80%",1,Q1627="?",1))*(IF(RAND()&lt;0.8,1,0))</f>
        <v>0</v>
      </c>
      <c r="Q1627" t="s">
        <v>27</v>
      </c>
      <c r="R1627">
        <v>0</v>
      </c>
      <c r="S1627">
        <f>SUMIFS(N:N,F:F,F1627,G:G,G1627,T:T,T1627-1)*IF(C1627=1,0,1)</f>
        <v>1</v>
      </c>
      <c r="T1627">
        <f>COUNTIFS(F:F,F1627,G:G,G1627,H:H,_xlfn.CONCAT("&lt;=",H1627))</f>
        <v>16</v>
      </c>
      <c r="U1627" s="15">
        <f ca="1">H1627+(RAND()/100000)</f>
        <v>0.57500245860854149</v>
      </c>
      <c r="V1627">
        <f t="shared" ca="1" si="25"/>
        <v>66</v>
      </c>
      <c r="W1627" t="s">
        <v>28</v>
      </c>
      <c r="X1627" t="str">
        <f ca="1">_xlfn.CONCAT("(",A1627,",",C1627,",",P1627,",",E1627,",",L1627,",",S1627,",",T1627,",",V1627,")++1`")</f>
        <v>(247989,0,0,3,36,1,16,66)++1`</v>
      </c>
      <c r="Y1627" t="str">
        <f>_xlfn.CONCAT("(",A1627,",",R1627,")++1`")</f>
        <v>(247989,0)++1`</v>
      </c>
    </row>
    <row r="1628" spans="1:25">
      <c r="A1628">
        <v>247990</v>
      </c>
      <c r="B1628">
        <v>1990</v>
      </c>
      <c r="C1628">
        <f>IF(D1628="oui", 1, IF(D1628="non", 0, " "))</f>
        <v>0</v>
      </c>
      <c r="D1628" t="s">
        <v>24</v>
      </c>
      <c r="E1628">
        <f>_xlfn.XLOOKUP(F1628,Z$3:Z$19,AA$3:AA$19)</f>
        <v>9</v>
      </c>
      <c r="F1628" t="s">
        <v>40</v>
      </c>
      <c r="G1628" s="14">
        <v>44616</v>
      </c>
      <c r="H1628" s="15">
        <v>0.46805555555555556</v>
      </c>
      <c r="I1628" s="15">
        <v>0.50624999999999998</v>
      </c>
      <c r="J1628">
        <v>1000163</v>
      </c>
      <c r="K1628">
        <v>229</v>
      </c>
      <c r="L1628">
        <f>ROUND(M1628*86400,0)/60</f>
        <v>55</v>
      </c>
      <c r="M1628">
        <v>3.819444444444442E-2</v>
      </c>
      <c r="N1628">
        <f>_xlfn.XLOOKUP(O1628,Z$22:Z$24,AA$22:AA$24)</f>
        <v>0</v>
      </c>
      <c r="O1628" t="s">
        <v>26</v>
      </c>
      <c r="P1628" cm="1">
        <f t="array" aca="1" ref="P1628" ca="1">(_xlfn.IFS(Q1628="couché",0,Q1628="debout à 80%",1,Q1628="?",1))*(IF(RAND()&lt;0.8,1,0))</f>
        <v>1</v>
      </c>
      <c r="Q1628" t="s">
        <v>27</v>
      </c>
      <c r="R1628">
        <v>45</v>
      </c>
      <c r="S1628">
        <f>SUMIFS(N:N,F:F,F1628,G:G,G1628,T:T,T1628-1)*IF(C1628=1,0,1)</f>
        <v>0</v>
      </c>
      <c r="T1628">
        <f>COUNTIFS(F:F,F1628,G:G,G1628,H:H,_xlfn.CONCAT("&lt;=",H1628))</f>
        <v>4</v>
      </c>
      <c r="U1628" s="15">
        <f ca="1">H1628+(RAND()/100000)</f>
        <v>0.46805866557601528</v>
      </c>
      <c r="V1628">
        <f t="shared" ca="1" si="25"/>
        <v>50</v>
      </c>
      <c r="W1628" t="s">
        <v>28</v>
      </c>
      <c r="X1628" t="str">
        <f ca="1">_xlfn.CONCAT("(",A1628,",",C1628,",",P1628,",",E1628,",",L1628,",",S1628,",",T1628,",",V1628,")++1`")</f>
        <v>(247990,0,1,9,55,0,4,50)++1`</v>
      </c>
      <c r="Y1628" t="str">
        <f>_xlfn.CONCAT("(",A1628,",",R1628,")++1`")</f>
        <v>(247990,45)++1`</v>
      </c>
    </row>
    <row r="1629" spans="1:25">
      <c r="A1629">
        <v>247991</v>
      </c>
      <c r="B1629">
        <v>2005</v>
      </c>
      <c r="C1629">
        <f>IF(D1629="oui", 1, IF(D1629="non", 0, " "))</f>
        <v>0</v>
      </c>
      <c r="D1629" t="s">
        <v>24</v>
      </c>
      <c r="E1629">
        <f>_xlfn.XLOOKUP(F1629,Z$3:Z$19,AA$3:AA$19)</f>
        <v>11</v>
      </c>
      <c r="F1629" t="s">
        <v>41</v>
      </c>
      <c r="G1629" s="14">
        <v>44610</v>
      </c>
      <c r="H1629" s="15">
        <v>0.43402777777777773</v>
      </c>
      <c r="I1629" s="15">
        <v>0.46736111111111112</v>
      </c>
      <c r="J1629">
        <v>1000165</v>
      </c>
      <c r="K1629">
        <v>445</v>
      </c>
      <c r="L1629">
        <f>ROUND(M1629*86400,0)/60</f>
        <v>48</v>
      </c>
      <c r="M1629">
        <v>3.3333333333333381E-2</v>
      </c>
      <c r="N1629">
        <f>_xlfn.XLOOKUP(O1629,Z$22:Z$24,AA$22:AA$24)</f>
        <v>1</v>
      </c>
      <c r="O1629" t="s">
        <v>32</v>
      </c>
      <c r="P1629" cm="1">
        <f t="array" aca="1" ref="P1629" ca="1">(_xlfn.IFS(Q1629="couché",0,Q1629="debout à 80%",1,Q1629="?",1))*(IF(RAND()&lt;0.8,1,0))</f>
        <v>1</v>
      </c>
      <c r="Q1629" t="s">
        <v>27</v>
      </c>
      <c r="R1629">
        <v>30</v>
      </c>
      <c r="S1629">
        <f>SUMIFS(N:N,F:F,F1629,G:G,G1629,T:T,T1629-1)*IF(C1629=1,0,1)</f>
        <v>1</v>
      </c>
      <c r="T1629">
        <f>COUNTIFS(F:F,F1629,G:G,G1629,H:H,_xlfn.CONCAT("&lt;=",H1629))</f>
        <v>3</v>
      </c>
      <c r="U1629" s="15">
        <f ca="1">H1629+(RAND()/100000)</f>
        <v>0.43403562182007177</v>
      </c>
      <c r="V1629">
        <f t="shared" ca="1" si="25"/>
        <v>33</v>
      </c>
      <c r="W1629" t="s">
        <v>28</v>
      </c>
      <c r="X1629" t="str">
        <f ca="1">_xlfn.CONCAT("(",A1629,",",C1629,",",P1629,",",E1629,",",L1629,",",S1629,",",T1629,",",V1629,")++1`")</f>
        <v>(247991,0,1,11,48,1,3,33)++1`</v>
      </c>
      <c r="Y1629" t="str">
        <f>_xlfn.CONCAT("(",A1629,",",R1629,")++1`")</f>
        <v>(247991,30)++1`</v>
      </c>
    </row>
    <row r="1630" spans="1:25">
      <c r="A1630">
        <v>247992</v>
      </c>
      <c r="B1630">
        <v>1955</v>
      </c>
      <c r="C1630">
        <f>IF(D1630="oui", 1, IF(D1630="non", 0, " "))</f>
        <v>0</v>
      </c>
      <c r="D1630" t="s">
        <v>24</v>
      </c>
      <c r="E1630">
        <f>_xlfn.XLOOKUP(F1630,Z$3:Z$19,AA$3:AA$19)</f>
        <v>8</v>
      </c>
      <c r="F1630" t="s">
        <v>25</v>
      </c>
      <c r="G1630" s="14">
        <v>44635</v>
      </c>
      <c r="H1630" s="15">
        <v>0.66874999999999996</v>
      </c>
      <c r="I1630" s="15">
        <v>0.67916666666666659</v>
      </c>
      <c r="J1630">
        <v>1000168</v>
      </c>
      <c r="K1630">
        <v>1899</v>
      </c>
      <c r="L1630">
        <f>ROUND(M1630*86400,0)/60</f>
        <v>15</v>
      </c>
      <c r="M1630">
        <v>1.041666666666663E-2</v>
      </c>
      <c r="N1630">
        <f>_xlfn.XLOOKUP(O1630,Z$22:Z$24,AA$22:AA$24)</f>
        <v>0</v>
      </c>
      <c r="O1630" t="s">
        <v>26</v>
      </c>
      <c r="P1630" cm="1">
        <f t="array" aca="1" ref="P1630" ca="1">(_xlfn.IFS(Q1630="couché",0,Q1630="debout à 80%",1,Q1630="?",1))*(IF(RAND()&lt;0.8,1,0))</f>
        <v>1</v>
      </c>
      <c r="Q1630" t="s">
        <v>27</v>
      </c>
      <c r="R1630">
        <v>0</v>
      </c>
      <c r="S1630">
        <f>SUMIFS(N:N,F:F,F1630,G:G,G1630,T:T,T1630-1)*IF(C1630=1,0,1)</f>
        <v>0</v>
      </c>
      <c r="T1630">
        <f>COUNTIFS(F:F,F1630,G:G,G1630,H:H,_xlfn.CONCAT("&lt;=",H1630))</f>
        <v>12</v>
      </c>
      <c r="U1630" s="15">
        <f ca="1">H1630+(RAND()/100000)</f>
        <v>0.66875528897682934</v>
      </c>
      <c r="V1630">
        <f t="shared" ca="1" si="25"/>
        <v>77</v>
      </c>
      <c r="W1630" t="s">
        <v>28</v>
      </c>
      <c r="X1630" t="str">
        <f ca="1">_xlfn.CONCAT("(",A1630,",",C1630,",",P1630,",",E1630,",",L1630,",",S1630,",",T1630,",",V1630,")++1`")</f>
        <v>(247992,0,1,8,15,0,12,77)++1`</v>
      </c>
      <c r="Y1630" t="str">
        <f>_xlfn.CONCAT("(",A1630,",",R1630,")++1`")</f>
        <v>(247992,0)++1`</v>
      </c>
    </row>
    <row r="1631" spans="1:25">
      <c r="A1631">
        <v>247993</v>
      </c>
      <c r="B1631">
        <v>1948</v>
      </c>
      <c r="C1631">
        <f>IF(D1631="oui", 1, IF(D1631="non", 0, " "))</f>
        <v>0</v>
      </c>
      <c r="D1631" t="s">
        <v>24</v>
      </c>
      <c r="E1631">
        <f>_xlfn.XLOOKUP(F1631,Z$3:Z$19,AA$3:AA$19)</f>
        <v>3</v>
      </c>
      <c r="F1631" t="s">
        <v>34</v>
      </c>
      <c r="G1631" s="14">
        <v>44616</v>
      </c>
      <c r="H1631" s="15">
        <v>0.38194444444444442</v>
      </c>
      <c r="I1631" s="15">
        <v>0.39374999999999999</v>
      </c>
      <c r="J1631">
        <v>1000169</v>
      </c>
      <c r="K1631">
        <v>2172</v>
      </c>
      <c r="L1631">
        <f>ROUND(M1631*86400,0)/60</f>
        <v>17</v>
      </c>
      <c r="M1631">
        <v>1.1805555555555569E-2</v>
      </c>
      <c r="N1631">
        <f>_xlfn.XLOOKUP(O1631,Z$22:Z$24,AA$22:AA$24)</f>
        <v>1</v>
      </c>
      <c r="O1631" t="s">
        <v>32</v>
      </c>
      <c r="P1631" cm="1">
        <f t="array" aca="1" ref="P1631" ca="1">(_xlfn.IFS(Q1631="couché",0,Q1631="debout à 80%",1,Q1631="?",1))*(IF(RAND()&lt;0.8,1,0))</f>
        <v>0</v>
      </c>
      <c r="Q1631" t="s">
        <v>27</v>
      </c>
      <c r="R1631">
        <v>10</v>
      </c>
      <c r="S1631">
        <f>SUMIFS(N:N,F:F,F1631,G:G,G1631,T:T,T1631-1)*IF(C1631=1,0,1)</f>
        <v>1</v>
      </c>
      <c r="T1631">
        <f>COUNTIFS(F:F,F1631,G:G,G1631,H:H,_xlfn.CONCAT("&lt;=",H1631))</f>
        <v>4</v>
      </c>
      <c r="U1631" s="15">
        <f ca="1">H1631+(RAND()/100000)</f>
        <v>0.38194526323192196</v>
      </c>
      <c r="V1631">
        <f t="shared" ca="1" si="25"/>
        <v>23</v>
      </c>
      <c r="W1631" t="s">
        <v>28</v>
      </c>
      <c r="X1631" t="str">
        <f ca="1">_xlfn.CONCAT("(",A1631,",",C1631,",",P1631,",",E1631,",",L1631,",",S1631,",",T1631,",",V1631,")++1`")</f>
        <v>(247993,0,0,3,17,1,4,23)++1`</v>
      </c>
      <c r="Y1631" t="str">
        <f>_xlfn.CONCAT("(",A1631,",",R1631,")++1`")</f>
        <v>(247993,10)++1`</v>
      </c>
    </row>
    <row r="1632" spans="1:25">
      <c r="A1632">
        <v>247994</v>
      </c>
      <c r="B1632">
        <v>1948</v>
      </c>
      <c r="C1632">
        <f>IF(D1632="oui", 1, IF(D1632="non", 0, " "))</f>
        <v>0</v>
      </c>
      <c r="D1632" t="s">
        <v>24</v>
      </c>
      <c r="E1632">
        <f>_xlfn.XLOOKUP(F1632,Z$3:Z$19,AA$3:AA$19)</f>
        <v>3</v>
      </c>
      <c r="F1632" t="s">
        <v>34</v>
      </c>
      <c r="G1632" s="14">
        <v>44623</v>
      </c>
      <c r="H1632" s="15">
        <v>0.37916666666666665</v>
      </c>
      <c r="I1632" s="15">
        <v>0.3888888888888889</v>
      </c>
      <c r="J1632">
        <v>1000169</v>
      </c>
      <c r="K1632">
        <v>2172</v>
      </c>
      <c r="L1632">
        <f>ROUND(M1632*86400,0)/60</f>
        <v>14</v>
      </c>
      <c r="M1632">
        <v>9.7222222222222432E-3</v>
      </c>
      <c r="N1632">
        <f>_xlfn.XLOOKUP(O1632,Z$22:Z$24,AA$22:AA$24)</f>
        <v>1</v>
      </c>
      <c r="O1632" t="s">
        <v>32</v>
      </c>
      <c r="P1632" cm="1">
        <f t="array" aca="1" ref="P1632" ca="1">(_xlfn.IFS(Q1632="couché",0,Q1632="debout à 80%",1,Q1632="?",1))*(IF(RAND()&lt;0.8,1,0))</f>
        <v>1</v>
      </c>
      <c r="Q1632" t="s">
        <v>27</v>
      </c>
      <c r="R1632">
        <v>10</v>
      </c>
      <c r="S1632">
        <f>SUMIFS(N:N,F:F,F1632,G:G,G1632,T:T,T1632-1)*IF(C1632=1,0,1)</f>
        <v>1</v>
      </c>
      <c r="T1632">
        <f>COUNTIFS(F:F,F1632,G:G,G1632,H:H,_xlfn.CONCAT("&lt;=",H1632))</f>
        <v>4</v>
      </c>
      <c r="U1632" s="15">
        <f ca="1">H1632+(RAND()/100000)</f>
        <v>0.37917319605595207</v>
      </c>
      <c r="V1632">
        <f t="shared" ca="1" si="25"/>
        <v>16</v>
      </c>
      <c r="W1632" t="s">
        <v>28</v>
      </c>
      <c r="X1632" t="str">
        <f ca="1">_xlfn.CONCAT("(",A1632,",",C1632,",",P1632,",",E1632,",",L1632,",",S1632,",",T1632,",",V1632,")++1`")</f>
        <v>(247994,0,1,3,14,1,4,16)++1`</v>
      </c>
      <c r="Y1632" t="str">
        <f>_xlfn.CONCAT("(",A1632,",",R1632,")++1`")</f>
        <v>(247994,10)++1`</v>
      </c>
    </row>
    <row r="1633" spans="1:25">
      <c r="A1633">
        <v>247995</v>
      </c>
      <c r="B1633">
        <v>1963</v>
      </c>
      <c r="C1633">
        <f>IF(D1633="oui", 1, IF(D1633="non", 0, " "))</f>
        <v>0</v>
      </c>
      <c r="D1633" t="s">
        <v>24</v>
      </c>
      <c r="E1633">
        <f>_xlfn.XLOOKUP(F1633,Z$3:Z$19,AA$3:AA$19)</f>
        <v>8</v>
      </c>
      <c r="F1633" t="s">
        <v>25</v>
      </c>
      <c r="G1633" s="14">
        <v>44635</v>
      </c>
      <c r="H1633" s="15">
        <v>0.41736111111111107</v>
      </c>
      <c r="I1633" s="15">
        <v>0.45694444444444443</v>
      </c>
      <c r="J1633">
        <v>1000168</v>
      </c>
      <c r="K1633">
        <v>1897</v>
      </c>
      <c r="L1633">
        <f>ROUND(M1633*86400,0)/60</f>
        <v>57</v>
      </c>
      <c r="M1633">
        <v>3.9583333333333359E-2</v>
      </c>
      <c r="N1633">
        <f>_xlfn.XLOOKUP(O1633,Z$22:Z$24,AA$22:AA$24)</f>
        <v>0</v>
      </c>
      <c r="O1633" t="s">
        <v>26</v>
      </c>
      <c r="P1633" cm="1">
        <f t="array" aca="1" ref="P1633" ca="1">(_xlfn.IFS(Q1633="couché",0,Q1633="debout à 80%",1,Q1633="?",1))*(IF(RAND()&lt;0.8,1,0))</f>
        <v>1</v>
      </c>
      <c r="Q1633" t="s">
        <v>27</v>
      </c>
      <c r="R1633">
        <v>30</v>
      </c>
      <c r="S1633">
        <f>SUMIFS(N:N,F:F,F1633,G:G,G1633,T:T,T1633-1)*IF(C1633=1,0,1)</f>
        <v>0</v>
      </c>
      <c r="T1633">
        <f>COUNTIFS(F:F,F1633,G:G,G1633,H:H,_xlfn.CONCAT("&lt;=",H1633))</f>
        <v>3</v>
      </c>
      <c r="U1633" s="15">
        <f ca="1">H1633+(RAND()/100000)</f>
        <v>0.41736339483868551</v>
      </c>
      <c r="V1633">
        <f t="shared" ca="1" si="25"/>
        <v>34</v>
      </c>
      <c r="W1633" t="s">
        <v>28</v>
      </c>
      <c r="X1633" t="str">
        <f ca="1">_xlfn.CONCAT("(",A1633,",",C1633,",",P1633,",",E1633,",",L1633,",",S1633,",",T1633,",",V1633,")++1`")</f>
        <v>(247995,0,1,8,57,0,3,34)++1`</v>
      </c>
      <c r="Y1633" t="str">
        <f>_xlfn.CONCAT("(",A1633,",",R1633,")++1`")</f>
        <v>(247995,30)++1`</v>
      </c>
    </row>
    <row r="1634" spans="1:25">
      <c r="A1634">
        <v>247996</v>
      </c>
      <c r="B1634">
        <v>1947</v>
      </c>
      <c r="C1634">
        <f>IF(D1634="oui", 1, IF(D1634="non", 0, " "))</f>
        <v>0</v>
      </c>
      <c r="D1634" t="s">
        <v>24</v>
      </c>
      <c r="E1634">
        <f>_xlfn.XLOOKUP(F1634,Z$3:Z$19,AA$3:AA$19)</f>
        <v>3</v>
      </c>
      <c r="F1634" t="s">
        <v>34</v>
      </c>
      <c r="G1634" s="14">
        <v>44624</v>
      </c>
      <c r="H1634" s="15">
        <v>0.48819444444444443</v>
      </c>
      <c r="I1634" s="15">
        <v>0.50208333333333333</v>
      </c>
      <c r="J1634">
        <v>1000169</v>
      </c>
      <c r="K1634">
        <v>2172</v>
      </c>
      <c r="L1634">
        <f>ROUND(M1634*86400,0)/60</f>
        <v>20</v>
      </c>
      <c r="M1634">
        <v>1.3888888888888895E-2</v>
      </c>
      <c r="N1634">
        <f>_xlfn.XLOOKUP(O1634,Z$22:Z$24,AA$22:AA$24)</f>
        <v>1</v>
      </c>
      <c r="O1634" t="s">
        <v>32</v>
      </c>
      <c r="P1634" cm="1">
        <f t="array" aca="1" ref="P1634" ca="1">(_xlfn.IFS(Q1634="couché",0,Q1634="debout à 80%",1,Q1634="?",1))*(IF(RAND()&lt;0.8,1,0))</f>
        <v>1</v>
      </c>
      <c r="Q1634" t="s">
        <v>27</v>
      </c>
      <c r="R1634">
        <v>10</v>
      </c>
      <c r="S1634">
        <f>SUMIFS(N:N,F:F,F1634,G:G,G1634,T:T,T1634-1)*IF(C1634=1,0,1)</f>
        <v>1</v>
      </c>
      <c r="T1634">
        <f>COUNTIFS(F:F,F1634,G:G,G1634,H:H,_xlfn.CONCAT("&lt;=",H1634))</f>
        <v>9</v>
      </c>
      <c r="U1634" s="15">
        <f ca="1">H1634+(RAND()/100000)</f>
        <v>0.48820182034513604</v>
      </c>
      <c r="V1634">
        <f t="shared" ca="1" si="25"/>
        <v>32</v>
      </c>
      <c r="W1634" t="s">
        <v>28</v>
      </c>
      <c r="X1634" t="str">
        <f ca="1">_xlfn.CONCAT("(",A1634,",",C1634,",",P1634,",",E1634,",",L1634,",",S1634,",",T1634,",",V1634,")++1`")</f>
        <v>(247996,0,1,3,20,1,9,32)++1`</v>
      </c>
      <c r="Y1634" t="str">
        <f>_xlfn.CONCAT("(",A1634,",",R1634,")++1`")</f>
        <v>(247996,10)++1`</v>
      </c>
    </row>
    <row r="1635" spans="1:25">
      <c r="A1635">
        <v>247997</v>
      </c>
      <c r="B1635">
        <v>1947</v>
      </c>
      <c r="C1635">
        <f>IF(D1635="oui", 1, IF(D1635="non", 0, " "))</f>
        <v>0</v>
      </c>
      <c r="D1635" t="s">
        <v>24</v>
      </c>
      <c r="E1635">
        <f>_xlfn.XLOOKUP(F1635,Z$3:Z$19,AA$3:AA$19)</f>
        <v>3</v>
      </c>
      <c r="F1635" t="s">
        <v>34</v>
      </c>
      <c r="G1635" s="14">
        <v>44631</v>
      </c>
      <c r="H1635" s="15">
        <v>0.43888888888888888</v>
      </c>
      <c r="I1635" s="15">
        <v>0.44930555555555551</v>
      </c>
      <c r="J1635">
        <v>1000169</v>
      </c>
      <c r="K1635">
        <v>2172</v>
      </c>
      <c r="L1635">
        <f>ROUND(M1635*86400,0)/60</f>
        <v>15</v>
      </c>
      <c r="M1635">
        <v>1.041666666666663E-2</v>
      </c>
      <c r="N1635">
        <f>_xlfn.XLOOKUP(O1635,Z$22:Z$24,AA$22:AA$24)</f>
        <v>1</v>
      </c>
      <c r="O1635" t="s">
        <v>32</v>
      </c>
      <c r="P1635" cm="1">
        <f t="array" aca="1" ref="P1635" ca="1">(_xlfn.IFS(Q1635="couché",0,Q1635="debout à 80%",1,Q1635="?",1))*(IF(RAND()&lt;0.8,1,0))</f>
        <v>1</v>
      </c>
      <c r="Q1635" t="s">
        <v>27</v>
      </c>
      <c r="R1635">
        <v>10</v>
      </c>
      <c r="S1635">
        <f>SUMIFS(N:N,F:F,F1635,G:G,G1635,T:T,T1635-1)*IF(C1635=1,0,1)</f>
        <v>1</v>
      </c>
      <c r="T1635">
        <f>COUNTIFS(F:F,F1635,G:G,G1635,H:H,_xlfn.CONCAT("&lt;=",H1635))</f>
        <v>9</v>
      </c>
      <c r="U1635" s="15">
        <f ca="1">H1635+(RAND()/100000)</f>
        <v>0.43889472416659797</v>
      </c>
      <c r="V1635">
        <f t="shared" ca="1" si="25"/>
        <v>31</v>
      </c>
      <c r="W1635" t="s">
        <v>28</v>
      </c>
      <c r="X1635" t="str">
        <f ca="1">_xlfn.CONCAT("(",A1635,",",C1635,",",P1635,",",E1635,",",L1635,",",S1635,",",T1635,",",V1635,")++1`")</f>
        <v>(247997,0,1,3,15,1,9,31)++1`</v>
      </c>
      <c r="Y1635" t="str">
        <f>_xlfn.CONCAT("(",A1635,",",R1635,")++1`")</f>
        <v>(247997,10)++1`</v>
      </c>
    </row>
    <row r="1636" spans="1:25">
      <c r="A1636">
        <v>247998</v>
      </c>
      <c r="B1636">
        <v>2005</v>
      </c>
      <c r="C1636">
        <f>IF(D1636="oui", 1, IF(D1636="non", 0, " "))</f>
        <v>0</v>
      </c>
      <c r="D1636" t="s">
        <v>24</v>
      </c>
      <c r="E1636">
        <f>_xlfn.XLOOKUP(F1636,Z$3:Z$19,AA$3:AA$19)</f>
        <v>10</v>
      </c>
      <c r="F1636" t="s">
        <v>39</v>
      </c>
      <c r="G1636" s="14">
        <v>44628</v>
      </c>
      <c r="H1636" s="15">
        <v>0.45347222222222222</v>
      </c>
      <c r="I1636" s="15">
        <v>0.47361111111111109</v>
      </c>
      <c r="J1636">
        <v>1000165</v>
      </c>
      <c r="K1636">
        <v>493</v>
      </c>
      <c r="L1636">
        <f>ROUND(M1636*86400,0)/60</f>
        <v>29</v>
      </c>
      <c r="M1636">
        <v>2.0138888888888873E-2</v>
      </c>
      <c r="N1636">
        <f>_xlfn.XLOOKUP(O1636,Z$22:Z$24,AA$22:AA$24)</f>
        <v>1</v>
      </c>
      <c r="O1636" t="s">
        <v>32</v>
      </c>
      <c r="P1636" cm="1">
        <f t="array" aca="1" ref="P1636" ca="1">(_xlfn.IFS(Q1636="couché",0,Q1636="debout à 80%",1,Q1636="?",1))*(IF(RAND()&lt;0.8,1,0))</f>
        <v>0</v>
      </c>
      <c r="Q1636" t="s">
        <v>27</v>
      </c>
      <c r="R1636">
        <v>30</v>
      </c>
      <c r="S1636">
        <f>SUMIFS(N:N,F:F,F1636,G:G,G1636,T:T,T1636-1)*IF(C1636=1,0,1)</f>
        <v>1</v>
      </c>
      <c r="T1636">
        <f>COUNTIFS(F:F,F1636,G:G,G1636,H:H,_xlfn.CONCAT("&lt;=",H1636))</f>
        <v>5</v>
      </c>
      <c r="U1636" s="15">
        <f ca="1">H1636+(RAND()/100000)</f>
        <v>0.45348201413930134</v>
      </c>
      <c r="V1636">
        <f t="shared" ca="1" si="25"/>
        <v>44</v>
      </c>
      <c r="W1636" t="s">
        <v>28</v>
      </c>
      <c r="X1636" t="str">
        <f ca="1">_xlfn.CONCAT("(",A1636,",",C1636,",",P1636,",",E1636,",",L1636,",",S1636,",",T1636,",",V1636,")++1`")</f>
        <v>(247998,0,0,10,29,1,5,44)++1`</v>
      </c>
      <c r="Y1636" t="str">
        <f>_xlfn.CONCAT("(",A1636,",",R1636,")++1`")</f>
        <v>(247998,30)++1`</v>
      </c>
    </row>
    <row r="1637" spans="1:25">
      <c r="A1637">
        <v>247999</v>
      </c>
      <c r="B1637">
        <v>1958</v>
      </c>
      <c r="C1637">
        <f>IF(D1637="oui", 1, IF(D1637="non", 0, " "))</f>
        <v>0</v>
      </c>
      <c r="D1637" t="s">
        <v>24</v>
      </c>
      <c r="E1637">
        <f>_xlfn.XLOOKUP(F1637,Z$3:Z$19,AA$3:AA$19)</f>
        <v>4</v>
      </c>
      <c r="F1637" t="s">
        <v>31</v>
      </c>
      <c r="G1637" s="14">
        <v>44622</v>
      </c>
      <c r="H1637" s="15">
        <v>0.51388888888888884</v>
      </c>
      <c r="I1637" s="15">
        <v>0.59791666666666665</v>
      </c>
      <c r="J1637">
        <v>1000170</v>
      </c>
      <c r="K1637">
        <v>2070</v>
      </c>
      <c r="L1637">
        <f>ROUND(M1637*86400,0)/60</f>
        <v>121</v>
      </c>
      <c r="M1637">
        <v>8.4027777777777812E-2</v>
      </c>
      <c r="N1637">
        <f>_xlfn.XLOOKUP(O1637,Z$22:Z$24,AA$22:AA$24)</f>
        <v>1</v>
      </c>
      <c r="O1637" t="s">
        <v>32</v>
      </c>
      <c r="P1637" cm="1">
        <f t="array" aca="1" ref="P1637" ca="1">(_xlfn.IFS(Q1637="couché",0,Q1637="debout à 80%",1,Q1637="?",1))*(IF(RAND()&lt;0.8,1,0))</f>
        <v>1</v>
      </c>
      <c r="Q1637" t="s">
        <v>27</v>
      </c>
      <c r="R1637">
        <v>30</v>
      </c>
      <c r="S1637">
        <f>SUMIFS(N:N,F:F,F1637,G:G,G1637,T:T,T1637-1)*IF(C1637=1,0,1)</f>
        <v>1</v>
      </c>
      <c r="T1637">
        <f>COUNTIFS(F:F,F1637,G:G,G1637,H:H,_xlfn.CONCAT("&lt;=",H1637))</f>
        <v>4</v>
      </c>
      <c r="U1637" s="15">
        <f ca="1">H1637+(RAND()/100000)</f>
        <v>0.51389440897158956</v>
      </c>
      <c r="V1637">
        <f t="shared" ca="1" si="25"/>
        <v>38</v>
      </c>
      <c r="W1637" t="s">
        <v>28</v>
      </c>
      <c r="X1637" t="str">
        <f ca="1">_xlfn.CONCAT("(",A1637,",",C1637,",",P1637,",",E1637,",",L1637,",",S1637,",",T1637,",",V1637,")++1`")</f>
        <v>(247999,0,1,4,121,1,4,38)++1`</v>
      </c>
      <c r="Y1637" t="str">
        <f>_xlfn.CONCAT("(",A1637,",",R1637,")++1`")</f>
        <v>(247999,30)++1`</v>
      </c>
    </row>
    <row r="1638" spans="1:25">
      <c r="A1638">
        <v>248000</v>
      </c>
      <c r="B1638">
        <v>1963</v>
      </c>
      <c r="C1638">
        <f>IF(D1638="oui", 1, IF(D1638="non", 0, " "))</f>
        <v>0</v>
      </c>
      <c r="D1638" t="s">
        <v>24</v>
      </c>
      <c r="E1638">
        <f>_xlfn.XLOOKUP(F1638,Z$3:Z$19,AA$3:AA$19)</f>
        <v>8</v>
      </c>
      <c r="F1638" t="s">
        <v>25</v>
      </c>
      <c r="G1638" s="14">
        <v>44649</v>
      </c>
      <c r="H1638" s="15">
        <v>0.43125000000000002</v>
      </c>
      <c r="I1638" s="15">
        <v>0.46805555555555556</v>
      </c>
      <c r="J1638">
        <v>1000168</v>
      </c>
      <c r="K1638">
        <v>1897</v>
      </c>
      <c r="L1638">
        <f>ROUND(M1638*86400,0)/60</f>
        <v>53</v>
      </c>
      <c r="M1638">
        <v>3.6805555555555536E-2</v>
      </c>
      <c r="N1638">
        <f>_xlfn.XLOOKUP(O1638,Z$22:Z$24,AA$22:AA$24)</f>
        <v>0</v>
      </c>
      <c r="O1638" t="s">
        <v>26</v>
      </c>
      <c r="P1638" cm="1">
        <f t="array" aca="1" ref="P1638" ca="1">(_xlfn.IFS(Q1638="couché",0,Q1638="debout à 80%",1,Q1638="?",1))*(IF(RAND()&lt;0.8,1,0))</f>
        <v>0</v>
      </c>
      <c r="Q1638" t="s">
        <v>27</v>
      </c>
      <c r="R1638">
        <v>30</v>
      </c>
      <c r="S1638">
        <f>SUMIFS(N:N,F:F,F1638,G:G,G1638,T:T,T1638-1)*IF(C1638=1,0,1)</f>
        <v>0</v>
      </c>
      <c r="T1638">
        <f>COUNTIFS(F:F,F1638,G:G,G1638,H:H,_xlfn.CONCAT("&lt;=",H1638))</f>
        <v>2</v>
      </c>
      <c r="U1638" s="15">
        <f ca="1">H1638+(RAND()/100000)</f>
        <v>0.43125863058059538</v>
      </c>
      <c r="V1638">
        <f t="shared" ca="1" si="25"/>
        <v>30</v>
      </c>
      <c r="W1638" t="s">
        <v>28</v>
      </c>
      <c r="X1638" t="str">
        <f ca="1">_xlfn.CONCAT("(",A1638,",",C1638,",",P1638,",",E1638,",",L1638,",",S1638,",",T1638,",",V1638,")++1`")</f>
        <v>(248000,0,0,8,53,0,2,30)++1`</v>
      </c>
      <c r="Y1638" t="str">
        <f>_xlfn.CONCAT("(",A1638,",",R1638,")++1`")</f>
        <v>(248000,30)++1`</v>
      </c>
    </row>
    <row r="1639" spans="1:25">
      <c r="A1639">
        <v>248001</v>
      </c>
      <c r="B1639">
        <v>1976</v>
      </c>
      <c r="C1639">
        <f>IF(D1639="oui", 1, IF(D1639="non", 0, " "))</f>
        <v>0</v>
      </c>
      <c r="D1639" t="s">
        <v>24</v>
      </c>
      <c r="E1639">
        <f>_xlfn.XLOOKUP(F1639,Z$3:Z$19,AA$3:AA$19)</f>
        <v>13</v>
      </c>
      <c r="F1639" t="s">
        <v>43</v>
      </c>
      <c r="G1639" s="14">
        <v>44613</v>
      </c>
      <c r="H1639" s="15">
        <v>0.4375</v>
      </c>
      <c r="I1639" s="15">
        <v>0.53541666666666665</v>
      </c>
      <c r="J1639">
        <v>1000167</v>
      </c>
      <c r="K1639">
        <v>166</v>
      </c>
      <c r="L1639">
        <f>ROUND(M1639*86400,0)/60</f>
        <v>141</v>
      </c>
      <c r="M1639">
        <v>9.7916666666666652E-2</v>
      </c>
      <c r="N1639">
        <f>_xlfn.XLOOKUP(O1639,Z$22:Z$24,AA$22:AA$24)</f>
        <v>0</v>
      </c>
      <c r="O1639" t="s">
        <v>26</v>
      </c>
      <c r="P1639" cm="1">
        <f t="array" aca="1" ref="P1639" ca="1">(_xlfn.IFS(Q1639="couché",0,Q1639="debout à 80%",1,Q1639="?",1))*(IF(RAND()&lt;0.8,1,0))</f>
        <v>1</v>
      </c>
      <c r="Q1639" t="s">
        <v>27</v>
      </c>
      <c r="R1639">
        <v>45</v>
      </c>
      <c r="S1639">
        <f>SUMIFS(N:N,F:F,F1639,G:G,G1639,T:T,T1639-1)*IF(C1639=1,0,1)</f>
        <v>0</v>
      </c>
      <c r="T1639">
        <f>COUNTIFS(F:F,F1639,G:G,G1639,H:H,_xlfn.CONCAT("&lt;=",H1639))</f>
        <v>2</v>
      </c>
      <c r="U1639" s="15">
        <f ca="1">H1639+(RAND()/100000)</f>
        <v>0.437507867266891</v>
      </c>
      <c r="V1639">
        <f t="shared" ca="1" si="25"/>
        <v>29</v>
      </c>
      <c r="W1639" t="s">
        <v>28</v>
      </c>
      <c r="X1639" t="str">
        <f ca="1">_xlfn.CONCAT("(",A1639,",",C1639,",",P1639,",",E1639,",",L1639,",",S1639,",",T1639,",",V1639,")++1`")</f>
        <v>(248001,0,1,13,141,0,2,29)++1`</v>
      </c>
      <c r="Y1639" t="str">
        <f>_xlfn.CONCAT("(",A1639,",",R1639,")++1`")</f>
        <v>(248001,45)++1`</v>
      </c>
    </row>
    <row r="1640" spans="1:25">
      <c r="A1640">
        <v>248002</v>
      </c>
      <c r="B1640">
        <v>1957</v>
      </c>
      <c r="C1640">
        <f>IF(D1640="oui", 1, IF(D1640="non", 0, " "))</f>
        <v>0</v>
      </c>
      <c r="D1640" t="s">
        <v>24</v>
      </c>
      <c r="E1640">
        <f>_xlfn.XLOOKUP(F1640,Z$3:Z$19,AA$3:AA$19)</f>
        <v>13</v>
      </c>
      <c r="F1640" t="s">
        <v>43</v>
      </c>
      <c r="G1640" s="14">
        <v>44613</v>
      </c>
      <c r="H1640" s="15">
        <v>0.34236111111111112</v>
      </c>
      <c r="I1640" s="15">
        <v>0.40972222222222221</v>
      </c>
      <c r="J1640">
        <v>1000167</v>
      </c>
      <c r="K1640">
        <v>5589</v>
      </c>
      <c r="L1640">
        <f>ROUND(M1640*86400,0)/60</f>
        <v>97</v>
      </c>
      <c r="M1640">
        <v>6.7361111111111094E-2</v>
      </c>
      <c r="N1640">
        <f>_xlfn.XLOOKUP(O1640,Z$22:Z$24,AA$22:AA$24)</f>
        <v>0</v>
      </c>
      <c r="O1640" t="s">
        <v>26</v>
      </c>
      <c r="P1640" cm="1">
        <f t="array" aca="1" ref="P1640" ca="1">(_xlfn.IFS(Q1640="couché",0,Q1640="debout à 80%",1,Q1640="?",1))*(IF(RAND()&lt;0.8,1,0))</f>
        <v>1</v>
      </c>
      <c r="Q1640" t="s">
        <v>27</v>
      </c>
      <c r="R1640">
        <v>45</v>
      </c>
      <c r="S1640">
        <f>SUMIFS(N:N,F:F,F1640,G:G,G1640,T:T,T1640-1)*IF(C1640=1,0,1)</f>
        <v>0</v>
      </c>
      <c r="T1640">
        <f>COUNTIFS(F:F,F1640,G:G,G1640,H:H,_xlfn.CONCAT("&lt;=",H1640))</f>
        <v>1</v>
      </c>
      <c r="U1640" s="15">
        <f ca="1">H1640+(RAND()/100000)</f>
        <v>0.342365933564518</v>
      </c>
      <c r="V1640">
        <f t="shared" ca="1" si="25"/>
        <v>7</v>
      </c>
      <c r="W1640" t="s">
        <v>28</v>
      </c>
      <c r="X1640" t="str">
        <f ca="1">_xlfn.CONCAT("(",A1640,",",C1640,",",P1640,",",E1640,",",L1640,",",S1640,",",T1640,",",V1640,")++1`")</f>
        <v>(248002,0,1,13,97,0,1,7)++1`</v>
      </c>
      <c r="Y1640" t="str">
        <f>_xlfn.CONCAT("(",A1640,",",R1640,")++1`")</f>
        <v>(248002,45)++1`</v>
      </c>
    </row>
    <row r="1641" spans="1:25">
      <c r="A1641">
        <v>248003</v>
      </c>
      <c r="B1641">
        <v>1977</v>
      </c>
      <c r="C1641">
        <f>IF(D1641="oui", 1, IF(D1641="non", 0, " "))</f>
        <v>0</v>
      </c>
      <c r="D1641" t="s">
        <v>24</v>
      </c>
      <c r="E1641">
        <f>_xlfn.XLOOKUP(F1641,Z$3:Z$19,AA$3:AA$19)</f>
        <v>4</v>
      </c>
      <c r="F1641" t="s">
        <v>31</v>
      </c>
      <c r="G1641" s="14">
        <v>44643</v>
      </c>
      <c r="H1641" s="15">
        <v>0.33333333333333331</v>
      </c>
      <c r="I1641" s="15">
        <v>0.41874999999999996</v>
      </c>
      <c r="J1641">
        <v>1000170</v>
      </c>
      <c r="K1641">
        <v>1692</v>
      </c>
      <c r="L1641">
        <f>ROUND(M1641*86400,0)/60</f>
        <v>123</v>
      </c>
      <c r="M1641">
        <v>8.5416666666666641E-2</v>
      </c>
      <c r="N1641">
        <f>_xlfn.XLOOKUP(O1641,Z$22:Z$24,AA$22:AA$24)</f>
        <v>0</v>
      </c>
      <c r="O1641" t="s">
        <v>26</v>
      </c>
      <c r="P1641" cm="1">
        <f t="array" aca="1" ref="P1641" ca="1">(_xlfn.IFS(Q1641="couché",0,Q1641="debout à 80%",1,Q1641="?",1))*(IF(RAND()&lt;0.8,1,0))</f>
        <v>0</v>
      </c>
      <c r="Q1641" t="s">
        <v>48</v>
      </c>
      <c r="R1641">
        <v>20</v>
      </c>
      <c r="S1641">
        <f>SUMIFS(N:N,F:F,F1641,G:G,G1641,T:T,T1641-1)*IF(C1641=1,0,1)</f>
        <v>0</v>
      </c>
      <c r="T1641">
        <f>COUNTIFS(F:F,F1641,G:G,G1641,H:H,_xlfn.CONCAT("&lt;=",H1641))</f>
        <v>1</v>
      </c>
      <c r="U1641" s="15">
        <f ca="1">H1641+(RAND()/100000)</f>
        <v>0.33333739105407467</v>
      </c>
      <c r="V1641">
        <f t="shared" ca="1" si="25"/>
        <v>3</v>
      </c>
      <c r="W1641" t="s">
        <v>47</v>
      </c>
      <c r="X1641" t="str">
        <f ca="1">_xlfn.CONCAT("(",A1641,",",C1641,",",P1641,",",E1641,",",L1641,",",S1641,",",T1641,",",V1641,")++1`")</f>
        <v>(248003,0,0,4,123,0,1,3)++1`</v>
      </c>
      <c r="Y1641" t="str">
        <f>_xlfn.CONCAT("(",A1641,",",R1641,")++1`")</f>
        <v>(248003,20)++1`</v>
      </c>
    </row>
    <row r="1642" spans="1:25">
      <c r="A1642">
        <v>248004</v>
      </c>
      <c r="B1642">
        <v>2005</v>
      </c>
      <c r="C1642">
        <f>IF(D1642="oui", 1, IF(D1642="non", 0, " "))</f>
        <v>0</v>
      </c>
      <c r="D1642" t="s">
        <v>24</v>
      </c>
      <c r="E1642">
        <f>_xlfn.XLOOKUP(F1642,Z$3:Z$19,AA$3:AA$19)</f>
        <v>10</v>
      </c>
      <c r="F1642" t="s">
        <v>39</v>
      </c>
      <c r="G1642" s="14">
        <v>44628</v>
      </c>
      <c r="H1642" s="15">
        <v>0.4284722222222222</v>
      </c>
      <c r="I1642" s="15">
        <v>0.44722222222222219</v>
      </c>
      <c r="J1642">
        <v>1000165</v>
      </c>
      <c r="K1642">
        <v>493</v>
      </c>
      <c r="L1642">
        <f>ROUND(M1642*86400,0)/60</f>
        <v>27</v>
      </c>
      <c r="M1642">
        <v>1.8749999999999989E-2</v>
      </c>
      <c r="N1642">
        <f>_xlfn.XLOOKUP(O1642,Z$22:Z$24,AA$22:AA$24)</f>
        <v>1</v>
      </c>
      <c r="O1642" t="s">
        <v>32</v>
      </c>
      <c r="P1642" cm="1">
        <f t="array" aca="1" ref="P1642" ca="1">(_xlfn.IFS(Q1642="couché",0,Q1642="debout à 80%",1,Q1642="?",1))*(IF(RAND()&lt;0.8,1,0))</f>
        <v>1</v>
      </c>
      <c r="Q1642" t="s">
        <v>27</v>
      </c>
      <c r="R1642">
        <v>30</v>
      </c>
      <c r="S1642">
        <f>SUMIFS(N:N,F:F,F1642,G:G,G1642,T:T,T1642-1)*IF(C1642=1,0,1)</f>
        <v>1</v>
      </c>
      <c r="T1642">
        <f>COUNTIFS(F:F,F1642,G:G,G1642,H:H,_xlfn.CONCAT("&lt;=",H1642))</f>
        <v>4</v>
      </c>
      <c r="U1642" s="15">
        <f ca="1">H1642+(RAND()/100000)</f>
        <v>0.42847350877391172</v>
      </c>
      <c r="V1642">
        <f t="shared" ca="1" si="25"/>
        <v>36</v>
      </c>
      <c r="W1642" t="s">
        <v>28</v>
      </c>
      <c r="X1642" t="str">
        <f ca="1">_xlfn.CONCAT("(",A1642,",",C1642,",",P1642,",",E1642,",",L1642,",",S1642,",",T1642,",",V1642,")++1`")</f>
        <v>(248004,0,1,10,27,1,4,36)++1`</v>
      </c>
      <c r="Y1642" t="str">
        <f>_xlfn.CONCAT("(",A1642,",",R1642,")++1`")</f>
        <v>(248004,30)++1`</v>
      </c>
    </row>
    <row r="1643" spans="1:25">
      <c r="A1643">
        <v>248005</v>
      </c>
      <c r="B1643">
        <v>1943</v>
      </c>
      <c r="C1643">
        <f>IF(D1643="oui", 1, IF(D1643="non", 0, " "))</f>
        <v>0</v>
      </c>
      <c r="D1643" t="s">
        <v>24</v>
      </c>
      <c r="E1643">
        <f>_xlfn.XLOOKUP(F1643,Z$3:Z$19,AA$3:AA$19)</f>
        <v>7</v>
      </c>
      <c r="F1643" t="s">
        <v>38</v>
      </c>
      <c r="G1643" s="14">
        <v>44600</v>
      </c>
      <c r="H1643" s="15">
        <v>0.68958333333333333</v>
      </c>
      <c r="I1643" s="15">
        <v>0.74375000000000002</v>
      </c>
      <c r="J1643">
        <v>1000162</v>
      </c>
      <c r="K1643">
        <v>3532</v>
      </c>
      <c r="L1643">
        <f>ROUND(M1643*86400,0)/60</f>
        <v>78</v>
      </c>
      <c r="M1643">
        <v>5.4166666666666696E-2</v>
      </c>
      <c r="N1643">
        <f>_xlfn.XLOOKUP(O1643,Z$22:Z$24,AA$22:AA$24)</f>
        <v>0</v>
      </c>
      <c r="O1643" t="s">
        <v>26</v>
      </c>
      <c r="P1643" cm="1">
        <f t="array" aca="1" ref="P1643" ca="1">(_xlfn.IFS(Q1643="couché",0,Q1643="debout à 80%",1,Q1643="?",1))*(IF(RAND()&lt;0.8,1,0))</f>
        <v>0</v>
      </c>
      <c r="Q1643" t="s">
        <v>48</v>
      </c>
      <c r="R1643">
        <v>45</v>
      </c>
      <c r="S1643">
        <f>SUMIFS(N:N,F:F,F1643,G:G,G1643,T:T,T1643-1)*IF(C1643=1,0,1)</f>
        <v>0</v>
      </c>
      <c r="T1643">
        <f>COUNTIFS(F:F,F1643,G:G,G1643,H:H,_xlfn.CONCAT("&lt;=",H1643))</f>
        <v>4</v>
      </c>
      <c r="U1643" s="15">
        <f ca="1">H1643+(RAND()/100000)</f>
        <v>0.68958859017810559</v>
      </c>
      <c r="V1643">
        <f t="shared" ca="1" si="25"/>
        <v>78</v>
      </c>
      <c r="W1643" t="s">
        <v>28</v>
      </c>
      <c r="X1643" t="str">
        <f ca="1">_xlfn.CONCAT("(",A1643,",",C1643,",",P1643,",",E1643,",",L1643,",",S1643,",",T1643,",",V1643,")++1`")</f>
        <v>(248005,0,0,7,78,0,4,78)++1`</v>
      </c>
      <c r="Y1643" t="str">
        <f>_xlfn.CONCAT("(",A1643,",",R1643,")++1`")</f>
        <v>(248005,45)++1`</v>
      </c>
    </row>
    <row r="1644" spans="1:25">
      <c r="A1644">
        <v>248007</v>
      </c>
      <c r="B1644">
        <v>1981</v>
      </c>
      <c r="C1644">
        <f>IF(D1644="oui", 1, IF(D1644="non", 0, " "))</f>
        <v>0</v>
      </c>
      <c r="D1644" t="s">
        <v>24</v>
      </c>
      <c r="E1644">
        <f>_xlfn.XLOOKUP(F1644,Z$3:Z$19,AA$3:AA$19)</f>
        <v>4</v>
      </c>
      <c r="F1644" t="s">
        <v>31</v>
      </c>
      <c r="G1644" s="14">
        <v>44606</v>
      </c>
      <c r="H1644" s="15">
        <v>0.46527777777777773</v>
      </c>
      <c r="I1644" s="15">
        <v>0.4826388888888889</v>
      </c>
      <c r="J1644">
        <v>1000170</v>
      </c>
      <c r="K1644">
        <v>4432</v>
      </c>
      <c r="L1644">
        <f>ROUND(M1644*86400,0)/60</f>
        <v>25</v>
      </c>
      <c r="M1644">
        <v>1.736111111111116E-2</v>
      </c>
      <c r="N1644">
        <f>_xlfn.XLOOKUP(O1644,Z$22:Z$24,AA$22:AA$24)</f>
        <v>1</v>
      </c>
      <c r="O1644" t="s">
        <v>32</v>
      </c>
      <c r="P1644" cm="1">
        <f t="array" aca="1" ref="P1644" ca="1">(_xlfn.IFS(Q1644="couché",0,Q1644="debout à 80%",1,Q1644="?",1))*(IF(RAND()&lt;0.8,1,0))</f>
        <v>1</v>
      </c>
      <c r="Q1644" t="s">
        <v>27</v>
      </c>
      <c r="R1644">
        <v>20</v>
      </c>
      <c r="S1644">
        <f>SUMIFS(N:N,F:F,F1644,G:G,G1644,T:T,T1644-1)*IF(C1644=1,0,1)</f>
        <v>1</v>
      </c>
      <c r="T1644">
        <f>COUNTIFS(F:F,F1644,G:G,G1644,H:H,_xlfn.CONCAT("&lt;=",H1644))</f>
        <v>3</v>
      </c>
      <c r="U1644" s="15">
        <f ca="1">H1644+(RAND()/100000)</f>
        <v>0.4652836570782074</v>
      </c>
      <c r="V1644">
        <f t="shared" ca="1" si="25"/>
        <v>43</v>
      </c>
      <c r="W1644" t="s">
        <v>28</v>
      </c>
      <c r="X1644" t="str">
        <f ca="1">_xlfn.CONCAT("(",A1644,",",C1644,",",P1644,",",E1644,",",L1644,",",S1644,",",T1644,",",V1644,")++1`")</f>
        <v>(248007,0,1,4,25,1,3,43)++1`</v>
      </c>
      <c r="Y1644" t="str">
        <f>_xlfn.CONCAT("(",A1644,",",R1644,")++1`")</f>
        <v>(248007,20)++1`</v>
      </c>
    </row>
    <row r="1645" spans="1:25">
      <c r="A1645">
        <v>248009</v>
      </c>
      <c r="B1645">
        <v>2003</v>
      </c>
      <c r="C1645">
        <f>IF(D1645="oui", 1, IF(D1645="non", 0, " "))</f>
        <v>0</v>
      </c>
      <c r="D1645" t="s">
        <v>24</v>
      </c>
      <c r="E1645">
        <f>_xlfn.XLOOKUP(F1645,Z$3:Z$19,AA$3:AA$19)</f>
        <v>10</v>
      </c>
      <c r="F1645" t="s">
        <v>39</v>
      </c>
      <c r="G1645" s="14">
        <v>44616</v>
      </c>
      <c r="H1645" s="15">
        <v>0.33958333333333329</v>
      </c>
      <c r="I1645" s="15">
        <v>0.37708333333333333</v>
      </c>
      <c r="J1645">
        <v>1000165</v>
      </c>
      <c r="K1645">
        <v>493</v>
      </c>
      <c r="L1645">
        <f>ROUND(M1645*86400,0)/60</f>
        <v>54</v>
      </c>
      <c r="M1645">
        <v>3.7500000000000033E-2</v>
      </c>
      <c r="N1645">
        <f>_xlfn.XLOOKUP(O1645,Z$22:Z$24,AA$22:AA$24)</f>
        <v>1</v>
      </c>
      <c r="O1645" t="s">
        <v>32</v>
      </c>
      <c r="P1645" cm="1">
        <f t="array" aca="1" ref="P1645" ca="1">(_xlfn.IFS(Q1645="couché",0,Q1645="debout à 80%",1,Q1645="?",1))*(IF(RAND()&lt;0.8,1,0))</f>
        <v>1</v>
      </c>
      <c r="Q1645" t="s">
        <v>27</v>
      </c>
      <c r="R1645">
        <v>30</v>
      </c>
      <c r="S1645">
        <f>SUMIFS(N:N,F:F,F1645,G:G,G1645,T:T,T1645-1)*IF(C1645=1,0,1)</f>
        <v>0</v>
      </c>
      <c r="T1645">
        <f>COUNTIFS(F:F,F1645,G:G,G1645,H:H,_xlfn.CONCAT("&lt;=",H1645))</f>
        <v>1</v>
      </c>
      <c r="U1645" s="15">
        <f ca="1">H1645+(RAND()/100000)</f>
        <v>0.33959140070964178</v>
      </c>
      <c r="V1645">
        <f t="shared" ca="1" si="25"/>
        <v>12</v>
      </c>
      <c r="W1645" t="s">
        <v>28</v>
      </c>
      <c r="X1645" t="str">
        <f ca="1">_xlfn.CONCAT("(",A1645,",",C1645,",",P1645,",",E1645,",",L1645,",",S1645,",",T1645,",",V1645,")++1`")</f>
        <v>(248009,0,1,10,54,0,1,12)++1`</v>
      </c>
      <c r="Y1645" t="str">
        <f>_xlfn.CONCAT("(",A1645,",",R1645,")++1`")</f>
        <v>(248009,30)++1`</v>
      </c>
    </row>
    <row r="1646" spans="1:25">
      <c r="A1646">
        <v>248010</v>
      </c>
      <c r="B1646">
        <v>1997</v>
      </c>
      <c r="C1646">
        <f>IF(D1646="oui", 1, IF(D1646="non", 0, " "))</f>
        <v>0</v>
      </c>
      <c r="D1646" t="s">
        <v>24</v>
      </c>
      <c r="E1646">
        <f>_xlfn.XLOOKUP(F1646,Z$3:Z$19,AA$3:AA$19)</f>
        <v>4</v>
      </c>
      <c r="F1646" t="s">
        <v>31</v>
      </c>
      <c r="G1646" s="14">
        <v>44623</v>
      </c>
      <c r="H1646" s="15">
        <v>0.41388888888888886</v>
      </c>
      <c r="I1646" s="15">
        <v>0.43472222222222223</v>
      </c>
      <c r="J1646">
        <v>1000170</v>
      </c>
      <c r="K1646">
        <v>3778</v>
      </c>
      <c r="L1646">
        <f>ROUND(M1646*86400,0)/60</f>
        <v>30</v>
      </c>
      <c r="M1646">
        <v>2.083333333333337E-2</v>
      </c>
      <c r="N1646">
        <f>_xlfn.XLOOKUP(O1646,Z$22:Z$24,AA$22:AA$24)</f>
        <v>1</v>
      </c>
      <c r="O1646" t="s">
        <v>32</v>
      </c>
      <c r="P1646" cm="1">
        <f t="array" aca="1" ref="P1646" ca="1">(_xlfn.IFS(Q1646="couché",0,Q1646="debout à 80%",1,Q1646="?",1))*(IF(RAND()&lt;0.8,1,0))</f>
        <v>1</v>
      </c>
      <c r="Q1646" t="s">
        <v>27</v>
      </c>
      <c r="R1646">
        <v>20</v>
      </c>
      <c r="S1646">
        <f>SUMIFS(N:N,F:F,F1646,G:G,G1646,T:T,T1646-1)*IF(C1646=1,0,1)</f>
        <v>0</v>
      </c>
      <c r="T1646">
        <f>COUNTIFS(F:F,F1646,G:G,G1646,H:H,_xlfn.CONCAT("&lt;=",H1646))</f>
        <v>2</v>
      </c>
      <c r="U1646" s="15">
        <f ca="1">H1646+(RAND()/100000)</f>
        <v>0.4138902330340849</v>
      </c>
      <c r="V1646">
        <f t="shared" ca="1" si="25"/>
        <v>24</v>
      </c>
      <c r="W1646" t="s">
        <v>28</v>
      </c>
      <c r="X1646" t="str">
        <f ca="1">_xlfn.CONCAT("(",A1646,",",C1646,",",P1646,",",E1646,",",L1646,",",S1646,",",T1646,",",V1646,")++1`")</f>
        <v>(248010,0,1,4,30,0,2,24)++1`</v>
      </c>
      <c r="Y1646" t="str">
        <f>_xlfn.CONCAT("(",A1646,",",R1646,")++1`")</f>
        <v>(248010,20)++1`</v>
      </c>
    </row>
    <row r="1647" spans="1:25">
      <c r="A1647">
        <v>248012</v>
      </c>
      <c r="B1647">
        <v>1985</v>
      </c>
      <c r="C1647">
        <f>IF(D1647="oui", 1, IF(D1647="non", 0, " "))</f>
        <v>0</v>
      </c>
      <c r="D1647" t="s">
        <v>24</v>
      </c>
      <c r="E1647">
        <f>_xlfn.XLOOKUP(F1647,Z$3:Z$19,AA$3:AA$19)</f>
        <v>4</v>
      </c>
      <c r="F1647" t="s">
        <v>31</v>
      </c>
      <c r="G1647" s="14">
        <v>44636</v>
      </c>
      <c r="H1647" s="15">
        <v>0.36319444444444443</v>
      </c>
      <c r="I1647" s="15">
        <v>0.3833333333333333</v>
      </c>
      <c r="J1647">
        <v>1000170</v>
      </c>
      <c r="K1647">
        <v>2055</v>
      </c>
      <c r="L1647">
        <f>ROUND(M1647*86400,0)/60</f>
        <v>29</v>
      </c>
      <c r="M1647">
        <v>2.0138888888888873E-2</v>
      </c>
      <c r="N1647">
        <f>_xlfn.XLOOKUP(O1647,Z$22:Z$24,AA$22:AA$24)</f>
        <v>1</v>
      </c>
      <c r="O1647" t="s">
        <v>32</v>
      </c>
      <c r="P1647" cm="1">
        <f t="array" aca="1" ref="P1647" ca="1">(_xlfn.IFS(Q1647="couché",0,Q1647="debout à 80%",1,Q1647="?",1))*(IF(RAND()&lt;0.8,1,0))</f>
        <v>1</v>
      </c>
      <c r="Q1647" t="s">
        <v>27</v>
      </c>
      <c r="R1647">
        <v>30</v>
      </c>
      <c r="S1647">
        <f>SUMIFS(N:N,F:F,F1647,G:G,G1647,T:T,T1647-1)*IF(C1647=1,0,1)</f>
        <v>0</v>
      </c>
      <c r="T1647">
        <f>COUNTIFS(F:F,F1647,G:G,G1647,H:H,_xlfn.CONCAT("&lt;=",H1647))</f>
        <v>1</v>
      </c>
      <c r="U1647" s="15">
        <f ca="1">H1647+(RAND()/100000)</f>
        <v>0.36320427282360968</v>
      </c>
      <c r="V1647">
        <f t="shared" ca="1" si="25"/>
        <v>17</v>
      </c>
      <c r="W1647" t="s">
        <v>28</v>
      </c>
      <c r="X1647" t="str">
        <f ca="1">_xlfn.CONCAT("(",A1647,",",C1647,",",P1647,",",E1647,",",L1647,",",S1647,",",T1647,",",V1647,")++1`")</f>
        <v>(248012,0,1,4,29,0,1,17)++1`</v>
      </c>
      <c r="Y1647" t="str">
        <f>_xlfn.CONCAT("(",A1647,",",R1647,")++1`")</f>
        <v>(248012,30)++1`</v>
      </c>
    </row>
    <row r="1648" spans="1:25">
      <c r="A1648">
        <v>248015</v>
      </c>
      <c r="B1648">
        <v>1985</v>
      </c>
      <c r="C1648">
        <f>IF(D1648="oui", 1, IF(D1648="non", 0, " "))</f>
        <v>0</v>
      </c>
      <c r="D1648" t="s">
        <v>24</v>
      </c>
      <c r="E1648">
        <f>_xlfn.XLOOKUP(F1648,Z$3:Z$19,AA$3:AA$19)</f>
        <v>9</v>
      </c>
      <c r="F1648" t="s">
        <v>40</v>
      </c>
      <c r="G1648" s="14">
        <v>44636</v>
      </c>
      <c r="H1648" s="15">
        <v>0.3923611111111111</v>
      </c>
      <c r="I1648" s="15">
        <v>0.41388888888888886</v>
      </c>
      <c r="J1648">
        <v>1000163</v>
      </c>
      <c r="K1648">
        <v>248</v>
      </c>
      <c r="L1648">
        <f>ROUND(M1648*86400,0)/60</f>
        <v>31</v>
      </c>
      <c r="M1648">
        <v>2.1527777777777757E-2</v>
      </c>
      <c r="N1648">
        <f>_xlfn.XLOOKUP(O1648,Z$22:Z$24,AA$22:AA$24)</f>
        <v>0</v>
      </c>
      <c r="O1648" t="s">
        <v>26</v>
      </c>
      <c r="P1648" cm="1">
        <f t="array" aca="1" ref="P1648" ca="1">(_xlfn.IFS(Q1648="couché",0,Q1648="debout à 80%",1,Q1648="?",1))*(IF(RAND()&lt;0.8,1,0))</f>
        <v>1</v>
      </c>
      <c r="Q1648" t="s">
        <v>27</v>
      </c>
      <c r="R1648">
        <v>45</v>
      </c>
      <c r="S1648">
        <f>SUMIFS(N:N,F:F,F1648,G:G,G1648,T:T,T1648-1)*IF(C1648=1,0,1)</f>
        <v>0</v>
      </c>
      <c r="T1648">
        <f>COUNTIFS(F:F,F1648,G:G,G1648,H:H,_xlfn.CONCAT("&lt;=",H1648))</f>
        <v>2</v>
      </c>
      <c r="U1648" s="15">
        <f ca="1">H1648+(RAND()/100000)</f>
        <v>0.39236690611939595</v>
      </c>
      <c r="V1648">
        <f t="shared" ca="1" si="25"/>
        <v>23</v>
      </c>
      <c r="W1648" t="s">
        <v>28</v>
      </c>
      <c r="X1648" t="str">
        <f ca="1">_xlfn.CONCAT("(",A1648,",",C1648,",",P1648,",",E1648,",",L1648,",",S1648,",",T1648,",",V1648,")++1`")</f>
        <v>(248015,0,1,9,31,0,2,23)++1`</v>
      </c>
      <c r="Y1648" t="str">
        <f>_xlfn.CONCAT("(",A1648,",",R1648,")++1`")</f>
        <v>(248015,45)++1`</v>
      </c>
    </row>
    <row r="1649" spans="1:25">
      <c r="A1649">
        <v>248017</v>
      </c>
      <c r="B1649">
        <v>1980</v>
      </c>
      <c r="C1649">
        <f>IF(D1649="oui", 1, IF(D1649="non", 0, " "))</f>
        <v>0</v>
      </c>
      <c r="D1649" t="s">
        <v>24</v>
      </c>
      <c r="E1649">
        <f>_xlfn.XLOOKUP(F1649,Z$3:Z$19,AA$3:AA$19)</f>
        <v>4</v>
      </c>
      <c r="F1649" t="s">
        <v>31</v>
      </c>
      <c r="G1649" s="14">
        <v>44629</v>
      </c>
      <c r="H1649" s="15">
        <v>0.42499999999999999</v>
      </c>
      <c r="I1649" s="15">
        <v>0.44999999999999996</v>
      </c>
      <c r="J1649">
        <v>1000170</v>
      </c>
      <c r="K1649">
        <v>5635</v>
      </c>
      <c r="L1649">
        <f>ROUND(M1649*86400,0)/60</f>
        <v>36</v>
      </c>
      <c r="M1649">
        <v>2.4999999999999967E-2</v>
      </c>
      <c r="N1649">
        <f>_xlfn.XLOOKUP(O1649,Z$22:Z$24,AA$22:AA$24)</f>
        <v>1</v>
      </c>
      <c r="O1649" t="s">
        <v>32</v>
      </c>
      <c r="P1649" cm="1">
        <f t="array" aca="1" ref="P1649" ca="1">(_xlfn.IFS(Q1649="couché",0,Q1649="debout à 80%",1,Q1649="?",1))*(IF(RAND()&lt;0.8,1,0))</f>
        <v>1</v>
      </c>
      <c r="Q1649" t="s">
        <v>27</v>
      </c>
      <c r="R1649">
        <v>30</v>
      </c>
      <c r="S1649">
        <f>SUMIFS(N:N,F:F,F1649,G:G,G1649,T:T,T1649-1)*IF(C1649=1,0,1)</f>
        <v>1</v>
      </c>
      <c r="T1649">
        <f>COUNTIFS(F:F,F1649,G:G,G1649,H:H,_xlfn.CONCAT("&lt;=",H1649))</f>
        <v>4</v>
      </c>
      <c r="U1649" s="15">
        <f ca="1">H1649+(RAND()/100000)</f>
        <v>0.42500441608350747</v>
      </c>
      <c r="V1649">
        <f t="shared" ca="1" si="25"/>
        <v>29</v>
      </c>
      <c r="W1649" t="s">
        <v>28</v>
      </c>
      <c r="X1649" t="str">
        <f ca="1">_xlfn.CONCAT("(",A1649,",",C1649,",",P1649,",",E1649,",",L1649,",",S1649,",",T1649,",",V1649,")++1`")</f>
        <v>(248017,0,1,4,36,1,4,29)++1`</v>
      </c>
      <c r="Y1649" t="str">
        <f>_xlfn.CONCAT("(",A1649,",",R1649,")++1`")</f>
        <v>(248017,30)++1`</v>
      </c>
    </row>
    <row r="1650" spans="1:25">
      <c r="A1650">
        <v>248019</v>
      </c>
      <c r="B1650">
        <v>1990</v>
      </c>
      <c r="C1650">
        <f>IF(D1650="oui", 1, IF(D1650="non", 0, " "))</f>
        <v>0</v>
      </c>
      <c r="D1650" t="s">
        <v>24</v>
      </c>
      <c r="E1650">
        <f>_xlfn.XLOOKUP(F1650,Z$3:Z$19,AA$3:AA$19)</f>
        <v>4</v>
      </c>
      <c r="F1650" t="s">
        <v>31</v>
      </c>
      <c r="G1650" s="14">
        <v>44629</v>
      </c>
      <c r="H1650" s="15">
        <v>0.36458333333333331</v>
      </c>
      <c r="I1650" s="15">
        <v>0.37708333333333333</v>
      </c>
      <c r="J1650">
        <v>1000170</v>
      </c>
      <c r="K1650">
        <v>7157</v>
      </c>
      <c r="L1650">
        <f>ROUND(M1650*86400,0)/60</f>
        <v>18</v>
      </c>
      <c r="M1650">
        <v>1.2500000000000011E-2</v>
      </c>
      <c r="N1650">
        <f>_xlfn.XLOOKUP(O1650,Z$22:Z$24,AA$22:AA$24)</f>
        <v>1</v>
      </c>
      <c r="O1650" t="s">
        <v>32</v>
      </c>
      <c r="P1650" cm="1">
        <f t="array" aca="1" ref="P1650" ca="1">(_xlfn.IFS(Q1650="couché",0,Q1650="debout à 80%",1,Q1650="?",1))*(IF(RAND()&lt;0.8,1,0))</f>
        <v>1</v>
      </c>
      <c r="Q1650" t="s">
        <v>27</v>
      </c>
      <c r="R1650">
        <v>20</v>
      </c>
      <c r="S1650">
        <f>SUMIFS(N:N,F:F,F1650,G:G,G1650,T:T,T1650-1)*IF(C1650=1,0,1)</f>
        <v>1</v>
      </c>
      <c r="T1650">
        <f>COUNTIFS(F:F,F1650,G:G,G1650,H:H,_xlfn.CONCAT("&lt;=",H1650))</f>
        <v>2</v>
      </c>
      <c r="U1650" s="15">
        <f ca="1">H1650+(RAND()/100000)</f>
        <v>0.36458766863660746</v>
      </c>
      <c r="V1650">
        <f t="shared" ca="1" si="25"/>
        <v>14</v>
      </c>
      <c r="W1650" t="s">
        <v>28</v>
      </c>
      <c r="X1650" t="str">
        <f ca="1">_xlfn.CONCAT("(",A1650,",",C1650,",",P1650,",",E1650,",",L1650,",",S1650,",",T1650,",",V1650,")++1`")</f>
        <v>(248019,0,1,4,18,1,2,14)++1`</v>
      </c>
      <c r="Y1650" t="str">
        <f>_xlfn.CONCAT("(",A1650,",",R1650,")++1`")</f>
        <v>(248019,20)++1`</v>
      </c>
    </row>
    <row r="1651" spans="1:25">
      <c r="A1651">
        <v>248020</v>
      </c>
      <c r="B1651">
        <v>1946</v>
      </c>
      <c r="C1651">
        <f>IF(D1651="oui", 1, IF(D1651="non", 0, " "))</f>
        <v>0</v>
      </c>
      <c r="D1651" t="s">
        <v>24</v>
      </c>
      <c r="E1651">
        <f>_xlfn.XLOOKUP(F1651,Z$3:Z$19,AA$3:AA$19)</f>
        <v>9</v>
      </c>
      <c r="F1651" t="s">
        <v>40</v>
      </c>
      <c r="G1651" s="14">
        <v>44636</v>
      </c>
      <c r="H1651" s="15">
        <v>0.42916666666666664</v>
      </c>
      <c r="I1651" s="15">
        <v>0.45208333333333334</v>
      </c>
      <c r="J1651">
        <v>1000163</v>
      </c>
      <c r="K1651">
        <v>237</v>
      </c>
      <c r="L1651">
        <f>ROUND(M1651*86400,0)/60</f>
        <v>33</v>
      </c>
      <c r="M1651">
        <v>2.2916666666666696E-2</v>
      </c>
      <c r="N1651">
        <f>_xlfn.XLOOKUP(O1651,Z$22:Z$24,AA$22:AA$24)</f>
        <v>0</v>
      </c>
      <c r="O1651" t="s">
        <v>26</v>
      </c>
      <c r="P1651" cm="1">
        <f t="array" aca="1" ref="P1651" ca="1">(_xlfn.IFS(Q1651="couché",0,Q1651="debout à 80%",1,Q1651="?",1))*(IF(RAND()&lt;0.8,1,0))</f>
        <v>1</v>
      </c>
      <c r="Q1651" t="s">
        <v>27</v>
      </c>
      <c r="R1651">
        <v>45</v>
      </c>
      <c r="S1651">
        <f>SUMIFS(N:N,F:F,F1651,G:G,G1651,T:T,T1651-1)*IF(C1651=1,0,1)</f>
        <v>0</v>
      </c>
      <c r="T1651">
        <f>COUNTIFS(F:F,F1651,G:G,G1651,H:H,_xlfn.CONCAT("&lt;=",H1651))</f>
        <v>3</v>
      </c>
      <c r="U1651" s="15">
        <f ca="1">H1651+(RAND()/100000)</f>
        <v>0.42917225213739046</v>
      </c>
      <c r="V1651">
        <f t="shared" ca="1" si="25"/>
        <v>34</v>
      </c>
      <c r="W1651" t="s">
        <v>28</v>
      </c>
      <c r="X1651" t="str">
        <f ca="1">_xlfn.CONCAT("(",A1651,",",C1651,",",P1651,",",E1651,",",L1651,",",S1651,",",T1651,",",V1651,")++1`")</f>
        <v>(248020,0,1,9,33,0,3,34)++1`</v>
      </c>
      <c r="Y1651" t="str">
        <f>_xlfn.CONCAT("(",A1651,",",R1651,")++1`")</f>
        <v>(248020,45)++1`</v>
      </c>
    </row>
    <row r="1652" spans="1:25">
      <c r="A1652">
        <v>248042</v>
      </c>
      <c r="B1652">
        <v>1982</v>
      </c>
      <c r="C1652">
        <f>IF(D1652="oui", 1, IF(D1652="non", 0, " "))</f>
        <v>0</v>
      </c>
      <c r="D1652" t="s">
        <v>24</v>
      </c>
      <c r="E1652">
        <f>_xlfn.XLOOKUP(F1652,Z$3:Z$19,AA$3:AA$19)</f>
        <v>14</v>
      </c>
      <c r="F1652" t="s">
        <v>33</v>
      </c>
      <c r="G1652" s="14">
        <v>44607</v>
      </c>
      <c r="H1652" s="15">
        <v>0.51527777777777772</v>
      </c>
      <c r="I1652" s="15">
        <v>0.58680555555555558</v>
      </c>
      <c r="J1652">
        <v>1000162</v>
      </c>
      <c r="K1652">
        <v>146</v>
      </c>
      <c r="L1652">
        <f>ROUND(M1652*86400,0)/60</f>
        <v>103</v>
      </c>
      <c r="M1652">
        <v>7.1527777777777857E-2</v>
      </c>
      <c r="N1652">
        <f>_xlfn.XLOOKUP(O1652,Z$22:Z$24,AA$22:AA$24)</f>
        <v>1</v>
      </c>
      <c r="O1652" t="s">
        <v>32</v>
      </c>
      <c r="P1652" cm="1">
        <f t="array" aca="1" ref="P1652" ca="1">(_xlfn.IFS(Q1652="couché",0,Q1652="debout à 80%",1,Q1652="?",1))*(IF(RAND()&lt;0.8,1,0))</f>
        <v>1</v>
      </c>
      <c r="Q1652" t="s">
        <v>27</v>
      </c>
      <c r="R1652">
        <v>45</v>
      </c>
      <c r="S1652">
        <f>SUMIFS(N:N,F:F,F1652,G:G,G1652,T:T,T1652-1)*IF(C1652=1,0,1)</f>
        <v>1</v>
      </c>
      <c r="T1652">
        <f>COUNTIFS(F:F,F1652,G:G,G1652,H:H,_xlfn.CONCAT("&lt;=",H1652))</f>
        <v>3</v>
      </c>
      <c r="U1652" s="15">
        <f ca="1">H1652+(RAND()/100000)</f>
        <v>0.51528038962040079</v>
      </c>
      <c r="V1652">
        <f t="shared" ca="1" si="25"/>
        <v>46</v>
      </c>
      <c r="W1652" t="s">
        <v>28</v>
      </c>
      <c r="X1652" t="str">
        <f ca="1">_xlfn.CONCAT("(",A1652,",",C1652,",",P1652,",",E1652,",",L1652,",",S1652,",",T1652,",",V1652,")++1`")</f>
        <v>(248042,0,1,14,103,1,3,46)++1`</v>
      </c>
      <c r="Y1652" t="str">
        <f>_xlfn.CONCAT("(",A1652,",",R1652,")++1`")</f>
        <v>(248042,45)++1`</v>
      </c>
    </row>
    <row r="1653" spans="1:25">
      <c r="A1653">
        <v>248043</v>
      </c>
      <c r="B1653">
        <v>2009</v>
      </c>
      <c r="C1653">
        <f>IF(D1653="oui", 1, IF(D1653="non", 0, " "))</f>
        <v>1</v>
      </c>
      <c r="D1653" t="s">
        <v>28</v>
      </c>
      <c r="E1653">
        <f>_xlfn.XLOOKUP(F1653,Z$3:Z$19,AA$3:AA$19)</f>
        <v>12</v>
      </c>
      <c r="F1653" t="s">
        <v>42</v>
      </c>
      <c r="G1653" s="14">
        <v>44609</v>
      </c>
      <c r="H1653" s="15">
        <v>0.55972222222222223</v>
      </c>
      <c r="I1653" s="15">
        <v>0.58750000000000002</v>
      </c>
      <c r="J1653">
        <v>1000162</v>
      </c>
      <c r="K1653">
        <v>113</v>
      </c>
      <c r="L1653">
        <f>ROUND(M1653*86400,0)/60</f>
        <v>40</v>
      </c>
      <c r="M1653">
        <v>2.777777777777779E-2</v>
      </c>
      <c r="N1653">
        <f>_xlfn.XLOOKUP(O1653,Z$22:Z$24,AA$22:AA$24)</f>
        <v>0</v>
      </c>
      <c r="O1653" t="s">
        <v>46</v>
      </c>
      <c r="P1653" cm="1">
        <f t="array" aca="1" ref="P1653" ca="1">(_xlfn.IFS(Q1653="couché",0,Q1653="debout à 80%",1,Q1653="?",1))*(IF(RAND()&lt;0.8,1,0))</f>
        <v>0</v>
      </c>
      <c r="Q1653" t="s">
        <v>48</v>
      </c>
      <c r="R1653">
        <v>45</v>
      </c>
      <c r="S1653">
        <f>SUMIFS(N:N,F:F,F1653,G:G,G1653,T:T,T1653-1)*IF(C1653=1,0,1)</f>
        <v>0</v>
      </c>
      <c r="T1653">
        <f>COUNTIFS(F:F,F1653,G:G,G1653,H:H,_xlfn.CONCAT("&lt;=",H1653))</f>
        <v>4</v>
      </c>
      <c r="U1653" s="15">
        <f ca="1">H1653+(RAND()/100000)</f>
        <v>0.559729765797912</v>
      </c>
      <c r="V1653">
        <f t="shared" ca="1" si="25"/>
        <v>60</v>
      </c>
      <c r="W1653" t="s">
        <v>28</v>
      </c>
      <c r="X1653" t="str">
        <f ca="1">_xlfn.CONCAT("(",A1653,",",C1653,",",P1653,",",E1653,",",L1653,",",S1653,",",T1653,",",V1653,")++1`")</f>
        <v>(248043,1,0,12,40,0,4,60)++1`</v>
      </c>
      <c r="Y1653" t="str">
        <f>_xlfn.CONCAT("(",A1653,",",R1653,")++1`")</f>
        <v>(248043,45)++1`</v>
      </c>
    </row>
    <row r="1654" spans="1:25">
      <c r="A1654">
        <v>248044</v>
      </c>
      <c r="B1654">
        <v>1998</v>
      </c>
      <c r="C1654">
        <f>IF(D1654="oui", 1, IF(D1654="non", 0, " "))</f>
        <v>0</v>
      </c>
      <c r="D1654" t="s">
        <v>24</v>
      </c>
      <c r="E1654">
        <f>_xlfn.XLOOKUP(F1654,Z$3:Z$19,AA$3:AA$19)</f>
        <v>16</v>
      </c>
      <c r="F1654" t="s">
        <v>44</v>
      </c>
      <c r="G1654" s="14">
        <v>44597</v>
      </c>
      <c r="H1654" s="15">
        <v>0.43888888888888888</v>
      </c>
      <c r="I1654" s="15">
        <v>0.49930555555555556</v>
      </c>
      <c r="J1654">
        <v>1000162</v>
      </c>
      <c r="K1654">
        <v>3315</v>
      </c>
      <c r="L1654">
        <f>ROUND(M1654*86400,0)/60</f>
        <v>87</v>
      </c>
      <c r="M1654">
        <v>6.0416666666666674E-2</v>
      </c>
      <c r="N1654">
        <f>_xlfn.XLOOKUP(O1654,Z$22:Z$24,AA$22:AA$24)</f>
        <v>1</v>
      </c>
      <c r="O1654" t="s">
        <v>32</v>
      </c>
      <c r="P1654" cm="1">
        <f t="array" aca="1" ref="P1654" ca="1">(_xlfn.IFS(Q1654="couché",0,Q1654="debout à 80%",1,Q1654="?",1))*(IF(RAND()&lt;0.8,1,0))</f>
        <v>0</v>
      </c>
      <c r="Q1654" t="s">
        <v>27</v>
      </c>
      <c r="R1654">
        <v>45</v>
      </c>
      <c r="S1654">
        <f>SUMIFS(N:N,F:F,F1654,G:G,G1654,T:T,T1654-1)*IF(C1654=1,0,1)</f>
        <v>0</v>
      </c>
      <c r="T1654">
        <f>COUNTIFS(F:F,F1654,G:G,G1654,H:H,_xlfn.CONCAT("&lt;=",H1654))</f>
        <v>1</v>
      </c>
      <c r="U1654" s="15">
        <f ca="1">H1654+(RAND()/100000)</f>
        <v>0.43889727904031689</v>
      </c>
      <c r="V1654">
        <f t="shared" ca="1" si="25"/>
        <v>1</v>
      </c>
      <c r="W1654" t="s">
        <v>28</v>
      </c>
      <c r="X1654" t="str">
        <f ca="1">_xlfn.CONCAT("(",A1654,",",C1654,",",P1654,",",E1654,",",L1654,",",S1654,",",T1654,",",V1654,")++1`")</f>
        <v>(248044,0,0,16,87,0,1,1)++1`</v>
      </c>
      <c r="Y1654" t="str">
        <f>_xlfn.CONCAT("(",A1654,",",R1654,")++1`")</f>
        <v>(248044,45)++1`</v>
      </c>
    </row>
    <row r="1655" spans="1:25">
      <c r="A1655">
        <v>248046</v>
      </c>
      <c r="B1655">
        <v>1987</v>
      </c>
      <c r="C1655">
        <f>IF(D1655="oui", 1, IF(D1655="non", 0, " "))</f>
        <v>0</v>
      </c>
      <c r="D1655" t="s">
        <v>24</v>
      </c>
      <c r="E1655">
        <f>_xlfn.XLOOKUP(F1655,Z$3:Z$19,AA$3:AA$19)</f>
        <v>14</v>
      </c>
      <c r="F1655" t="s">
        <v>33</v>
      </c>
      <c r="G1655" s="14">
        <v>44641</v>
      </c>
      <c r="H1655" s="15">
        <v>0.34027777777777779</v>
      </c>
      <c r="I1655" s="15">
        <v>0.37916666666666665</v>
      </c>
      <c r="J1655">
        <v>1000162</v>
      </c>
      <c r="K1655">
        <v>3457</v>
      </c>
      <c r="L1655">
        <f>ROUND(M1655*86400,0)/60</f>
        <v>56</v>
      </c>
      <c r="M1655">
        <v>3.8888888888888862E-2</v>
      </c>
      <c r="N1655">
        <f>_xlfn.XLOOKUP(O1655,Z$22:Z$24,AA$22:AA$24)</f>
        <v>0</v>
      </c>
      <c r="O1655" t="s">
        <v>26</v>
      </c>
      <c r="P1655" cm="1">
        <f t="array" aca="1" ref="P1655" ca="1">(_xlfn.IFS(Q1655="couché",0,Q1655="debout à 80%",1,Q1655="?",1))*(IF(RAND()&lt;0.8,1,0))</f>
        <v>1</v>
      </c>
      <c r="Q1655" t="s">
        <v>27</v>
      </c>
      <c r="R1655">
        <v>45</v>
      </c>
      <c r="S1655">
        <f>SUMIFS(N:N,F:F,F1655,G:G,G1655,T:T,T1655-1)*IF(C1655=1,0,1)</f>
        <v>0</v>
      </c>
      <c r="T1655">
        <f>COUNTIFS(F:F,F1655,G:G,G1655,H:H,_xlfn.CONCAT("&lt;=",H1655))</f>
        <v>1</v>
      </c>
      <c r="U1655" s="15">
        <f ca="1">H1655+(RAND()/100000)</f>
        <v>0.34028293287423894</v>
      </c>
      <c r="V1655">
        <f t="shared" ca="1" si="25"/>
        <v>8</v>
      </c>
      <c r="W1655" t="s">
        <v>28</v>
      </c>
      <c r="X1655" t="str">
        <f ca="1">_xlfn.CONCAT("(",A1655,",",C1655,",",P1655,",",E1655,",",L1655,",",S1655,",",T1655,",",V1655,")++1`")</f>
        <v>(248046,0,1,14,56,0,1,8)++1`</v>
      </c>
      <c r="Y1655" t="str">
        <f>_xlfn.CONCAT("(",A1655,",",R1655,")++1`")</f>
        <v>(248046,45)++1`</v>
      </c>
    </row>
    <row r="1656" spans="1:25">
      <c r="A1656">
        <v>248047</v>
      </c>
      <c r="B1656">
        <v>1944</v>
      </c>
      <c r="C1656">
        <f>IF(D1656="oui", 1, IF(D1656="non", 0, " "))</f>
        <v>0</v>
      </c>
      <c r="D1656" t="s">
        <v>24</v>
      </c>
      <c r="E1656">
        <f>_xlfn.XLOOKUP(F1656,Z$3:Z$19,AA$3:AA$19)</f>
        <v>14</v>
      </c>
      <c r="F1656" t="s">
        <v>33</v>
      </c>
      <c r="G1656" s="14">
        <v>44635</v>
      </c>
      <c r="H1656" s="15">
        <v>0.61249999999999993</v>
      </c>
      <c r="I1656" s="15">
        <v>0.67222222222222217</v>
      </c>
      <c r="J1656">
        <v>1000162</v>
      </c>
      <c r="K1656">
        <v>3392</v>
      </c>
      <c r="L1656">
        <f>ROUND(M1656*86400,0)/60</f>
        <v>86</v>
      </c>
      <c r="M1656">
        <v>5.9722222222222232E-2</v>
      </c>
      <c r="N1656">
        <f>_xlfn.XLOOKUP(O1656,Z$22:Z$24,AA$22:AA$24)</f>
        <v>1</v>
      </c>
      <c r="O1656" t="s">
        <v>32</v>
      </c>
      <c r="P1656" cm="1">
        <f t="array" aca="1" ref="P1656" ca="1">(_xlfn.IFS(Q1656="couché",0,Q1656="debout à 80%",1,Q1656="?",1))*(IF(RAND()&lt;0.8,1,0))</f>
        <v>1</v>
      </c>
      <c r="Q1656" t="s">
        <v>27</v>
      </c>
      <c r="R1656">
        <v>0</v>
      </c>
      <c r="S1656">
        <f>SUMIFS(N:N,F:F,F1656,G:G,G1656,T:T,T1656-1)*IF(C1656=1,0,1)</f>
        <v>1</v>
      </c>
      <c r="T1656">
        <f>COUNTIFS(F:F,F1656,G:G,G1656,H:H,_xlfn.CONCAT("&lt;=",H1656))</f>
        <v>4</v>
      </c>
      <c r="U1656" s="15">
        <f ca="1">H1656+(RAND()/100000)</f>
        <v>0.6125017083847516</v>
      </c>
      <c r="V1656">
        <f t="shared" ca="1" si="25"/>
        <v>67</v>
      </c>
      <c r="W1656" t="s">
        <v>47</v>
      </c>
      <c r="X1656" t="str">
        <f ca="1">_xlfn.CONCAT("(",A1656,",",C1656,",",P1656,",",E1656,",",L1656,",",S1656,",",T1656,",",V1656,")++1`")</f>
        <v>(248047,0,1,14,86,1,4,67)++1`</v>
      </c>
      <c r="Y1656" t="str">
        <f>_xlfn.CONCAT("(",A1656,",",R1656,")++1`")</f>
        <v>(248047,0)++1`</v>
      </c>
    </row>
    <row r="1657" spans="1:25">
      <c r="A1657">
        <v>248048</v>
      </c>
      <c r="B1657">
        <v>1963</v>
      </c>
      <c r="C1657">
        <f>IF(D1657="oui", 1, IF(D1657="non", 0, " "))</f>
        <v>0</v>
      </c>
      <c r="D1657" t="s">
        <v>24</v>
      </c>
      <c r="E1657">
        <f>_xlfn.XLOOKUP(F1657,Z$3:Z$19,AA$3:AA$19)</f>
        <v>5</v>
      </c>
      <c r="F1657" t="s">
        <v>36</v>
      </c>
      <c r="G1657" s="14">
        <v>44642</v>
      </c>
      <c r="H1657" s="15">
        <v>0.3520833333333333</v>
      </c>
      <c r="I1657" s="15">
        <v>0.4909722222222222</v>
      </c>
      <c r="J1657">
        <v>1000162</v>
      </c>
      <c r="K1657">
        <v>3281</v>
      </c>
      <c r="L1657">
        <f>ROUND(M1657*86400,0)/60</f>
        <v>200</v>
      </c>
      <c r="M1657">
        <v>0.1388888888888889</v>
      </c>
      <c r="N1657">
        <f>_xlfn.XLOOKUP(O1657,Z$22:Z$24,AA$22:AA$24)</f>
        <v>0</v>
      </c>
      <c r="O1657" t="s">
        <v>26</v>
      </c>
      <c r="P1657" cm="1">
        <f t="array" aca="1" ref="P1657" ca="1">(_xlfn.IFS(Q1657="couché",0,Q1657="debout à 80%",1,Q1657="?",1))*(IF(RAND()&lt;0.8,1,0))</f>
        <v>1</v>
      </c>
      <c r="Q1657" t="s">
        <v>27</v>
      </c>
      <c r="R1657">
        <v>45</v>
      </c>
      <c r="S1657">
        <f>SUMIFS(N:N,F:F,F1657,G:G,G1657,T:T,T1657-1)*IF(C1657=1,0,1)</f>
        <v>0</v>
      </c>
      <c r="T1657">
        <f>COUNTIFS(F:F,F1657,G:G,G1657,H:H,_xlfn.CONCAT("&lt;=",H1657))</f>
        <v>1</v>
      </c>
      <c r="U1657" s="15">
        <f ca="1">H1657+(RAND()/100000)</f>
        <v>0.35209175239218449</v>
      </c>
      <c r="V1657">
        <f t="shared" ca="1" si="25"/>
        <v>15</v>
      </c>
      <c r="W1657" t="s">
        <v>28</v>
      </c>
      <c r="X1657" t="str">
        <f ca="1">_xlfn.CONCAT("(",A1657,",",C1657,",",P1657,",",E1657,",",L1657,",",S1657,",",T1657,",",V1657,")++1`")</f>
        <v>(248048,0,1,5,200,0,1,15)++1`</v>
      </c>
      <c r="Y1657" t="str">
        <f>_xlfn.CONCAT("(",A1657,",",R1657,")++1`")</f>
        <v>(248048,45)++1`</v>
      </c>
    </row>
    <row r="1658" spans="1:25">
      <c r="A1658">
        <v>248049</v>
      </c>
      <c r="B1658">
        <v>1995</v>
      </c>
      <c r="C1658">
        <f>IF(D1658="oui", 1, IF(D1658="non", 0, " "))</f>
        <v>0</v>
      </c>
      <c r="D1658" t="s">
        <v>24</v>
      </c>
      <c r="E1658">
        <f>_xlfn.XLOOKUP(F1658,Z$3:Z$19,AA$3:AA$19)</f>
        <v>16</v>
      </c>
      <c r="F1658" t="s">
        <v>44</v>
      </c>
      <c r="G1658" s="14">
        <v>44597</v>
      </c>
      <c r="H1658" s="15">
        <v>0.54166666666666663</v>
      </c>
      <c r="I1658" s="15">
        <v>0.80902777777777779</v>
      </c>
      <c r="J1658">
        <v>1000167</v>
      </c>
      <c r="K1658">
        <v>5584</v>
      </c>
      <c r="L1658">
        <f>ROUND(M1658*86400,0)/60</f>
        <v>385</v>
      </c>
      <c r="M1658">
        <v>0.26736111111111116</v>
      </c>
      <c r="N1658">
        <f>_xlfn.XLOOKUP(O1658,Z$22:Z$24,AA$22:AA$24)</f>
        <v>0</v>
      </c>
      <c r="O1658" t="s">
        <v>26</v>
      </c>
      <c r="P1658" cm="1">
        <f t="array" aca="1" ref="P1658" ca="1">(_xlfn.IFS(Q1658="couché",0,Q1658="debout à 80%",1,Q1658="?",1))*(IF(RAND()&lt;0.8,1,0))</f>
        <v>1</v>
      </c>
      <c r="Q1658" t="s">
        <v>27</v>
      </c>
      <c r="R1658">
        <v>45</v>
      </c>
      <c r="S1658">
        <f>SUMIFS(N:N,F:F,F1658,G:G,G1658,T:T,T1658-1)*IF(C1658=1,0,1)</f>
        <v>1</v>
      </c>
      <c r="T1658">
        <f>COUNTIFS(F:F,F1658,G:G,G1658,H:H,_xlfn.CONCAT("&lt;=",H1658))</f>
        <v>2</v>
      </c>
      <c r="U1658" s="15">
        <f ca="1">H1658+(RAND()/100000)</f>
        <v>0.54167197955573931</v>
      </c>
      <c r="V1658">
        <f t="shared" ca="1" si="25"/>
        <v>2</v>
      </c>
      <c r="W1658" t="s">
        <v>28</v>
      </c>
      <c r="X1658" t="str">
        <f ca="1">_xlfn.CONCAT("(",A1658,",",C1658,",",P1658,",",E1658,",",L1658,",",S1658,",",T1658,",",V1658,")++1`")</f>
        <v>(248049,0,1,16,385,1,2,2)++1`</v>
      </c>
      <c r="Y1658" t="str">
        <f>_xlfn.CONCAT("(",A1658,",",R1658,")++1`")</f>
        <v>(248049,45)++1`</v>
      </c>
    </row>
    <row r="1659" spans="1:25">
      <c r="A1659">
        <v>248050</v>
      </c>
      <c r="B1659">
        <v>1945</v>
      </c>
      <c r="C1659">
        <f>IF(D1659="oui", 1, IF(D1659="non", 0, " "))</f>
        <v>0</v>
      </c>
      <c r="D1659" t="s">
        <v>24</v>
      </c>
      <c r="E1659">
        <f>_xlfn.XLOOKUP(F1659,Z$3:Z$19,AA$3:AA$19)</f>
        <v>8</v>
      </c>
      <c r="F1659" t="s">
        <v>25</v>
      </c>
      <c r="G1659" s="14">
        <v>44649</v>
      </c>
      <c r="H1659" s="15">
        <v>0.68333333333333335</v>
      </c>
      <c r="I1659" s="15">
        <v>0.71736111111111112</v>
      </c>
      <c r="J1659">
        <v>1000162</v>
      </c>
      <c r="K1659">
        <v>113</v>
      </c>
      <c r="L1659">
        <f>ROUND(M1659*86400,0)/60</f>
        <v>49</v>
      </c>
      <c r="M1659">
        <v>3.4027777777777768E-2</v>
      </c>
      <c r="N1659">
        <f>_xlfn.XLOOKUP(O1659,Z$22:Z$24,AA$22:AA$24)</f>
        <v>0</v>
      </c>
      <c r="O1659" t="s">
        <v>26</v>
      </c>
      <c r="P1659" cm="1">
        <f t="array" aca="1" ref="P1659" ca="1">(_xlfn.IFS(Q1659="couché",0,Q1659="debout à 80%",1,Q1659="?",1))*(IF(RAND()&lt;0.8,1,0))</f>
        <v>1</v>
      </c>
      <c r="Q1659" t="s">
        <v>27</v>
      </c>
      <c r="R1659">
        <v>45</v>
      </c>
      <c r="S1659">
        <f>SUMIFS(N:N,F:F,F1659,G:G,G1659,T:T,T1659-1)*IF(C1659=1,0,1)</f>
        <v>0</v>
      </c>
      <c r="T1659">
        <f>COUNTIFS(F:F,F1659,G:G,G1659,H:H,_xlfn.CONCAT("&lt;=",H1659))</f>
        <v>9</v>
      </c>
      <c r="U1659" s="15">
        <f ca="1">H1659+(RAND()/100000)</f>
        <v>0.68333360173990232</v>
      </c>
      <c r="V1659">
        <f t="shared" ca="1" si="25"/>
        <v>67</v>
      </c>
      <c r="W1659" t="s">
        <v>47</v>
      </c>
      <c r="X1659" t="str">
        <f ca="1">_xlfn.CONCAT("(",A1659,",",C1659,",",P1659,",",E1659,",",L1659,",",S1659,",",T1659,",",V1659,")++1`")</f>
        <v>(248050,0,1,8,49,0,9,67)++1`</v>
      </c>
      <c r="Y1659" t="str">
        <f>_xlfn.CONCAT("(",A1659,",",R1659,")++1`")</f>
        <v>(248050,45)++1`</v>
      </c>
    </row>
    <row r="1660" spans="1:25">
      <c r="A1660">
        <v>248051</v>
      </c>
      <c r="B1660">
        <v>2001</v>
      </c>
      <c r="C1660">
        <f>IF(D1660="oui", 1, IF(D1660="non", 0, " "))</f>
        <v>0</v>
      </c>
      <c r="D1660" t="s">
        <v>24</v>
      </c>
      <c r="E1660">
        <f>_xlfn.XLOOKUP(F1660,Z$3:Z$19,AA$3:AA$19)</f>
        <v>5</v>
      </c>
      <c r="F1660" t="s">
        <v>36</v>
      </c>
      <c r="G1660" s="14">
        <v>44649</v>
      </c>
      <c r="H1660" s="15">
        <v>0.44791666666666663</v>
      </c>
      <c r="I1660" s="15">
        <v>0.54861111111111105</v>
      </c>
      <c r="J1660">
        <v>1000162</v>
      </c>
      <c r="K1660">
        <v>2872</v>
      </c>
      <c r="L1660">
        <f>ROUND(M1660*86400,0)/60</f>
        <v>145</v>
      </c>
      <c r="M1660">
        <v>0.10069444444444442</v>
      </c>
      <c r="N1660">
        <f>_xlfn.XLOOKUP(O1660,Z$22:Z$24,AA$22:AA$24)</f>
        <v>0</v>
      </c>
      <c r="O1660" t="s">
        <v>26</v>
      </c>
      <c r="P1660" cm="1">
        <f t="array" aca="1" ref="P1660" ca="1">(_xlfn.IFS(Q1660="couché",0,Q1660="debout à 80%",1,Q1660="?",1))*(IF(RAND()&lt;0.8,1,0))</f>
        <v>1</v>
      </c>
      <c r="Q1660" t="s">
        <v>27</v>
      </c>
      <c r="R1660">
        <v>45</v>
      </c>
      <c r="S1660">
        <f>SUMIFS(N:N,F:F,F1660,G:G,G1660,T:T,T1660-1)*IF(C1660=1,0,1)</f>
        <v>0</v>
      </c>
      <c r="T1660">
        <f>COUNTIFS(F:F,F1660,G:G,G1660,H:H,_xlfn.CONCAT("&lt;=",H1660))</f>
        <v>3</v>
      </c>
      <c r="U1660" s="15">
        <f ca="1">H1660+(RAND()/100000)</f>
        <v>0.44791971266479585</v>
      </c>
      <c r="V1660">
        <f t="shared" ca="1" si="25"/>
        <v>33</v>
      </c>
      <c r="W1660" t="s">
        <v>28</v>
      </c>
      <c r="X1660" t="str">
        <f ca="1">_xlfn.CONCAT("(",A1660,",",C1660,",",P1660,",",E1660,",",L1660,",",S1660,",",T1660,",",V1660,")++1`")</f>
        <v>(248051,0,1,5,145,0,3,33)++1`</v>
      </c>
      <c r="Y1660" t="str">
        <f>_xlfn.CONCAT("(",A1660,",",R1660,")++1`")</f>
        <v>(248051,45)++1`</v>
      </c>
    </row>
    <row r="1661" spans="1:25">
      <c r="A1661">
        <v>248057</v>
      </c>
      <c r="B1661">
        <v>1935</v>
      </c>
      <c r="C1661">
        <f>IF(D1661="oui", 1, IF(D1661="non", 0, " "))</f>
        <v>0</v>
      </c>
      <c r="D1661" t="s">
        <v>24</v>
      </c>
      <c r="E1661">
        <f>_xlfn.XLOOKUP(F1661,Z$3:Z$19,AA$3:AA$19)</f>
        <v>16</v>
      </c>
      <c r="F1661" t="s">
        <v>44</v>
      </c>
      <c r="G1661" s="14">
        <v>44597</v>
      </c>
      <c r="H1661" s="15">
        <v>0.96736111111111112</v>
      </c>
      <c r="I1661" s="15">
        <v>0.97847222222222219</v>
      </c>
      <c r="J1661">
        <v>1000162</v>
      </c>
      <c r="K1661">
        <v>1212</v>
      </c>
      <c r="L1661">
        <f>ROUND(M1661*86400,0)/60</f>
        <v>16</v>
      </c>
      <c r="M1661">
        <v>1.1111111111111072E-2</v>
      </c>
      <c r="N1661">
        <f>_xlfn.XLOOKUP(O1661,Z$22:Z$24,AA$22:AA$24)</f>
        <v>0</v>
      </c>
      <c r="O1661" t="s">
        <v>26</v>
      </c>
      <c r="P1661" cm="1">
        <f t="array" aca="1" ref="P1661" ca="1">(_xlfn.IFS(Q1661="couché",0,Q1661="debout à 80%",1,Q1661="?",1))*(IF(RAND()&lt;0.8,1,0))</f>
        <v>1</v>
      </c>
      <c r="Q1661" t="s">
        <v>27</v>
      </c>
      <c r="R1661">
        <v>45</v>
      </c>
      <c r="S1661">
        <f>SUMIFS(N:N,F:F,F1661,G:G,G1661,T:T,T1661-1)*IF(C1661=1,0,1)</f>
        <v>0</v>
      </c>
      <c r="T1661">
        <f>COUNTIFS(F:F,F1661,G:G,G1661,H:H,_xlfn.CONCAT("&lt;=",H1661))</f>
        <v>3</v>
      </c>
      <c r="U1661" s="15">
        <f ca="1">H1661+(RAND()/100000)</f>
        <v>0.96736321842876816</v>
      </c>
      <c r="V1661">
        <f t="shared" ca="1" si="25"/>
        <v>3</v>
      </c>
      <c r="W1661" t="s">
        <v>28</v>
      </c>
      <c r="X1661" t="str">
        <f ca="1">_xlfn.CONCAT("(",A1661,",",C1661,",",P1661,",",E1661,",",L1661,",",S1661,",",T1661,",",V1661,")++1`")</f>
        <v>(248057,0,1,16,16,0,3,3)++1`</v>
      </c>
      <c r="Y1661" t="str">
        <f>_xlfn.CONCAT("(",A1661,",",R1661,")++1`")</f>
        <v>(248057,45)++1`</v>
      </c>
    </row>
    <row r="1662" spans="1:25">
      <c r="A1662">
        <v>248058</v>
      </c>
      <c r="B1662">
        <v>1957</v>
      </c>
      <c r="C1662">
        <f>IF(D1662="oui", 1, IF(D1662="non", 0, " "))</f>
        <v>0</v>
      </c>
      <c r="D1662" t="s">
        <v>24</v>
      </c>
      <c r="E1662">
        <f>_xlfn.XLOOKUP(F1662,Z$3:Z$19,AA$3:AA$19)</f>
        <v>16</v>
      </c>
      <c r="F1662" t="s">
        <v>44</v>
      </c>
      <c r="G1662" s="14">
        <v>44598</v>
      </c>
      <c r="H1662" s="15">
        <v>0.39791666666666664</v>
      </c>
      <c r="I1662" s="15">
        <v>0.48819444444444443</v>
      </c>
      <c r="J1662">
        <v>1000162</v>
      </c>
      <c r="K1662">
        <v>70</v>
      </c>
      <c r="L1662">
        <f>ROUND(M1662*86400,0)/60</f>
        <v>130</v>
      </c>
      <c r="M1662">
        <v>9.027777777777779E-2</v>
      </c>
      <c r="N1662">
        <f>_xlfn.XLOOKUP(O1662,Z$22:Z$24,AA$22:AA$24)</f>
        <v>0</v>
      </c>
      <c r="O1662" t="s">
        <v>26</v>
      </c>
      <c r="P1662" cm="1">
        <f t="array" aca="1" ref="P1662" ca="1">(_xlfn.IFS(Q1662="couché",0,Q1662="debout à 80%",1,Q1662="?",1))*(IF(RAND()&lt;0.8,1,0))</f>
        <v>0</v>
      </c>
      <c r="Q1662" t="s">
        <v>48</v>
      </c>
      <c r="R1662">
        <v>45</v>
      </c>
      <c r="S1662">
        <f>SUMIFS(N:N,F:F,F1662,G:G,G1662,T:T,T1662-1)*IF(C1662=1,0,1)</f>
        <v>0</v>
      </c>
      <c r="T1662">
        <f>COUNTIFS(F:F,F1662,G:G,G1662,H:H,_xlfn.CONCAT("&lt;=",H1662))</f>
        <v>1</v>
      </c>
      <c r="U1662" s="15">
        <f ca="1">H1662+(RAND()/100000)</f>
        <v>0.39791740251859148</v>
      </c>
      <c r="V1662">
        <f t="shared" ca="1" si="25"/>
        <v>1</v>
      </c>
      <c r="W1662" t="s">
        <v>28</v>
      </c>
      <c r="X1662" t="str">
        <f ca="1">_xlfn.CONCAT("(",A1662,",",C1662,",",P1662,",",E1662,",",L1662,",",S1662,",",T1662,",",V1662,")++1`")</f>
        <v>(248058,0,0,16,130,0,1,1)++1`</v>
      </c>
      <c r="Y1662" t="str">
        <f>_xlfn.CONCAT("(",A1662,",",R1662,")++1`")</f>
        <v>(248058,45)++1`</v>
      </c>
    </row>
    <row r="1663" spans="1:25">
      <c r="A1663">
        <v>248059</v>
      </c>
      <c r="B1663">
        <v>1940</v>
      </c>
      <c r="C1663">
        <f>IF(D1663="oui", 1, IF(D1663="non", 0, " "))</f>
        <v>0</v>
      </c>
      <c r="D1663" t="s">
        <v>24</v>
      </c>
      <c r="E1663">
        <f>_xlfn.XLOOKUP(F1663,Z$3:Z$19,AA$3:AA$19)</f>
        <v>16</v>
      </c>
      <c r="F1663" t="s">
        <v>44</v>
      </c>
      <c r="G1663" s="14">
        <v>44598</v>
      </c>
      <c r="H1663" s="15">
        <v>0.49583333333333329</v>
      </c>
      <c r="I1663" s="15">
        <v>0.6</v>
      </c>
      <c r="J1663">
        <v>1000162</v>
      </c>
      <c r="K1663">
        <v>4615</v>
      </c>
      <c r="L1663">
        <f>ROUND(M1663*86400,0)/60</f>
        <v>150</v>
      </c>
      <c r="M1663">
        <v>0.10416666666666669</v>
      </c>
      <c r="N1663">
        <f>_xlfn.XLOOKUP(O1663,Z$22:Z$24,AA$22:AA$24)</f>
        <v>0</v>
      </c>
      <c r="O1663" t="s">
        <v>26</v>
      </c>
      <c r="P1663" cm="1">
        <f t="array" aca="1" ref="P1663" ca="1">(_xlfn.IFS(Q1663="couché",0,Q1663="debout à 80%",1,Q1663="?",1))*(IF(RAND()&lt;0.8,1,0))</f>
        <v>0</v>
      </c>
      <c r="Q1663" t="s">
        <v>27</v>
      </c>
      <c r="R1663">
        <v>45</v>
      </c>
      <c r="S1663">
        <f>SUMIFS(N:N,F:F,F1663,G:G,G1663,T:T,T1663-1)*IF(C1663=1,0,1)</f>
        <v>0</v>
      </c>
      <c r="T1663">
        <f>COUNTIFS(F:F,F1663,G:G,G1663,H:H,_xlfn.CONCAT("&lt;=",H1663))</f>
        <v>2</v>
      </c>
      <c r="U1663" s="15">
        <f ca="1">H1663+(RAND()/100000)</f>
        <v>0.495833493219971</v>
      </c>
      <c r="V1663">
        <f t="shared" ca="1" si="25"/>
        <v>2</v>
      </c>
      <c r="W1663" t="s">
        <v>28</v>
      </c>
      <c r="X1663" t="str">
        <f ca="1">_xlfn.CONCAT("(",A1663,",",C1663,",",P1663,",",E1663,",",L1663,",",S1663,",",T1663,",",V1663,")++1`")</f>
        <v>(248059,0,0,16,150,0,2,2)++1`</v>
      </c>
      <c r="Y1663" t="str">
        <f>_xlfn.CONCAT("(",A1663,",",R1663,")++1`")</f>
        <v>(248059,45)++1`</v>
      </c>
    </row>
    <row r="1664" spans="1:25">
      <c r="A1664">
        <v>248061</v>
      </c>
      <c r="B1664">
        <v>1962</v>
      </c>
      <c r="C1664">
        <f>IF(D1664="oui", 1, IF(D1664="non", 0, " "))</f>
        <v>0</v>
      </c>
      <c r="D1664" t="s">
        <v>24</v>
      </c>
      <c r="E1664">
        <f>_xlfn.XLOOKUP(F1664,Z$3:Z$19,AA$3:AA$19)</f>
        <v>16</v>
      </c>
      <c r="F1664" t="s">
        <v>44</v>
      </c>
      <c r="G1664" s="14">
        <v>44598</v>
      </c>
      <c r="H1664" s="15">
        <v>0.6694444444444444</v>
      </c>
      <c r="I1664" s="15">
        <v>0.77777777777777779</v>
      </c>
      <c r="J1664">
        <v>1000162</v>
      </c>
      <c r="K1664">
        <v>92</v>
      </c>
      <c r="L1664">
        <f>ROUND(M1664*86400,0)/60</f>
        <v>156</v>
      </c>
      <c r="M1664">
        <v>0.10833333333333339</v>
      </c>
      <c r="N1664">
        <f>_xlfn.XLOOKUP(O1664,Z$22:Z$24,AA$22:AA$24)</f>
        <v>0</v>
      </c>
      <c r="O1664" t="s">
        <v>26</v>
      </c>
      <c r="P1664" cm="1">
        <f t="array" aca="1" ref="P1664" ca="1">(_xlfn.IFS(Q1664="couché",0,Q1664="debout à 80%",1,Q1664="?",1))*(IF(RAND()&lt;0.8,1,0))</f>
        <v>1</v>
      </c>
      <c r="Q1664" t="s">
        <v>27</v>
      </c>
      <c r="R1664">
        <v>45</v>
      </c>
      <c r="S1664">
        <f>SUMIFS(N:N,F:F,F1664,G:G,G1664,T:T,T1664-1)*IF(C1664=1,0,1)</f>
        <v>0</v>
      </c>
      <c r="T1664">
        <f>COUNTIFS(F:F,F1664,G:G,G1664,H:H,_xlfn.CONCAT("&lt;=",H1664))</f>
        <v>3</v>
      </c>
      <c r="U1664" s="15">
        <f ca="1">H1664+(RAND()/100000)</f>
        <v>0.66944444542749737</v>
      </c>
      <c r="V1664">
        <f t="shared" ca="1" si="25"/>
        <v>3</v>
      </c>
      <c r="W1664" t="s">
        <v>28</v>
      </c>
      <c r="X1664" t="str">
        <f ca="1">_xlfn.CONCAT("(",A1664,",",C1664,",",P1664,",",E1664,",",L1664,",",S1664,",",T1664,",",V1664,")++1`")</f>
        <v>(248061,0,1,16,156,0,3,3)++1`</v>
      </c>
      <c r="Y1664" t="str">
        <f>_xlfn.CONCAT("(",A1664,",",R1664,")++1`")</f>
        <v>(248061,45)++1`</v>
      </c>
    </row>
    <row r="1665" spans="1:25">
      <c r="A1665">
        <v>248064</v>
      </c>
      <c r="B1665">
        <v>1954</v>
      </c>
      <c r="C1665">
        <f>IF(D1665="oui", 1, IF(D1665="non", 0, " "))</f>
        <v>0</v>
      </c>
      <c r="D1665" t="s">
        <v>24</v>
      </c>
      <c r="E1665">
        <f>_xlfn.XLOOKUP(F1665,Z$3:Z$19,AA$3:AA$19)</f>
        <v>16</v>
      </c>
      <c r="F1665" t="s">
        <v>44</v>
      </c>
      <c r="G1665" s="14">
        <v>44599</v>
      </c>
      <c r="H1665" s="15">
        <v>2.1527777777777778E-2</v>
      </c>
      <c r="I1665" s="15">
        <v>0.12708333333333333</v>
      </c>
      <c r="J1665">
        <v>1000162</v>
      </c>
      <c r="K1665">
        <v>61</v>
      </c>
      <c r="L1665">
        <f>ROUND(M1665*86400,0)/60</f>
        <v>152</v>
      </c>
      <c r="M1665">
        <v>0.10555555555555554</v>
      </c>
      <c r="N1665">
        <f>_xlfn.XLOOKUP(O1665,Z$22:Z$24,AA$22:AA$24)</f>
        <v>0</v>
      </c>
      <c r="O1665" t="s">
        <v>26</v>
      </c>
      <c r="P1665" cm="1">
        <f t="array" aca="1" ref="P1665" ca="1">(_xlfn.IFS(Q1665="couché",0,Q1665="debout à 80%",1,Q1665="?",1))*(IF(RAND()&lt;0.8,1,0))</f>
        <v>0</v>
      </c>
      <c r="Q1665" t="s">
        <v>48</v>
      </c>
      <c r="R1665">
        <v>45</v>
      </c>
      <c r="S1665">
        <f>SUMIFS(N:N,F:F,F1665,G:G,G1665,T:T,T1665-1)*IF(C1665=1,0,1)</f>
        <v>0</v>
      </c>
      <c r="T1665">
        <f>COUNTIFS(F:F,F1665,G:G,G1665,H:H,_xlfn.CONCAT("&lt;=",H1665))</f>
        <v>1</v>
      </c>
      <c r="U1665" s="15">
        <f ca="1">H1665+(RAND()/100000)</f>
        <v>2.1533855231648781E-2</v>
      </c>
      <c r="V1665">
        <f t="shared" ca="1" si="25"/>
        <v>1</v>
      </c>
      <c r="W1665" t="s">
        <v>28</v>
      </c>
      <c r="X1665" t="str">
        <f ca="1">_xlfn.CONCAT("(",A1665,",",C1665,",",P1665,",",E1665,",",L1665,",",S1665,",",T1665,",",V1665,")++1`")</f>
        <v>(248064,0,0,16,152,0,1,1)++1`</v>
      </c>
      <c r="Y1665" t="str">
        <f>_xlfn.CONCAT("(",A1665,",",R1665,")++1`")</f>
        <v>(248064,45)++1`</v>
      </c>
    </row>
    <row r="1666" spans="1:25">
      <c r="A1666">
        <v>248078</v>
      </c>
      <c r="B1666">
        <v>1966</v>
      </c>
      <c r="C1666">
        <f>IF(D1666="oui", 1, IF(D1666="non", 0, " "))</f>
        <v>0</v>
      </c>
      <c r="D1666" t="s">
        <v>24</v>
      </c>
      <c r="E1666">
        <f>_xlfn.XLOOKUP(F1666,Z$3:Z$19,AA$3:AA$19)</f>
        <v>9</v>
      </c>
      <c r="F1666" t="s">
        <v>40</v>
      </c>
      <c r="G1666" s="14">
        <v>44600</v>
      </c>
      <c r="H1666" s="15">
        <v>0.60624999999999996</v>
      </c>
      <c r="I1666" s="15">
        <v>0.64861111111111114</v>
      </c>
      <c r="J1666">
        <v>1000163</v>
      </c>
      <c r="K1666">
        <v>4824</v>
      </c>
      <c r="L1666">
        <f>ROUND(M1666*86400,0)/60</f>
        <v>61</v>
      </c>
      <c r="M1666">
        <v>4.2361111111111183E-2</v>
      </c>
      <c r="N1666">
        <f>_xlfn.XLOOKUP(O1666,Z$22:Z$24,AA$22:AA$24)</f>
        <v>0</v>
      </c>
      <c r="O1666" t="s">
        <v>26</v>
      </c>
      <c r="P1666" cm="1">
        <f t="array" aca="1" ref="P1666" ca="1">(_xlfn.IFS(Q1666="couché",0,Q1666="debout à 80%",1,Q1666="?",1))*(IF(RAND()&lt;0.8,1,0))</f>
        <v>0</v>
      </c>
      <c r="Q1666" t="s">
        <v>48</v>
      </c>
      <c r="R1666">
        <v>45</v>
      </c>
      <c r="S1666">
        <f>SUMIFS(N:N,F:F,F1666,G:G,G1666,T:T,T1666-1)*IF(C1666=1,0,1)</f>
        <v>0</v>
      </c>
      <c r="T1666">
        <f>COUNTIFS(F:F,F1666,G:G,G1666,H:H,_xlfn.CONCAT("&lt;=",H1666))</f>
        <v>7</v>
      </c>
      <c r="U1666" s="15">
        <f ca="1">H1666+(RAND()/100000)</f>
        <v>0.6062510494697001</v>
      </c>
      <c r="V1666">
        <f t="shared" ca="1" si="25"/>
        <v>67</v>
      </c>
      <c r="W1666" t="s">
        <v>28</v>
      </c>
      <c r="X1666" t="str">
        <f ca="1">_xlfn.CONCAT("(",A1666,",",C1666,",",P1666,",",E1666,",",L1666,",",S1666,",",T1666,",",V1666,")++1`")</f>
        <v>(248078,0,0,9,61,0,7,67)++1`</v>
      </c>
      <c r="Y1666" t="str">
        <f>_xlfn.CONCAT("(",A1666,",",R1666,")++1`")</f>
        <v>(248078,45)++1`</v>
      </c>
    </row>
    <row r="1667" spans="1:25">
      <c r="A1667">
        <v>248079</v>
      </c>
      <c r="B1667">
        <v>2003</v>
      </c>
      <c r="C1667">
        <f>IF(D1667="oui", 1, IF(D1667="non", 0, " "))</f>
        <v>0</v>
      </c>
      <c r="D1667" t="s">
        <v>24</v>
      </c>
      <c r="E1667">
        <f>_xlfn.XLOOKUP(F1667,Z$3:Z$19,AA$3:AA$19)</f>
        <v>10</v>
      </c>
      <c r="F1667" t="s">
        <v>39</v>
      </c>
      <c r="G1667" s="14">
        <v>44628</v>
      </c>
      <c r="H1667" s="15">
        <v>0.51041666666666663</v>
      </c>
      <c r="I1667" s="15">
        <v>0.53125</v>
      </c>
      <c r="J1667">
        <v>1000165</v>
      </c>
      <c r="K1667">
        <v>493</v>
      </c>
      <c r="L1667">
        <f>ROUND(M1667*86400,0)/60</f>
        <v>30</v>
      </c>
      <c r="M1667">
        <v>2.083333333333337E-2</v>
      </c>
      <c r="N1667">
        <f>_xlfn.XLOOKUP(O1667,Z$22:Z$24,AA$22:AA$24)</f>
        <v>1</v>
      </c>
      <c r="O1667" t="s">
        <v>32</v>
      </c>
      <c r="P1667" cm="1">
        <f t="array" aca="1" ref="P1667" ca="1">(_xlfn.IFS(Q1667="couché",0,Q1667="debout à 80%",1,Q1667="?",1))*(IF(RAND()&lt;0.8,1,0))</f>
        <v>1</v>
      </c>
      <c r="Q1667" t="s">
        <v>27</v>
      </c>
      <c r="R1667">
        <v>30</v>
      </c>
      <c r="S1667">
        <f>SUMIFS(N:N,F:F,F1667,G:G,G1667,T:T,T1667-1)*IF(C1667=1,0,1)</f>
        <v>1</v>
      </c>
      <c r="T1667">
        <f>COUNTIFS(F:F,F1667,G:G,G1667,H:H,_xlfn.CONCAT("&lt;=",H1667))</f>
        <v>7</v>
      </c>
      <c r="U1667" s="15">
        <f ca="1">H1667+(RAND()/100000)</f>
        <v>0.51041830833616442</v>
      </c>
      <c r="V1667">
        <f t="shared" ref="V1667:V1730" ca="1" si="26">COUNTIFS(G:G,G1667,U:U,_xlfn.CONCAT("&lt;=",U1667))</f>
        <v>58</v>
      </c>
      <c r="W1667" t="s">
        <v>28</v>
      </c>
      <c r="X1667" t="str">
        <f ca="1">_xlfn.CONCAT("(",A1667,",",C1667,",",P1667,",",E1667,",",L1667,",",S1667,",",T1667,",",V1667,")++1`")</f>
        <v>(248079,0,1,10,30,1,7,58)++1`</v>
      </c>
      <c r="Y1667" t="str">
        <f>_xlfn.CONCAT("(",A1667,",",R1667,")++1`")</f>
        <v>(248079,30)++1`</v>
      </c>
    </row>
    <row r="1668" spans="1:25">
      <c r="A1668">
        <v>248080</v>
      </c>
      <c r="B1668">
        <v>2021</v>
      </c>
      <c r="C1668">
        <f>IF(D1668="oui", 1, IF(D1668="non", 0, " "))</f>
        <v>1</v>
      </c>
      <c r="D1668" t="s">
        <v>28</v>
      </c>
      <c r="E1668">
        <f>_xlfn.XLOOKUP(F1668,Z$3:Z$19,AA$3:AA$19)</f>
        <v>12</v>
      </c>
      <c r="F1668" t="s">
        <v>42</v>
      </c>
      <c r="G1668" s="14">
        <v>44610</v>
      </c>
      <c r="H1668" s="15">
        <v>0.34166666666666667</v>
      </c>
      <c r="I1668" s="15">
        <v>0.37430555555555556</v>
      </c>
      <c r="J1668">
        <v>1000164</v>
      </c>
      <c r="K1668">
        <v>4533</v>
      </c>
      <c r="L1668">
        <f>ROUND(M1668*86400,0)/60</f>
        <v>47</v>
      </c>
      <c r="M1668">
        <v>3.2638888888888884E-2</v>
      </c>
      <c r="N1668">
        <f>_xlfn.XLOOKUP(O1668,Z$22:Z$24,AA$22:AA$24)</f>
        <v>0</v>
      </c>
      <c r="O1668" t="s">
        <v>46</v>
      </c>
      <c r="P1668" cm="1">
        <f t="array" aca="1" ref="P1668" ca="1">(_xlfn.IFS(Q1668="couché",0,Q1668="debout à 80%",1,Q1668="?",1))*(IF(RAND()&lt;0.8,1,0))</f>
        <v>0</v>
      </c>
      <c r="Q1668" t="s">
        <v>48</v>
      </c>
      <c r="R1668">
        <v>30</v>
      </c>
      <c r="S1668">
        <f>SUMIFS(N:N,F:F,F1668,G:G,G1668,T:T,T1668-1)*IF(C1668=1,0,1)</f>
        <v>0</v>
      </c>
      <c r="T1668">
        <f>COUNTIFS(F:F,F1668,G:G,G1668,H:H,_xlfn.CONCAT("&lt;=",H1668))</f>
        <v>1</v>
      </c>
      <c r="U1668" s="15">
        <f ca="1">H1668+(RAND()/100000)</f>
        <v>0.34167118676941172</v>
      </c>
      <c r="V1668">
        <f t="shared" ca="1" si="26"/>
        <v>4</v>
      </c>
      <c r="W1668" t="s">
        <v>28</v>
      </c>
      <c r="X1668" t="str">
        <f ca="1">_xlfn.CONCAT("(",A1668,",",C1668,",",P1668,",",E1668,",",L1668,",",S1668,",",T1668,",",V1668,")++1`")</f>
        <v>(248080,1,0,12,47,0,1,4)++1`</v>
      </c>
      <c r="Y1668" t="str">
        <f>_xlfn.CONCAT("(",A1668,",",R1668,")++1`")</f>
        <v>(248080,30)++1`</v>
      </c>
    </row>
    <row r="1669" spans="1:25">
      <c r="A1669">
        <v>248081</v>
      </c>
      <c r="B1669">
        <v>1945</v>
      </c>
      <c r="C1669">
        <f>IF(D1669="oui", 1, IF(D1669="non", 0, " "))</f>
        <v>0</v>
      </c>
      <c r="D1669" t="s">
        <v>24</v>
      </c>
      <c r="E1669">
        <f>_xlfn.XLOOKUP(F1669,Z$3:Z$19,AA$3:AA$19)</f>
        <v>2</v>
      </c>
      <c r="F1669" t="s">
        <v>29</v>
      </c>
      <c r="G1669" s="14">
        <v>44599</v>
      </c>
      <c r="H1669" s="15">
        <v>0.53611111111111109</v>
      </c>
      <c r="I1669" s="15">
        <v>0.71388888888888891</v>
      </c>
      <c r="J1669">
        <v>1000166</v>
      </c>
      <c r="K1669">
        <v>25</v>
      </c>
      <c r="L1669">
        <f>ROUND(M1669*86400,0)/60</f>
        <v>256</v>
      </c>
      <c r="M1669">
        <v>0.17777777777777781</v>
      </c>
      <c r="N1669">
        <f>_xlfn.XLOOKUP(O1669,Z$22:Z$24,AA$22:AA$24)</f>
        <v>0</v>
      </c>
      <c r="O1669" t="s">
        <v>26</v>
      </c>
      <c r="P1669" cm="1">
        <f t="array" aca="1" ref="P1669" ca="1">(_xlfn.IFS(Q1669="couché",0,Q1669="debout à 80%",1,Q1669="?",1))*(IF(RAND()&lt;0.8,1,0))</f>
        <v>0</v>
      </c>
      <c r="Q1669" t="s">
        <v>48</v>
      </c>
      <c r="R1669">
        <v>45</v>
      </c>
      <c r="S1669">
        <f>SUMIFS(N:N,F:F,F1669,G:G,G1669,T:T,T1669-1)*IF(C1669=1,0,1)</f>
        <v>0</v>
      </c>
      <c r="T1669">
        <f>COUNTIFS(F:F,F1669,G:G,G1669,H:H,_xlfn.CONCAT("&lt;=",H1669))</f>
        <v>4</v>
      </c>
      <c r="U1669" s="15">
        <f ca="1">H1669+(RAND()/100000)</f>
        <v>0.53611221270826115</v>
      </c>
      <c r="V1669">
        <f t="shared" ca="1" si="26"/>
        <v>52</v>
      </c>
      <c r="W1669" t="s">
        <v>28</v>
      </c>
      <c r="X1669" t="str">
        <f ca="1">_xlfn.CONCAT("(",A1669,",",C1669,",",P1669,",",E1669,",",L1669,",",S1669,",",T1669,",",V1669,")++1`")</f>
        <v>(248081,0,0,2,256,0,4,52)++1`</v>
      </c>
      <c r="Y1669" t="str">
        <f>_xlfn.CONCAT("(",A1669,",",R1669,")++1`")</f>
        <v>(248081,45)++1`</v>
      </c>
    </row>
    <row r="1670" spans="1:25">
      <c r="A1670">
        <v>248084</v>
      </c>
      <c r="B1670">
        <v>2018</v>
      </c>
      <c r="C1670">
        <f>IF(D1670="oui", 1, IF(D1670="non", 0, " "))</f>
        <v>1</v>
      </c>
      <c r="D1670" t="s">
        <v>28</v>
      </c>
      <c r="E1670">
        <f>_xlfn.XLOOKUP(F1670,Z$3:Z$19,AA$3:AA$19)</f>
        <v>9</v>
      </c>
      <c r="F1670" t="s">
        <v>40</v>
      </c>
      <c r="G1670" s="14">
        <v>44616</v>
      </c>
      <c r="H1670" s="15">
        <v>0.34166666666666667</v>
      </c>
      <c r="I1670" s="15">
        <v>0.375</v>
      </c>
      <c r="J1670">
        <v>1000163</v>
      </c>
      <c r="K1670">
        <v>7052</v>
      </c>
      <c r="L1670">
        <f>ROUND(M1670*86400,0)/60</f>
        <v>48</v>
      </c>
      <c r="M1670">
        <v>3.3333333333333326E-2</v>
      </c>
      <c r="N1670">
        <f>_xlfn.XLOOKUP(O1670,Z$22:Z$24,AA$22:AA$24)</f>
        <v>0</v>
      </c>
      <c r="O1670" t="s">
        <v>46</v>
      </c>
      <c r="P1670" cm="1">
        <f t="array" aca="1" ref="P1670" ca="1">(_xlfn.IFS(Q1670="couché",0,Q1670="debout à 80%",1,Q1670="?",1))*(IF(RAND()&lt;0.8,1,0))</f>
        <v>0</v>
      </c>
      <c r="Q1670" t="s">
        <v>48</v>
      </c>
      <c r="R1670">
        <v>45</v>
      </c>
      <c r="S1670">
        <f>SUMIFS(N:N,F:F,F1670,G:G,G1670,T:T,T1670-1)*IF(C1670=1,0,1)</f>
        <v>0</v>
      </c>
      <c r="T1670">
        <f>COUNTIFS(F:F,F1670,G:G,G1670,H:H,_xlfn.CONCAT("&lt;=",H1670))</f>
        <v>1</v>
      </c>
      <c r="U1670" s="15">
        <f ca="1">H1670+(RAND()/100000)</f>
        <v>0.34167495545343507</v>
      </c>
      <c r="V1670">
        <f t="shared" ca="1" si="26"/>
        <v>13</v>
      </c>
      <c r="W1670" t="s">
        <v>28</v>
      </c>
      <c r="X1670" t="str">
        <f ca="1">_xlfn.CONCAT("(",A1670,",",C1670,",",P1670,",",E1670,",",L1670,",",S1670,",",T1670,",",V1670,")++1`")</f>
        <v>(248084,1,0,9,48,0,1,13)++1`</v>
      </c>
      <c r="Y1670" t="str">
        <f>_xlfn.CONCAT("(",A1670,",",R1670,")++1`")</f>
        <v>(248084,45)++1`</v>
      </c>
    </row>
    <row r="1671" spans="1:25">
      <c r="A1671">
        <v>248086</v>
      </c>
      <c r="B1671">
        <v>1933</v>
      </c>
      <c r="C1671">
        <f>IF(D1671="oui", 1, IF(D1671="non", 0, " "))</f>
        <v>0</v>
      </c>
      <c r="D1671" t="s">
        <v>24</v>
      </c>
      <c r="E1671">
        <f>_xlfn.XLOOKUP(F1671,Z$3:Z$19,AA$3:AA$19)</f>
        <v>11</v>
      </c>
      <c r="F1671" t="s">
        <v>41</v>
      </c>
      <c r="G1671" s="14">
        <v>44614</v>
      </c>
      <c r="H1671" s="15">
        <v>0.38055555555555554</v>
      </c>
      <c r="I1671" s="15">
        <v>0.58472222222222214</v>
      </c>
      <c r="J1671">
        <v>1000165</v>
      </c>
      <c r="K1671">
        <v>3008</v>
      </c>
      <c r="L1671">
        <f>ROUND(M1671*86400,0)/60</f>
        <v>294</v>
      </c>
      <c r="M1671">
        <v>0.20416666666666661</v>
      </c>
      <c r="N1671">
        <f>_xlfn.XLOOKUP(O1671,Z$22:Z$24,AA$22:AA$24)</f>
        <v>0</v>
      </c>
      <c r="O1671" t="s">
        <v>26</v>
      </c>
      <c r="P1671" cm="1">
        <f t="array" aca="1" ref="P1671" ca="1">(_xlfn.IFS(Q1671="couché",0,Q1671="debout à 80%",1,Q1671="?",1))*(IF(RAND()&lt;0.8,1,0))</f>
        <v>0</v>
      </c>
      <c r="Q1671" t="s">
        <v>48</v>
      </c>
      <c r="R1671">
        <v>0</v>
      </c>
      <c r="S1671">
        <f>SUMIFS(N:N,F:F,F1671,G:G,G1671,T:T,T1671-1)*IF(C1671=1,0,1)</f>
        <v>1</v>
      </c>
      <c r="T1671">
        <f>COUNTIFS(F:F,F1671,G:G,G1671,H:H,_xlfn.CONCAT("&lt;=",H1671))</f>
        <v>2</v>
      </c>
      <c r="U1671" s="15">
        <f ca="1">H1671+(RAND()/100000)</f>
        <v>0.38055992659079713</v>
      </c>
      <c r="V1671">
        <f t="shared" ca="1" si="26"/>
        <v>24</v>
      </c>
      <c r="W1671" t="s">
        <v>28</v>
      </c>
      <c r="X1671" t="str">
        <f ca="1">_xlfn.CONCAT("(",A1671,",",C1671,",",P1671,",",E1671,",",L1671,",",S1671,",",T1671,",",V1671,")++1`")</f>
        <v>(248086,0,0,11,294,1,2,24)++1`</v>
      </c>
      <c r="Y1671" t="str">
        <f>_xlfn.CONCAT("(",A1671,",",R1671,")++1`")</f>
        <v>(248086,0)++1`</v>
      </c>
    </row>
    <row r="1672" spans="1:25">
      <c r="A1672">
        <v>248087</v>
      </c>
      <c r="B1672">
        <v>1963</v>
      </c>
      <c r="C1672">
        <f>IF(D1672="oui", 1, IF(D1672="non", 0, " "))</f>
        <v>0</v>
      </c>
      <c r="D1672" t="s">
        <v>24</v>
      </c>
      <c r="E1672">
        <f>_xlfn.XLOOKUP(F1672,Z$3:Z$19,AA$3:AA$19)</f>
        <v>16</v>
      </c>
      <c r="F1672" t="s">
        <v>44</v>
      </c>
      <c r="G1672" s="14">
        <v>44615</v>
      </c>
      <c r="H1672" s="15">
        <v>0.52847222222222223</v>
      </c>
      <c r="I1672" s="15">
        <v>0.57708333333333328</v>
      </c>
      <c r="J1672">
        <v>1000162</v>
      </c>
      <c r="K1672">
        <v>76</v>
      </c>
      <c r="L1672">
        <f>ROUND(M1672*86400,0)/60</f>
        <v>70</v>
      </c>
      <c r="M1672">
        <v>4.8611111111111049E-2</v>
      </c>
      <c r="N1672">
        <f>_xlfn.XLOOKUP(O1672,Z$22:Z$24,AA$22:AA$24)</f>
        <v>0</v>
      </c>
      <c r="O1672" t="s">
        <v>26</v>
      </c>
      <c r="P1672" cm="1">
        <f t="array" aca="1" ref="P1672" ca="1">(_xlfn.IFS(Q1672="couché",0,Q1672="debout à 80%",1,Q1672="?",1))*(IF(RAND()&lt;0.8,1,0))</f>
        <v>1</v>
      </c>
      <c r="Q1672" t="s">
        <v>27</v>
      </c>
      <c r="R1672">
        <v>45</v>
      </c>
      <c r="S1672">
        <f>SUMIFS(N:N,F:F,F1672,G:G,G1672,T:T,T1672-1)*IF(C1672=1,0,1)</f>
        <v>0</v>
      </c>
      <c r="T1672">
        <f>COUNTIFS(F:F,F1672,G:G,G1672,H:H,_xlfn.CONCAT("&lt;=",H1672))</f>
        <v>3</v>
      </c>
      <c r="U1672" s="15">
        <f ca="1">H1672+(RAND()/100000)</f>
        <v>0.52847846026451362</v>
      </c>
      <c r="V1672">
        <f t="shared" ca="1" si="26"/>
        <v>42</v>
      </c>
      <c r="W1672" t="s">
        <v>28</v>
      </c>
      <c r="X1672" t="str">
        <f ca="1">_xlfn.CONCAT("(",A1672,",",C1672,",",P1672,",",E1672,",",L1672,",",S1672,",",T1672,",",V1672,")++1`")</f>
        <v>(248087,0,1,16,70,0,3,42)++1`</v>
      </c>
      <c r="Y1672" t="str">
        <f>_xlfn.CONCAT("(",A1672,",",R1672,")++1`")</f>
        <v>(248087,45)++1`</v>
      </c>
    </row>
    <row r="1673" spans="1:25">
      <c r="A1673">
        <v>248088</v>
      </c>
      <c r="B1673">
        <v>1945</v>
      </c>
      <c r="C1673">
        <f>IF(D1673="oui", 1, IF(D1673="non", 0, " "))</f>
        <v>0</v>
      </c>
      <c r="D1673" t="s">
        <v>24</v>
      </c>
      <c r="E1673">
        <f>_xlfn.XLOOKUP(F1673,Z$3:Z$19,AA$3:AA$19)</f>
        <v>2</v>
      </c>
      <c r="F1673" t="s">
        <v>29</v>
      </c>
      <c r="G1673" s="14">
        <v>44601</v>
      </c>
      <c r="H1673" s="15">
        <v>0.51388888888888884</v>
      </c>
      <c r="I1673" s="15">
        <v>0.59722222222222221</v>
      </c>
      <c r="J1673">
        <v>1000166</v>
      </c>
      <c r="K1673">
        <v>708</v>
      </c>
      <c r="L1673">
        <f>ROUND(M1673*86400,0)/60</f>
        <v>120</v>
      </c>
      <c r="M1673">
        <v>8.333333333333337E-2</v>
      </c>
      <c r="N1673">
        <f>_xlfn.XLOOKUP(O1673,Z$22:Z$24,AA$22:AA$24)</f>
        <v>0</v>
      </c>
      <c r="O1673" t="s">
        <v>26</v>
      </c>
      <c r="P1673" cm="1">
        <f t="array" aca="1" ref="P1673" ca="1">(_xlfn.IFS(Q1673="couché",0,Q1673="debout à 80%",1,Q1673="?",1))*(IF(RAND()&lt;0.8,1,0))</f>
        <v>0</v>
      </c>
      <c r="Q1673" t="s">
        <v>48</v>
      </c>
      <c r="R1673">
        <v>45</v>
      </c>
      <c r="S1673">
        <f>SUMIFS(N:N,F:F,F1673,G:G,G1673,T:T,T1673-1)*IF(C1673=1,0,1)</f>
        <v>0</v>
      </c>
      <c r="T1673">
        <f>COUNTIFS(F:F,F1673,G:G,G1673,H:H,_xlfn.CONCAT("&lt;=",H1673))</f>
        <v>3</v>
      </c>
      <c r="U1673" s="15">
        <f ca="1">H1673+(RAND()/100000)</f>
        <v>0.51388921220864203</v>
      </c>
      <c r="V1673">
        <f t="shared" ca="1" si="26"/>
        <v>39</v>
      </c>
      <c r="W1673" t="s">
        <v>28</v>
      </c>
      <c r="X1673" t="str">
        <f ca="1">_xlfn.CONCAT("(",A1673,",",C1673,",",P1673,",",E1673,",",L1673,",",S1673,",",T1673,",",V1673,")++1`")</f>
        <v>(248088,0,0,2,120,0,3,39)++1`</v>
      </c>
      <c r="Y1673" t="str">
        <f>_xlfn.CONCAT("(",A1673,",",R1673,")++1`")</f>
        <v>(248088,45)++1`</v>
      </c>
    </row>
    <row r="1674" spans="1:25">
      <c r="A1674">
        <v>248089</v>
      </c>
      <c r="B1674">
        <v>1957</v>
      </c>
      <c r="C1674">
        <f>IF(D1674="oui", 1, IF(D1674="non", 0, " "))</f>
        <v>0</v>
      </c>
      <c r="D1674" t="s">
        <v>24</v>
      </c>
      <c r="E1674">
        <f>_xlfn.XLOOKUP(F1674,Z$3:Z$19,AA$3:AA$19)</f>
        <v>14</v>
      </c>
      <c r="F1674" t="s">
        <v>33</v>
      </c>
      <c r="G1674" s="14">
        <v>44614</v>
      </c>
      <c r="H1674" s="15">
        <v>0.68472222222222223</v>
      </c>
      <c r="I1674" s="15">
        <v>0.73055555555555551</v>
      </c>
      <c r="J1674">
        <v>1000162</v>
      </c>
      <c r="K1674">
        <v>3536</v>
      </c>
      <c r="L1674">
        <f>ROUND(M1674*86400,0)/60</f>
        <v>66</v>
      </c>
      <c r="M1674">
        <v>4.5833333333333282E-2</v>
      </c>
      <c r="N1674">
        <f>_xlfn.XLOOKUP(O1674,Z$22:Z$24,AA$22:AA$24)</f>
        <v>1</v>
      </c>
      <c r="O1674" t="s">
        <v>32</v>
      </c>
      <c r="P1674" cm="1">
        <f t="array" aca="1" ref="P1674" ca="1">(_xlfn.IFS(Q1674="couché",0,Q1674="debout à 80%",1,Q1674="?",1))*(IF(RAND()&lt;0.8,1,0))</f>
        <v>1</v>
      </c>
      <c r="Q1674" t="s">
        <v>27</v>
      </c>
      <c r="R1674">
        <v>45</v>
      </c>
      <c r="S1674">
        <f>SUMIFS(N:N,F:F,F1674,G:G,G1674,T:T,T1674-1)*IF(C1674=1,0,1)</f>
        <v>1</v>
      </c>
      <c r="T1674">
        <f>COUNTIFS(F:F,F1674,G:G,G1674,H:H,_xlfn.CONCAT("&lt;=",H1674))</f>
        <v>7</v>
      </c>
      <c r="U1674" s="15">
        <f ca="1">H1674+(RAND()/100000)</f>
        <v>0.68472826789896435</v>
      </c>
      <c r="V1674">
        <f t="shared" ca="1" si="26"/>
        <v>86</v>
      </c>
      <c r="W1674" t="s">
        <v>28</v>
      </c>
      <c r="X1674" t="str">
        <f ca="1">_xlfn.CONCAT("(",A1674,",",C1674,",",P1674,",",E1674,",",L1674,",",S1674,",",T1674,",",V1674,")++1`")</f>
        <v>(248089,0,1,14,66,1,7,86)++1`</v>
      </c>
      <c r="Y1674" t="str">
        <f>_xlfn.CONCAT("(",A1674,",",R1674,")++1`")</f>
        <v>(248089,45)++1`</v>
      </c>
    </row>
    <row r="1675" spans="1:25">
      <c r="A1675">
        <v>248090</v>
      </c>
      <c r="B1675">
        <v>1956</v>
      </c>
      <c r="C1675">
        <f>IF(D1675="oui", 1, IF(D1675="non", 0, " "))</f>
        <v>0</v>
      </c>
      <c r="D1675" t="s">
        <v>24</v>
      </c>
      <c r="E1675">
        <f>_xlfn.XLOOKUP(F1675,Z$3:Z$19,AA$3:AA$19)</f>
        <v>2</v>
      </c>
      <c r="F1675" t="s">
        <v>29</v>
      </c>
      <c r="G1675" s="14">
        <v>44608</v>
      </c>
      <c r="H1675" s="15">
        <v>0.44930555555555551</v>
      </c>
      <c r="I1675" s="15">
        <v>0.62638888888888888</v>
      </c>
      <c r="J1675">
        <v>1000166</v>
      </c>
      <c r="K1675">
        <v>25</v>
      </c>
      <c r="L1675">
        <f>ROUND(M1675*86400,0)/60</f>
        <v>255</v>
      </c>
      <c r="M1675">
        <v>0.17708333333333337</v>
      </c>
      <c r="N1675">
        <f>_xlfn.XLOOKUP(O1675,Z$22:Z$24,AA$22:AA$24)</f>
        <v>0</v>
      </c>
      <c r="O1675" t="s">
        <v>26</v>
      </c>
      <c r="P1675" cm="1">
        <f t="array" aca="1" ref="P1675" ca="1">(_xlfn.IFS(Q1675="couché",0,Q1675="debout à 80%",1,Q1675="?",1))*(IF(RAND()&lt;0.8,1,0))</f>
        <v>0</v>
      </c>
      <c r="Q1675" t="s">
        <v>48</v>
      </c>
      <c r="R1675">
        <v>45</v>
      </c>
      <c r="S1675">
        <f>SUMIFS(N:N,F:F,F1675,G:G,G1675,T:T,T1675-1)*IF(C1675=1,0,1)</f>
        <v>0</v>
      </c>
      <c r="T1675">
        <f>COUNTIFS(F:F,F1675,G:G,G1675,H:H,_xlfn.CONCAT("&lt;=",H1675))</f>
        <v>2</v>
      </c>
      <c r="U1675" s="15">
        <f ca="1">H1675+(RAND()/100000)</f>
        <v>0.4493109655501118</v>
      </c>
      <c r="V1675">
        <f t="shared" ca="1" si="26"/>
        <v>27</v>
      </c>
      <c r="W1675" t="s">
        <v>28</v>
      </c>
      <c r="X1675" t="str">
        <f ca="1">_xlfn.CONCAT("(",A1675,",",C1675,",",P1675,",",E1675,",",L1675,",",S1675,",",T1675,",",V1675,")++1`")</f>
        <v>(248090,0,0,2,255,0,2,27)++1`</v>
      </c>
      <c r="Y1675" t="str">
        <f>_xlfn.CONCAT("(",A1675,",",R1675,")++1`")</f>
        <v>(248090,45)++1`</v>
      </c>
    </row>
    <row r="1676" spans="1:25">
      <c r="A1676">
        <v>248092</v>
      </c>
      <c r="B1676">
        <v>2021</v>
      </c>
      <c r="C1676">
        <f>IF(D1676="oui", 1, IF(D1676="non", 0, " "))</f>
        <v>1</v>
      </c>
      <c r="D1676" t="s">
        <v>28</v>
      </c>
      <c r="E1676">
        <f>_xlfn.XLOOKUP(F1676,Z$3:Z$19,AA$3:AA$19)</f>
        <v>12</v>
      </c>
      <c r="F1676" t="s">
        <v>42</v>
      </c>
      <c r="G1676" s="14">
        <v>44614</v>
      </c>
      <c r="H1676" s="15">
        <v>0.35</v>
      </c>
      <c r="I1676" s="15">
        <v>0.37013888888888885</v>
      </c>
      <c r="J1676">
        <v>1000164</v>
      </c>
      <c r="K1676">
        <v>3692</v>
      </c>
      <c r="L1676">
        <f>ROUND(M1676*86400,0)/60</f>
        <v>29</v>
      </c>
      <c r="M1676">
        <v>2.0138888888888873E-2</v>
      </c>
      <c r="N1676">
        <f>_xlfn.XLOOKUP(O1676,Z$22:Z$24,AA$22:AA$24)</f>
        <v>0</v>
      </c>
      <c r="O1676" t="s">
        <v>46</v>
      </c>
      <c r="P1676" cm="1">
        <f t="array" aca="1" ref="P1676" ca="1">(_xlfn.IFS(Q1676="couché",0,Q1676="debout à 80%",1,Q1676="?",1))*(IF(RAND()&lt;0.8,1,0))</f>
        <v>0</v>
      </c>
      <c r="Q1676" t="s">
        <v>48</v>
      </c>
      <c r="R1676">
        <v>30</v>
      </c>
      <c r="S1676">
        <f>SUMIFS(N:N,F:F,F1676,G:G,G1676,T:T,T1676-1)*IF(C1676=1,0,1)</f>
        <v>0</v>
      </c>
      <c r="T1676">
        <f>COUNTIFS(F:F,F1676,G:G,G1676,H:H,_xlfn.CONCAT("&lt;=",H1676))</f>
        <v>2</v>
      </c>
      <c r="U1676" s="15">
        <f ca="1">H1676+(RAND()/100000)</f>
        <v>0.35000209963583867</v>
      </c>
      <c r="V1676">
        <f t="shared" ca="1" si="26"/>
        <v>16</v>
      </c>
      <c r="W1676" t="s">
        <v>28</v>
      </c>
      <c r="X1676" t="str">
        <f ca="1">_xlfn.CONCAT("(",A1676,",",C1676,",",P1676,",",E1676,",",L1676,",",S1676,",",T1676,",",V1676,")++1`")</f>
        <v>(248092,1,0,12,29,0,2,16)++1`</v>
      </c>
      <c r="Y1676" t="str">
        <f>_xlfn.CONCAT("(",A1676,",",R1676,")++1`")</f>
        <v>(248092,30)++1`</v>
      </c>
    </row>
    <row r="1677" spans="1:25">
      <c r="A1677">
        <v>248093</v>
      </c>
      <c r="B1677">
        <v>1995</v>
      </c>
      <c r="C1677">
        <f>IF(D1677="oui", 1, IF(D1677="non", 0, " "))</f>
        <v>0</v>
      </c>
      <c r="D1677" t="s">
        <v>24</v>
      </c>
      <c r="E1677">
        <f>_xlfn.XLOOKUP(F1677,Z$3:Z$19,AA$3:AA$19)</f>
        <v>4</v>
      </c>
      <c r="F1677" t="s">
        <v>31</v>
      </c>
      <c r="G1677" s="14">
        <v>44599</v>
      </c>
      <c r="H1677" s="15">
        <v>0.43333333333333329</v>
      </c>
      <c r="I1677" s="15">
        <v>0.48124999999999996</v>
      </c>
      <c r="J1677">
        <v>1000165</v>
      </c>
      <c r="K1677">
        <v>1354</v>
      </c>
      <c r="L1677">
        <f>ROUND(M1677*86400,0)/60</f>
        <v>69</v>
      </c>
      <c r="M1677">
        <v>4.7916666666666663E-2</v>
      </c>
      <c r="N1677">
        <f>_xlfn.XLOOKUP(O1677,Z$22:Z$24,AA$22:AA$24)</f>
        <v>1</v>
      </c>
      <c r="O1677" t="s">
        <v>32</v>
      </c>
      <c r="P1677" cm="1">
        <f t="array" aca="1" ref="P1677" ca="1">(_xlfn.IFS(Q1677="couché",0,Q1677="debout à 80%",1,Q1677="?",1))*(IF(RAND()&lt;0.8,1,0))</f>
        <v>0</v>
      </c>
      <c r="Q1677" t="s">
        <v>48</v>
      </c>
      <c r="R1677">
        <v>30</v>
      </c>
      <c r="S1677">
        <f>SUMIFS(N:N,F:F,F1677,G:G,G1677,T:T,T1677-1)*IF(C1677=1,0,1)</f>
        <v>1</v>
      </c>
      <c r="T1677">
        <f>COUNTIFS(F:F,F1677,G:G,G1677,H:H,_xlfn.CONCAT("&lt;=",H1677))</f>
        <v>3</v>
      </c>
      <c r="U1677" s="15">
        <f ca="1">H1677+(RAND()/100000)</f>
        <v>0.43333542751018023</v>
      </c>
      <c r="V1677">
        <f t="shared" ca="1" si="26"/>
        <v>28</v>
      </c>
      <c r="W1677" t="s">
        <v>28</v>
      </c>
      <c r="X1677" t="str">
        <f ca="1">_xlfn.CONCAT("(",A1677,",",C1677,",",P1677,",",E1677,",",L1677,",",S1677,",",T1677,",",V1677,")++1`")</f>
        <v>(248093,0,0,4,69,1,3,28)++1`</v>
      </c>
      <c r="Y1677" t="str">
        <f>_xlfn.CONCAT("(",A1677,",",R1677,")++1`")</f>
        <v>(248093,30)++1`</v>
      </c>
    </row>
    <row r="1678" spans="1:25">
      <c r="A1678">
        <v>248094</v>
      </c>
      <c r="B1678">
        <v>1954</v>
      </c>
      <c r="C1678">
        <f>IF(D1678="oui", 1, IF(D1678="non", 0, " "))</f>
        <v>0</v>
      </c>
      <c r="D1678" t="s">
        <v>24</v>
      </c>
      <c r="E1678">
        <f>_xlfn.XLOOKUP(F1678,Z$3:Z$19,AA$3:AA$19)</f>
        <v>6</v>
      </c>
      <c r="F1678" t="s">
        <v>37</v>
      </c>
      <c r="G1678" s="14">
        <v>44634</v>
      </c>
      <c r="H1678" s="15">
        <v>0.33958333333333329</v>
      </c>
      <c r="I1678" s="15">
        <v>0.44027777777777777</v>
      </c>
      <c r="J1678">
        <v>1000166</v>
      </c>
      <c r="K1678">
        <v>3775</v>
      </c>
      <c r="L1678">
        <f>ROUND(M1678*86400,0)/60</f>
        <v>145</v>
      </c>
      <c r="M1678">
        <v>0.10069444444444448</v>
      </c>
      <c r="N1678">
        <f>_xlfn.XLOOKUP(O1678,Z$22:Z$24,AA$22:AA$24)</f>
        <v>0</v>
      </c>
      <c r="O1678" t="s">
        <v>26</v>
      </c>
      <c r="P1678" cm="1">
        <f t="array" aca="1" ref="P1678" ca="1">(_xlfn.IFS(Q1678="couché",0,Q1678="debout à 80%",1,Q1678="?",1))*(IF(RAND()&lt;0.8,1,0))</f>
        <v>1</v>
      </c>
      <c r="Q1678" t="s">
        <v>27</v>
      </c>
      <c r="R1678">
        <v>45</v>
      </c>
      <c r="S1678">
        <f>SUMIFS(N:N,F:F,F1678,G:G,G1678,T:T,T1678-1)*IF(C1678=1,0,1)</f>
        <v>0</v>
      </c>
      <c r="T1678">
        <f>COUNTIFS(F:F,F1678,G:G,G1678,H:H,_xlfn.CONCAT("&lt;=",H1678))</f>
        <v>1</v>
      </c>
      <c r="U1678" s="15">
        <f ca="1">H1678+(RAND()/100000)</f>
        <v>0.33958929201533122</v>
      </c>
      <c r="V1678">
        <f t="shared" ca="1" si="26"/>
        <v>8</v>
      </c>
      <c r="W1678" t="s">
        <v>28</v>
      </c>
      <c r="X1678" t="str">
        <f ca="1">_xlfn.CONCAT("(",A1678,",",C1678,",",P1678,",",E1678,",",L1678,",",S1678,",",T1678,",",V1678,")++1`")</f>
        <v>(248094,0,1,6,145,0,1,8)++1`</v>
      </c>
      <c r="Y1678" t="str">
        <f>_xlfn.CONCAT("(",A1678,",",R1678,")++1`")</f>
        <v>(248094,45)++1`</v>
      </c>
    </row>
    <row r="1679" spans="1:25">
      <c r="A1679">
        <v>248098</v>
      </c>
      <c r="B1679">
        <v>2013</v>
      </c>
      <c r="C1679">
        <f>IF(D1679="oui", 1, IF(D1679="non", 0, " "))</f>
        <v>1</v>
      </c>
      <c r="D1679" t="s">
        <v>28</v>
      </c>
      <c r="E1679">
        <f>_xlfn.XLOOKUP(F1679,Z$3:Z$19,AA$3:AA$19)</f>
        <v>11</v>
      </c>
      <c r="F1679" t="s">
        <v>41</v>
      </c>
      <c r="G1679" s="14">
        <v>44650</v>
      </c>
      <c r="H1679" s="15">
        <v>0.45347222222222222</v>
      </c>
      <c r="I1679" s="15">
        <v>0.47499999999999998</v>
      </c>
      <c r="J1679">
        <v>1000164</v>
      </c>
      <c r="K1679">
        <v>3693</v>
      </c>
      <c r="L1679">
        <f>ROUND(M1679*86400,0)/60</f>
        <v>31</v>
      </c>
      <c r="M1679">
        <v>2.1527777777777757E-2</v>
      </c>
      <c r="N1679">
        <f>_xlfn.XLOOKUP(O1679,Z$22:Z$24,AA$22:AA$24)</f>
        <v>0</v>
      </c>
      <c r="O1679" t="s">
        <v>46</v>
      </c>
      <c r="P1679" cm="1">
        <f t="array" aca="1" ref="P1679" ca="1">(_xlfn.IFS(Q1679="couché",0,Q1679="debout à 80%",1,Q1679="?",1))*(IF(RAND()&lt;0.8,1,0))</f>
        <v>0</v>
      </c>
      <c r="Q1679" t="s">
        <v>48</v>
      </c>
      <c r="R1679">
        <v>30</v>
      </c>
      <c r="S1679">
        <f>SUMIFS(N:N,F:F,F1679,G:G,G1679,T:T,T1679-1)*IF(C1679=1,0,1)</f>
        <v>0</v>
      </c>
      <c r="T1679">
        <f>COUNTIFS(F:F,F1679,G:G,G1679,H:H,_xlfn.CONCAT("&lt;=",H1679))</f>
        <v>4</v>
      </c>
      <c r="U1679" s="15">
        <f ca="1">H1679+(RAND()/100000)</f>
        <v>0.45347514139203349</v>
      </c>
      <c r="V1679">
        <f t="shared" ca="1" si="26"/>
        <v>34</v>
      </c>
      <c r="W1679" t="s">
        <v>28</v>
      </c>
      <c r="X1679" t="str">
        <f ca="1">_xlfn.CONCAT("(",A1679,",",C1679,",",P1679,",",E1679,",",L1679,",",S1679,",",T1679,",",V1679,")++1`")</f>
        <v>(248098,1,0,11,31,0,4,34)++1`</v>
      </c>
      <c r="Y1679" t="str">
        <f>_xlfn.CONCAT("(",A1679,",",R1679,")++1`")</f>
        <v>(248098,30)++1`</v>
      </c>
    </row>
    <row r="1680" spans="1:25">
      <c r="A1680">
        <v>248100</v>
      </c>
      <c r="B1680">
        <v>1942</v>
      </c>
      <c r="C1680">
        <f>IF(D1680="oui", 1, IF(D1680="non", 0, " "))</f>
        <v>0</v>
      </c>
      <c r="D1680" t="s">
        <v>24</v>
      </c>
      <c r="E1680">
        <f>_xlfn.XLOOKUP(F1680,Z$3:Z$19,AA$3:AA$19)</f>
        <v>10</v>
      </c>
      <c r="F1680" t="s">
        <v>39</v>
      </c>
      <c r="G1680" s="14">
        <v>44599</v>
      </c>
      <c r="H1680" s="15">
        <v>0.49930555555555556</v>
      </c>
      <c r="I1680" s="15">
        <v>0.55902777777777779</v>
      </c>
      <c r="J1680">
        <v>1000164</v>
      </c>
      <c r="K1680">
        <v>340</v>
      </c>
      <c r="L1680">
        <f>ROUND(M1680*86400,0)/60</f>
        <v>86</v>
      </c>
      <c r="M1680">
        <v>5.9722222222222232E-2</v>
      </c>
      <c r="N1680">
        <f>_xlfn.XLOOKUP(O1680,Z$22:Z$24,AA$22:AA$24)</f>
        <v>1</v>
      </c>
      <c r="O1680" t="s">
        <v>32</v>
      </c>
      <c r="P1680" cm="1">
        <f t="array" aca="1" ref="P1680" ca="1">(_xlfn.IFS(Q1680="couché",0,Q1680="debout à 80%",1,Q1680="?",1))*(IF(RAND()&lt;0.8,1,0))</f>
        <v>1</v>
      </c>
      <c r="Q1680" t="s">
        <v>27</v>
      </c>
      <c r="R1680">
        <v>30</v>
      </c>
      <c r="S1680">
        <f>SUMIFS(N:N,F:F,F1680,G:G,G1680,T:T,T1680-1)*IF(C1680=1,0,1)</f>
        <v>0</v>
      </c>
      <c r="T1680">
        <f>COUNTIFS(F:F,F1680,G:G,G1680,H:H,_xlfn.CONCAT("&lt;=",H1680))</f>
        <v>1</v>
      </c>
      <c r="U1680" s="15">
        <f ca="1">H1680+(RAND()/100000)</f>
        <v>0.49930824566863613</v>
      </c>
      <c r="V1680">
        <f t="shared" ca="1" si="26"/>
        <v>45</v>
      </c>
      <c r="W1680" t="s">
        <v>28</v>
      </c>
      <c r="X1680" t="str">
        <f ca="1">_xlfn.CONCAT("(",A1680,",",C1680,",",P1680,",",E1680,",",L1680,",",S1680,",",T1680,",",V1680,")++1`")</f>
        <v>(248100,0,1,10,86,0,1,45)++1`</v>
      </c>
      <c r="Y1680" t="str">
        <f>_xlfn.CONCAT("(",A1680,",",R1680,")++1`")</f>
        <v>(248100,30)++1`</v>
      </c>
    </row>
    <row r="1681" spans="1:25">
      <c r="A1681">
        <v>248101</v>
      </c>
      <c r="B1681">
        <v>1978</v>
      </c>
      <c r="C1681">
        <f>IF(D1681="oui", 1, IF(D1681="non", 0, " "))</f>
        <v>0</v>
      </c>
      <c r="D1681" t="s">
        <v>24</v>
      </c>
      <c r="E1681">
        <f>_xlfn.XLOOKUP(F1681,Z$3:Z$19,AA$3:AA$19)</f>
        <v>15</v>
      </c>
      <c r="F1681" t="s">
        <v>35</v>
      </c>
      <c r="G1681" s="14">
        <v>44602</v>
      </c>
      <c r="H1681" s="15">
        <v>0.71527777777777779</v>
      </c>
      <c r="I1681" s="15">
        <v>0.7583333333333333</v>
      </c>
      <c r="J1681">
        <v>1000171</v>
      </c>
      <c r="K1681">
        <v>9008</v>
      </c>
      <c r="L1681">
        <f>ROUND(M1681*86400,0)/60</f>
        <v>62</v>
      </c>
      <c r="M1681">
        <v>4.3055555555555514E-2</v>
      </c>
      <c r="N1681">
        <f>_xlfn.XLOOKUP(O1681,Z$22:Z$24,AA$22:AA$24)</f>
        <v>0</v>
      </c>
      <c r="O1681" t="s">
        <v>26</v>
      </c>
      <c r="P1681" cm="1">
        <f t="array" aca="1" ref="P1681" ca="1">(_xlfn.IFS(Q1681="couché",0,Q1681="debout à 80%",1,Q1681="?",1))*(IF(RAND()&lt;0.8,1,0))</f>
        <v>1</v>
      </c>
      <c r="Q1681" t="s">
        <v>27</v>
      </c>
      <c r="R1681">
        <v>45</v>
      </c>
      <c r="S1681">
        <f>SUMIFS(N:N,F:F,F1681,G:G,G1681,T:T,T1681-1)*IF(C1681=1,0,1)</f>
        <v>0</v>
      </c>
      <c r="T1681">
        <f>COUNTIFS(F:F,F1681,G:G,G1681,H:H,_xlfn.CONCAT("&lt;=",H1681))</f>
        <v>4</v>
      </c>
      <c r="U1681" s="15">
        <f ca="1">H1681+(RAND()/100000)</f>
        <v>0.71527896257148949</v>
      </c>
      <c r="V1681">
        <f t="shared" ca="1" si="26"/>
        <v>77</v>
      </c>
      <c r="W1681" t="s">
        <v>28</v>
      </c>
      <c r="X1681" t="str">
        <f ca="1">_xlfn.CONCAT("(",A1681,",",C1681,",",P1681,",",E1681,",",L1681,",",S1681,",",T1681,",",V1681,")++1`")</f>
        <v>(248101,0,1,15,62,0,4,77)++1`</v>
      </c>
      <c r="Y1681" t="str">
        <f>_xlfn.CONCAT("(",A1681,",",R1681,")++1`")</f>
        <v>(248101,45)++1`</v>
      </c>
    </row>
    <row r="1682" spans="1:25">
      <c r="A1682">
        <v>248102</v>
      </c>
      <c r="B1682">
        <v>1944</v>
      </c>
      <c r="C1682">
        <f>IF(D1682="oui", 1, IF(D1682="non", 0, " "))</f>
        <v>0</v>
      </c>
      <c r="D1682" t="s">
        <v>24</v>
      </c>
      <c r="E1682">
        <f>_xlfn.XLOOKUP(F1682,Z$3:Z$19,AA$3:AA$19)</f>
        <v>13</v>
      </c>
      <c r="F1682" t="s">
        <v>43</v>
      </c>
      <c r="G1682" s="14">
        <v>44644</v>
      </c>
      <c r="H1682" s="15">
        <v>0.61944444444444446</v>
      </c>
      <c r="I1682" s="15">
        <v>0.71388888888888891</v>
      </c>
      <c r="J1682">
        <v>1000167</v>
      </c>
      <c r="K1682">
        <v>5581</v>
      </c>
      <c r="L1682">
        <f>ROUND(M1682*86400,0)/60</f>
        <v>136</v>
      </c>
      <c r="M1682">
        <v>9.4444444444444442E-2</v>
      </c>
      <c r="N1682">
        <f>_xlfn.XLOOKUP(O1682,Z$22:Z$24,AA$22:AA$24)</f>
        <v>0</v>
      </c>
      <c r="O1682" t="s">
        <v>26</v>
      </c>
      <c r="P1682" cm="1">
        <f t="array" aca="1" ref="P1682" ca="1">(_xlfn.IFS(Q1682="couché",0,Q1682="debout à 80%",1,Q1682="?",1))*(IF(RAND()&lt;0.8,1,0))</f>
        <v>1</v>
      </c>
      <c r="Q1682" t="s">
        <v>27</v>
      </c>
      <c r="R1682">
        <v>45</v>
      </c>
      <c r="S1682">
        <f>SUMIFS(N:N,F:F,F1682,G:G,G1682,T:T,T1682-1)*IF(C1682=1,0,1)</f>
        <v>0</v>
      </c>
      <c r="T1682">
        <f>COUNTIFS(F:F,F1682,G:G,G1682,H:H,_xlfn.CONCAT("&lt;=",H1682))</f>
        <v>3</v>
      </c>
      <c r="U1682" s="15">
        <f ca="1">H1682+(RAND()/100000)</f>
        <v>0.61944720429320965</v>
      </c>
      <c r="V1682">
        <f t="shared" ca="1" si="26"/>
        <v>68</v>
      </c>
      <c r="W1682" t="s">
        <v>28</v>
      </c>
      <c r="X1682" t="str">
        <f ca="1">_xlfn.CONCAT("(",A1682,",",C1682,",",P1682,",",E1682,",",L1682,",",S1682,",",T1682,",",V1682,")++1`")</f>
        <v>(248102,0,1,13,136,0,3,68)++1`</v>
      </c>
      <c r="Y1682" t="str">
        <f>_xlfn.CONCAT("(",A1682,",",R1682,")++1`")</f>
        <v>(248102,45)++1`</v>
      </c>
    </row>
    <row r="1683" spans="1:25">
      <c r="A1683">
        <v>248104</v>
      </c>
      <c r="B1683">
        <v>1995</v>
      </c>
      <c r="C1683">
        <f>IF(D1683="oui", 1, IF(D1683="non", 0, " "))</f>
        <v>0</v>
      </c>
      <c r="D1683" t="s">
        <v>24</v>
      </c>
      <c r="E1683">
        <f>_xlfn.XLOOKUP(F1683,Z$3:Z$19,AA$3:AA$19)</f>
        <v>11</v>
      </c>
      <c r="F1683" t="s">
        <v>41</v>
      </c>
      <c r="G1683" s="14">
        <v>44638</v>
      </c>
      <c r="H1683" s="15">
        <v>0.55069444444444438</v>
      </c>
      <c r="I1683" s="15">
        <v>0.60277777777777775</v>
      </c>
      <c r="J1683">
        <v>1000165</v>
      </c>
      <c r="K1683">
        <v>502</v>
      </c>
      <c r="L1683">
        <f>ROUND(M1683*86400,0)/60</f>
        <v>75</v>
      </c>
      <c r="M1683">
        <v>5.208333333333337E-2</v>
      </c>
      <c r="N1683">
        <f>_xlfn.XLOOKUP(O1683,Z$22:Z$24,AA$22:AA$24)</f>
        <v>0</v>
      </c>
      <c r="O1683" t="s">
        <v>26</v>
      </c>
      <c r="P1683" cm="1">
        <f t="array" aca="1" ref="P1683" ca="1">(_xlfn.IFS(Q1683="couché",0,Q1683="debout à 80%",1,Q1683="?",1))*(IF(RAND()&lt;0.8,1,0))</f>
        <v>1</v>
      </c>
      <c r="Q1683" t="s">
        <v>27</v>
      </c>
      <c r="R1683">
        <v>30</v>
      </c>
      <c r="S1683">
        <f>SUMIFS(N:N,F:F,F1683,G:G,G1683,T:T,T1683-1)*IF(C1683=1,0,1)</f>
        <v>0</v>
      </c>
      <c r="T1683">
        <f>COUNTIFS(F:F,F1683,G:G,G1683,H:H,_xlfn.CONCAT("&lt;=",H1683))</f>
        <v>8</v>
      </c>
      <c r="U1683" s="15">
        <f ca="1">H1683+(RAND()/100000)</f>
        <v>0.55070118720273731</v>
      </c>
      <c r="V1683">
        <f t="shared" ca="1" si="26"/>
        <v>54</v>
      </c>
      <c r="W1683" t="s">
        <v>28</v>
      </c>
      <c r="X1683" t="str">
        <f ca="1">_xlfn.CONCAT("(",A1683,",",C1683,",",P1683,",",E1683,",",L1683,",",S1683,",",T1683,",",V1683,")++1`")</f>
        <v>(248104,0,1,11,75,0,8,54)++1`</v>
      </c>
      <c r="Y1683" t="str">
        <f>_xlfn.CONCAT("(",A1683,",",R1683,")++1`")</f>
        <v>(248104,30)++1`</v>
      </c>
    </row>
    <row r="1684" spans="1:25">
      <c r="A1684">
        <v>248106</v>
      </c>
      <c r="B1684">
        <v>1984</v>
      </c>
      <c r="C1684">
        <f>IF(D1684="oui", 1, IF(D1684="non", 0, " "))</f>
        <v>0</v>
      </c>
      <c r="D1684" t="s">
        <v>24</v>
      </c>
      <c r="E1684">
        <f>_xlfn.XLOOKUP(F1684,Z$3:Z$19,AA$3:AA$19)</f>
        <v>11</v>
      </c>
      <c r="F1684" t="s">
        <v>41</v>
      </c>
      <c r="G1684" s="14">
        <v>44629</v>
      </c>
      <c r="H1684" s="15">
        <v>0.47777777777777775</v>
      </c>
      <c r="I1684" s="15">
        <v>0.59097222222222223</v>
      </c>
      <c r="J1684">
        <v>1000164</v>
      </c>
      <c r="K1684">
        <v>2012</v>
      </c>
      <c r="L1684">
        <f>ROUND(M1684*86400,0)/60</f>
        <v>163</v>
      </c>
      <c r="M1684">
        <v>0.11319444444444449</v>
      </c>
      <c r="N1684">
        <f>_xlfn.XLOOKUP(O1684,Z$22:Z$24,AA$22:AA$24)</f>
        <v>0</v>
      </c>
      <c r="O1684" t="s">
        <v>26</v>
      </c>
      <c r="P1684" cm="1">
        <f t="array" aca="1" ref="P1684" ca="1">(_xlfn.IFS(Q1684="couché",0,Q1684="debout à 80%",1,Q1684="?",1))*(IF(RAND()&lt;0.8,1,0))</f>
        <v>1</v>
      </c>
      <c r="Q1684" t="s">
        <v>27</v>
      </c>
      <c r="R1684">
        <v>30</v>
      </c>
      <c r="S1684">
        <f>SUMIFS(N:N,F:F,F1684,G:G,G1684,T:T,T1684-1)*IF(C1684=1,0,1)</f>
        <v>1</v>
      </c>
      <c r="T1684">
        <f>COUNTIFS(F:F,F1684,G:G,G1684,H:H,_xlfn.CONCAT("&lt;=",H1684))</f>
        <v>3</v>
      </c>
      <c r="U1684" s="15">
        <f ca="1">H1684+(RAND()/100000)</f>
        <v>0.477786076330731</v>
      </c>
      <c r="V1684">
        <f t="shared" ca="1" si="26"/>
        <v>38</v>
      </c>
      <c r="W1684" t="s">
        <v>28</v>
      </c>
      <c r="X1684" t="str">
        <f ca="1">_xlfn.CONCAT("(",A1684,",",C1684,",",P1684,",",E1684,",",L1684,",",S1684,",",T1684,",",V1684,")++1`")</f>
        <v>(248106,0,1,11,163,1,3,38)++1`</v>
      </c>
      <c r="Y1684" t="str">
        <f>_xlfn.CONCAT("(",A1684,",",R1684,")++1`")</f>
        <v>(248106,30)++1`</v>
      </c>
    </row>
    <row r="1685" spans="1:25">
      <c r="A1685">
        <v>248107</v>
      </c>
      <c r="B1685">
        <v>1949</v>
      </c>
      <c r="C1685">
        <f>IF(D1685="oui", 1, IF(D1685="non", 0, " "))</f>
        <v>0</v>
      </c>
      <c r="D1685" t="s">
        <v>24</v>
      </c>
      <c r="E1685">
        <f>_xlfn.XLOOKUP(F1685,Z$3:Z$19,AA$3:AA$19)</f>
        <v>6</v>
      </c>
      <c r="F1685" t="s">
        <v>37</v>
      </c>
      <c r="G1685" s="14">
        <v>44599</v>
      </c>
      <c r="H1685" s="15">
        <v>0.57638888888888884</v>
      </c>
      <c r="I1685" s="15">
        <v>0.74375000000000002</v>
      </c>
      <c r="J1685">
        <v>1000166</v>
      </c>
      <c r="K1685">
        <v>422</v>
      </c>
      <c r="L1685">
        <f>ROUND(M1685*86400,0)/60</f>
        <v>241</v>
      </c>
      <c r="M1685">
        <v>0.16736111111111118</v>
      </c>
      <c r="N1685">
        <f>_xlfn.XLOOKUP(O1685,Z$22:Z$24,AA$22:AA$24)</f>
        <v>0</v>
      </c>
      <c r="O1685" t="s">
        <v>26</v>
      </c>
      <c r="P1685" cm="1">
        <f t="array" aca="1" ref="P1685" ca="1">(_xlfn.IFS(Q1685="couché",0,Q1685="debout à 80%",1,Q1685="?",1))*(IF(RAND()&lt;0.8,1,0))</f>
        <v>0</v>
      </c>
      <c r="Q1685" t="s">
        <v>48</v>
      </c>
      <c r="R1685">
        <v>45</v>
      </c>
      <c r="S1685">
        <f>SUMIFS(N:N,F:F,F1685,G:G,G1685,T:T,T1685-1)*IF(C1685=1,0,1)</f>
        <v>0</v>
      </c>
      <c r="T1685">
        <f>COUNTIFS(F:F,F1685,G:G,G1685,H:H,_xlfn.CONCAT("&lt;=",H1685))</f>
        <v>4</v>
      </c>
      <c r="U1685" s="15">
        <f ca="1">H1685+(RAND()/100000)</f>
        <v>0.57639853457114798</v>
      </c>
      <c r="V1685">
        <f t="shared" ca="1" si="26"/>
        <v>59</v>
      </c>
      <c r="W1685" t="s">
        <v>28</v>
      </c>
      <c r="X1685" t="str">
        <f ca="1">_xlfn.CONCAT("(",A1685,",",C1685,",",P1685,",",E1685,",",L1685,",",S1685,",",T1685,",",V1685,")++1`")</f>
        <v>(248107,0,0,6,241,0,4,59)++1`</v>
      </c>
      <c r="Y1685" t="str">
        <f>_xlfn.CONCAT("(",A1685,",",R1685,")++1`")</f>
        <v>(248107,45)++1`</v>
      </c>
    </row>
    <row r="1686" spans="1:25">
      <c r="A1686">
        <v>248108</v>
      </c>
      <c r="B1686">
        <v>1975</v>
      </c>
      <c r="C1686">
        <f>IF(D1686="oui", 1, IF(D1686="non", 0, " "))</f>
        <v>0</v>
      </c>
      <c r="D1686" t="s">
        <v>24</v>
      </c>
      <c r="E1686">
        <f>_xlfn.XLOOKUP(F1686,Z$3:Z$19,AA$3:AA$19)</f>
        <v>16</v>
      </c>
      <c r="F1686" t="s">
        <v>44</v>
      </c>
      <c r="G1686" s="14">
        <v>44602</v>
      </c>
      <c r="H1686" s="15">
        <v>0.6166666666666667</v>
      </c>
      <c r="I1686" s="15">
        <v>0.68402777777777779</v>
      </c>
      <c r="J1686">
        <v>1000162</v>
      </c>
      <c r="K1686">
        <v>100</v>
      </c>
      <c r="L1686">
        <f>ROUND(M1686*86400,0)/60</f>
        <v>97</v>
      </c>
      <c r="M1686">
        <v>6.7361111111111094E-2</v>
      </c>
      <c r="N1686">
        <f>_xlfn.XLOOKUP(O1686,Z$22:Z$24,AA$22:AA$24)</f>
        <v>0</v>
      </c>
      <c r="O1686" t="s">
        <v>26</v>
      </c>
      <c r="P1686" cm="1">
        <f t="array" aca="1" ref="P1686" ca="1">(_xlfn.IFS(Q1686="couché",0,Q1686="debout à 80%",1,Q1686="?",1))*(IF(RAND()&lt;0.8,1,0))</f>
        <v>1</v>
      </c>
      <c r="Q1686" t="s">
        <v>27</v>
      </c>
      <c r="R1686">
        <v>45</v>
      </c>
      <c r="S1686">
        <f>SUMIFS(N:N,F:F,F1686,G:G,G1686,T:T,T1686-1)*IF(C1686=1,0,1)</f>
        <v>0</v>
      </c>
      <c r="T1686">
        <f>COUNTIFS(F:F,F1686,G:G,G1686,H:H,_xlfn.CONCAT("&lt;=",H1686))</f>
        <v>6</v>
      </c>
      <c r="U1686" s="15">
        <f ca="1">H1686+(RAND()/100000)</f>
        <v>0.61667036510861917</v>
      </c>
      <c r="V1686">
        <f t="shared" ca="1" si="26"/>
        <v>69</v>
      </c>
      <c r="W1686" t="s">
        <v>28</v>
      </c>
      <c r="X1686" t="str">
        <f ca="1">_xlfn.CONCAT("(",A1686,",",C1686,",",P1686,",",E1686,",",L1686,",",S1686,",",T1686,",",V1686,")++1`")</f>
        <v>(248108,0,1,16,97,0,6,69)++1`</v>
      </c>
      <c r="Y1686" t="str">
        <f>_xlfn.CONCAT("(",A1686,",",R1686,")++1`")</f>
        <v>(248108,45)++1`</v>
      </c>
    </row>
    <row r="1687" spans="1:25">
      <c r="A1687">
        <v>248109</v>
      </c>
      <c r="B1687">
        <v>2016</v>
      </c>
      <c r="C1687">
        <f>IF(D1687="oui", 1, IF(D1687="non", 0, " "))</f>
        <v>1</v>
      </c>
      <c r="D1687" t="s">
        <v>28</v>
      </c>
      <c r="E1687">
        <f>_xlfn.XLOOKUP(F1687,Z$3:Z$19,AA$3:AA$19)</f>
        <v>1</v>
      </c>
      <c r="F1687" t="s">
        <v>30</v>
      </c>
      <c r="G1687" s="14">
        <v>44599</v>
      </c>
      <c r="H1687" s="15">
        <v>0.50624999999999998</v>
      </c>
      <c r="I1687" s="15">
        <v>0.53680555555555554</v>
      </c>
      <c r="J1687">
        <v>1000166</v>
      </c>
      <c r="K1687">
        <v>1652</v>
      </c>
      <c r="L1687">
        <f>ROUND(M1687*86400,0)/60</f>
        <v>44</v>
      </c>
      <c r="M1687">
        <v>3.0555555555555558E-2</v>
      </c>
      <c r="N1687">
        <f>_xlfn.XLOOKUP(O1687,Z$22:Z$24,AA$22:AA$24)</f>
        <v>0</v>
      </c>
      <c r="O1687" t="s">
        <v>46</v>
      </c>
      <c r="P1687" cm="1">
        <f t="array" aca="1" ref="P1687" ca="1">(_xlfn.IFS(Q1687="couché",0,Q1687="debout à 80%",1,Q1687="?",1))*(IF(RAND()&lt;0.8,1,0))</f>
        <v>0</v>
      </c>
      <c r="Q1687" t="s">
        <v>48</v>
      </c>
      <c r="R1687">
        <v>45</v>
      </c>
      <c r="S1687">
        <f>SUMIFS(N:N,F:F,F1687,G:G,G1687,T:T,T1687-1)*IF(C1687=1,0,1)</f>
        <v>0</v>
      </c>
      <c r="T1687">
        <f>COUNTIFS(F:F,F1687,G:G,G1687,H:H,_xlfn.CONCAT("&lt;=",H1687))</f>
        <v>1</v>
      </c>
      <c r="U1687" s="15">
        <f ca="1">H1687+(RAND()/100000)</f>
        <v>0.50625924935563105</v>
      </c>
      <c r="V1687">
        <f t="shared" ca="1" si="26"/>
        <v>47</v>
      </c>
      <c r="W1687" t="s">
        <v>28</v>
      </c>
      <c r="X1687" t="str">
        <f ca="1">_xlfn.CONCAT("(",A1687,",",C1687,",",P1687,",",E1687,",",L1687,",",S1687,",",T1687,",",V1687,")++1`")</f>
        <v>(248109,1,0,1,44,0,1,47)++1`</v>
      </c>
      <c r="Y1687" t="str">
        <f>_xlfn.CONCAT("(",A1687,",",R1687,")++1`")</f>
        <v>(248109,45)++1`</v>
      </c>
    </row>
    <row r="1688" spans="1:25">
      <c r="A1688">
        <v>248110</v>
      </c>
      <c r="B1688">
        <v>1932</v>
      </c>
      <c r="C1688">
        <f>IF(D1688="oui", 1, IF(D1688="non", 0, " "))</f>
        <v>0</v>
      </c>
      <c r="D1688" t="s">
        <v>24</v>
      </c>
      <c r="E1688">
        <f>_xlfn.XLOOKUP(F1688,Z$3:Z$19,AA$3:AA$19)</f>
        <v>10</v>
      </c>
      <c r="F1688" t="s">
        <v>39</v>
      </c>
      <c r="G1688" s="14">
        <v>44601</v>
      </c>
      <c r="H1688" s="15">
        <v>0.61249999999999993</v>
      </c>
      <c r="I1688" s="15">
        <v>0.63472222222222219</v>
      </c>
      <c r="J1688">
        <v>1000162</v>
      </c>
      <c r="K1688">
        <v>81</v>
      </c>
      <c r="L1688">
        <f>ROUND(M1688*86400,0)/60</f>
        <v>32</v>
      </c>
      <c r="M1688">
        <v>2.2222222222222254E-2</v>
      </c>
      <c r="N1688">
        <f>_xlfn.XLOOKUP(O1688,Z$22:Z$24,AA$22:AA$24)</f>
        <v>1</v>
      </c>
      <c r="O1688" t="s">
        <v>32</v>
      </c>
      <c r="P1688" cm="1">
        <f t="array" aca="1" ref="P1688" ca="1">(_xlfn.IFS(Q1688="couché",0,Q1688="debout à 80%",1,Q1688="?",1))*(IF(RAND()&lt;0.8,1,0))</f>
        <v>1</v>
      </c>
      <c r="Q1688" t="s">
        <v>27</v>
      </c>
      <c r="R1688">
        <v>45</v>
      </c>
      <c r="S1688">
        <f>SUMIFS(N:N,F:F,F1688,G:G,G1688,T:T,T1688-1)*IF(C1688=1,0,1)</f>
        <v>1</v>
      </c>
      <c r="T1688">
        <f>COUNTIFS(F:F,F1688,G:G,G1688,H:H,_xlfn.CONCAT("&lt;=",H1688))</f>
        <v>2</v>
      </c>
      <c r="U1688" s="15">
        <f ca="1">H1688+(RAND()/100000)</f>
        <v>0.61250619774679793</v>
      </c>
      <c r="V1688">
        <f t="shared" ca="1" si="26"/>
        <v>49</v>
      </c>
      <c r="W1688" t="s">
        <v>28</v>
      </c>
      <c r="X1688" t="str">
        <f ca="1">_xlfn.CONCAT("(",A1688,",",C1688,",",P1688,",",E1688,",",L1688,",",S1688,",",T1688,",",V1688,")++1`")</f>
        <v>(248110,0,1,10,32,1,2,49)++1`</v>
      </c>
      <c r="Y1688" t="str">
        <f>_xlfn.CONCAT("(",A1688,",",R1688,")++1`")</f>
        <v>(248110,45)++1`</v>
      </c>
    </row>
    <row r="1689" spans="1:25">
      <c r="A1689">
        <v>248111</v>
      </c>
      <c r="B1689">
        <v>1943</v>
      </c>
      <c r="C1689">
        <f>IF(D1689="oui", 1, IF(D1689="non", 0, " "))</f>
        <v>0</v>
      </c>
      <c r="D1689" t="s">
        <v>24</v>
      </c>
      <c r="E1689">
        <f>_xlfn.XLOOKUP(F1689,Z$3:Z$19,AA$3:AA$19)</f>
        <v>10</v>
      </c>
      <c r="F1689" t="s">
        <v>39</v>
      </c>
      <c r="G1689" s="14">
        <v>44601</v>
      </c>
      <c r="H1689" s="15">
        <v>0.66874999999999996</v>
      </c>
      <c r="I1689" s="15">
        <v>0.69374999999999998</v>
      </c>
      <c r="J1689">
        <v>1000162</v>
      </c>
      <c r="K1689">
        <v>81</v>
      </c>
      <c r="L1689">
        <f>ROUND(M1689*86400,0)/60</f>
        <v>36</v>
      </c>
      <c r="M1689">
        <v>2.5000000000000022E-2</v>
      </c>
      <c r="N1689">
        <f>_xlfn.XLOOKUP(O1689,Z$22:Z$24,AA$22:AA$24)</f>
        <v>1</v>
      </c>
      <c r="O1689" t="s">
        <v>32</v>
      </c>
      <c r="P1689" cm="1">
        <f t="array" aca="1" ref="P1689" ca="1">(_xlfn.IFS(Q1689="couché",0,Q1689="debout à 80%",1,Q1689="?",1))*(IF(RAND()&lt;0.8,1,0))</f>
        <v>1</v>
      </c>
      <c r="Q1689" t="s">
        <v>27</v>
      </c>
      <c r="R1689">
        <v>45</v>
      </c>
      <c r="S1689">
        <f>SUMIFS(N:N,F:F,F1689,G:G,G1689,T:T,T1689-1)*IF(C1689=1,0,1)</f>
        <v>1</v>
      </c>
      <c r="T1689">
        <f>COUNTIFS(F:F,F1689,G:G,G1689,H:H,_xlfn.CONCAT("&lt;=",H1689))</f>
        <v>4</v>
      </c>
      <c r="U1689" s="15">
        <f ca="1">H1689+(RAND()/100000)</f>
        <v>0.66875070208323095</v>
      </c>
      <c r="V1689">
        <f t="shared" ca="1" si="26"/>
        <v>57</v>
      </c>
      <c r="W1689" t="s">
        <v>28</v>
      </c>
      <c r="X1689" t="str">
        <f ca="1">_xlfn.CONCAT("(",A1689,",",C1689,",",P1689,",",E1689,",",L1689,",",S1689,",",T1689,",",V1689,")++1`")</f>
        <v>(248111,0,1,10,36,1,4,57)++1`</v>
      </c>
      <c r="Y1689" t="str">
        <f>_xlfn.CONCAT("(",A1689,",",R1689,")++1`")</f>
        <v>(248111,45)++1`</v>
      </c>
    </row>
    <row r="1690" spans="1:25">
      <c r="A1690">
        <v>248113</v>
      </c>
      <c r="B1690">
        <v>1962</v>
      </c>
      <c r="C1690">
        <f>IF(D1690="oui", 1, IF(D1690="non", 0, " "))</f>
        <v>0</v>
      </c>
      <c r="D1690" t="s">
        <v>24</v>
      </c>
      <c r="E1690">
        <f>_xlfn.XLOOKUP(F1690,Z$3:Z$19,AA$3:AA$19)</f>
        <v>4</v>
      </c>
      <c r="F1690" t="s">
        <v>31</v>
      </c>
      <c r="G1690" s="14">
        <v>44603</v>
      </c>
      <c r="H1690" s="15">
        <v>0.3263888888888889</v>
      </c>
      <c r="I1690" s="15">
        <v>0.34652777777777777</v>
      </c>
      <c r="J1690">
        <v>1000162</v>
      </c>
      <c r="K1690">
        <v>109</v>
      </c>
      <c r="L1690">
        <f>ROUND(M1690*86400,0)/60</f>
        <v>29</v>
      </c>
      <c r="M1690">
        <v>2.0138888888888873E-2</v>
      </c>
      <c r="N1690">
        <f>_xlfn.XLOOKUP(O1690,Z$22:Z$24,AA$22:AA$24)</f>
        <v>1</v>
      </c>
      <c r="O1690" t="s">
        <v>32</v>
      </c>
      <c r="P1690" cm="1">
        <f t="array" aca="1" ref="P1690" ca="1">(_xlfn.IFS(Q1690="couché",0,Q1690="debout à 80%",1,Q1690="?",1))*(IF(RAND()&lt;0.8,1,0))</f>
        <v>0</v>
      </c>
      <c r="Q1690" t="s">
        <v>27</v>
      </c>
      <c r="R1690">
        <v>0</v>
      </c>
      <c r="S1690">
        <f>SUMIFS(N:N,F:F,F1690,G:G,G1690,T:T,T1690-1)*IF(C1690=1,0,1)</f>
        <v>0</v>
      </c>
      <c r="T1690">
        <f>COUNTIFS(F:F,F1690,G:G,G1690,H:H,_xlfn.CONCAT("&lt;=",H1690))</f>
        <v>1</v>
      </c>
      <c r="U1690" s="15">
        <f ca="1">H1690+(RAND()/100000)</f>
        <v>0.32639007468575426</v>
      </c>
      <c r="V1690">
        <f t="shared" ca="1" si="26"/>
        <v>1</v>
      </c>
      <c r="W1690" t="s">
        <v>28</v>
      </c>
      <c r="X1690" t="str">
        <f ca="1">_xlfn.CONCAT("(",A1690,",",C1690,",",P1690,",",E1690,",",L1690,",",S1690,",",T1690,",",V1690,")++1`")</f>
        <v>(248113,0,0,4,29,0,1,1)++1`</v>
      </c>
      <c r="Y1690" t="str">
        <f>_xlfn.CONCAT("(",A1690,",",R1690,")++1`")</f>
        <v>(248113,0)++1`</v>
      </c>
    </row>
    <row r="1691" spans="1:25">
      <c r="A1691">
        <v>248114</v>
      </c>
      <c r="B1691">
        <v>1988</v>
      </c>
      <c r="C1691">
        <f>IF(D1691="oui", 1, IF(D1691="non", 0, " "))</f>
        <v>0</v>
      </c>
      <c r="D1691" t="s">
        <v>24</v>
      </c>
      <c r="E1691">
        <f>_xlfn.XLOOKUP(F1691,Z$3:Z$19,AA$3:AA$19)</f>
        <v>10</v>
      </c>
      <c r="F1691" t="s">
        <v>39</v>
      </c>
      <c r="G1691" s="14">
        <v>44616</v>
      </c>
      <c r="H1691" s="15">
        <v>0.42222222222222222</v>
      </c>
      <c r="I1691" s="15">
        <v>0.45347222222222222</v>
      </c>
      <c r="J1691">
        <v>1000165</v>
      </c>
      <c r="K1691">
        <v>490</v>
      </c>
      <c r="L1691">
        <f>ROUND(M1691*86400,0)/60</f>
        <v>45</v>
      </c>
      <c r="M1691">
        <v>3.125E-2</v>
      </c>
      <c r="N1691">
        <f>_xlfn.XLOOKUP(O1691,Z$22:Z$24,AA$22:AA$24)</f>
        <v>1</v>
      </c>
      <c r="O1691" t="s">
        <v>32</v>
      </c>
      <c r="P1691" cm="1">
        <f t="array" aca="1" ref="P1691" ca="1">(_xlfn.IFS(Q1691="couché",0,Q1691="debout à 80%",1,Q1691="?",1))*(IF(RAND()&lt;0.8,1,0))</f>
        <v>1</v>
      </c>
      <c r="Q1691" t="s">
        <v>27</v>
      </c>
      <c r="R1691">
        <v>30</v>
      </c>
      <c r="S1691">
        <f>SUMIFS(N:N,F:F,F1691,G:G,G1691,T:T,T1691-1)*IF(C1691=1,0,1)</f>
        <v>1</v>
      </c>
      <c r="T1691">
        <f>COUNTIFS(F:F,F1691,G:G,G1691,H:H,_xlfn.CONCAT("&lt;=",H1691))</f>
        <v>3</v>
      </c>
      <c r="U1691" s="15">
        <f ca="1">H1691+(RAND()/100000)</f>
        <v>0.42222437663430912</v>
      </c>
      <c r="V1691">
        <f t="shared" ca="1" si="26"/>
        <v>35</v>
      </c>
      <c r="W1691" t="s">
        <v>28</v>
      </c>
      <c r="X1691" t="str">
        <f ca="1">_xlfn.CONCAT("(",A1691,",",C1691,",",P1691,",",E1691,",",L1691,",",S1691,",",T1691,",",V1691,")++1`")</f>
        <v>(248114,0,1,10,45,1,3,35)++1`</v>
      </c>
      <c r="Y1691" t="str">
        <f>_xlfn.CONCAT("(",A1691,",",R1691,")++1`")</f>
        <v>(248114,30)++1`</v>
      </c>
    </row>
    <row r="1692" spans="1:25">
      <c r="A1692">
        <v>248115</v>
      </c>
      <c r="B1692">
        <v>2008</v>
      </c>
      <c r="C1692">
        <f>IF(D1692="oui", 1, IF(D1692="non", 0, " "))</f>
        <v>1</v>
      </c>
      <c r="D1692" t="s">
        <v>28</v>
      </c>
      <c r="E1692">
        <f>_xlfn.XLOOKUP(F1692,Z$3:Z$19,AA$3:AA$19)</f>
        <v>10</v>
      </c>
      <c r="F1692" t="s">
        <v>39</v>
      </c>
      <c r="G1692" s="14">
        <v>44616</v>
      </c>
      <c r="H1692" s="15">
        <v>0.45902777777777776</v>
      </c>
      <c r="I1692" s="15">
        <v>0.51180555555555551</v>
      </c>
      <c r="J1692">
        <v>1000165</v>
      </c>
      <c r="K1692">
        <v>493</v>
      </c>
      <c r="L1692">
        <f>ROUND(M1692*86400,0)/60</f>
        <v>76</v>
      </c>
      <c r="M1692">
        <v>5.2777777777777757E-2</v>
      </c>
      <c r="N1692">
        <f>_xlfn.XLOOKUP(O1692,Z$22:Z$24,AA$22:AA$24)</f>
        <v>0</v>
      </c>
      <c r="O1692" t="s">
        <v>46</v>
      </c>
      <c r="P1692" cm="1">
        <f t="array" aca="1" ref="P1692" ca="1">(_xlfn.IFS(Q1692="couché",0,Q1692="debout à 80%",1,Q1692="?",1))*(IF(RAND()&lt;0.8,1,0))</f>
        <v>0</v>
      </c>
      <c r="Q1692" t="s">
        <v>48</v>
      </c>
      <c r="R1692">
        <v>30</v>
      </c>
      <c r="S1692">
        <f>SUMIFS(N:N,F:F,F1692,G:G,G1692,T:T,T1692-1)*IF(C1692=1,0,1)</f>
        <v>0</v>
      </c>
      <c r="T1692">
        <f>COUNTIFS(F:F,F1692,G:G,G1692,H:H,_xlfn.CONCAT("&lt;=",H1692))</f>
        <v>4</v>
      </c>
      <c r="U1692" s="15">
        <f ca="1">H1692+(RAND()/100000)</f>
        <v>0.45903706592708649</v>
      </c>
      <c r="V1692">
        <f t="shared" ca="1" si="26"/>
        <v>49</v>
      </c>
      <c r="W1692" t="s">
        <v>28</v>
      </c>
      <c r="X1692" t="str">
        <f ca="1">_xlfn.CONCAT("(",A1692,",",C1692,",",P1692,",",E1692,",",L1692,",",S1692,",",T1692,",",V1692,")++1`")</f>
        <v>(248115,1,0,10,76,0,4,49)++1`</v>
      </c>
      <c r="Y1692" t="str">
        <f>_xlfn.CONCAT("(",A1692,",",R1692,")++1`")</f>
        <v>(248115,30)++1`</v>
      </c>
    </row>
    <row r="1693" spans="1:25">
      <c r="A1693">
        <v>248116</v>
      </c>
      <c r="B1693">
        <v>1932</v>
      </c>
      <c r="C1693">
        <f>IF(D1693="oui", 1, IF(D1693="non", 0, " "))</f>
        <v>0</v>
      </c>
      <c r="D1693" t="s">
        <v>24</v>
      </c>
      <c r="E1693">
        <f>_xlfn.XLOOKUP(F1693,Z$3:Z$19,AA$3:AA$19)</f>
        <v>16</v>
      </c>
      <c r="F1693" t="s">
        <v>44</v>
      </c>
      <c r="G1693" s="14">
        <v>44599</v>
      </c>
      <c r="H1693" s="15">
        <v>0.63680555555555551</v>
      </c>
      <c r="I1693" s="15">
        <v>0.70208333333333328</v>
      </c>
      <c r="J1693">
        <v>1000162</v>
      </c>
      <c r="K1693">
        <v>82</v>
      </c>
      <c r="L1693">
        <f>ROUND(M1693*86400,0)/60</f>
        <v>94</v>
      </c>
      <c r="M1693">
        <v>6.5277777777777768E-2</v>
      </c>
      <c r="N1693">
        <f>_xlfn.XLOOKUP(O1693,Z$22:Z$24,AA$22:AA$24)</f>
        <v>0</v>
      </c>
      <c r="O1693" t="s">
        <v>26</v>
      </c>
      <c r="P1693" cm="1">
        <f t="array" aca="1" ref="P1693" ca="1">(_xlfn.IFS(Q1693="couché",0,Q1693="debout à 80%",1,Q1693="?",1))*(IF(RAND()&lt;0.8,1,0))</f>
        <v>0</v>
      </c>
      <c r="Q1693" t="s">
        <v>48</v>
      </c>
      <c r="R1693">
        <v>45</v>
      </c>
      <c r="S1693">
        <f>SUMIFS(N:N,F:F,F1693,G:G,G1693,T:T,T1693-1)*IF(C1693=1,0,1)</f>
        <v>0</v>
      </c>
      <c r="T1693">
        <f>COUNTIFS(F:F,F1693,G:G,G1693,H:H,_xlfn.CONCAT("&lt;=",H1693))</f>
        <v>5</v>
      </c>
      <c r="U1693" s="15">
        <f ca="1">H1693+(RAND()/100000)</f>
        <v>0.63680657503924776</v>
      </c>
      <c r="V1693">
        <f t="shared" ca="1" si="26"/>
        <v>64</v>
      </c>
      <c r="W1693" t="s">
        <v>28</v>
      </c>
      <c r="X1693" t="str">
        <f ca="1">_xlfn.CONCAT("(",A1693,",",C1693,",",P1693,",",E1693,",",L1693,",",S1693,",",T1693,",",V1693,")++1`")</f>
        <v>(248116,0,0,16,94,0,5,64)++1`</v>
      </c>
      <c r="Y1693" t="str">
        <f>_xlfn.CONCAT("(",A1693,",",R1693,")++1`")</f>
        <v>(248116,45)++1`</v>
      </c>
    </row>
    <row r="1694" spans="1:25">
      <c r="A1694">
        <v>248118</v>
      </c>
      <c r="B1694">
        <v>1980</v>
      </c>
      <c r="C1694">
        <f>IF(D1694="oui", 1, IF(D1694="non", 0, " "))</f>
        <v>0</v>
      </c>
      <c r="D1694" t="s">
        <v>24</v>
      </c>
      <c r="E1694">
        <f>_xlfn.XLOOKUP(F1694,Z$3:Z$19,AA$3:AA$19)</f>
        <v>9</v>
      </c>
      <c r="F1694" t="s">
        <v>40</v>
      </c>
      <c r="G1694" s="14">
        <v>44616</v>
      </c>
      <c r="H1694" s="15">
        <v>0.51597222222222217</v>
      </c>
      <c r="I1694" s="15">
        <v>0.56736111111111109</v>
      </c>
      <c r="J1694">
        <v>1000163</v>
      </c>
      <c r="K1694">
        <v>233</v>
      </c>
      <c r="L1694">
        <f>ROUND(M1694*86400,0)/60</f>
        <v>74</v>
      </c>
      <c r="M1694">
        <v>5.1388888888888928E-2</v>
      </c>
      <c r="N1694">
        <f>_xlfn.XLOOKUP(O1694,Z$22:Z$24,AA$22:AA$24)</f>
        <v>0</v>
      </c>
      <c r="O1694" t="s">
        <v>26</v>
      </c>
      <c r="P1694" cm="1">
        <f t="array" aca="1" ref="P1694" ca="1">(_xlfn.IFS(Q1694="couché",0,Q1694="debout à 80%",1,Q1694="?",1))*(IF(RAND()&lt;0.8,1,0))</f>
        <v>0</v>
      </c>
      <c r="Q1694" t="s">
        <v>27</v>
      </c>
      <c r="R1694">
        <v>45</v>
      </c>
      <c r="S1694">
        <f>SUMIFS(N:N,F:F,F1694,G:G,G1694,T:T,T1694-1)*IF(C1694=1,0,1)</f>
        <v>0</v>
      </c>
      <c r="T1694">
        <f>COUNTIFS(F:F,F1694,G:G,G1694,H:H,_xlfn.CONCAT("&lt;=",H1694))</f>
        <v>5</v>
      </c>
      <c r="U1694" s="15">
        <f ca="1">H1694+(RAND()/100000)</f>
        <v>0.51597676317117969</v>
      </c>
      <c r="V1694">
        <f t="shared" ca="1" si="26"/>
        <v>64</v>
      </c>
      <c r="W1694" t="s">
        <v>28</v>
      </c>
      <c r="X1694" t="str">
        <f ca="1">_xlfn.CONCAT("(",A1694,",",C1694,",",P1694,",",E1694,",",L1694,",",S1694,",",T1694,",",V1694,")++1`")</f>
        <v>(248118,0,0,9,74,0,5,64)++1`</v>
      </c>
      <c r="Y1694" t="str">
        <f>_xlfn.CONCAT("(",A1694,",",R1694,")++1`")</f>
        <v>(248118,45)++1`</v>
      </c>
    </row>
    <row r="1695" spans="1:25">
      <c r="A1695">
        <v>248120</v>
      </c>
      <c r="B1695">
        <v>2021</v>
      </c>
      <c r="C1695">
        <f>IF(D1695="oui", 1, IF(D1695="non", 0, " "))</f>
        <v>1</v>
      </c>
      <c r="D1695" t="s">
        <v>28</v>
      </c>
      <c r="E1695">
        <f>_xlfn.XLOOKUP(F1695,Z$3:Z$19,AA$3:AA$19)</f>
        <v>12</v>
      </c>
      <c r="F1695" t="s">
        <v>42</v>
      </c>
      <c r="G1695" s="14">
        <v>44628</v>
      </c>
      <c r="H1695" s="15">
        <v>0.33750000000000002</v>
      </c>
      <c r="I1695" s="15">
        <v>0.35833333333333334</v>
      </c>
      <c r="J1695">
        <v>1000164</v>
      </c>
      <c r="K1695">
        <v>3692</v>
      </c>
      <c r="L1695">
        <f>ROUND(M1695*86400,0)/60</f>
        <v>30</v>
      </c>
      <c r="M1695">
        <v>2.0833333333333315E-2</v>
      </c>
      <c r="N1695">
        <f>_xlfn.XLOOKUP(O1695,Z$22:Z$24,AA$22:AA$24)</f>
        <v>0</v>
      </c>
      <c r="O1695" t="s">
        <v>46</v>
      </c>
      <c r="P1695" cm="1">
        <f t="array" aca="1" ref="P1695" ca="1">(_xlfn.IFS(Q1695="couché",0,Q1695="debout à 80%",1,Q1695="?",1))*(IF(RAND()&lt;0.8,1,0))</f>
        <v>0</v>
      </c>
      <c r="Q1695" t="s">
        <v>48</v>
      </c>
      <c r="R1695">
        <v>30</v>
      </c>
      <c r="S1695">
        <f>SUMIFS(N:N,F:F,F1695,G:G,G1695,T:T,T1695-1)*IF(C1695=1,0,1)</f>
        <v>0</v>
      </c>
      <c r="T1695">
        <f>COUNTIFS(F:F,F1695,G:G,G1695,H:H,_xlfn.CONCAT("&lt;=",H1695))</f>
        <v>1</v>
      </c>
      <c r="U1695" s="15">
        <f ca="1">H1695+(RAND()/100000)</f>
        <v>0.33750886602823177</v>
      </c>
      <c r="V1695">
        <f t="shared" ca="1" si="26"/>
        <v>10</v>
      </c>
      <c r="W1695" t="s">
        <v>28</v>
      </c>
      <c r="X1695" t="str">
        <f ca="1">_xlfn.CONCAT("(",A1695,",",C1695,",",P1695,",",E1695,",",L1695,",",S1695,",",T1695,",",V1695,")++1`")</f>
        <v>(248120,1,0,12,30,0,1,10)++1`</v>
      </c>
      <c r="Y1695" t="str">
        <f>_xlfn.CONCAT("(",A1695,",",R1695,")++1`")</f>
        <v>(248120,30)++1`</v>
      </c>
    </row>
    <row r="1696" spans="1:25">
      <c r="A1696">
        <v>248121</v>
      </c>
      <c r="B1696">
        <v>1964</v>
      </c>
      <c r="C1696">
        <f>IF(D1696="oui", 1, IF(D1696="non", 0, " "))</f>
        <v>0</v>
      </c>
      <c r="D1696" t="s">
        <v>24</v>
      </c>
      <c r="E1696">
        <f>_xlfn.XLOOKUP(F1696,Z$3:Z$19,AA$3:AA$19)</f>
        <v>2</v>
      </c>
      <c r="F1696" t="s">
        <v>29</v>
      </c>
      <c r="G1696" s="14">
        <v>44649</v>
      </c>
      <c r="H1696" s="15">
        <v>0.33958333333333329</v>
      </c>
      <c r="I1696" s="15">
        <v>0.4145833333333333</v>
      </c>
      <c r="J1696">
        <v>1000166</v>
      </c>
      <c r="K1696">
        <v>1</v>
      </c>
      <c r="L1696">
        <f>ROUND(M1696*86400,0)/60</f>
        <v>108</v>
      </c>
      <c r="M1696">
        <v>7.5000000000000011E-2</v>
      </c>
      <c r="N1696">
        <f>_xlfn.XLOOKUP(O1696,Z$22:Z$24,AA$22:AA$24)</f>
        <v>0</v>
      </c>
      <c r="O1696" t="s">
        <v>26</v>
      </c>
      <c r="P1696" cm="1">
        <f t="array" aca="1" ref="P1696" ca="1">(_xlfn.IFS(Q1696="couché",0,Q1696="debout à 80%",1,Q1696="?",1))*(IF(RAND()&lt;0.8,1,0))</f>
        <v>0</v>
      </c>
      <c r="Q1696" t="s">
        <v>27</v>
      </c>
      <c r="R1696">
        <v>45</v>
      </c>
      <c r="S1696">
        <f>SUMIFS(N:N,F:F,F1696,G:G,G1696,T:T,T1696-1)*IF(C1696=1,0,1)</f>
        <v>0</v>
      </c>
      <c r="T1696">
        <f>COUNTIFS(F:F,F1696,G:G,G1696,H:H,_xlfn.CONCAT("&lt;=",H1696))</f>
        <v>1</v>
      </c>
      <c r="U1696" s="15">
        <f ca="1">H1696+(RAND()/100000)</f>
        <v>0.33958422920170755</v>
      </c>
      <c r="V1696">
        <f t="shared" ca="1" si="26"/>
        <v>8</v>
      </c>
      <c r="W1696" t="s">
        <v>28</v>
      </c>
      <c r="X1696" t="str">
        <f ca="1">_xlfn.CONCAT("(",A1696,",",C1696,",",P1696,",",E1696,",",L1696,",",S1696,",",T1696,",",V1696,")++1`")</f>
        <v>(248121,0,0,2,108,0,1,8)++1`</v>
      </c>
      <c r="Y1696" t="str">
        <f>_xlfn.CONCAT("(",A1696,",",R1696,")++1`")</f>
        <v>(248121,45)++1`</v>
      </c>
    </row>
    <row r="1697" spans="1:25">
      <c r="A1697">
        <v>248123</v>
      </c>
      <c r="B1697">
        <v>2004</v>
      </c>
      <c r="C1697">
        <f>IF(D1697="oui", 1, IF(D1697="non", 0, " "))</f>
        <v>0</v>
      </c>
      <c r="D1697" t="s">
        <v>24</v>
      </c>
      <c r="E1697">
        <f>_xlfn.XLOOKUP(F1697,Z$3:Z$19,AA$3:AA$19)</f>
        <v>16</v>
      </c>
      <c r="F1697" t="s">
        <v>44</v>
      </c>
      <c r="G1697" s="14">
        <v>44600</v>
      </c>
      <c r="H1697" s="15">
        <v>0.55347222222222225</v>
      </c>
      <c r="I1697" s="15">
        <v>0.67638888888888882</v>
      </c>
      <c r="J1697">
        <v>1000162</v>
      </c>
      <c r="K1697">
        <v>142</v>
      </c>
      <c r="L1697">
        <f>ROUND(M1697*86400,0)/60</f>
        <v>177</v>
      </c>
      <c r="M1697">
        <v>0.12291666666666656</v>
      </c>
      <c r="N1697">
        <f>_xlfn.XLOOKUP(O1697,Z$22:Z$24,AA$22:AA$24)</f>
        <v>0</v>
      </c>
      <c r="O1697" t="s">
        <v>26</v>
      </c>
      <c r="P1697" cm="1">
        <f t="array" aca="1" ref="P1697" ca="1">(_xlfn.IFS(Q1697="couché",0,Q1697="debout à 80%",1,Q1697="?",1))*(IF(RAND()&lt;0.8,1,0))</f>
        <v>1</v>
      </c>
      <c r="Q1697" t="s">
        <v>27</v>
      </c>
      <c r="R1697">
        <v>45</v>
      </c>
      <c r="S1697">
        <f>SUMIFS(N:N,F:F,F1697,G:G,G1697,T:T,T1697-1)*IF(C1697=1,0,1)</f>
        <v>0</v>
      </c>
      <c r="T1697">
        <f>COUNTIFS(F:F,F1697,G:G,G1697,H:H,_xlfn.CONCAT("&lt;=",H1697))</f>
        <v>4</v>
      </c>
      <c r="U1697" s="15">
        <f ca="1">H1697+(RAND()/100000)</f>
        <v>0.55347427757391277</v>
      </c>
      <c r="V1697">
        <f t="shared" ca="1" si="26"/>
        <v>60</v>
      </c>
      <c r="W1697" t="s">
        <v>28</v>
      </c>
      <c r="X1697" t="str">
        <f ca="1">_xlfn.CONCAT("(",A1697,",",C1697,",",P1697,",",E1697,",",L1697,",",S1697,",",T1697,",",V1697,")++1`")</f>
        <v>(248123,0,1,16,177,0,4,60)++1`</v>
      </c>
      <c r="Y1697" t="str">
        <f>_xlfn.CONCAT("(",A1697,",",R1697,")++1`")</f>
        <v>(248123,45)++1`</v>
      </c>
    </row>
    <row r="1698" spans="1:25">
      <c r="A1698">
        <v>248124</v>
      </c>
      <c r="B1698">
        <v>1947</v>
      </c>
      <c r="C1698">
        <f>IF(D1698="oui", 1, IF(D1698="non", 0, " "))</f>
        <v>0</v>
      </c>
      <c r="D1698" t="s">
        <v>24</v>
      </c>
      <c r="E1698">
        <f>_xlfn.XLOOKUP(F1698,Z$3:Z$19,AA$3:AA$19)</f>
        <v>5</v>
      </c>
      <c r="F1698" t="s">
        <v>36</v>
      </c>
      <c r="G1698" s="14">
        <v>44602</v>
      </c>
      <c r="H1698" s="15">
        <v>0.34305555555555556</v>
      </c>
      <c r="I1698" s="15">
        <v>0.39166666666666666</v>
      </c>
      <c r="J1698">
        <v>1000166</v>
      </c>
      <c r="K1698">
        <v>31</v>
      </c>
      <c r="L1698">
        <f>ROUND(M1698*86400,0)/60</f>
        <v>70</v>
      </c>
      <c r="M1698">
        <v>4.8611111111111105E-2</v>
      </c>
      <c r="N1698">
        <f>_xlfn.XLOOKUP(O1698,Z$22:Z$24,AA$22:AA$24)</f>
        <v>0</v>
      </c>
      <c r="O1698" t="s">
        <v>26</v>
      </c>
      <c r="P1698" cm="1">
        <f t="array" aca="1" ref="P1698" ca="1">(_xlfn.IFS(Q1698="couché",0,Q1698="debout à 80%",1,Q1698="?",1))*(IF(RAND()&lt;0.8,1,0))</f>
        <v>1</v>
      </c>
      <c r="Q1698" t="s">
        <v>27</v>
      </c>
      <c r="R1698">
        <v>0</v>
      </c>
      <c r="S1698">
        <f>SUMIFS(N:N,F:F,F1698,G:G,G1698,T:T,T1698-1)*IF(C1698=1,0,1)</f>
        <v>0</v>
      </c>
      <c r="T1698">
        <f>COUNTIFS(F:F,F1698,G:G,G1698,H:H,_xlfn.CONCAT("&lt;=",H1698))</f>
        <v>1</v>
      </c>
      <c r="U1698" s="15">
        <f ca="1">H1698+(RAND()/100000)</f>
        <v>0.34305638917097325</v>
      </c>
      <c r="V1698">
        <f t="shared" ca="1" si="26"/>
        <v>9</v>
      </c>
      <c r="W1698" t="s">
        <v>28</v>
      </c>
      <c r="X1698" t="str">
        <f ca="1">_xlfn.CONCAT("(",A1698,",",C1698,",",P1698,",",E1698,",",L1698,",",S1698,",",T1698,",",V1698,")++1`")</f>
        <v>(248124,0,1,5,70,0,1,9)++1`</v>
      </c>
      <c r="Y1698" t="str">
        <f>_xlfn.CONCAT("(",A1698,",",R1698,")++1`")</f>
        <v>(248124,0)++1`</v>
      </c>
    </row>
    <row r="1699" spans="1:25">
      <c r="A1699">
        <v>248129</v>
      </c>
      <c r="B1699">
        <v>1957</v>
      </c>
      <c r="C1699">
        <f>IF(D1699="oui", 1, IF(D1699="non", 0, " "))</f>
        <v>0</v>
      </c>
      <c r="D1699" t="s">
        <v>24</v>
      </c>
      <c r="E1699">
        <f>_xlfn.XLOOKUP(F1699,Z$3:Z$19,AA$3:AA$19)</f>
        <v>3</v>
      </c>
      <c r="F1699" t="s">
        <v>34</v>
      </c>
      <c r="G1699" s="14">
        <v>44634</v>
      </c>
      <c r="H1699" s="15">
        <v>0.37777777777777777</v>
      </c>
      <c r="I1699" s="15">
        <v>0.39444444444444443</v>
      </c>
      <c r="J1699">
        <v>1000169</v>
      </c>
      <c r="K1699">
        <v>2172</v>
      </c>
      <c r="L1699">
        <f>ROUND(M1699*86400,0)/60</f>
        <v>24</v>
      </c>
      <c r="M1699">
        <v>1.6666666666666663E-2</v>
      </c>
      <c r="N1699">
        <f>_xlfn.XLOOKUP(O1699,Z$22:Z$24,AA$22:AA$24)</f>
        <v>1</v>
      </c>
      <c r="O1699" t="s">
        <v>32</v>
      </c>
      <c r="P1699" cm="1">
        <f t="array" aca="1" ref="P1699" ca="1">(_xlfn.IFS(Q1699="couché",0,Q1699="debout à 80%",1,Q1699="?",1))*(IF(RAND()&lt;0.8,1,0))</f>
        <v>1</v>
      </c>
      <c r="Q1699" t="s">
        <v>27</v>
      </c>
      <c r="R1699">
        <v>10</v>
      </c>
      <c r="S1699">
        <f>SUMIFS(N:N,F:F,F1699,G:G,G1699,T:T,T1699-1)*IF(C1699=1,0,1)</f>
        <v>1</v>
      </c>
      <c r="T1699">
        <f>COUNTIFS(F:F,F1699,G:G,G1699,H:H,_xlfn.CONCAT("&lt;=",H1699))</f>
        <v>4</v>
      </c>
      <c r="U1699" s="15">
        <f ca="1">H1699+(RAND()/100000)</f>
        <v>0.37778613182831816</v>
      </c>
      <c r="V1699">
        <f t="shared" ca="1" si="26"/>
        <v>16</v>
      </c>
      <c r="W1699" t="s">
        <v>28</v>
      </c>
      <c r="X1699" t="str">
        <f ca="1">_xlfn.CONCAT("(",A1699,",",C1699,",",P1699,",",E1699,",",L1699,",",S1699,",",T1699,",",V1699,")++1`")</f>
        <v>(248129,0,1,3,24,1,4,16)++1`</v>
      </c>
      <c r="Y1699" t="str">
        <f>_xlfn.CONCAT("(",A1699,",",R1699,")++1`")</f>
        <v>(248129,10)++1`</v>
      </c>
    </row>
    <row r="1700" spans="1:25">
      <c r="A1700">
        <v>248130</v>
      </c>
      <c r="B1700">
        <v>1946</v>
      </c>
      <c r="C1700">
        <f>IF(D1700="oui", 1, IF(D1700="non", 0, " "))</f>
        <v>0</v>
      </c>
      <c r="D1700" t="s">
        <v>24</v>
      </c>
      <c r="E1700">
        <f>_xlfn.XLOOKUP(F1700,Z$3:Z$19,AA$3:AA$19)</f>
        <v>4</v>
      </c>
      <c r="F1700" t="s">
        <v>31</v>
      </c>
      <c r="G1700" s="14">
        <v>44622</v>
      </c>
      <c r="H1700" s="15">
        <v>0.43263888888888885</v>
      </c>
      <c r="I1700" s="15">
        <v>0.50624999999999998</v>
      </c>
      <c r="J1700">
        <v>1000170</v>
      </c>
      <c r="K1700">
        <v>2072</v>
      </c>
      <c r="L1700">
        <f>ROUND(M1700*86400,0)/60</f>
        <v>106</v>
      </c>
      <c r="M1700">
        <v>7.3611111111111127E-2</v>
      </c>
      <c r="N1700">
        <f>_xlfn.XLOOKUP(O1700,Z$22:Z$24,AA$22:AA$24)</f>
        <v>1</v>
      </c>
      <c r="O1700" t="s">
        <v>32</v>
      </c>
      <c r="P1700" cm="1">
        <f t="array" aca="1" ref="P1700" ca="1">(_xlfn.IFS(Q1700="couché",0,Q1700="debout à 80%",1,Q1700="?",1))*(IF(RAND()&lt;0.8,1,0))</f>
        <v>0</v>
      </c>
      <c r="Q1700" t="s">
        <v>27</v>
      </c>
      <c r="R1700">
        <v>20</v>
      </c>
      <c r="S1700">
        <f>SUMIFS(N:N,F:F,F1700,G:G,G1700,T:T,T1700-1)*IF(C1700=1,0,1)</f>
        <v>1</v>
      </c>
      <c r="T1700">
        <f>COUNTIFS(F:F,F1700,G:G,G1700,H:H,_xlfn.CONCAT("&lt;=",H1700))</f>
        <v>3</v>
      </c>
      <c r="U1700" s="15">
        <f ca="1">H1700+(RAND()/100000)</f>
        <v>0.43264152788090787</v>
      </c>
      <c r="V1700">
        <f t="shared" ca="1" si="26"/>
        <v>28</v>
      </c>
      <c r="W1700" t="s">
        <v>28</v>
      </c>
      <c r="X1700" t="str">
        <f ca="1">_xlfn.CONCAT("(",A1700,",",C1700,",",P1700,",",E1700,",",L1700,",",S1700,",",T1700,",",V1700,")++1`")</f>
        <v>(248130,0,0,4,106,1,3,28)++1`</v>
      </c>
      <c r="Y1700" t="str">
        <f>_xlfn.CONCAT("(",A1700,",",R1700,")++1`")</f>
        <v>(248130,20)++1`</v>
      </c>
    </row>
    <row r="1701" spans="1:25">
      <c r="A1701">
        <v>248139</v>
      </c>
      <c r="B1701">
        <v>1961</v>
      </c>
      <c r="C1701">
        <f>IF(D1701="oui", 1, IF(D1701="non", 0, " "))</f>
        <v>0</v>
      </c>
      <c r="D1701" t="s">
        <v>24</v>
      </c>
      <c r="E1701">
        <f>_xlfn.XLOOKUP(F1701,Z$3:Z$19,AA$3:AA$19)</f>
        <v>15</v>
      </c>
      <c r="F1701" t="s">
        <v>35</v>
      </c>
      <c r="G1701" s="14">
        <v>44630</v>
      </c>
      <c r="H1701" s="15">
        <v>0.44097222222222221</v>
      </c>
      <c r="I1701" s="15">
        <v>0.65</v>
      </c>
      <c r="J1701">
        <v>1000171</v>
      </c>
      <c r="K1701">
        <v>8548</v>
      </c>
      <c r="L1701">
        <f>ROUND(M1701*86400,0)/60</f>
        <v>301</v>
      </c>
      <c r="M1701">
        <v>0.20902777777777781</v>
      </c>
      <c r="N1701">
        <f>_xlfn.XLOOKUP(O1701,Z$22:Z$24,AA$22:AA$24)</f>
        <v>0</v>
      </c>
      <c r="O1701" t="s">
        <v>26</v>
      </c>
      <c r="P1701" cm="1">
        <f t="array" aca="1" ref="P1701" ca="1">(_xlfn.IFS(Q1701="couché",0,Q1701="debout à 80%",1,Q1701="?",1))*(IF(RAND()&lt;0.8,1,0))</f>
        <v>0</v>
      </c>
      <c r="Q1701" t="s">
        <v>48</v>
      </c>
      <c r="R1701">
        <v>45</v>
      </c>
      <c r="S1701">
        <f>SUMIFS(N:N,F:F,F1701,G:G,G1701,T:T,T1701-1)*IF(C1701=1,0,1)</f>
        <v>0</v>
      </c>
      <c r="T1701">
        <f>COUNTIFS(F:F,F1701,G:G,G1701,H:H,_xlfn.CONCAT("&lt;=",H1701))</f>
        <v>2</v>
      </c>
      <c r="U1701" s="15">
        <f ca="1">H1701+(RAND()/100000)</f>
        <v>0.44097401743087977</v>
      </c>
      <c r="V1701">
        <f t="shared" ca="1" si="26"/>
        <v>36</v>
      </c>
      <c r="W1701" t="s">
        <v>28</v>
      </c>
      <c r="X1701" t="str">
        <f ca="1">_xlfn.CONCAT("(",A1701,",",C1701,",",P1701,",",E1701,",",L1701,",",S1701,",",T1701,",",V1701,")++1`")</f>
        <v>(248139,0,0,15,301,0,2,36)++1`</v>
      </c>
      <c r="Y1701" t="str">
        <f>_xlfn.CONCAT("(",A1701,",",R1701,")++1`")</f>
        <v>(248139,45)++1`</v>
      </c>
    </row>
    <row r="1702" spans="1:25">
      <c r="A1702">
        <v>248141</v>
      </c>
      <c r="B1702">
        <v>1942</v>
      </c>
      <c r="C1702">
        <f>IF(D1702="oui", 1, IF(D1702="non", 0, " "))</f>
        <v>0</v>
      </c>
      <c r="D1702" t="s">
        <v>24</v>
      </c>
      <c r="E1702">
        <f>_xlfn.XLOOKUP(F1702,Z$3:Z$19,AA$3:AA$19)</f>
        <v>9</v>
      </c>
      <c r="F1702" t="s">
        <v>40</v>
      </c>
      <c r="G1702" s="14">
        <v>44629</v>
      </c>
      <c r="H1702" s="15">
        <v>0.66527777777777775</v>
      </c>
      <c r="I1702" s="15">
        <v>0.77222222222222214</v>
      </c>
      <c r="J1702">
        <v>1000163</v>
      </c>
      <c r="K1702">
        <v>6812</v>
      </c>
      <c r="L1702">
        <f>ROUND(M1702*86400,0)/60</f>
        <v>154</v>
      </c>
      <c r="M1702">
        <v>0.1069444444444444</v>
      </c>
      <c r="N1702">
        <f>_xlfn.XLOOKUP(O1702,Z$22:Z$24,AA$22:AA$24)</f>
        <v>0</v>
      </c>
      <c r="O1702" t="s">
        <v>26</v>
      </c>
      <c r="P1702" cm="1">
        <f t="array" aca="1" ref="P1702" ca="1">(_xlfn.IFS(Q1702="couché",0,Q1702="debout à 80%",1,Q1702="?",1))*(IF(RAND()&lt;0.8,1,0))</f>
        <v>0</v>
      </c>
      <c r="Q1702" t="s">
        <v>48</v>
      </c>
      <c r="R1702">
        <v>45</v>
      </c>
      <c r="S1702">
        <f>SUMIFS(N:N,F:F,F1702,G:G,G1702,T:T,T1702-1)*IF(C1702=1,0,1)</f>
        <v>0</v>
      </c>
      <c r="T1702">
        <f>COUNTIFS(F:F,F1702,G:G,G1702,H:H,_xlfn.CONCAT("&lt;=",H1702))</f>
        <v>6</v>
      </c>
      <c r="U1702" s="15">
        <f ca="1">H1702+(RAND()/100000)</f>
        <v>0.66528667647698725</v>
      </c>
      <c r="V1702">
        <f t="shared" ca="1" si="26"/>
        <v>64</v>
      </c>
      <c r="W1702" t="s">
        <v>28</v>
      </c>
      <c r="X1702" t="str">
        <f ca="1">_xlfn.CONCAT("(",A1702,",",C1702,",",P1702,",",E1702,",",L1702,",",S1702,",",T1702,",",V1702,")++1`")</f>
        <v>(248141,0,0,9,154,0,6,64)++1`</v>
      </c>
      <c r="Y1702" t="str">
        <f>_xlfn.CONCAT("(",A1702,",",R1702,")++1`")</f>
        <v>(248141,45)++1`</v>
      </c>
    </row>
    <row r="1703" spans="1:25">
      <c r="A1703">
        <v>248143</v>
      </c>
      <c r="B1703">
        <v>1949</v>
      </c>
      <c r="C1703">
        <f>IF(D1703="oui", 1, IF(D1703="non", 0, " "))</f>
        <v>0</v>
      </c>
      <c r="D1703" t="s">
        <v>24</v>
      </c>
      <c r="E1703">
        <f>_xlfn.XLOOKUP(F1703,Z$3:Z$19,AA$3:AA$19)</f>
        <v>7</v>
      </c>
      <c r="F1703" t="s">
        <v>38</v>
      </c>
      <c r="G1703" s="14">
        <v>44601</v>
      </c>
      <c r="H1703" s="15">
        <v>0.57638888888888884</v>
      </c>
      <c r="I1703" s="15">
        <v>0.67222222222222217</v>
      </c>
      <c r="J1703">
        <v>1000162</v>
      </c>
      <c r="K1703">
        <v>489</v>
      </c>
      <c r="L1703">
        <f>ROUND(M1703*86400,0)/60</f>
        <v>138</v>
      </c>
      <c r="M1703">
        <v>9.5833333333333326E-2</v>
      </c>
      <c r="N1703">
        <f>_xlfn.XLOOKUP(O1703,Z$22:Z$24,AA$22:AA$24)</f>
        <v>0</v>
      </c>
      <c r="O1703" t="s">
        <v>26</v>
      </c>
      <c r="P1703" cm="1">
        <f t="array" aca="1" ref="P1703" ca="1">(_xlfn.IFS(Q1703="couché",0,Q1703="debout à 80%",1,Q1703="?",1))*(IF(RAND()&lt;0.8,1,0))</f>
        <v>1</v>
      </c>
      <c r="Q1703" t="s">
        <v>27</v>
      </c>
      <c r="R1703">
        <v>45</v>
      </c>
      <c r="S1703">
        <f>SUMIFS(N:N,F:F,F1703,G:G,G1703,T:T,T1703-1)*IF(C1703=1,0,1)</f>
        <v>0</v>
      </c>
      <c r="T1703">
        <f>COUNTIFS(F:F,F1703,G:G,G1703,H:H,_xlfn.CONCAT("&lt;=",H1703))</f>
        <v>2</v>
      </c>
      <c r="U1703" s="15">
        <f ca="1">H1703+(RAND()/100000)</f>
        <v>0.57639271190768149</v>
      </c>
      <c r="V1703">
        <f t="shared" ca="1" si="26"/>
        <v>44</v>
      </c>
      <c r="W1703" t="s">
        <v>28</v>
      </c>
      <c r="X1703" t="str">
        <f ca="1">_xlfn.CONCAT("(",A1703,",",C1703,",",P1703,",",E1703,",",L1703,",",S1703,",",T1703,",",V1703,")++1`")</f>
        <v>(248143,0,1,7,138,0,2,44)++1`</v>
      </c>
      <c r="Y1703" t="str">
        <f>_xlfn.CONCAT("(",A1703,",",R1703,")++1`")</f>
        <v>(248143,45)++1`</v>
      </c>
    </row>
    <row r="1704" spans="1:25">
      <c r="A1704">
        <v>248145</v>
      </c>
      <c r="B1704">
        <v>1983</v>
      </c>
      <c r="C1704">
        <f>IF(D1704="oui", 1, IF(D1704="non", 0, " "))</f>
        <v>0</v>
      </c>
      <c r="D1704" t="s">
        <v>24</v>
      </c>
      <c r="E1704">
        <f>_xlfn.XLOOKUP(F1704,Z$3:Z$19,AA$3:AA$19)</f>
        <v>12</v>
      </c>
      <c r="F1704" t="s">
        <v>42</v>
      </c>
      <c r="G1704" s="14">
        <v>44650</v>
      </c>
      <c r="H1704" s="15">
        <v>0.56458333333333333</v>
      </c>
      <c r="I1704" s="15">
        <v>0.66319444444444442</v>
      </c>
      <c r="J1704">
        <v>1000165</v>
      </c>
      <c r="K1704">
        <v>9168</v>
      </c>
      <c r="L1704">
        <f>ROUND(M1704*86400,0)/60</f>
        <v>142</v>
      </c>
      <c r="M1704">
        <v>9.8611111111111094E-2</v>
      </c>
      <c r="N1704">
        <f>_xlfn.XLOOKUP(O1704,Z$22:Z$24,AA$22:AA$24)</f>
        <v>1</v>
      </c>
      <c r="O1704" t="s">
        <v>32</v>
      </c>
      <c r="P1704" cm="1">
        <f t="array" aca="1" ref="P1704" ca="1">(_xlfn.IFS(Q1704="couché",0,Q1704="debout à 80%",1,Q1704="?",1))*(IF(RAND()&lt;0.8,1,0))</f>
        <v>1</v>
      </c>
      <c r="Q1704" t="s">
        <v>27</v>
      </c>
      <c r="R1704">
        <v>30</v>
      </c>
      <c r="S1704">
        <f>SUMIFS(N:N,F:F,F1704,G:G,G1704,T:T,T1704-1)*IF(C1704=1,0,1)</f>
        <v>0</v>
      </c>
      <c r="T1704">
        <f>COUNTIFS(F:F,F1704,G:G,G1704,H:H,_xlfn.CONCAT("&lt;=",H1704))</f>
        <v>3</v>
      </c>
      <c r="U1704" s="15">
        <f ca="1">H1704+(RAND()/100000)</f>
        <v>0.56458402554846809</v>
      </c>
      <c r="V1704">
        <f t="shared" ca="1" si="26"/>
        <v>45</v>
      </c>
      <c r="W1704" t="s">
        <v>47</v>
      </c>
      <c r="X1704" t="str">
        <f ca="1">_xlfn.CONCAT("(",A1704,",",C1704,",",P1704,",",E1704,",",L1704,",",S1704,",",T1704,",",V1704,")++1`")</f>
        <v>(248145,0,1,12,142,0,3,45)++1`</v>
      </c>
      <c r="Y1704" t="str">
        <f>_xlfn.CONCAT("(",A1704,",",R1704,")++1`")</f>
        <v>(248145,30)++1`</v>
      </c>
    </row>
    <row r="1705" spans="1:25">
      <c r="A1705">
        <v>248146</v>
      </c>
      <c r="B1705">
        <v>1966</v>
      </c>
      <c r="C1705">
        <f>IF(D1705="oui", 1, IF(D1705="non", 0, " "))</f>
        <v>0</v>
      </c>
      <c r="D1705" t="s">
        <v>24</v>
      </c>
      <c r="E1705">
        <f>_xlfn.XLOOKUP(F1705,Z$3:Z$19,AA$3:AA$19)</f>
        <v>5</v>
      </c>
      <c r="F1705" t="s">
        <v>36</v>
      </c>
      <c r="G1705" s="14">
        <v>44607</v>
      </c>
      <c r="H1705" s="15">
        <v>0.33541666666666664</v>
      </c>
      <c r="I1705" s="15">
        <v>0.36180555555555555</v>
      </c>
      <c r="J1705">
        <v>1000162</v>
      </c>
      <c r="K1705">
        <v>4698</v>
      </c>
      <c r="L1705">
        <f>ROUND(M1705*86400,0)/60</f>
        <v>38</v>
      </c>
      <c r="M1705">
        <v>2.6388888888888906E-2</v>
      </c>
      <c r="N1705">
        <f>_xlfn.XLOOKUP(O1705,Z$22:Z$24,AA$22:AA$24)</f>
        <v>0</v>
      </c>
      <c r="O1705" t="s">
        <v>26</v>
      </c>
      <c r="P1705" cm="1">
        <f t="array" aca="1" ref="P1705" ca="1">(_xlfn.IFS(Q1705="couché",0,Q1705="debout à 80%",1,Q1705="?",1))*(IF(RAND()&lt;0.8,1,0))</f>
        <v>1</v>
      </c>
      <c r="Q1705" t="s">
        <v>27</v>
      </c>
      <c r="R1705">
        <v>45</v>
      </c>
      <c r="S1705">
        <f>SUMIFS(N:N,F:F,F1705,G:G,G1705,T:T,T1705-1)*IF(C1705=1,0,1)</f>
        <v>0</v>
      </c>
      <c r="T1705">
        <f>COUNTIFS(F:F,F1705,G:G,G1705,H:H,_xlfn.CONCAT("&lt;=",H1705))</f>
        <v>1</v>
      </c>
      <c r="U1705" s="15">
        <f ca="1">H1705+(RAND()/100000)</f>
        <v>0.33542613240094332</v>
      </c>
      <c r="V1705">
        <f t="shared" ca="1" si="26"/>
        <v>4</v>
      </c>
      <c r="W1705" t="s">
        <v>28</v>
      </c>
      <c r="X1705" t="str">
        <f ca="1">_xlfn.CONCAT("(",A1705,",",C1705,",",P1705,",",E1705,",",L1705,",",S1705,",",T1705,",",V1705,")++1`")</f>
        <v>(248146,0,1,5,38,0,1,4)++1`</v>
      </c>
      <c r="Y1705" t="str">
        <f>_xlfn.CONCAT("(",A1705,",",R1705,")++1`")</f>
        <v>(248146,45)++1`</v>
      </c>
    </row>
    <row r="1706" spans="1:25">
      <c r="A1706">
        <v>248148</v>
      </c>
      <c r="B1706">
        <v>2005</v>
      </c>
      <c r="C1706">
        <f>IF(D1706="oui", 1, IF(D1706="non", 0, " "))</f>
        <v>0</v>
      </c>
      <c r="D1706" t="s">
        <v>24</v>
      </c>
      <c r="E1706">
        <f>_xlfn.XLOOKUP(F1706,Z$3:Z$19,AA$3:AA$19)</f>
        <v>11</v>
      </c>
      <c r="F1706" t="s">
        <v>41</v>
      </c>
      <c r="G1706" s="14">
        <v>44651</v>
      </c>
      <c r="H1706" s="15">
        <v>0.5708333333333333</v>
      </c>
      <c r="I1706" s="15">
        <v>0.66736111111111107</v>
      </c>
      <c r="J1706">
        <v>1000165</v>
      </c>
      <c r="K1706">
        <v>450</v>
      </c>
      <c r="L1706">
        <f>ROUND(M1706*86400,0)/60</f>
        <v>139</v>
      </c>
      <c r="M1706">
        <v>9.6527777777777768E-2</v>
      </c>
      <c r="N1706">
        <f>_xlfn.XLOOKUP(O1706,Z$22:Z$24,AA$22:AA$24)</f>
        <v>0</v>
      </c>
      <c r="O1706" t="s">
        <v>26</v>
      </c>
      <c r="P1706" cm="1">
        <f t="array" aca="1" ref="P1706" ca="1">(_xlfn.IFS(Q1706="couché",0,Q1706="debout à 80%",1,Q1706="?",1))*(IF(RAND()&lt;0.8,1,0))</f>
        <v>1</v>
      </c>
      <c r="Q1706" t="s">
        <v>27</v>
      </c>
      <c r="R1706">
        <v>30</v>
      </c>
      <c r="S1706">
        <f>SUMIFS(N:N,F:F,F1706,G:G,G1706,T:T,T1706-1)*IF(C1706=1,0,1)</f>
        <v>1</v>
      </c>
      <c r="T1706">
        <f>COUNTIFS(F:F,F1706,G:G,G1706,H:H,_xlfn.CONCAT("&lt;=",H1706))</f>
        <v>7</v>
      </c>
      <c r="U1706" s="15">
        <f ca="1">H1706+(RAND()/100000)</f>
        <v>0.57083504004943875</v>
      </c>
      <c r="V1706">
        <f t="shared" ca="1" si="26"/>
        <v>62</v>
      </c>
      <c r="W1706" t="s">
        <v>28</v>
      </c>
      <c r="X1706" t="str">
        <f ca="1">_xlfn.CONCAT("(",A1706,",",C1706,",",P1706,",",E1706,",",L1706,",",S1706,",",T1706,",",V1706,")++1`")</f>
        <v>(248148,0,1,11,139,1,7,62)++1`</v>
      </c>
      <c r="Y1706" t="str">
        <f>_xlfn.CONCAT("(",A1706,",",R1706,")++1`")</f>
        <v>(248148,30)++1`</v>
      </c>
    </row>
    <row r="1707" spans="1:25">
      <c r="A1707">
        <v>248150</v>
      </c>
      <c r="B1707">
        <v>1944</v>
      </c>
      <c r="C1707">
        <f>IF(D1707="oui", 1, IF(D1707="non", 0, " "))</f>
        <v>0</v>
      </c>
      <c r="D1707" t="s">
        <v>24</v>
      </c>
      <c r="E1707">
        <f>_xlfn.XLOOKUP(F1707,Z$3:Z$19,AA$3:AA$19)</f>
        <v>7</v>
      </c>
      <c r="F1707" t="s">
        <v>38</v>
      </c>
      <c r="G1707" s="14">
        <v>44617</v>
      </c>
      <c r="H1707" s="15">
        <v>0.33611111111111108</v>
      </c>
      <c r="I1707" s="15">
        <v>0.44652777777777775</v>
      </c>
      <c r="J1707">
        <v>1000162</v>
      </c>
      <c r="K1707">
        <v>486</v>
      </c>
      <c r="L1707">
        <f>ROUND(M1707*86400,0)/60</f>
        <v>159</v>
      </c>
      <c r="M1707">
        <v>0.11041666666666666</v>
      </c>
      <c r="N1707">
        <f>_xlfn.XLOOKUP(O1707,Z$22:Z$24,AA$22:AA$24)</f>
        <v>0</v>
      </c>
      <c r="O1707" t="s">
        <v>26</v>
      </c>
      <c r="P1707" cm="1">
        <f t="array" aca="1" ref="P1707" ca="1">(_xlfn.IFS(Q1707="couché",0,Q1707="debout à 80%",1,Q1707="?",1))*(IF(RAND()&lt;0.8,1,0))</f>
        <v>0</v>
      </c>
      <c r="Q1707" t="s">
        <v>27</v>
      </c>
      <c r="R1707">
        <v>45</v>
      </c>
      <c r="S1707">
        <f>SUMIFS(N:N,F:F,F1707,G:G,G1707,T:T,T1707-1)*IF(C1707=1,0,1)</f>
        <v>0</v>
      </c>
      <c r="T1707">
        <f>COUNTIFS(F:F,F1707,G:G,G1707,H:H,_xlfn.CONCAT("&lt;=",H1707))</f>
        <v>1</v>
      </c>
      <c r="U1707" s="15">
        <f ca="1">H1707+(RAND()/100000)</f>
        <v>0.33611274351892723</v>
      </c>
      <c r="V1707">
        <f t="shared" ca="1" si="26"/>
        <v>3</v>
      </c>
      <c r="W1707" t="s">
        <v>28</v>
      </c>
      <c r="X1707" t="str">
        <f ca="1">_xlfn.CONCAT("(",A1707,",",C1707,",",P1707,",",E1707,",",L1707,",",S1707,",",T1707,",",V1707,")++1`")</f>
        <v>(248150,0,0,7,159,0,1,3)++1`</v>
      </c>
      <c r="Y1707" t="str">
        <f>_xlfn.CONCAT("(",A1707,",",R1707,")++1`")</f>
        <v>(248150,45)++1`</v>
      </c>
    </row>
    <row r="1708" spans="1:25">
      <c r="A1708">
        <v>248157</v>
      </c>
      <c r="B1708">
        <v>1950</v>
      </c>
      <c r="C1708">
        <f>IF(D1708="oui", 1, IF(D1708="non", 0, " "))</f>
        <v>0</v>
      </c>
      <c r="D1708" t="s">
        <v>24</v>
      </c>
      <c r="E1708">
        <f>_xlfn.XLOOKUP(F1708,Z$3:Z$19,AA$3:AA$19)</f>
        <v>6</v>
      </c>
      <c r="F1708" t="s">
        <v>37</v>
      </c>
      <c r="G1708" s="14">
        <v>44601</v>
      </c>
      <c r="H1708" s="15">
        <v>0.57777777777777772</v>
      </c>
      <c r="I1708" s="15">
        <v>0.64166666666666661</v>
      </c>
      <c r="J1708">
        <v>1000166</v>
      </c>
      <c r="K1708">
        <v>402</v>
      </c>
      <c r="L1708">
        <f>ROUND(M1708*86400,0)/60</f>
        <v>92</v>
      </c>
      <c r="M1708">
        <v>6.3888888888888884E-2</v>
      </c>
      <c r="N1708">
        <f>_xlfn.XLOOKUP(O1708,Z$22:Z$24,AA$22:AA$24)</f>
        <v>0</v>
      </c>
      <c r="O1708" t="s">
        <v>26</v>
      </c>
      <c r="P1708" cm="1">
        <f t="array" aca="1" ref="P1708" ca="1">(_xlfn.IFS(Q1708="couché",0,Q1708="debout à 80%",1,Q1708="?",1))*(IF(RAND()&lt;0.8,1,0))</f>
        <v>0</v>
      </c>
      <c r="Q1708" t="s">
        <v>48</v>
      </c>
      <c r="R1708">
        <v>45</v>
      </c>
      <c r="S1708">
        <f>SUMIFS(N:N,F:F,F1708,G:G,G1708,T:T,T1708-1)*IF(C1708=1,0,1)</f>
        <v>0</v>
      </c>
      <c r="T1708">
        <f>COUNTIFS(F:F,F1708,G:G,G1708,H:H,_xlfn.CONCAT("&lt;=",H1708))</f>
        <v>3</v>
      </c>
      <c r="U1708" s="15">
        <f ca="1">H1708+(RAND()/100000)</f>
        <v>0.57778696839880928</v>
      </c>
      <c r="V1708">
        <f t="shared" ca="1" si="26"/>
        <v>45</v>
      </c>
      <c r="W1708" t="s">
        <v>28</v>
      </c>
      <c r="X1708" t="str">
        <f ca="1">_xlfn.CONCAT("(",A1708,",",C1708,",",P1708,",",E1708,",",L1708,",",S1708,",",T1708,",",V1708,")++1`")</f>
        <v>(248157,0,0,6,92,0,3,45)++1`</v>
      </c>
      <c r="Y1708" t="str">
        <f>_xlfn.CONCAT("(",A1708,",",R1708,")++1`")</f>
        <v>(248157,45)++1`</v>
      </c>
    </row>
    <row r="1709" spans="1:25">
      <c r="A1709">
        <v>248158</v>
      </c>
      <c r="B1709">
        <v>1969</v>
      </c>
      <c r="C1709">
        <f>IF(D1709="oui", 1, IF(D1709="non", 0, " "))</f>
        <v>0</v>
      </c>
      <c r="D1709" t="s">
        <v>24</v>
      </c>
      <c r="E1709">
        <f>_xlfn.XLOOKUP(F1709,Z$3:Z$19,AA$3:AA$19)</f>
        <v>5</v>
      </c>
      <c r="F1709" t="s">
        <v>36</v>
      </c>
      <c r="G1709" s="14">
        <v>44636</v>
      </c>
      <c r="H1709" s="15">
        <v>0.3298611111111111</v>
      </c>
      <c r="I1709" s="15">
        <v>0.36180555555555555</v>
      </c>
      <c r="J1709">
        <v>1000162</v>
      </c>
      <c r="K1709">
        <v>86</v>
      </c>
      <c r="L1709">
        <f>ROUND(M1709*86400,0)/60</f>
        <v>46</v>
      </c>
      <c r="M1709">
        <v>3.1944444444444442E-2</v>
      </c>
      <c r="N1709">
        <f>_xlfn.XLOOKUP(O1709,Z$22:Z$24,AA$22:AA$24)</f>
        <v>1</v>
      </c>
      <c r="O1709" t="s">
        <v>32</v>
      </c>
      <c r="P1709" cm="1">
        <f t="array" aca="1" ref="P1709" ca="1">(_xlfn.IFS(Q1709="couché",0,Q1709="debout à 80%",1,Q1709="?",1))*(IF(RAND()&lt;0.8,1,0))</f>
        <v>1</v>
      </c>
      <c r="Q1709" t="s">
        <v>27</v>
      </c>
      <c r="R1709">
        <v>45</v>
      </c>
      <c r="S1709">
        <f>SUMIFS(N:N,F:F,F1709,G:G,G1709,T:T,T1709-1)*IF(C1709=1,0,1)</f>
        <v>0</v>
      </c>
      <c r="T1709">
        <f>COUNTIFS(F:F,F1709,G:G,G1709,H:H,_xlfn.CONCAT("&lt;=",H1709))</f>
        <v>1</v>
      </c>
      <c r="U1709" s="15">
        <f ca="1">H1709+(RAND()/100000)</f>
        <v>0.32986969163243668</v>
      </c>
      <c r="V1709">
        <f t="shared" ca="1" si="26"/>
        <v>2</v>
      </c>
      <c r="W1709" t="s">
        <v>28</v>
      </c>
      <c r="X1709" t="str">
        <f ca="1">_xlfn.CONCAT("(",A1709,",",C1709,",",P1709,",",E1709,",",L1709,",",S1709,",",T1709,",",V1709,")++1`")</f>
        <v>(248158,0,1,5,46,0,1,2)++1`</v>
      </c>
      <c r="Y1709" t="str">
        <f>_xlfn.CONCAT("(",A1709,",",R1709,")++1`")</f>
        <v>(248158,45)++1`</v>
      </c>
    </row>
    <row r="1710" spans="1:25">
      <c r="A1710">
        <v>248159</v>
      </c>
      <c r="B1710">
        <v>1961</v>
      </c>
      <c r="C1710">
        <f>IF(D1710="oui", 1, IF(D1710="non", 0, " "))</f>
        <v>0</v>
      </c>
      <c r="D1710" t="s">
        <v>24</v>
      </c>
      <c r="E1710">
        <f>_xlfn.XLOOKUP(F1710,Z$3:Z$19,AA$3:AA$19)</f>
        <v>17</v>
      </c>
      <c r="F1710" t="s">
        <v>45</v>
      </c>
      <c r="G1710" s="14">
        <v>44607</v>
      </c>
      <c r="H1710" s="15">
        <v>0.33333333333333331</v>
      </c>
      <c r="I1710" s="15">
        <v>0.41736111111111107</v>
      </c>
      <c r="J1710">
        <v>1000162</v>
      </c>
      <c r="K1710">
        <v>489</v>
      </c>
      <c r="L1710">
        <f>ROUND(M1710*86400,0)/60</f>
        <v>121</v>
      </c>
      <c r="M1710">
        <v>8.4027777777777757E-2</v>
      </c>
      <c r="N1710">
        <f>_xlfn.XLOOKUP(O1710,Z$22:Z$24,AA$22:AA$24)</f>
        <v>0</v>
      </c>
      <c r="O1710" t="s">
        <v>26</v>
      </c>
      <c r="P1710" cm="1">
        <f t="array" aca="1" ref="P1710" ca="1">(_xlfn.IFS(Q1710="couché",0,Q1710="debout à 80%",1,Q1710="?",1))*(IF(RAND()&lt;0.8,1,0))</f>
        <v>1</v>
      </c>
      <c r="Q1710" t="s">
        <v>27</v>
      </c>
      <c r="R1710">
        <v>45</v>
      </c>
      <c r="S1710">
        <f>SUMIFS(N:N,F:F,F1710,G:G,G1710,T:T,T1710-1)*IF(C1710=1,0,1)</f>
        <v>0</v>
      </c>
      <c r="T1710">
        <f>COUNTIFS(F:F,F1710,G:G,G1710,H:H,_xlfn.CONCAT("&lt;=",H1710))</f>
        <v>1</v>
      </c>
      <c r="U1710" s="15">
        <f ca="1">H1710+(RAND()/100000)</f>
        <v>0.33333896276741826</v>
      </c>
      <c r="V1710">
        <f t="shared" ca="1" si="26"/>
        <v>3</v>
      </c>
      <c r="W1710" t="s">
        <v>28</v>
      </c>
      <c r="X1710" t="str">
        <f ca="1">_xlfn.CONCAT("(",A1710,",",C1710,",",P1710,",",E1710,",",L1710,",",S1710,",",T1710,",",V1710,")++1`")</f>
        <v>(248159,0,1,17,121,0,1,3)++1`</v>
      </c>
      <c r="Y1710" t="str">
        <f>_xlfn.CONCAT("(",A1710,",",R1710,")++1`")</f>
        <v>(248159,45)++1`</v>
      </c>
    </row>
    <row r="1711" spans="1:25">
      <c r="A1711">
        <v>248161</v>
      </c>
      <c r="B1711">
        <v>1957</v>
      </c>
      <c r="C1711">
        <f>IF(D1711="oui", 1, IF(D1711="non", 0, " "))</f>
        <v>0</v>
      </c>
      <c r="D1711" t="s">
        <v>24</v>
      </c>
      <c r="E1711">
        <f>_xlfn.XLOOKUP(F1711,Z$3:Z$19,AA$3:AA$19)</f>
        <v>17</v>
      </c>
      <c r="F1711" t="s">
        <v>45</v>
      </c>
      <c r="G1711" s="14">
        <v>44635</v>
      </c>
      <c r="H1711" s="15">
        <v>0.63958333333333328</v>
      </c>
      <c r="I1711" s="15">
        <v>0.68055555555555558</v>
      </c>
      <c r="J1711">
        <v>1000162</v>
      </c>
      <c r="K1711">
        <v>84</v>
      </c>
      <c r="L1711">
        <f>ROUND(M1711*86400,0)/60</f>
        <v>59</v>
      </c>
      <c r="M1711">
        <v>4.0972222222222299E-2</v>
      </c>
      <c r="N1711">
        <f>_xlfn.XLOOKUP(O1711,Z$22:Z$24,AA$22:AA$24)</f>
        <v>0</v>
      </c>
      <c r="O1711" t="s">
        <v>26</v>
      </c>
      <c r="P1711" cm="1">
        <f t="array" aca="1" ref="P1711" ca="1">(_xlfn.IFS(Q1711="couché",0,Q1711="debout à 80%",1,Q1711="?",1))*(IF(RAND()&lt;0.8,1,0))</f>
        <v>1</v>
      </c>
      <c r="Q1711" t="s">
        <v>27</v>
      </c>
      <c r="R1711">
        <v>45</v>
      </c>
      <c r="S1711">
        <f>SUMIFS(N:N,F:F,F1711,G:G,G1711,T:T,T1711-1)*IF(C1711=1,0,1)</f>
        <v>0</v>
      </c>
      <c r="T1711">
        <f>COUNTIFS(F:F,F1711,G:G,G1711,H:H,_xlfn.CONCAT("&lt;=",H1711))</f>
        <v>6</v>
      </c>
      <c r="U1711" s="15">
        <f ca="1">H1711+(RAND()/100000)</f>
        <v>0.63959204229776156</v>
      </c>
      <c r="V1711">
        <f t="shared" ca="1" si="26"/>
        <v>72</v>
      </c>
      <c r="W1711" t="s">
        <v>28</v>
      </c>
      <c r="X1711" t="str">
        <f ca="1">_xlfn.CONCAT("(",A1711,",",C1711,",",P1711,",",E1711,",",L1711,",",S1711,",",T1711,",",V1711,")++1`")</f>
        <v>(248161,0,1,17,59,0,6,72)++1`</v>
      </c>
      <c r="Y1711" t="str">
        <f>_xlfn.CONCAT("(",A1711,",",R1711,")++1`")</f>
        <v>(248161,45)++1`</v>
      </c>
    </row>
    <row r="1712" spans="1:25">
      <c r="A1712">
        <v>248163</v>
      </c>
      <c r="B1712">
        <v>1944</v>
      </c>
      <c r="C1712">
        <f>IF(D1712="oui", 1, IF(D1712="non", 0, " "))</f>
        <v>0</v>
      </c>
      <c r="D1712" t="s">
        <v>24</v>
      </c>
      <c r="E1712">
        <f>_xlfn.XLOOKUP(F1712,Z$3:Z$19,AA$3:AA$19)</f>
        <v>17</v>
      </c>
      <c r="F1712" t="s">
        <v>45</v>
      </c>
      <c r="G1712" s="14">
        <v>44649</v>
      </c>
      <c r="H1712" s="15">
        <v>0.33194444444444443</v>
      </c>
      <c r="I1712" s="15">
        <v>0.40972222222222221</v>
      </c>
      <c r="J1712">
        <v>1000162</v>
      </c>
      <c r="K1712">
        <v>489</v>
      </c>
      <c r="L1712">
        <f>ROUND(M1712*86400,0)/60</f>
        <v>112</v>
      </c>
      <c r="M1712">
        <v>7.7777777777777779E-2</v>
      </c>
      <c r="N1712">
        <f>_xlfn.XLOOKUP(O1712,Z$22:Z$24,AA$22:AA$24)</f>
        <v>0</v>
      </c>
      <c r="O1712" t="s">
        <v>26</v>
      </c>
      <c r="P1712" cm="1">
        <f t="array" aca="1" ref="P1712" ca="1">(_xlfn.IFS(Q1712="couché",0,Q1712="debout à 80%",1,Q1712="?",1))*(IF(RAND()&lt;0.8,1,0))</f>
        <v>1</v>
      </c>
      <c r="Q1712" t="s">
        <v>27</v>
      </c>
      <c r="R1712">
        <v>45</v>
      </c>
      <c r="S1712">
        <f>SUMIFS(N:N,F:F,F1712,G:G,G1712,T:T,T1712-1)*IF(C1712=1,0,1)</f>
        <v>0</v>
      </c>
      <c r="T1712">
        <f>COUNTIFS(F:F,F1712,G:G,G1712,H:H,_xlfn.CONCAT("&lt;=",H1712))</f>
        <v>1</v>
      </c>
      <c r="U1712" s="15">
        <f ca="1">H1712+(RAND()/100000)</f>
        <v>0.33194820924063684</v>
      </c>
      <c r="V1712">
        <f t="shared" ca="1" si="26"/>
        <v>4</v>
      </c>
      <c r="W1712" t="s">
        <v>28</v>
      </c>
      <c r="X1712" t="str">
        <f ca="1">_xlfn.CONCAT("(",A1712,",",C1712,",",P1712,",",E1712,",",L1712,",",S1712,",",T1712,",",V1712,")++1`")</f>
        <v>(248163,0,1,17,112,0,1,4)++1`</v>
      </c>
      <c r="Y1712" t="str">
        <f>_xlfn.CONCAT("(",A1712,",",R1712,")++1`")</f>
        <v>(248163,45)++1`</v>
      </c>
    </row>
    <row r="1713" spans="1:25">
      <c r="A1713">
        <v>248164</v>
      </c>
      <c r="B1713">
        <v>1948</v>
      </c>
      <c r="C1713">
        <f>IF(D1713="oui", 1, IF(D1713="non", 0, " "))</f>
        <v>0</v>
      </c>
      <c r="D1713" t="s">
        <v>24</v>
      </c>
      <c r="E1713">
        <f>_xlfn.XLOOKUP(F1713,Z$3:Z$19,AA$3:AA$19)</f>
        <v>3</v>
      </c>
      <c r="F1713" t="s">
        <v>34</v>
      </c>
      <c r="G1713" s="14">
        <v>44634</v>
      </c>
      <c r="H1713" s="15">
        <v>0.4236111111111111</v>
      </c>
      <c r="I1713" s="15">
        <v>0.44027777777777777</v>
      </c>
      <c r="J1713">
        <v>1000169</v>
      </c>
      <c r="K1713">
        <v>2172</v>
      </c>
      <c r="L1713">
        <f>ROUND(M1713*86400,0)/60</f>
        <v>24</v>
      </c>
      <c r="M1713">
        <v>1.6666666666666663E-2</v>
      </c>
      <c r="N1713">
        <f>_xlfn.XLOOKUP(O1713,Z$22:Z$24,AA$22:AA$24)</f>
        <v>1</v>
      </c>
      <c r="O1713" t="s">
        <v>32</v>
      </c>
      <c r="P1713" cm="1">
        <f t="array" aca="1" ref="P1713" ca="1">(_xlfn.IFS(Q1713="couché",0,Q1713="debout à 80%",1,Q1713="?",1))*(IF(RAND()&lt;0.8,1,0))</f>
        <v>1</v>
      </c>
      <c r="Q1713" t="s">
        <v>27</v>
      </c>
      <c r="R1713">
        <v>10</v>
      </c>
      <c r="S1713">
        <f>SUMIFS(N:N,F:F,F1713,G:G,G1713,T:T,T1713-1)*IF(C1713=1,0,1)</f>
        <v>1</v>
      </c>
      <c r="T1713">
        <f>COUNTIFS(F:F,F1713,G:G,G1713,H:H,_xlfn.CONCAT("&lt;=",H1713))</f>
        <v>7</v>
      </c>
      <c r="U1713" s="15">
        <f ca="1">H1713+(RAND()/100000)</f>
        <v>0.42361585778339422</v>
      </c>
      <c r="V1713">
        <f t="shared" ca="1" si="26"/>
        <v>29</v>
      </c>
      <c r="W1713" t="s">
        <v>28</v>
      </c>
      <c r="X1713" t="str">
        <f ca="1">_xlfn.CONCAT("(",A1713,",",C1713,",",P1713,",",E1713,",",L1713,",",S1713,",",T1713,",",V1713,")++1`")</f>
        <v>(248164,0,1,3,24,1,7,29)++1`</v>
      </c>
      <c r="Y1713" t="str">
        <f>_xlfn.CONCAT("(",A1713,",",R1713,")++1`")</f>
        <v>(248164,10)++1`</v>
      </c>
    </row>
    <row r="1714" spans="1:25">
      <c r="A1714">
        <v>248165</v>
      </c>
      <c r="B1714">
        <v>1948</v>
      </c>
      <c r="C1714">
        <f>IF(D1714="oui", 1, IF(D1714="non", 0, " "))</f>
        <v>0</v>
      </c>
      <c r="D1714" t="s">
        <v>24</v>
      </c>
      <c r="E1714">
        <f>_xlfn.XLOOKUP(F1714,Z$3:Z$19,AA$3:AA$19)</f>
        <v>3</v>
      </c>
      <c r="F1714" t="s">
        <v>34</v>
      </c>
      <c r="G1714" s="14">
        <v>44641</v>
      </c>
      <c r="H1714" s="15">
        <v>0.44652777777777775</v>
      </c>
      <c r="I1714" s="15">
        <v>0.46180555555555552</v>
      </c>
      <c r="J1714">
        <v>1000169</v>
      </c>
      <c r="K1714">
        <v>2172</v>
      </c>
      <c r="L1714">
        <f>ROUND(M1714*86400,0)/60</f>
        <v>22</v>
      </c>
      <c r="M1714">
        <v>1.5277777777777779E-2</v>
      </c>
      <c r="N1714">
        <f>_xlfn.XLOOKUP(O1714,Z$22:Z$24,AA$22:AA$24)</f>
        <v>1</v>
      </c>
      <c r="O1714" t="s">
        <v>32</v>
      </c>
      <c r="P1714" cm="1">
        <f t="array" aca="1" ref="P1714" ca="1">(_xlfn.IFS(Q1714="couché",0,Q1714="debout à 80%",1,Q1714="?",1))*(IF(RAND()&lt;0.8,1,0))</f>
        <v>1</v>
      </c>
      <c r="Q1714" t="s">
        <v>27</v>
      </c>
      <c r="R1714">
        <v>10</v>
      </c>
      <c r="S1714">
        <f>SUMIFS(N:N,F:F,F1714,G:G,G1714,T:T,T1714-1)*IF(C1714=1,0,1)</f>
        <v>1</v>
      </c>
      <c r="T1714">
        <f>COUNTIFS(F:F,F1714,G:G,G1714,H:H,_xlfn.CONCAT("&lt;=",H1714))</f>
        <v>8</v>
      </c>
      <c r="U1714" s="15">
        <f ca="1">H1714+(RAND()/100000)</f>
        <v>0.44653521892925413</v>
      </c>
      <c r="V1714">
        <f t="shared" ca="1" si="26"/>
        <v>27</v>
      </c>
      <c r="W1714" t="s">
        <v>28</v>
      </c>
      <c r="X1714" t="str">
        <f ca="1">_xlfn.CONCAT("(",A1714,",",C1714,",",P1714,",",E1714,",",L1714,",",S1714,",",T1714,",",V1714,")++1`")</f>
        <v>(248165,0,1,3,22,1,8,27)++1`</v>
      </c>
      <c r="Y1714" t="str">
        <f>_xlfn.CONCAT("(",A1714,",",R1714,")++1`")</f>
        <v>(248165,10)++1`</v>
      </c>
    </row>
    <row r="1715" spans="1:25">
      <c r="A1715">
        <v>248166</v>
      </c>
      <c r="B1715">
        <v>1955</v>
      </c>
      <c r="C1715">
        <f>IF(D1715="oui", 1, IF(D1715="non", 0, " "))</f>
        <v>0</v>
      </c>
      <c r="D1715" t="s">
        <v>24</v>
      </c>
      <c r="E1715">
        <f>_xlfn.XLOOKUP(F1715,Z$3:Z$19,AA$3:AA$19)</f>
        <v>4</v>
      </c>
      <c r="F1715" t="s">
        <v>31</v>
      </c>
      <c r="G1715" s="14">
        <v>44637</v>
      </c>
      <c r="H1715" s="15">
        <v>0.51388888888888884</v>
      </c>
      <c r="I1715" s="15">
        <v>0.5541666666666667</v>
      </c>
      <c r="J1715">
        <v>1000170</v>
      </c>
      <c r="K1715">
        <v>2054</v>
      </c>
      <c r="L1715">
        <f>ROUND(M1715*86400,0)/60</f>
        <v>58</v>
      </c>
      <c r="M1715">
        <v>4.0277777777777857E-2</v>
      </c>
      <c r="N1715">
        <f>_xlfn.XLOOKUP(O1715,Z$22:Z$24,AA$22:AA$24)</f>
        <v>1</v>
      </c>
      <c r="O1715" t="s">
        <v>32</v>
      </c>
      <c r="P1715" cm="1">
        <f t="array" aca="1" ref="P1715" ca="1">(_xlfn.IFS(Q1715="couché",0,Q1715="debout à 80%",1,Q1715="?",1))*(IF(RAND()&lt;0.8,1,0))</f>
        <v>1</v>
      </c>
      <c r="Q1715" t="s">
        <v>27</v>
      </c>
      <c r="R1715">
        <v>20</v>
      </c>
      <c r="S1715">
        <f>SUMIFS(N:N,F:F,F1715,G:G,G1715,T:T,T1715-1)*IF(C1715=1,0,1)</f>
        <v>0</v>
      </c>
      <c r="T1715">
        <f>COUNTIFS(F:F,F1715,G:G,G1715,H:H,_xlfn.CONCAT("&lt;=",H1715))</f>
        <v>3</v>
      </c>
      <c r="U1715" s="15">
        <f ca="1">H1715+(RAND()/100000)</f>
        <v>0.51389658835534102</v>
      </c>
      <c r="V1715">
        <f t="shared" ca="1" si="26"/>
        <v>54</v>
      </c>
      <c r="W1715" t="s">
        <v>28</v>
      </c>
      <c r="X1715" t="str">
        <f ca="1">_xlfn.CONCAT("(",A1715,",",C1715,",",P1715,",",E1715,",",L1715,",",S1715,",",T1715,",",V1715,")++1`")</f>
        <v>(248166,0,1,4,58,0,3,54)++1`</v>
      </c>
      <c r="Y1715" t="str">
        <f>_xlfn.CONCAT("(",A1715,",",R1715,")++1`")</f>
        <v>(248166,20)++1`</v>
      </c>
    </row>
    <row r="1716" spans="1:25">
      <c r="A1716">
        <v>248167</v>
      </c>
      <c r="B1716">
        <v>2021</v>
      </c>
      <c r="C1716">
        <f>IF(D1716="oui", 1, IF(D1716="non", 0, " "))</f>
        <v>1</v>
      </c>
      <c r="D1716" t="s">
        <v>28</v>
      </c>
      <c r="E1716">
        <f>_xlfn.XLOOKUP(F1716,Z$3:Z$19,AA$3:AA$19)</f>
        <v>11</v>
      </c>
      <c r="F1716" t="s">
        <v>41</v>
      </c>
      <c r="G1716" s="14">
        <v>44602</v>
      </c>
      <c r="H1716" s="15">
        <v>0.35347222222222219</v>
      </c>
      <c r="I1716" s="15">
        <v>0.36458333333333331</v>
      </c>
      <c r="J1716">
        <v>1000164</v>
      </c>
      <c r="K1716">
        <v>3692</v>
      </c>
      <c r="L1716">
        <f>ROUND(M1716*86400,0)/60</f>
        <v>16</v>
      </c>
      <c r="M1716">
        <v>1.1111111111111127E-2</v>
      </c>
      <c r="N1716">
        <f>_xlfn.XLOOKUP(O1716,Z$22:Z$24,AA$22:AA$24)</f>
        <v>0</v>
      </c>
      <c r="O1716" t="s">
        <v>46</v>
      </c>
      <c r="P1716" cm="1">
        <f t="array" aca="1" ref="P1716" ca="1">(_xlfn.IFS(Q1716="couché",0,Q1716="debout à 80%",1,Q1716="?",1))*(IF(RAND()&lt;0.8,1,0))</f>
        <v>0</v>
      </c>
      <c r="Q1716" t="s">
        <v>48</v>
      </c>
      <c r="R1716">
        <v>30</v>
      </c>
      <c r="S1716">
        <f>SUMIFS(N:N,F:F,F1716,G:G,G1716,T:T,T1716-1)*IF(C1716=1,0,1)</f>
        <v>0</v>
      </c>
      <c r="T1716">
        <f>COUNTIFS(F:F,F1716,G:G,G1716,H:H,_xlfn.CONCAT("&lt;=",H1716))</f>
        <v>2</v>
      </c>
      <c r="U1716" s="15">
        <f ca="1">H1716+(RAND()/100000)</f>
        <v>0.35348119675464945</v>
      </c>
      <c r="V1716">
        <f t="shared" ca="1" si="26"/>
        <v>13</v>
      </c>
      <c r="W1716" t="s">
        <v>28</v>
      </c>
      <c r="X1716" t="str">
        <f ca="1">_xlfn.CONCAT("(",A1716,",",C1716,",",P1716,",",E1716,",",L1716,",",S1716,",",T1716,",",V1716,")++1`")</f>
        <v>(248167,1,0,11,16,0,2,13)++1`</v>
      </c>
      <c r="Y1716" t="str">
        <f>_xlfn.CONCAT("(",A1716,",",R1716,")++1`")</f>
        <v>(248167,30)++1`</v>
      </c>
    </row>
    <row r="1717" spans="1:25">
      <c r="A1717">
        <v>248168</v>
      </c>
      <c r="B1717">
        <v>2021</v>
      </c>
      <c r="C1717">
        <f>IF(D1717="oui", 1, IF(D1717="non", 0, " "))</f>
        <v>1</v>
      </c>
      <c r="D1717" t="s">
        <v>28</v>
      </c>
      <c r="E1717">
        <f>_xlfn.XLOOKUP(F1717,Z$3:Z$19,AA$3:AA$19)</f>
        <v>11</v>
      </c>
      <c r="F1717" t="s">
        <v>41</v>
      </c>
      <c r="G1717" s="14">
        <v>44602</v>
      </c>
      <c r="H1717" s="15">
        <v>0.3659722222222222</v>
      </c>
      <c r="I1717" s="15">
        <v>0.37638888888888888</v>
      </c>
      <c r="J1717">
        <v>1000164</v>
      </c>
      <c r="K1717">
        <v>3692</v>
      </c>
      <c r="L1717">
        <f>ROUND(M1717*86400,0)/60</f>
        <v>15</v>
      </c>
      <c r="M1717">
        <v>1.0416666666666685E-2</v>
      </c>
      <c r="N1717">
        <f>_xlfn.XLOOKUP(O1717,Z$22:Z$24,AA$22:AA$24)</f>
        <v>0</v>
      </c>
      <c r="O1717" t="s">
        <v>46</v>
      </c>
      <c r="P1717" cm="1">
        <f t="array" aca="1" ref="P1717" ca="1">(_xlfn.IFS(Q1717="couché",0,Q1717="debout à 80%",1,Q1717="?",1))*(IF(RAND()&lt;0.8,1,0))</f>
        <v>0</v>
      </c>
      <c r="Q1717" t="s">
        <v>48</v>
      </c>
      <c r="R1717">
        <v>30</v>
      </c>
      <c r="S1717">
        <f>SUMIFS(N:N,F:F,F1717,G:G,G1717,T:T,T1717-1)*IF(C1717=1,0,1)</f>
        <v>0</v>
      </c>
      <c r="T1717">
        <f>COUNTIFS(F:F,F1717,G:G,G1717,H:H,_xlfn.CONCAT("&lt;=",H1717))</f>
        <v>3</v>
      </c>
      <c r="U1717" s="15">
        <f ca="1">H1717+(RAND()/100000)</f>
        <v>0.3659773783968156</v>
      </c>
      <c r="V1717">
        <f t="shared" ca="1" si="26"/>
        <v>16</v>
      </c>
      <c r="W1717" t="s">
        <v>28</v>
      </c>
      <c r="X1717" t="str">
        <f ca="1">_xlfn.CONCAT("(",A1717,",",C1717,",",P1717,",",E1717,",",L1717,",",S1717,",",T1717,",",V1717,")++1`")</f>
        <v>(248168,1,0,11,15,0,3,16)++1`</v>
      </c>
      <c r="Y1717" t="str">
        <f>_xlfn.CONCAT("(",A1717,",",R1717,")++1`")</f>
        <v>(248168,30)++1`</v>
      </c>
    </row>
    <row r="1718" spans="1:25">
      <c r="A1718">
        <v>248169</v>
      </c>
      <c r="B1718">
        <v>1971</v>
      </c>
      <c r="C1718">
        <f>IF(D1718="oui", 1, IF(D1718="non", 0, " "))</f>
        <v>0</v>
      </c>
      <c r="D1718" t="s">
        <v>24</v>
      </c>
      <c r="E1718">
        <f>_xlfn.XLOOKUP(F1718,Z$3:Z$19,AA$3:AA$19)</f>
        <v>5</v>
      </c>
      <c r="F1718" t="s">
        <v>36</v>
      </c>
      <c r="G1718" s="14">
        <v>44629</v>
      </c>
      <c r="H1718" s="15">
        <v>0.50347222222222221</v>
      </c>
      <c r="I1718" s="15">
        <v>0.55694444444444446</v>
      </c>
      <c r="J1718">
        <v>1000162</v>
      </c>
      <c r="K1718">
        <v>71</v>
      </c>
      <c r="L1718">
        <f>ROUND(M1718*86400,0)/60</f>
        <v>77</v>
      </c>
      <c r="M1718">
        <v>5.3472222222222254E-2</v>
      </c>
      <c r="N1718">
        <f>_xlfn.XLOOKUP(O1718,Z$22:Z$24,AA$22:AA$24)</f>
        <v>0</v>
      </c>
      <c r="O1718" t="s">
        <v>26</v>
      </c>
      <c r="P1718" cm="1">
        <f t="array" aca="1" ref="P1718" ca="1">(_xlfn.IFS(Q1718="couché",0,Q1718="debout à 80%",1,Q1718="?",1))*(IF(RAND()&lt;0.8,1,0))</f>
        <v>1</v>
      </c>
      <c r="Q1718" t="s">
        <v>27</v>
      </c>
      <c r="R1718">
        <v>45</v>
      </c>
      <c r="S1718">
        <f>SUMIFS(N:N,F:F,F1718,G:G,G1718,T:T,T1718-1)*IF(C1718=1,0,1)</f>
        <v>0</v>
      </c>
      <c r="T1718">
        <f>COUNTIFS(F:F,F1718,G:G,G1718,H:H,_xlfn.CONCAT("&lt;=",H1718))</f>
        <v>3</v>
      </c>
      <c r="U1718" s="15">
        <f ca="1">H1718+(RAND()/100000)</f>
        <v>0.50347298125762319</v>
      </c>
      <c r="V1718">
        <f t="shared" ca="1" si="26"/>
        <v>42</v>
      </c>
      <c r="W1718" t="s">
        <v>28</v>
      </c>
      <c r="X1718" t="str">
        <f ca="1">_xlfn.CONCAT("(",A1718,",",C1718,",",P1718,",",E1718,",",L1718,",",S1718,",",T1718,",",V1718,")++1`")</f>
        <v>(248169,0,1,5,77,0,3,42)++1`</v>
      </c>
      <c r="Y1718" t="str">
        <f>_xlfn.CONCAT("(",A1718,",",R1718,")++1`")</f>
        <v>(248169,45)++1`</v>
      </c>
    </row>
    <row r="1719" spans="1:25">
      <c r="A1719">
        <v>248170</v>
      </c>
      <c r="B1719">
        <v>2018</v>
      </c>
      <c r="C1719">
        <f>IF(D1719="oui", 1, IF(D1719="non", 0, " "))</f>
        <v>1</v>
      </c>
      <c r="D1719" t="s">
        <v>28</v>
      </c>
      <c r="E1719">
        <f>_xlfn.XLOOKUP(F1719,Z$3:Z$19,AA$3:AA$19)</f>
        <v>11</v>
      </c>
      <c r="F1719" t="s">
        <v>41</v>
      </c>
      <c r="G1719" s="14">
        <v>44630</v>
      </c>
      <c r="H1719" s="15">
        <v>0.46666666666666667</v>
      </c>
      <c r="I1719" s="15">
        <v>0.48958333333333331</v>
      </c>
      <c r="J1719">
        <v>1000164</v>
      </c>
      <c r="K1719">
        <v>4533</v>
      </c>
      <c r="L1719">
        <f>ROUND(M1719*86400,0)/60</f>
        <v>33</v>
      </c>
      <c r="M1719">
        <v>2.2916666666666641E-2</v>
      </c>
      <c r="N1719">
        <f>_xlfn.XLOOKUP(O1719,Z$22:Z$24,AA$22:AA$24)</f>
        <v>0</v>
      </c>
      <c r="O1719" t="s">
        <v>46</v>
      </c>
      <c r="P1719" cm="1">
        <f t="array" aca="1" ref="P1719" ca="1">(_xlfn.IFS(Q1719="couché",0,Q1719="debout à 80%",1,Q1719="?",1))*(IF(RAND()&lt;0.8,1,0))</f>
        <v>0</v>
      </c>
      <c r="Q1719" t="s">
        <v>48</v>
      </c>
      <c r="R1719">
        <v>30</v>
      </c>
      <c r="S1719">
        <f>SUMIFS(N:N,F:F,F1719,G:G,G1719,T:T,T1719-1)*IF(C1719=1,0,1)</f>
        <v>0</v>
      </c>
      <c r="T1719">
        <f>COUNTIFS(F:F,F1719,G:G,G1719,H:H,_xlfn.CONCAT("&lt;=",H1719))</f>
        <v>7</v>
      </c>
      <c r="U1719" s="15">
        <f ca="1">H1719+(RAND()/100000)</f>
        <v>0.46666763788715931</v>
      </c>
      <c r="V1719">
        <f t="shared" ca="1" si="26"/>
        <v>46</v>
      </c>
      <c r="W1719" t="s">
        <v>28</v>
      </c>
      <c r="X1719" t="str">
        <f ca="1">_xlfn.CONCAT("(",A1719,",",C1719,",",P1719,",",E1719,",",L1719,",",S1719,",",T1719,",",V1719,")++1`")</f>
        <v>(248170,1,0,11,33,0,7,46)++1`</v>
      </c>
      <c r="Y1719" t="str">
        <f>_xlfn.CONCAT("(",A1719,",",R1719,")++1`")</f>
        <v>(248170,30)++1`</v>
      </c>
    </row>
    <row r="1720" spans="1:25">
      <c r="A1720">
        <v>248172</v>
      </c>
      <c r="B1720">
        <v>1959</v>
      </c>
      <c r="C1720">
        <f>IF(D1720="oui", 1, IF(D1720="non", 0, " "))</f>
        <v>0</v>
      </c>
      <c r="D1720" t="s">
        <v>24</v>
      </c>
      <c r="E1720">
        <f>_xlfn.XLOOKUP(F1720,Z$3:Z$19,AA$3:AA$19)</f>
        <v>12</v>
      </c>
      <c r="F1720" t="s">
        <v>42</v>
      </c>
      <c r="G1720" s="14">
        <v>44613</v>
      </c>
      <c r="H1720" s="15">
        <v>0.4458333333333333</v>
      </c>
      <c r="I1720" s="15">
        <v>0.49236111111111108</v>
      </c>
      <c r="J1720">
        <v>1000164</v>
      </c>
      <c r="K1720">
        <v>337</v>
      </c>
      <c r="L1720">
        <f>ROUND(M1720*86400,0)/60</f>
        <v>67</v>
      </c>
      <c r="M1720">
        <v>4.6527777777777779E-2</v>
      </c>
      <c r="N1720">
        <f>_xlfn.XLOOKUP(O1720,Z$22:Z$24,AA$22:AA$24)</f>
        <v>1</v>
      </c>
      <c r="O1720" t="s">
        <v>32</v>
      </c>
      <c r="P1720" cm="1">
        <f t="array" aca="1" ref="P1720" ca="1">(_xlfn.IFS(Q1720="couché",0,Q1720="debout à 80%",1,Q1720="?",1))*(IF(RAND()&lt;0.8,1,0))</f>
        <v>1</v>
      </c>
      <c r="Q1720" t="s">
        <v>27</v>
      </c>
      <c r="R1720">
        <v>30</v>
      </c>
      <c r="S1720">
        <f>SUMIFS(N:N,F:F,F1720,G:G,G1720,T:T,T1720-1)*IF(C1720=1,0,1)</f>
        <v>1</v>
      </c>
      <c r="T1720">
        <f>COUNTIFS(F:F,F1720,G:G,G1720,H:H,_xlfn.CONCAT("&lt;=",H1720))</f>
        <v>3</v>
      </c>
      <c r="U1720" s="15">
        <f ca="1">H1720+(RAND()/100000)</f>
        <v>0.44583898338873951</v>
      </c>
      <c r="V1720">
        <f t="shared" ca="1" si="26"/>
        <v>31</v>
      </c>
      <c r="W1720" t="s">
        <v>28</v>
      </c>
      <c r="X1720" t="str">
        <f ca="1">_xlfn.CONCAT("(",A1720,",",C1720,",",P1720,",",E1720,",",L1720,",",S1720,",",T1720,",",V1720,")++1`")</f>
        <v>(248172,0,1,12,67,1,3,31)++1`</v>
      </c>
      <c r="Y1720" t="str">
        <f>_xlfn.CONCAT("(",A1720,",",R1720,")++1`")</f>
        <v>(248172,30)++1`</v>
      </c>
    </row>
    <row r="1721" spans="1:25">
      <c r="A1721">
        <v>248174</v>
      </c>
      <c r="B1721">
        <v>2004</v>
      </c>
      <c r="C1721">
        <f>IF(D1721="oui", 1, IF(D1721="non", 0, " "))</f>
        <v>0</v>
      </c>
      <c r="D1721" t="s">
        <v>24</v>
      </c>
      <c r="E1721">
        <f>_xlfn.XLOOKUP(F1721,Z$3:Z$19,AA$3:AA$19)</f>
        <v>11</v>
      </c>
      <c r="F1721" t="s">
        <v>41</v>
      </c>
      <c r="G1721" s="14">
        <v>44617</v>
      </c>
      <c r="H1721" s="15">
        <v>0.49166666666666664</v>
      </c>
      <c r="I1721" s="15">
        <v>0.51805555555555549</v>
      </c>
      <c r="J1721">
        <v>1000165</v>
      </c>
      <c r="K1721">
        <v>493</v>
      </c>
      <c r="L1721">
        <f>ROUND(M1721*86400,0)/60</f>
        <v>38</v>
      </c>
      <c r="M1721">
        <v>2.6388888888888851E-2</v>
      </c>
      <c r="N1721">
        <f>_xlfn.XLOOKUP(O1721,Z$22:Z$24,AA$22:AA$24)</f>
        <v>1</v>
      </c>
      <c r="O1721" t="s">
        <v>32</v>
      </c>
      <c r="P1721" cm="1">
        <f t="array" aca="1" ref="P1721" ca="1">(_xlfn.IFS(Q1721="couché",0,Q1721="debout à 80%",1,Q1721="?",1))*(IF(RAND()&lt;0.8,1,0))</f>
        <v>1</v>
      </c>
      <c r="Q1721" t="s">
        <v>27</v>
      </c>
      <c r="R1721">
        <v>30</v>
      </c>
      <c r="S1721">
        <f>SUMIFS(N:N,F:F,F1721,G:G,G1721,T:T,T1721-1)*IF(C1721=1,0,1)</f>
        <v>0</v>
      </c>
      <c r="T1721">
        <f>COUNTIFS(F:F,F1721,G:G,G1721,H:H,_xlfn.CONCAT("&lt;=",H1721))</f>
        <v>7</v>
      </c>
      <c r="U1721" s="15">
        <f ca="1">H1721+(RAND()/100000)</f>
        <v>0.4916727843620714</v>
      </c>
      <c r="V1721">
        <f t="shared" ca="1" si="26"/>
        <v>45</v>
      </c>
      <c r="W1721" t="s">
        <v>28</v>
      </c>
      <c r="X1721" t="str">
        <f ca="1">_xlfn.CONCAT("(",A1721,",",C1721,",",P1721,",",E1721,",",L1721,",",S1721,",",T1721,",",V1721,")++1`")</f>
        <v>(248174,0,1,11,38,0,7,45)++1`</v>
      </c>
      <c r="Y1721" t="str">
        <f>_xlfn.CONCAT("(",A1721,",",R1721,")++1`")</f>
        <v>(248174,30)++1`</v>
      </c>
    </row>
    <row r="1722" spans="1:25">
      <c r="A1722">
        <v>248175</v>
      </c>
      <c r="B1722">
        <v>1949</v>
      </c>
      <c r="C1722">
        <f>IF(D1722="oui", 1, IF(D1722="non", 0, " "))</f>
        <v>0</v>
      </c>
      <c r="D1722" t="s">
        <v>24</v>
      </c>
      <c r="E1722">
        <f>_xlfn.XLOOKUP(F1722,Z$3:Z$19,AA$3:AA$19)</f>
        <v>12</v>
      </c>
      <c r="F1722" t="s">
        <v>42</v>
      </c>
      <c r="G1722" s="14">
        <v>44613</v>
      </c>
      <c r="H1722" s="15">
        <v>0.42430555555555555</v>
      </c>
      <c r="I1722" s="15">
        <v>0.44305555555555554</v>
      </c>
      <c r="J1722">
        <v>1000164</v>
      </c>
      <c r="K1722">
        <v>337</v>
      </c>
      <c r="L1722">
        <f>ROUND(M1722*86400,0)/60</f>
        <v>27</v>
      </c>
      <c r="M1722">
        <v>1.8749999999999989E-2</v>
      </c>
      <c r="N1722">
        <f>_xlfn.XLOOKUP(O1722,Z$22:Z$24,AA$22:AA$24)</f>
        <v>1</v>
      </c>
      <c r="O1722" t="s">
        <v>32</v>
      </c>
      <c r="P1722" cm="1">
        <f t="array" aca="1" ref="P1722" ca="1">(_xlfn.IFS(Q1722="couché",0,Q1722="debout à 80%",1,Q1722="?",1))*(IF(RAND()&lt;0.8,1,0))</f>
        <v>1</v>
      </c>
      <c r="Q1722" t="s">
        <v>27</v>
      </c>
      <c r="R1722">
        <v>30</v>
      </c>
      <c r="S1722">
        <f>SUMIFS(N:N,F:F,F1722,G:G,G1722,T:T,T1722-1)*IF(C1722=1,0,1)</f>
        <v>0</v>
      </c>
      <c r="T1722">
        <f>COUNTIFS(F:F,F1722,G:G,G1722,H:H,_xlfn.CONCAT("&lt;=",H1722))</f>
        <v>2</v>
      </c>
      <c r="U1722" s="15">
        <f ca="1">H1722+(RAND()/100000)</f>
        <v>0.42431462845132745</v>
      </c>
      <c r="V1722">
        <f t="shared" ca="1" si="26"/>
        <v>25</v>
      </c>
      <c r="W1722" t="s">
        <v>28</v>
      </c>
      <c r="X1722" t="str">
        <f ca="1">_xlfn.CONCAT("(",A1722,",",C1722,",",P1722,",",E1722,",",L1722,",",S1722,",",T1722,",",V1722,")++1`")</f>
        <v>(248175,0,1,12,27,0,2,25)++1`</v>
      </c>
      <c r="Y1722" t="str">
        <f>_xlfn.CONCAT("(",A1722,",",R1722,")++1`")</f>
        <v>(248175,30)++1`</v>
      </c>
    </row>
    <row r="1723" spans="1:25">
      <c r="A1723">
        <v>248176</v>
      </c>
      <c r="B1723">
        <v>1943</v>
      </c>
      <c r="C1723">
        <f>IF(D1723="oui", 1, IF(D1723="non", 0, " "))</f>
        <v>0</v>
      </c>
      <c r="D1723" t="s">
        <v>24</v>
      </c>
      <c r="E1723">
        <f>_xlfn.XLOOKUP(F1723,Z$3:Z$19,AA$3:AA$19)</f>
        <v>2</v>
      </c>
      <c r="F1723" t="s">
        <v>29</v>
      </c>
      <c r="G1723" s="14">
        <v>44609</v>
      </c>
      <c r="H1723" s="15">
        <v>0.5840277777777777</v>
      </c>
      <c r="I1723" s="15">
        <v>0.66180555555555554</v>
      </c>
      <c r="J1723">
        <v>1000166</v>
      </c>
      <c r="K1723">
        <v>813</v>
      </c>
      <c r="L1723">
        <f>ROUND(M1723*86400,0)/60</f>
        <v>112</v>
      </c>
      <c r="M1723">
        <v>7.7777777777777835E-2</v>
      </c>
      <c r="N1723">
        <f>_xlfn.XLOOKUP(O1723,Z$22:Z$24,AA$22:AA$24)</f>
        <v>0</v>
      </c>
      <c r="O1723" t="s">
        <v>26</v>
      </c>
      <c r="P1723" cm="1">
        <f t="array" aca="1" ref="P1723" ca="1">(_xlfn.IFS(Q1723="couché",0,Q1723="debout à 80%",1,Q1723="?",1))*(IF(RAND()&lt;0.8,1,0))</f>
        <v>1</v>
      </c>
      <c r="Q1723" t="s">
        <v>27</v>
      </c>
      <c r="R1723">
        <v>45</v>
      </c>
      <c r="S1723">
        <f>SUMIFS(N:N,F:F,F1723,G:G,G1723,T:T,T1723-1)*IF(C1723=1,0,1)</f>
        <v>0</v>
      </c>
      <c r="T1723">
        <f>COUNTIFS(F:F,F1723,G:G,G1723,H:H,_xlfn.CONCAT("&lt;=",H1723))</f>
        <v>5</v>
      </c>
      <c r="U1723" s="15">
        <f ca="1">H1723+(RAND()/100000)</f>
        <v>0.58403686972060687</v>
      </c>
      <c r="V1723">
        <f t="shared" ca="1" si="26"/>
        <v>63</v>
      </c>
      <c r="W1723" t="s">
        <v>28</v>
      </c>
      <c r="X1723" t="str">
        <f ca="1">_xlfn.CONCAT("(",A1723,",",C1723,",",P1723,",",E1723,",",L1723,",",S1723,",",T1723,",",V1723,")++1`")</f>
        <v>(248176,0,1,2,112,0,5,63)++1`</v>
      </c>
      <c r="Y1723" t="str">
        <f>_xlfn.CONCAT("(",A1723,",",R1723,")++1`")</f>
        <v>(248176,45)++1`</v>
      </c>
    </row>
    <row r="1724" spans="1:25">
      <c r="A1724">
        <v>248178</v>
      </c>
      <c r="B1724">
        <v>2004</v>
      </c>
      <c r="C1724">
        <f>IF(D1724="oui", 1, IF(D1724="non", 0, " "))</f>
        <v>0</v>
      </c>
      <c r="D1724" t="s">
        <v>24</v>
      </c>
      <c r="E1724">
        <f>_xlfn.XLOOKUP(F1724,Z$3:Z$19,AA$3:AA$19)</f>
        <v>9</v>
      </c>
      <c r="F1724" t="s">
        <v>40</v>
      </c>
      <c r="G1724" s="14">
        <v>44599</v>
      </c>
      <c r="H1724" s="15">
        <v>0.85138888888888886</v>
      </c>
      <c r="I1724" s="15">
        <v>0.88194444444444442</v>
      </c>
      <c r="J1724">
        <v>1000163</v>
      </c>
      <c r="K1724">
        <v>4824</v>
      </c>
      <c r="L1724">
        <f>ROUND(M1724*86400,0)/60</f>
        <v>44</v>
      </c>
      <c r="M1724">
        <v>3.0555555555555558E-2</v>
      </c>
      <c r="N1724">
        <f>_xlfn.XLOOKUP(O1724,Z$22:Z$24,AA$22:AA$24)</f>
        <v>0</v>
      </c>
      <c r="O1724" t="s">
        <v>26</v>
      </c>
      <c r="P1724" cm="1">
        <f t="array" aca="1" ref="P1724" ca="1">(_xlfn.IFS(Q1724="couché",0,Q1724="debout à 80%",1,Q1724="?",1))*(IF(RAND()&lt;0.8,1,0))</f>
        <v>1</v>
      </c>
      <c r="Q1724" t="s">
        <v>27</v>
      </c>
      <c r="R1724">
        <v>45</v>
      </c>
      <c r="S1724">
        <f>SUMIFS(N:N,F:F,F1724,G:G,G1724,T:T,T1724-1)*IF(C1724=1,0,1)</f>
        <v>0</v>
      </c>
      <c r="T1724">
        <f>COUNTIFS(F:F,F1724,G:G,G1724,H:H,_xlfn.CONCAT("&lt;=",H1724))</f>
        <v>9</v>
      </c>
      <c r="U1724" s="15">
        <f ca="1">H1724+(RAND()/100000)</f>
        <v>0.85138978565567147</v>
      </c>
      <c r="V1724">
        <f t="shared" ca="1" si="26"/>
        <v>72</v>
      </c>
      <c r="W1724" t="s">
        <v>28</v>
      </c>
      <c r="X1724" t="str">
        <f ca="1">_xlfn.CONCAT("(",A1724,",",C1724,",",P1724,",",E1724,",",L1724,",",S1724,",",T1724,",",V1724,")++1`")</f>
        <v>(248178,0,1,9,44,0,9,72)++1`</v>
      </c>
      <c r="Y1724" t="str">
        <f>_xlfn.CONCAT("(",A1724,",",R1724,")++1`")</f>
        <v>(248178,45)++1`</v>
      </c>
    </row>
    <row r="1725" spans="1:25">
      <c r="A1725">
        <v>248179</v>
      </c>
      <c r="B1725">
        <v>1988</v>
      </c>
      <c r="C1725">
        <f>IF(D1725="oui", 1, IF(D1725="non", 0, " "))</f>
        <v>0</v>
      </c>
      <c r="D1725" t="s">
        <v>24</v>
      </c>
      <c r="E1725">
        <f>_xlfn.XLOOKUP(F1725,Z$3:Z$19,AA$3:AA$19)</f>
        <v>9</v>
      </c>
      <c r="F1725" t="s">
        <v>40</v>
      </c>
      <c r="G1725" s="14">
        <v>44599</v>
      </c>
      <c r="H1725" s="15">
        <v>0.93472222222222223</v>
      </c>
      <c r="I1725" s="15">
        <v>0.96736111111111112</v>
      </c>
      <c r="J1725">
        <v>1000544</v>
      </c>
      <c r="K1725">
        <v>2333</v>
      </c>
      <c r="L1725">
        <f>ROUND(M1725*86400,0)/60</f>
        <v>47</v>
      </c>
      <c r="M1725">
        <v>3.2638888888888884E-2</v>
      </c>
      <c r="N1725">
        <f>_xlfn.XLOOKUP(O1725,Z$22:Z$24,AA$22:AA$24)</f>
        <v>0</v>
      </c>
      <c r="O1725" t="s">
        <v>26</v>
      </c>
      <c r="P1725" cm="1">
        <f t="array" aca="1" ref="P1725" ca="1">(_xlfn.IFS(Q1725="couché",0,Q1725="debout à 80%",1,Q1725="?",1))*(IF(RAND()&lt;0.8,1,0))</f>
        <v>1</v>
      </c>
      <c r="Q1725" t="s">
        <v>27</v>
      </c>
      <c r="R1725">
        <v>45</v>
      </c>
      <c r="S1725">
        <f>SUMIFS(N:N,F:F,F1725,G:G,G1725,T:T,T1725-1)*IF(C1725=1,0,1)</f>
        <v>0</v>
      </c>
      <c r="T1725">
        <f>COUNTIFS(F:F,F1725,G:G,G1725,H:H,_xlfn.CONCAT("&lt;=",H1725))</f>
        <v>10</v>
      </c>
      <c r="U1725" s="15">
        <f ca="1">H1725+(RAND()/100000)</f>
        <v>0.93472624376920099</v>
      </c>
      <c r="V1725">
        <f t="shared" ca="1" si="26"/>
        <v>73</v>
      </c>
      <c r="W1725" t="s">
        <v>28</v>
      </c>
      <c r="X1725" t="str">
        <f ca="1">_xlfn.CONCAT("(",A1725,",",C1725,",",P1725,",",E1725,",",L1725,",",S1725,",",T1725,",",V1725,")++1`")</f>
        <v>(248179,0,1,9,47,0,10,73)++1`</v>
      </c>
      <c r="Y1725" t="str">
        <f>_xlfn.CONCAT("(",A1725,",",R1725,")++1`")</f>
        <v>(248179,45)++1`</v>
      </c>
    </row>
    <row r="1726" spans="1:25">
      <c r="A1726">
        <v>248182</v>
      </c>
      <c r="B1726">
        <v>1945</v>
      </c>
      <c r="C1726">
        <f>IF(D1726="oui", 1, IF(D1726="non", 0, " "))</f>
        <v>0</v>
      </c>
      <c r="D1726" t="s">
        <v>24</v>
      </c>
      <c r="E1726">
        <f>_xlfn.XLOOKUP(F1726,Z$3:Z$19,AA$3:AA$19)</f>
        <v>16</v>
      </c>
      <c r="F1726" t="s">
        <v>44</v>
      </c>
      <c r="G1726" s="14">
        <v>44600</v>
      </c>
      <c r="H1726" s="15">
        <v>0.43472222222222223</v>
      </c>
      <c r="I1726" s="15">
        <v>0.50972222222222219</v>
      </c>
      <c r="J1726">
        <v>1000162</v>
      </c>
      <c r="K1726">
        <v>92</v>
      </c>
      <c r="L1726">
        <f>ROUND(M1726*86400,0)/60</f>
        <v>108</v>
      </c>
      <c r="M1726">
        <v>7.4999999999999956E-2</v>
      </c>
      <c r="N1726">
        <f>_xlfn.XLOOKUP(O1726,Z$22:Z$24,AA$22:AA$24)</f>
        <v>0</v>
      </c>
      <c r="O1726" t="s">
        <v>26</v>
      </c>
      <c r="P1726" cm="1">
        <f t="array" aca="1" ref="P1726" ca="1">(_xlfn.IFS(Q1726="couché",0,Q1726="debout à 80%",1,Q1726="?",1))*(IF(RAND()&lt;0.8,1,0))</f>
        <v>0</v>
      </c>
      <c r="Q1726" t="s">
        <v>48</v>
      </c>
      <c r="R1726">
        <v>45</v>
      </c>
      <c r="S1726">
        <f>SUMIFS(N:N,F:F,F1726,G:G,G1726,T:T,T1726-1)*IF(C1726=1,0,1)</f>
        <v>0</v>
      </c>
      <c r="T1726">
        <f>COUNTIFS(F:F,F1726,G:G,G1726,H:H,_xlfn.CONCAT("&lt;=",H1726))</f>
        <v>3</v>
      </c>
      <c r="U1726" s="15">
        <f ca="1">H1726+(RAND()/100000)</f>
        <v>0.43472694411843021</v>
      </c>
      <c r="V1726">
        <f t="shared" ca="1" si="26"/>
        <v>38</v>
      </c>
      <c r="W1726" t="s">
        <v>28</v>
      </c>
      <c r="X1726" t="str">
        <f ca="1">_xlfn.CONCAT("(",A1726,",",C1726,",",P1726,",",E1726,",",L1726,",",S1726,",",T1726,",",V1726,")++1`")</f>
        <v>(248182,0,0,16,108,0,3,38)++1`</v>
      </c>
      <c r="Y1726" t="str">
        <f>_xlfn.CONCAT("(",A1726,",",R1726,")++1`")</f>
        <v>(248182,45)++1`</v>
      </c>
    </row>
    <row r="1727" spans="1:25">
      <c r="A1727">
        <v>248183</v>
      </c>
      <c r="B1727">
        <v>1954</v>
      </c>
      <c r="C1727">
        <f>IF(D1727="oui", 1, IF(D1727="non", 0, " "))</f>
        <v>0</v>
      </c>
      <c r="D1727" t="s">
        <v>24</v>
      </c>
      <c r="E1727">
        <f>_xlfn.XLOOKUP(F1727,Z$3:Z$19,AA$3:AA$19)</f>
        <v>15</v>
      </c>
      <c r="F1727" t="s">
        <v>35</v>
      </c>
      <c r="G1727" s="14">
        <v>44600</v>
      </c>
      <c r="H1727" s="15">
        <v>0.64791666666666659</v>
      </c>
      <c r="I1727" s="15">
        <v>0.69722222222222219</v>
      </c>
      <c r="J1727">
        <v>1000171</v>
      </c>
      <c r="K1727">
        <v>2240</v>
      </c>
      <c r="L1727">
        <f>ROUND(M1727*86400,0)/60</f>
        <v>71</v>
      </c>
      <c r="M1727">
        <v>4.9305555555555602E-2</v>
      </c>
      <c r="N1727">
        <f>_xlfn.XLOOKUP(O1727,Z$22:Z$24,AA$22:AA$24)</f>
        <v>0</v>
      </c>
      <c r="O1727" t="s">
        <v>26</v>
      </c>
      <c r="P1727" cm="1">
        <f t="array" aca="1" ref="P1727" ca="1">(_xlfn.IFS(Q1727="couché",0,Q1727="debout à 80%",1,Q1727="?",1))*(IF(RAND()&lt;0.8,1,0))</f>
        <v>1</v>
      </c>
      <c r="Q1727" t="s">
        <v>27</v>
      </c>
      <c r="R1727">
        <v>0</v>
      </c>
      <c r="S1727">
        <f>SUMIFS(N:N,F:F,F1727,G:G,G1727,T:T,T1727-1)*IF(C1727=1,0,1)</f>
        <v>0</v>
      </c>
      <c r="T1727">
        <f>COUNTIFS(F:F,F1727,G:G,G1727,H:H,_xlfn.CONCAT("&lt;=",H1727))</f>
        <v>4</v>
      </c>
      <c r="U1727" s="15">
        <f ca="1">H1727+(RAND()/100000)</f>
        <v>0.64792559217692425</v>
      </c>
      <c r="V1727">
        <f t="shared" ca="1" si="26"/>
        <v>72</v>
      </c>
      <c r="W1727" t="s">
        <v>28</v>
      </c>
      <c r="X1727" t="str">
        <f ca="1">_xlfn.CONCAT("(",A1727,",",C1727,",",P1727,",",E1727,",",L1727,",",S1727,",",T1727,",",V1727,")++1`")</f>
        <v>(248183,0,1,15,71,0,4,72)++1`</v>
      </c>
      <c r="Y1727" t="str">
        <f>_xlfn.CONCAT("(",A1727,",",R1727,")++1`")</f>
        <v>(248183,0)++1`</v>
      </c>
    </row>
    <row r="1728" spans="1:25">
      <c r="A1728">
        <v>248184</v>
      </c>
      <c r="B1728">
        <v>1988</v>
      </c>
      <c r="C1728">
        <f>IF(D1728="oui", 1, IF(D1728="non", 0, " "))</f>
        <v>0</v>
      </c>
      <c r="D1728" t="s">
        <v>24</v>
      </c>
      <c r="E1728">
        <f>_xlfn.XLOOKUP(F1728,Z$3:Z$19,AA$3:AA$19)</f>
        <v>13</v>
      </c>
      <c r="F1728" t="s">
        <v>43</v>
      </c>
      <c r="G1728" s="14">
        <v>44600</v>
      </c>
      <c r="H1728" s="15">
        <v>0.64583333333333326</v>
      </c>
      <c r="I1728" s="15">
        <v>0.78819444444444442</v>
      </c>
      <c r="J1728">
        <v>1000167</v>
      </c>
      <c r="K1728">
        <v>5579</v>
      </c>
      <c r="L1728">
        <f>ROUND(M1728*86400,0)/60</f>
        <v>205</v>
      </c>
      <c r="M1728">
        <v>0.14236111111111116</v>
      </c>
      <c r="N1728">
        <f>_xlfn.XLOOKUP(O1728,Z$22:Z$24,AA$22:AA$24)</f>
        <v>0</v>
      </c>
      <c r="O1728" t="s">
        <v>26</v>
      </c>
      <c r="P1728" cm="1">
        <f t="array" aca="1" ref="P1728" ca="1">(_xlfn.IFS(Q1728="couché",0,Q1728="debout à 80%",1,Q1728="?",1))*(IF(RAND()&lt;0.8,1,0))</f>
        <v>0</v>
      </c>
      <c r="Q1728" t="s">
        <v>27</v>
      </c>
      <c r="R1728">
        <v>0</v>
      </c>
      <c r="S1728">
        <f>SUMIFS(N:N,F:F,F1728,G:G,G1728,T:T,T1728-1)*IF(C1728=1,0,1)</f>
        <v>0</v>
      </c>
      <c r="T1728">
        <f>COUNTIFS(F:F,F1728,G:G,G1728,H:H,_xlfn.CONCAT("&lt;=",H1728))</f>
        <v>3</v>
      </c>
      <c r="U1728" s="15">
        <f ca="1">H1728+(RAND()/100000)</f>
        <v>0.64583688102860037</v>
      </c>
      <c r="V1728">
        <f t="shared" ca="1" si="26"/>
        <v>71</v>
      </c>
      <c r="W1728" t="s">
        <v>28</v>
      </c>
      <c r="X1728" t="str">
        <f ca="1">_xlfn.CONCAT("(",A1728,",",C1728,",",P1728,",",E1728,",",L1728,",",S1728,",",T1728,",",V1728,")++1`")</f>
        <v>(248184,0,0,13,205,0,3,71)++1`</v>
      </c>
      <c r="Y1728" t="str">
        <f>_xlfn.CONCAT("(",A1728,",",R1728,")++1`")</f>
        <v>(248184,0)++1`</v>
      </c>
    </row>
    <row r="1729" spans="1:25">
      <c r="A1729">
        <v>248185</v>
      </c>
      <c r="B1729">
        <v>1977</v>
      </c>
      <c r="C1729">
        <f>IF(D1729="oui", 1, IF(D1729="non", 0, " "))</f>
        <v>0</v>
      </c>
      <c r="D1729" t="s">
        <v>24</v>
      </c>
      <c r="E1729">
        <f>_xlfn.XLOOKUP(F1729,Z$3:Z$19,AA$3:AA$19)</f>
        <v>12</v>
      </c>
      <c r="F1729" t="s">
        <v>42</v>
      </c>
      <c r="G1729" s="14">
        <v>44600</v>
      </c>
      <c r="H1729" s="15">
        <v>0.48888888888888887</v>
      </c>
      <c r="I1729" s="15">
        <v>0.53125</v>
      </c>
      <c r="J1729">
        <v>1000167</v>
      </c>
      <c r="K1729">
        <v>5553</v>
      </c>
      <c r="L1729">
        <f>ROUND(M1729*86400,0)/60</f>
        <v>61</v>
      </c>
      <c r="M1729">
        <v>4.2361111111111127E-2</v>
      </c>
      <c r="N1729">
        <f>_xlfn.XLOOKUP(O1729,Z$22:Z$24,AA$22:AA$24)</f>
        <v>0</v>
      </c>
      <c r="O1729" t="s">
        <v>26</v>
      </c>
      <c r="P1729" cm="1">
        <f t="array" aca="1" ref="P1729" ca="1">(_xlfn.IFS(Q1729="couché",0,Q1729="debout à 80%",1,Q1729="?",1))*(IF(RAND()&lt;0.8,1,0))</f>
        <v>0</v>
      </c>
      <c r="Q1729" t="s">
        <v>48</v>
      </c>
      <c r="R1729">
        <v>0</v>
      </c>
      <c r="S1729">
        <f>SUMIFS(N:N,F:F,F1729,G:G,G1729,T:T,T1729-1)*IF(C1729=1,0,1)</f>
        <v>1</v>
      </c>
      <c r="T1729">
        <f>COUNTIFS(F:F,F1729,G:G,G1729,H:H,_xlfn.CONCAT("&lt;=",H1729))</f>
        <v>7</v>
      </c>
      <c r="U1729" s="15">
        <f ca="1">H1729+(RAND()/100000)</f>
        <v>0.48888962971169503</v>
      </c>
      <c r="V1729">
        <f t="shared" ca="1" si="26"/>
        <v>51</v>
      </c>
      <c r="W1729" t="s">
        <v>28</v>
      </c>
      <c r="X1729" t="str">
        <f ca="1">_xlfn.CONCAT("(",A1729,",",C1729,",",P1729,",",E1729,",",L1729,",",S1729,",",T1729,",",V1729,")++1`")</f>
        <v>(248185,0,0,12,61,1,7,51)++1`</v>
      </c>
      <c r="Y1729" t="str">
        <f>_xlfn.CONCAT("(",A1729,",",R1729,")++1`")</f>
        <v>(248185,0)++1`</v>
      </c>
    </row>
    <row r="1730" spans="1:25">
      <c r="A1730">
        <v>248186</v>
      </c>
      <c r="B1730">
        <v>1949</v>
      </c>
      <c r="C1730">
        <f>IF(D1730="oui", 1, IF(D1730="non", 0, " "))</f>
        <v>0</v>
      </c>
      <c r="D1730" t="s">
        <v>24</v>
      </c>
      <c r="E1730">
        <f>_xlfn.XLOOKUP(F1730,Z$3:Z$19,AA$3:AA$19)</f>
        <v>3</v>
      </c>
      <c r="F1730" t="s">
        <v>34</v>
      </c>
      <c r="G1730" s="14">
        <v>44624</v>
      </c>
      <c r="H1730" s="15">
        <v>0.38819444444444445</v>
      </c>
      <c r="I1730" s="15">
        <v>0.40833333333333333</v>
      </c>
      <c r="J1730">
        <v>1000169</v>
      </c>
      <c r="K1730">
        <v>2172</v>
      </c>
      <c r="L1730">
        <f>ROUND(M1730*86400,0)/60</f>
        <v>29</v>
      </c>
      <c r="M1730">
        <v>2.0138888888888873E-2</v>
      </c>
      <c r="N1730">
        <f>_xlfn.XLOOKUP(O1730,Z$22:Z$24,AA$22:AA$24)</f>
        <v>1</v>
      </c>
      <c r="O1730" t="s">
        <v>32</v>
      </c>
      <c r="P1730" cm="1">
        <f t="array" aca="1" ref="P1730" ca="1">(_xlfn.IFS(Q1730="couché",0,Q1730="debout à 80%",1,Q1730="?",1))*(IF(RAND()&lt;0.8,1,0))</f>
        <v>1</v>
      </c>
      <c r="Q1730" t="s">
        <v>27</v>
      </c>
      <c r="R1730">
        <v>10</v>
      </c>
      <c r="S1730">
        <f>SUMIFS(N:N,F:F,F1730,G:G,G1730,T:T,T1730-1)*IF(C1730=1,0,1)</f>
        <v>1</v>
      </c>
      <c r="T1730">
        <f>COUNTIFS(F:F,F1730,G:G,G1730,H:H,_xlfn.CONCAT("&lt;=",H1730))</f>
        <v>2</v>
      </c>
      <c r="U1730" s="15">
        <f ca="1">H1730+(RAND()/100000)</f>
        <v>0.38819733550025598</v>
      </c>
      <c r="V1730">
        <f t="shared" ca="1" si="26"/>
        <v>12</v>
      </c>
      <c r="W1730" t="s">
        <v>28</v>
      </c>
      <c r="X1730" t="str">
        <f ca="1">_xlfn.CONCAT("(",A1730,",",C1730,",",P1730,",",E1730,",",L1730,",",S1730,",",T1730,",",V1730,")++1`")</f>
        <v>(248186,0,1,3,29,1,2,12)++1`</v>
      </c>
      <c r="Y1730" t="str">
        <f>_xlfn.CONCAT("(",A1730,",",R1730,")++1`")</f>
        <v>(248186,10)++1`</v>
      </c>
    </row>
    <row r="1731" spans="1:25">
      <c r="A1731">
        <v>248187</v>
      </c>
      <c r="B1731">
        <v>1949</v>
      </c>
      <c r="C1731">
        <f>IF(D1731="oui", 1, IF(D1731="non", 0, " "))</f>
        <v>0</v>
      </c>
      <c r="D1731" t="s">
        <v>24</v>
      </c>
      <c r="E1731">
        <f>_xlfn.XLOOKUP(F1731,Z$3:Z$19,AA$3:AA$19)</f>
        <v>3</v>
      </c>
      <c r="F1731" t="s">
        <v>34</v>
      </c>
      <c r="G1731" s="14">
        <v>44631</v>
      </c>
      <c r="H1731" s="15">
        <v>0.33263888888888887</v>
      </c>
      <c r="I1731" s="15">
        <v>0.35069444444444442</v>
      </c>
      <c r="J1731">
        <v>1000169</v>
      </c>
      <c r="K1731">
        <v>2172</v>
      </c>
      <c r="L1731">
        <f>ROUND(M1731*86400,0)/60</f>
        <v>26</v>
      </c>
      <c r="M1731">
        <v>1.8055555555555547E-2</v>
      </c>
      <c r="N1731">
        <f>_xlfn.XLOOKUP(O1731,Z$22:Z$24,AA$22:AA$24)</f>
        <v>1</v>
      </c>
      <c r="O1731" t="s">
        <v>32</v>
      </c>
      <c r="P1731" cm="1">
        <f t="array" aca="1" ref="P1731" ca="1">(_xlfn.IFS(Q1731="couché",0,Q1731="debout à 80%",1,Q1731="?",1))*(IF(RAND()&lt;0.8,1,0))</f>
        <v>1</v>
      </c>
      <c r="Q1731" t="s">
        <v>27</v>
      </c>
      <c r="R1731">
        <v>10</v>
      </c>
      <c r="S1731">
        <f>SUMIFS(N:N,F:F,F1731,G:G,G1731,T:T,T1731-1)*IF(C1731=1,0,1)</f>
        <v>0</v>
      </c>
      <c r="T1731">
        <f>COUNTIFS(F:F,F1731,G:G,G1731,H:H,_xlfn.CONCAT("&lt;=",H1731))</f>
        <v>1</v>
      </c>
      <c r="U1731" s="15">
        <f ca="1">H1731+(RAND()/100000)</f>
        <v>0.33264869882956771</v>
      </c>
      <c r="V1731">
        <f t="shared" ref="V1731:V1794" ca="1" si="27">COUNTIFS(G:G,G1731,U:U,_xlfn.CONCAT("&lt;=",U1731))</f>
        <v>3</v>
      </c>
      <c r="W1731" t="s">
        <v>28</v>
      </c>
      <c r="X1731" t="str">
        <f ca="1">_xlfn.CONCAT("(",A1731,",",C1731,",",P1731,",",E1731,",",L1731,",",S1731,",",T1731,",",V1731,")++1`")</f>
        <v>(248187,0,1,3,26,0,1,3)++1`</v>
      </c>
      <c r="Y1731" t="str">
        <f>_xlfn.CONCAT("(",A1731,",",R1731,")++1`")</f>
        <v>(248187,10)++1`</v>
      </c>
    </row>
    <row r="1732" spans="1:25">
      <c r="A1732">
        <v>248188</v>
      </c>
      <c r="B1732">
        <v>1936</v>
      </c>
      <c r="C1732">
        <f>IF(D1732="oui", 1, IF(D1732="non", 0, " "))</f>
        <v>0</v>
      </c>
      <c r="D1732" t="s">
        <v>24</v>
      </c>
      <c r="E1732">
        <f>_xlfn.XLOOKUP(F1732,Z$3:Z$19,AA$3:AA$19)</f>
        <v>3</v>
      </c>
      <c r="F1732" t="s">
        <v>34</v>
      </c>
      <c r="G1732" s="14">
        <v>44624</v>
      </c>
      <c r="H1732" s="15">
        <v>0.45902777777777776</v>
      </c>
      <c r="I1732" s="15">
        <v>0.47152777777777777</v>
      </c>
      <c r="J1732">
        <v>1000169</v>
      </c>
      <c r="K1732">
        <v>2172</v>
      </c>
      <c r="L1732">
        <f>ROUND(M1732*86400,0)/60</f>
        <v>18</v>
      </c>
      <c r="M1732">
        <v>1.2500000000000011E-2</v>
      </c>
      <c r="N1732">
        <f>_xlfn.XLOOKUP(O1732,Z$22:Z$24,AA$22:AA$24)</f>
        <v>1</v>
      </c>
      <c r="O1732" t="s">
        <v>32</v>
      </c>
      <c r="P1732" cm="1">
        <f t="array" aca="1" ref="P1732" ca="1">(_xlfn.IFS(Q1732="couché",0,Q1732="debout à 80%",1,Q1732="?",1))*(IF(RAND()&lt;0.8,1,0))</f>
        <v>1</v>
      </c>
      <c r="Q1732" t="s">
        <v>27</v>
      </c>
      <c r="R1732">
        <v>10</v>
      </c>
      <c r="S1732">
        <f>SUMIFS(N:N,F:F,F1732,G:G,G1732,T:T,T1732-1)*IF(C1732=1,0,1)</f>
        <v>1</v>
      </c>
      <c r="T1732">
        <f>COUNTIFS(F:F,F1732,G:G,G1732,H:H,_xlfn.CONCAT("&lt;=",H1732))</f>
        <v>7</v>
      </c>
      <c r="U1732" s="15">
        <f ca="1">H1732+(RAND()/100000)</f>
        <v>0.45903415734696235</v>
      </c>
      <c r="V1732">
        <f t="shared" ca="1" si="27"/>
        <v>28</v>
      </c>
      <c r="W1732" t="s">
        <v>28</v>
      </c>
      <c r="X1732" t="str">
        <f ca="1">_xlfn.CONCAT("(",A1732,",",C1732,",",P1732,",",E1732,",",L1732,",",S1732,",",T1732,",",V1732,")++1`")</f>
        <v>(248188,0,1,3,18,1,7,28)++1`</v>
      </c>
      <c r="Y1732" t="str">
        <f>_xlfn.CONCAT("(",A1732,",",R1732,")++1`")</f>
        <v>(248188,10)++1`</v>
      </c>
    </row>
    <row r="1733" spans="1:25">
      <c r="A1733">
        <v>248189</v>
      </c>
      <c r="B1733">
        <v>1936</v>
      </c>
      <c r="C1733">
        <f>IF(D1733="oui", 1, IF(D1733="non", 0, " "))</f>
        <v>0</v>
      </c>
      <c r="D1733" t="s">
        <v>24</v>
      </c>
      <c r="E1733">
        <f>_xlfn.XLOOKUP(F1733,Z$3:Z$19,AA$3:AA$19)</f>
        <v>3</v>
      </c>
      <c r="F1733" t="s">
        <v>34</v>
      </c>
      <c r="G1733" s="14">
        <v>44631</v>
      </c>
      <c r="H1733" s="15">
        <v>0.42499999999999999</v>
      </c>
      <c r="I1733" s="15">
        <v>0.43819444444444444</v>
      </c>
      <c r="J1733">
        <v>1000169</v>
      </c>
      <c r="K1733">
        <v>2172</v>
      </c>
      <c r="L1733">
        <f>ROUND(M1733*86400,0)/60</f>
        <v>19</v>
      </c>
      <c r="M1733">
        <v>1.3194444444444453E-2</v>
      </c>
      <c r="N1733">
        <f>_xlfn.XLOOKUP(O1733,Z$22:Z$24,AA$22:AA$24)</f>
        <v>1</v>
      </c>
      <c r="O1733" t="s">
        <v>32</v>
      </c>
      <c r="P1733" cm="1">
        <f t="array" aca="1" ref="P1733" ca="1">(_xlfn.IFS(Q1733="couché",0,Q1733="debout à 80%",1,Q1733="?",1))*(IF(RAND()&lt;0.8,1,0))</f>
        <v>1</v>
      </c>
      <c r="Q1733" t="s">
        <v>27</v>
      </c>
      <c r="R1733">
        <v>10</v>
      </c>
      <c r="S1733">
        <f>SUMIFS(N:N,F:F,F1733,G:G,G1733,T:T,T1733-1)*IF(C1733=1,0,1)</f>
        <v>1</v>
      </c>
      <c r="T1733">
        <f>COUNTIFS(F:F,F1733,G:G,G1733,H:H,_xlfn.CONCAT("&lt;=",H1733))</f>
        <v>8</v>
      </c>
      <c r="U1733" s="15">
        <f ca="1">H1733+(RAND()/100000)</f>
        <v>0.42500319714908896</v>
      </c>
      <c r="V1733">
        <f t="shared" ca="1" si="27"/>
        <v>28</v>
      </c>
      <c r="W1733" t="s">
        <v>28</v>
      </c>
      <c r="X1733" t="str">
        <f ca="1">_xlfn.CONCAT("(",A1733,",",C1733,",",P1733,",",E1733,",",L1733,",",S1733,",",T1733,",",V1733,")++1`")</f>
        <v>(248189,0,1,3,19,1,8,28)++1`</v>
      </c>
      <c r="Y1733" t="str">
        <f>_xlfn.CONCAT("(",A1733,",",R1733,")++1`")</f>
        <v>(248189,10)++1`</v>
      </c>
    </row>
    <row r="1734" spans="1:25">
      <c r="A1734">
        <v>248191</v>
      </c>
      <c r="B1734">
        <v>1981</v>
      </c>
      <c r="C1734">
        <f>IF(D1734="oui", 1, IF(D1734="non", 0, " "))</f>
        <v>0</v>
      </c>
      <c r="D1734" t="s">
        <v>24</v>
      </c>
      <c r="E1734">
        <f>_xlfn.XLOOKUP(F1734,Z$3:Z$19,AA$3:AA$19)</f>
        <v>7</v>
      </c>
      <c r="F1734" t="s">
        <v>38</v>
      </c>
      <c r="G1734" s="14">
        <v>44613</v>
      </c>
      <c r="H1734" s="15">
        <v>0.49305555555555552</v>
      </c>
      <c r="I1734" s="15">
        <v>0.51597222222222217</v>
      </c>
      <c r="J1734">
        <v>1000162</v>
      </c>
      <c r="K1734">
        <v>130</v>
      </c>
      <c r="L1734">
        <f>ROUND(M1734*86400,0)/60</f>
        <v>33</v>
      </c>
      <c r="M1734">
        <v>2.2916666666666641E-2</v>
      </c>
      <c r="N1734">
        <f>_xlfn.XLOOKUP(O1734,Z$22:Z$24,AA$22:AA$24)</f>
        <v>1</v>
      </c>
      <c r="O1734" t="s">
        <v>32</v>
      </c>
      <c r="P1734" cm="1">
        <f t="array" aca="1" ref="P1734" ca="1">(_xlfn.IFS(Q1734="couché",0,Q1734="debout à 80%",1,Q1734="?",1))*(IF(RAND()&lt;0.8,1,0))</f>
        <v>1</v>
      </c>
      <c r="Q1734" t="s">
        <v>27</v>
      </c>
      <c r="R1734">
        <v>45</v>
      </c>
      <c r="S1734">
        <f>SUMIFS(N:N,F:F,F1734,G:G,G1734,T:T,T1734-1)*IF(C1734=1,0,1)</f>
        <v>1</v>
      </c>
      <c r="T1734">
        <f>COUNTIFS(F:F,F1734,G:G,G1734,H:H,_xlfn.CONCAT("&lt;=",H1734))</f>
        <v>3</v>
      </c>
      <c r="U1734" s="15">
        <f ca="1">H1734+(RAND()/100000)</f>
        <v>0.49306079081345822</v>
      </c>
      <c r="V1734">
        <f t="shared" ca="1" si="27"/>
        <v>40</v>
      </c>
      <c r="W1734" t="s">
        <v>28</v>
      </c>
      <c r="X1734" t="str">
        <f ca="1">_xlfn.CONCAT("(",A1734,",",C1734,",",P1734,",",E1734,",",L1734,",",S1734,",",T1734,",",V1734,")++1`")</f>
        <v>(248191,0,1,7,33,1,3,40)++1`</v>
      </c>
      <c r="Y1734" t="str">
        <f>_xlfn.CONCAT("(",A1734,",",R1734,")++1`")</f>
        <v>(248191,45)++1`</v>
      </c>
    </row>
    <row r="1735" spans="1:25">
      <c r="A1735">
        <v>248192</v>
      </c>
      <c r="B1735">
        <v>2004</v>
      </c>
      <c r="C1735">
        <f>IF(D1735="oui", 1, IF(D1735="non", 0, " "))</f>
        <v>0</v>
      </c>
      <c r="D1735" t="s">
        <v>24</v>
      </c>
      <c r="E1735">
        <f>_xlfn.XLOOKUP(F1735,Z$3:Z$19,AA$3:AA$19)</f>
        <v>10</v>
      </c>
      <c r="F1735" t="s">
        <v>39</v>
      </c>
      <c r="G1735" s="14">
        <v>44616</v>
      </c>
      <c r="H1735" s="15">
        <v>0.51805555555555549</v>
      </c>
      <c r="I1735" s="15">
        <v>0.54999999999999993</v>
      </c>
      <c r="J1735">
        <v>1000165</v>
      </c>
      <c r="K1735">
        <v>492</v>
      </c>
      <c r="L1735">
        <f>ROUND(M1735*86400,0)/60</f>
        <v>46</v>
      </c>
      <c r="M1735">
        <v>3.1944444444444442E-2</v>
      </c>
      <c r="N1735">
        <f>_xlfn.XLOOKUP(O1735,Z$22:Z$24,AA$22:AA$24)</f>
        <v>1</v>
      </c>
      <c r="O1735" t="s">
        <v>32</v>
      </c>
      <c r="P1735" cm="1">
        <f t="array" aca="1" ref="P1735" ca="1">(_xlfn.IFS(Q1735="couché",0,Q1735="debout à 80%",1,Q1735="?",1))*(IF(RAND()&lt;0.8,1,0))</f>
        <v>1</v>
      </c>
      <c r="Q1735" t="s">
        <v>27</v>
      </c>
      <c r="R1735">
        <v>30</v>
      </c>
      <c r="S1735">
        <f>SUMIFS(N:N,F:F,F1735,G:G,G1735,T:T,T1735-1)*IF(C1735=1,0,1)</f>
        <v>0</v>
      </c>
      <c r="T1735">
        <f>COUNTIFS(F:F,F1735,G:G,G1735,H:H,_xlfn.CONCAT("&lt;=",H1735))</f>
        <v>5</v>
      </c>
      <c r="U1735" s="15">
        <f ca="1">H1735+(RAND()/100000)</f>
        <v>0.51806534197056686</v>
      </c>
      <c r="V1735">
        <f t="shared" ca="1" si="27"/>
        <v>66</v>
      </c>
      <c r="W1735" t="s">
        <v>28</v>
      </c>
      <c r="X1735" t="str">
        <f ca="1">_xlfn.CONCAT("(",A1735,",",C1735,",",P1735,",",E1735,",",L1735,",",S1735,",",T1735,",",V1735,")++1`")</f>
        <v>(248192,0,1,10,46,0,5,66)++1`</v>
      </c>
      <c r="Y1735" t="str">
        <f>_xlfn.CONCAT("(",A1735,",",R1735,")++1`")</f>
        <v>(248192,30)++1`</v>
      </c>
    </row>
    <row r="1736" spans="1:25">
      <c r="A1736">
        <v>248194</v>
      </c>
      <c r="B1736">
        <v>1943</v>
      </c>
      <c r="C1736">
        <f>IF(D1736="oui", 1, IF(D1736="non", 0, " "))</f>
        <v>0</v>
      </c>
      <c r="D1736" t="s">
        <v>24</v>
      </c>
      <c r="E1736">
        <f>_xlfn.XLOOKUP(F1736,Z$3:Z$19,AA$3:AA$19)</f>
        <v>14</v>
      </c>
      <c r="F1736" t="s">
        <v>33</v>
      </c>
      <c r="G1736" s="14">
        <v>44609</v>
      </c>
      <c r="H1736" s="15">
        <v>0.43611111111111112</v>
      </c>
      <c r="I1736" s="15">
        <v>0.4826388888888889</v>
      </c>
      <c r="J1736">
        <v>1000162</v>
      </c>
      <c r="K1736">
        <v>5612</v>
      </c>
      <c r="L1736">
        <f>ROUND(M1736*86400,0)/60</f>
        <v>67</v>
      </c>
      <c r="M1736">
        <v>4.6527777777777779E-2</v>
      </c>
      <c r="N1736">
        <f>_xlfn.XLOOKUP(O1736,Z$22:Z$24,AA$22:AA$24)</f>
        <v>1</v>
      </c>
      <c r="O1736" t="s">
        <v>32</v>
      </c>
      <c r="P1736" cm="1">
        <f t="array" aca="1" ref="P1736" ca="1">(_xlfn.IFS(Q1736="couché",0,Q1736="debout à 80%",1,Q1736="?",1))*(IF(RAND()&lt;0.8,1,0))</f>
        <v>0</v>
      </c>
      <c r="Q1736" t="s">
        <v>27</v>
      </c>
      <c r="R1736">
        <v>45</v>
      </c>
      <c r="S1736">
        <f>SUMIFS(N:N,F:F,F1736,G:G,G1736,T:T,T1736-1)*IF(C1736=1,0,1)</f>
        <v>1</v>
      </c>
      <c r="T1736">
        <f>COUNTIFS(F:F,F1736,G:G,G1736,H:H,_xlfn.CONCAT("&lt;=",H1736))</f>
        <v>3</v>
      </c>
      <c r="U1736" s="15">
        <f ca="1">H1736+(RAND()/100000)</f>
        <v>0.43611322259604329</v>
      </c>
      <c r="V1736">
        <f t="shared" ca="1" si="27"/>
        <v>38</v>
      </c>
      <c r="W1736" t="s">
        <v>28</v>
      </c>
      <c r="X1736" t="str">
        <f ca="1">_xlfn.CONCAT("(",A1736,",",C1736,",",P1736,",",E1736,",",L1736,",",S1736,",",T1736,",",V1736,")++1`")</f>
        <v>(248194,0,0,14,67,1,3,38)++1`</v>
      </c>
      <c r="Y1736" t="str">
        <f>_xlfn.CONCAT("(",A1736,",",R1736,")++1`")</f>
        <v>(248194,45)++1`</v>
      </c>
    </row>
    <row r="1737" spans="1:25">
      <c r="A1737">
        <v>248195</v>
      </c>
      <c r="B1737">
        <v>1949</v>
      </c>
      <c r="C1737">
        <f>IF(D1737="oui", 1, IF(D1737="non", 0, " "))</f>
        <v>0</v>
      </c>
      <c r="D1737" t="s">
        <v>24</v>
      </c>
      <c r="E1737">
        <f>_xlfn.XLOOKUP(F1737,Z$3:Z$19,AA$3:AA$19)</f>
        <v>3</v>
      </c>
      <c r="F1737" t="s">
        <v>34</v>
      </c>
      <c r="G1737" s="14">
        <v>44603</v>
      </c>
      <c r="H1737" s="15">
        <v>0.48472222222222222</v>
      </c>
      <c r="I1737" s="15">
        <v>0.49444444444444441</v>
      </c>
      <c r="J1737">
        <v>1000169</v>
      </c>
      <c r="K1737">
        <v>2178</v>
      </c>
      <c r="L1737">
        <f>ROUND(M1737*86400,0)/60</f>
        <v>14</v>
      </c>
      <c r="M1737">
        <v>9.7222222222221877E-3</v>
      </c>
      <c r="N1737">
        <f>_xlfn.XLOOKUP(O1737,Z$22:Z$24,AA$22:AA$24)</f>
        <v>1</v>
      </c>
      <c r="O1737" t="s">
        <v>32</v>
      </c>
      <c r="P1737" cm="1">
        <f t="array" aca="1" ref="P1737" ca="1">(_xlfn.IFS(Q1737="couché",0,Q1737="debout à 80%",1,Q1737="?",1))*(IF(RAND()&lt;0.8,1,0))</f>
        <v>0</v>
      </c>
      <c r="Q1737" t="s">
        <v>27</v>
      </c>
      <c r="R1737">
        <v>0</v>
      </c>
      <c r="S1737">
        <f>SUMIFS(N:N,F:F,F1737,G:G,G1737,T:T,T1737-1)*IF(C1737=1,0,1)</f>
        <v>1</v>
      </c>
      <c r="T1737">
        <f>COUNTIFS(F:F,F1737,G:G,G1737,H:H,_xlfn.CONCAT("&lt;=",H1737))</f>
        <v>13</v>
      </c>
      <c r="U1737" s="15">
        <f ca="1">H1737+(RAND()/100000)</f>
        <v>0.48473145798845491</v>
      </c>
      <c r="V1737">
        <f t="shared" ca="1" si="27"/>
        <v>45</v>
      </c>
      <c r="W1737" t="s">
        <v>28</v>
      </c>
      <c r="X1737" t="str">
        <f ca="1">_xlfn.CONCAT("(",A1737,",",C1737,",",P1737,",",E1737,",",L1737,",",S1737,",",T1737,",",V1737,")++1`")</f>
        <v>(248195,0,0,3,14,1,13,45)++1`</v>
      </c>
      <c r="Y1737" t="str">
        <f>_xlfn.CONCAT("(",A1737,",",R1737,")++1`")</f>
        <v>(248195,0)++1`</v>
      </c>
    </row>
    <row r="1738" spans="1:25">
      <c r="A1738">
        <v>248197</v>
      </c>
      <c r="B1738">
        <v>1937</v>
      </c>
      <c r="C1738">
        <f>IF(D1738="oui", 1, IF(D1738="non", 0, " "))</f>
        <v>0</v>
      </c>
      <c r="D1738" t="s">
        <v>24</v>
      </c>
      <c r="E1738">
        <f>_xlfn.XLOOKUP(F1738,Z$3:Z$19,AA$3:AA$19)</f>
        <v>17</v>
      </c>
      <c r="F1738" t="s">
        <v>45</v>
      </c>
      <c r="G1738" s="14">
        <v>44630</v>
      </c>
      <c r="H1738" s="15">
        <v>0.55694444444444446</v>
      </c>
      <c r="I1738" s="15">
        <v>0.65347222222222223</v>
      </c>
      <c r="J1738">
        <v>1000162</v>
      </c>
      <c r="K1738">
        <v>486</v>
      </c>
      <c r="L1738">
        <f>ROUND(M1738*86400,0)/60</f>
        <v>139</v>
      </c>
      <c r="M1738">
        <v>9.6527777777777768E-2</v>
      </c>
      <c r="N1738">
        <f>_xlfn.XLOOKUP(O1738,Z$22:Z$24,AA$22:AA$24)</f>
        <v>0</v>
      </c>
      <c r="O1738" t="s">
        <v>26</v>
      </c>
      <c r="P1738" cm="1">
        <f t="array" aca="1" ref="P1738" ca="1">(_xlfn.IFS(Q1738="couché",0,Q1738="debout à 80%",1,Q1738="?",1))*(IF(RAND()&lt;0.8,1,0))</f>
        <v>1</v>
      </c>
      <c r="Q1738" t="s">
        <v>27</v>
      </c>
      <c r="R1738">
        <v>45</v>
      </c>
      <c r="S1738">
        <f>SUMIFS(N:N,F:F,F1738,G:G,G1738,T:T,T1738-1)*IF(C1738=1,0,1)</f>
        <v>0</v>
      </c>
      <c r="T1738">
        <f>COUNTIFS(F:F,F1738,G:G,G1738,H:H,_xlfn.CONCAT("&lt;=",H1738))</f>
        <v>4</v>
      </c>
      <c r="U1738" s="15">
        <f ca="1">H1738+(RAND()/100000)</f>
        <v>0.5569535084960483</v>
      </c>
      <c r="V1738">
        <f t="shared" ca="1" si="27"/>
        <v>71</v>
      </c>
      <c r="W1738" t="s">
        <v>28</v>
      </c>
      <c r="X1738" t="str">
        <f ca="1">_xlfn.CONCAT("(",A1738,",",C1738,",",P1738,",",E1738,",",L1738,",",S1738,",",T1738,",",V1738,")++1`")</f>
        <v>(248197,0,1,17,139,0,4,71)++1`</v>
      </c>
      <c r="Y1738" t="str">
        <f>_xlfn.CONCAT("(",A1738,",",R1738,")++1`")</f>
        <v>(248197,45)++1`</v>
      </c>
    </row>
    <row r="1739" spans="1:25">
      <c r="A1739">
        <v>248199</v>
      </c>
      <c r="B1739">
        <v>1947</v>
      </c>
      <c r="C1739">
        <f>IF(D1739="oui", 1, IF(D1739="non", 0, " "))</f>
        <v>0</v>
      </c>
      <c r="D1739" t="s">
        <v>24</v>
      </c>
      <c r="E1739">
        <f>_xlfn.XLOOKUP(F1739,Z$3:Z$19,AA$3:AA$19)</f>
        <v>15</v>
      </c>
      <c r="F1739" t="s">
        <v>35</v>
      </c>
      <c r="G1739" s="14">
        <v>44600</v>
      </c>
      <c r="H1739" s="15">
        <v>0.71944444444444444</v>
      </c>
      <c r="I1739" s="15">
        <v>0.76041666666666663</v>
      </c>
      <c r="J1739">
        <v>1000171</v>
      </c>
      <c r="K1739">
        <v>2240</v>
      </c>
      <c r="L1739">
        <f>ROUND(M1739*86400,0)/60</f>
        <v>59</v>
      </c>
      <c r="M1739">
        <v>4.0972222222222188E-2</v>
      </c>
      <c r="N1739">
        <f>_xlfn.XLOOKUP(O1739,Z$22:Z$24,AA$22:AA$24)</f>
        <v>0</v>
      </c>
      <c r="O1739" t="s">
        <v>26</v>
      </c>
      <c r="P1739" cm="1">
        <f t="array" aca="1" ref="P1739" ca="1">(_xlfn.IFS(Q1739="couché",0,Q1739="debout à 80%",1,Q1739="?",1))*(IF(RAND()&lt;0.8,1,0))</f>
        <v>0</v>
      </c>
      <c r="Q1739" t="s">
        <v>48</v>
      </c>
      <c r="R1739">
        <v>0</v>
      </c>
      <c r="S1739">
        <f>SUMIFS(N:N,F:F,F1739,G:G,G1739,T:T,T1739-1)*IF(C1739=1,0,1)</f>
        <v>0</v>
      </c>
      <c r="T1739">
        <f>COUNTIFS(F:F,F1739,G:G,G1739,H:H,_xlfn.CONCAT("&lt;=",H1739))</f>
        <v>5</v>
      </c>
      <c r="U1739" s="15">
        <f ca="1">H1739+(RAND()/100000)</f>
        <v>0.71944648934410327</v>
      </c>
      <c r="V1739">
        <f t="shared" ca="1" si="27"/>
        <v>81</v>
      </c>
      <c r="W1739" t="s">
        <v>28</v>
      </c>
      <c r="X1739" t="str">
        <f ca="1">_xlfn.CONCAT("(",A1739,",",C1739,",",P1739,",",E1739,",",L1739,",",S1739,",",T1739,",",V1739,")++1`")</f>
        <v>(248199,0,0,15,59,0,5,81)++1`</v>
      </c>
      <c r="Y1739" t="str">
        <f>_xlfn.CONCAT("(",A1739,",",R1739,")++1`")</f>
        <v>(248199,0)++1`</v>
      </c>
    </row>
    <row r="1740" spans="1:25">
      <c r="A1740">
        <v>248200</v>
      </c>
      <c r="B1740">
        <v>1962</v>
      </c>
      <c r="C1740">
        <f>IF(D1740="oui", 1, IF(D1740="non", 0, " "))</f>
        <v>0</v>
      </c>
      <c r="D1740" t="s">
        <v>24</v>
      </c>
      <c r="E1740">
        <f>_xlfn.XLOOKUP(F1740,Z$3:Z$19,AA$3:AA$19)</f>
        <v>10</v>
      </c>
      <c r="F1740" t="s">
        <v>39</v>
      </c>
      <c r="G1740" s="14">
        <v>44603</v>
      </c>
      <c r="H1740" s="15">
        <v>0.63472222222222219</v>
      </c>
      <c r="I1740" s="15">
        <v>0.7006944444444444</v>
      </c>
      <c r="J1740">
        <v>1000165</v>
      </c>
      <c r="K1740">
        <v>471</v>
      </c>
      <c r="L1740">
        <f>ROUND(M1740*86400,0)/60</f>
        <v>95</v>
      </c>
      <c r="M1740">
        <v>6.597222222222221E-2</v>
      </c>
      <c r="N1740">
        <f>_xlfn.XLOOKUP(O1740,Z$22:Z$24,AA$22:AA$24)</f>
        <v>1</v>
      </c>
      <c r="O1740" t="s">
        <v>32</v>
      </c>
      <c r="P1740" cm="1">
        <f t="array" aca="1" ref="P1740" ca="1">(_xlfn.IFS(Q1740="couché",0,Q1740="debout à 80%",1,Q1740="?",1))*(IF(RAND()&lt;0.8,1,0))</f>
        <v>1</v>
      </c>
      <c r="Q1740" t="s">
        <v>27</v>
      </c>
      <c r="R1740">
        <v>30</v>
      </c>
      <c r="S1740">
        <f>SUMIFS(N:N,F:F,F1740,G:G,G1740,T:T,T1740-1)*IF(C1740=1,0,1)</f>
        <v>1</v>
      </c>
      <c r="T1740">
        <f>COUNTIFS(F:F,F1740,G:G,G1740,H:H,_xlfn.CONCAT("&lt;=",H1740))</f>
        <v>6</v>
      </c>
      <c r="U1740" s="15">
        <f ca="1">H1740+(RAND()/100000)</f>
        <v>0.63473121124848331</v>
      </c>
      <c r="V1740">
        <f t="shared" ca="1" si="27"/>
        <v>63</v>
      </c>
      <c r="W1740" t="s">
        <v>28</v>
      </c>
      <c r="X1740" t="str">
        <f ca="1">_xlfn.CONCAT("(",A1740,",",C1740,",",P1740,",",E1740,",",L1740,",",S1740,",",T1740,",",V1740,")++1`")</f>
        <v>(248200,0,1,10,95,1,6,63)++1`</v>
      </c>
      <c r="Y1740" t="str">
        <f>_xlfn.CONCAT("(",A1740,",",R1740,")++1`")</f>
        <v>(248200,30)++1`</v>
      </c>
    </row>
    <row r="1741" spans="1:25">
      <c r="A1741">
        <v>248201</v>
      </c>
      <c r="B1741">
        <v>2002</v>
      </c>
      <c r="C1741">
        <f>IF(D1741="oui", 1, IF(D1741="non", 0, " "))</f>
        <v>0</v>
      </c>
      <c r="D1741" t="s">
        <v>24</v>
      </c>
      <c r="E1741">
        <f>_xlfn.XLOOKUP(F1741,Z$3:Z$19,AA$3:AA$19)</f>
        <v>11</v>
      </c>
      <c r="F1741" t="s">
        <v>41</v>
      </c>
      <c r="G1741" s="14">
        <v>44610</v>
      </c>
      <c r="H1741" s="15">
        <v>0.55138888888888882</v>
      </c>
      <c r="I1741" s="15">
        <v>0.59652777777777777</v>
      </c>
      <c r="J1741">
        <v>1000165</v>
      </c>
      <c r="K1741">
        <v>493</v>
      </c>
      <c r="L1741">
        <f>ROUND(M1741*86400,0)/60</f>
        <v>65</v>
      </c>
      <c r="M1741">
        <v>4.5138888888888951E-2</v>
      </c>
      <c r="N1741">
        <f>_xlfn.XLOOKUP(O1741,Z$22:Z$24,AA$22:AA$24)</f>
        <v>1</v>
      </c>
      <c r="O1741" t="s">
        <v>32</v>
      </c>
      <c r="P1741" cm="1">
        <f t="array" aca="1" ref="P1741" ca="1">(_xlfn.IFS(Q1741="couché",0,Q1741="debout à 80%",1,Q1741="?",1))*(IF(RAND()&lt;0.8,1,0))</f>
        <v>0</v>
      </c>
      <c r="Q1741" t="s">
        <v>27</v>
      </c>
      <c r="R1741">
        <v>30</v>
      </c>
      <c r="S1741">
        <f>SUMIFS(N:N,F:F,F1741,G:G,G1741,T:T,T1741-1)*IF(C1741=1,0,1)</f>
        <v>0</v>
      </c>
      <c r="T1741">
        <f>COUNTIFS(F:F,F1741,G:G,G1741,H:H,_xlfn.CONCAT("&lt;=",H1741))</f>
        <v>5</v>
      </c>
      <c r="U1741" s="15">
        <f ca="1">H1741+(RAND()/100000)</f>
        <v>0.55139779784312082</v>
      </c>
      <c r="V1741">
        <f t="shared" ca="1" si="27"/>
        <v>56</v>
      </c>
      <c r="W1741" t="s">
        <v>28</v>
      </c>
      <c r="X1741" t="str">
        <f ca="1">_xlfn.CONCAT("(",A1741,",",C1741,",",P1741,",",E1741,",",L1741,",",S1741,",",T1741,",",V1741,")++1`")</f>
        <v>(248201,0,0,11,65,0,5,56)++1`</v>
      </c>
      <c r="Y1741" t="str">
        <f>_xlfn.CONCAT("(",A1741,",",R1741,")++1`")</f>
        <v>(248201,30)++1`</v>
      </c>
    </row>
    <row r="1742" spans="1:25">
      <c r="A1742">
        <v>248203</v>
      </c>
      <c r="B1742">
        <v>2003</v>
      </c>
      <c r="C1742">
        <f>IF(D1742="oui", 1, IF(D1742="non", 0, " "))</f>
        <v>0</v>
      </c>
      <c r="D1742" t="s">
        <v>24</v>
      </c>
      <c r="E1742">
        <f>_xlfn.XLOOKUP(F1742,Z$3:Z$19,AA$3:AA$19)</f>
        <v>11</v>
      </c>
      <c r="F1742" t="s">
        <v>41</v>
      </c>
      <c r="G1742" s="14">
        <v>44638</v>
      </c>
      <c r="H1742" s="15">
        <v>0.42083333333333334</v>
      </c>
      <c r="I1742" s="15">
        <v>0.43958333333333333</v>
      </c>
      <c r="J1742">
        <v>1000165</v>
      </c>
      <c r="K1742">
        <v>493</v>
      </c>
      <c r="L1742">
        <f>ROUND(M1742*86400,0)/60</f>
        <v>27</v>
      </c>
      <c r="M1742">
        <v>1.8749999999999989E-2</v>
      </c>
      <c r="N1742">
        <f>_xlfn.XLOOKUP(O1742,Z$22:Z$24,AA$22:AA$24)</f>
        <v>1</v>
      </c>
      <c r="O1742" t="s">
        <v>32</v>
      </c>
      <c r="P1742" cm="1">
        <f t="array" aca="1" ref="P1742" ca="1">(_xlfn.IFS(Q1742="couché",0,Q1742="debout à 80%",1,Q1742="?",1))*(IF(RAND()&lt;0.8,1,0))</f>
        <v>1</v>
      </c>
      <c r="Q1742" t="s">
        <v>27</v>
      </c>
      <c r="R1742">
        <v>30</v>
      </c>
      <c r="S1742">
        <f>SUMIFS(N:N,F:F,F1742,G:G,G1742,T:T,T1742-1)*IF(C1742=1,0,1)</f>
        <v>1</v>
      </c>
      <c r="T1742">
        <f>COUNTIFS(F:F,F1742,G:G,G1742,H:H,_xlfn.CONCAT("&lt;=",H1742))</f>
        <v>5</v>
      </c>
      <c r="U1742" s="15">
        <f ca="1">H1742+(RAND()/100000)</f>
        <v>0.42083738019317218</v>
      </c>
      <c r="V1742">
        <f t="shared" ca="1" si="27"/>
        <v>30</v>
      </c>
      <c r="W1742" t="s">
        <v>28</v>
      </c>
      <c r="X1742" t="str">
        <f ca="1">_xlfn.CONCAT("(",A1742,",",C1742,",",P1742,",",E1742,",",L1742,",",S1742,",",T1742,",",V1742,")++1`")</f>
        <v>(248203,0,1,11,27,1,5,30)++1`</v>
      </c>
      <c r="Y1742" t="str">
        <f>_xlfn.CONCAT("(",A1742,",",R1742,")++1`")</f>
        <v>(248203,30)++1`</v>
      </c>
    </row>
    <row r="1743" spans="1:25">
      <c r="A1743">
        <v>248204</v>
      </c>
      <c r="B1743">
        <v>2008</v>
      </c>
      <c r="C1743">
        <f>IF(D1743="oui", 1, IF(D1743="non", 0, " "))</f>
        <v>1</v>
      </c>
      <c r="D1743" t="s">
        <v>28</v>
      </c>
      <c r="E1743">
        <f>_xlfn.XLOOKUP(F1743,Z$3:Z$19,AA$3:AA$19)</f>
        <v>10</v>
      </c>
      <c r="F1743" t="s">
        <v>39</v>
      </c>
      <c r="G1743" s="14">
        <v>44651</v>
      </c>
      <c r="H1743" s="15">
        <v>0.34513888888888888</v>
      </c>
      <c r="I1743" s="15">
        <v>0.38194444444444442</v>
      </c>
      <c r="J1743">
        <v>1000165</v>
      </c>
      <c r="K1743">
        <v>493</v>
      </c>
      <c r="L1743">
        <f>ROUND(M1743*86400,0)/60</f>
        <v>53</v>
      </c>
      <c r="M1743">
        <v>3.6805555555555536E-2</v>
      </c>
      <c r="N1743">
        <f>_xlfn.XLOOKUP(O1743,Z$22:Z$24,AA$22:AA$24)</f>
        <v>0</v>
      </c>
      <c r="O1743" t="s">
        <v>46</v>
      </c>
      <c r="P1743" cm="1">
        <f t="array" aca="1" ref="P1743" ca="1">(_xlfn.IFS(Q1743="couché",0,Q1743="debout à 80%",1,Q1743="?",1))*(IF(RAND()&lt;0.8,1,0))</f>
        <v>0</v>
      </c>
      <c r="Q1743" t="s">
        <v>48</v>
      </c>
      <c r="R1743">
        <v>30</v>
      </c>
      <c r="S1743">
        <f>SUMIFS(N:N,F:F,F1743,G:G,G1743,T:T,T1743-1)*IF(C1743=1,0,1)</f>
        <v>0</v>
      </c>
      <c r="T1743">
        <f>COUNTIFS(F:F,F1743,G:G,G1743,H:H,_xlfn.CONCAT("&lt;=",H1743))</f>
        <v>1</v>
      </c>
      <c r="U1743" s="15">
        <f ca="1">H1743+(RAND()/100000)</f>
        <v>0.34514565410105341</v>
      </c>
      <c r="V1743">
        <f t="shared" ca="1" si="27"/>
        <v>13</v>
      </c>
      <c r="W1743" t="s">
        <v>28</v>
      </c>
      <c r="X1743" t="str">
        <f ca="1">_xlfn.CONCAT("(",A1743,",",C1743,",",P1743,",",E1743,",",L1743,",",S1743,",",T1743,",",V1743,")++1`")</f>
        <v>(248204,1,0,10,53,0,1,13)++1`</v>
      </c>
      <c r="Y1743" t="str">
        <f>_xlfn.CONCAT("(",A1743,",",R1743,")++1`")</f>
        <v>(248204,30)++1`</v>
      </c>
    </row>
    <row r="1744" spans="1:25">
      <c r="A1744">
        <v>248205</v>
      </c>
      <c r="B1744">
        <v>1938</v>
      </c>
      <c r="C1744">
        <f>IF(D1744="oui", 1, IF(D1744="non", 0, " "))</f>
        <v>0</v>
      </c>
      <c r="D1744" t="s">
        <v>24</v>
      </c>
      <c r="E1744">
        <f>_xlfn.XLOOKUP(F1744,Z$3:Z$19,AA$3:AA$19)</f>
        <v>9</v>
      </c>
      <c r="F1744" t="s">
        <v>40</v>
      </c>
      <c r="G1744" s="14">
        <v>44600</v>
      </c>
      <c r="H1744" s="15">
        <v>0.56527777777777777</v>
      </c>
      <c r="I1744" s="15">
        <v>0.59722222222222221</v>
      </c>
      <c r="J1744">
        <v>1000163</v>
      </c>
      <c r="K1744">
        <v>4824</v>
      </c>
      <c r="L1744">
        <f>ROUND(M1744*86400,0)/60</f>
        <v>46</v>
      </c>
      <c r="M1744">
        <v>3.1944444444444442E-2</v>
      </c>
      <c r="N1744">
        <f>_xlfn.XLOOKUP(O1744,Z$22:Z$24,AA$22:AA$24)</f>
        <v>0</v>
      </c>
      <c r="O1744" t="s">
        <v>26</v>
      </c>
      <c r="P1744" cm="1">
        <f t="array" aca="1" ref="P1744" ca="1">(_xlfn.IFS(Q1744="couché",0,Q1744="debout à 80%",1,Q1744="?",1))*(IF(RAND()&lt;0.8,1,0))</f>
        <v>0</v>
      </c>
      <c r="Q1744" t="s">
        <v>48</v>
      </c>
      <c r="R1744">
        <v>45</v>
      </c>
      <c r="S1744">
        <f>SUMIFS(N:N,F:F,F1744,G:G,G1744,T:T,T1744-1)*IF(C1744=1,0,1)</f>
        <v>0</v>
      </c>
      <c r="T1744">
        <f>COUNTIFS(F:F,F1744,G:G,G1744,H:H,_xlfn.CONCAT("&lt;=",H1744))</f>
        <v>6</v>
      </c>
      <c r="U1744" s="15">
        <f ca="1">H1744+(RAND()/100000)</f>
        <v>0.56528087039824604</v>
      </c>
      <c r="V1744">
        <f t="shared" ca="1" si="27"/>
        <v>62</v>
      </c>
      <c r="W1744" t="s">
        <v>28</v>
      </c>
      <c r="X1744" t="str">
        <f ca="1">_xlfn.CONCAT("(",A1744,",",C1744,",",P1744,",",E1744,",",L1744,",",S1744,",",T1744,",",V1744,")++1`")</f>
        <v>(248205,0,0,9,46,0,6,62)++1`</v>
      </c>
      <c r="Y1744" t="str">
        <f>_xlfn.CONCAT("(",A1744,",",R1744,")++1`")</f>
        <v>(248205,45)++1`</v>
      </c>
    </row>
    <row r="1745" spans="1:25">
      <c r="A1745">
        <v>248206</v>
      </c>
      <c r="B1745">
        <v>1991</v>
      </c>
      <c r="C1745">
        <f>IF(D1745="oui", 1, IF(D1745="non", 0, " "))</f>
        <v>0</v>
      </c>
      <c r="D1745" t="s">
        <v>24</v>
      </c>
      <c r="E1745">
        <f>_xlfn.XLOOKUP(F1745,Z$3:Z$19,AA$3:AA$19)</f>
        <v>5</v>
      </c>
      <c r="F1745" t="s">
        <v>36</v>
      </c>
      <c r="G1745" s="14">
        <v>44634</v>
      </c>
      <c r="H1745" s="15">
        <v>0.41388888888888886</v>
      </c>
      <c r="I1745" s="15">
        <v>0.48055555555555551</v>
      </c>
      <c r="J1745">
        <v>1000162</v>
      </c>
      <c r="K1745">
        <v>3233</v>
      </c>
      <c r="L1745">
        <f>ROUND(M1745*86400,0)/60</f>
        <v>96</v>
      </c>
      <c r="M1745">
        <v>6.6666666666666652E-2</v>
      </c>
      <c r="N1745">
        <f>_xlfn.XLOOKUP(O1745,Z$22:Z$24,AA$22:AA$24)</f>
        <v>0</v>
      </c>
      <c r="O1745" t="s">
        <v>26</v>
      </c>
      <c r="P1745" cm="1">
        <f t="array" aca="1" ref="P1745" ca="1">(_xlfn.IFS(Q1745="couché",0,Q1745="debout à 80%",1,Q1745="?",1))*(IF(RAND()&lt;0.8,1,0))</f>
        <v>1</v>
      </c>
      <c r="Q1745" t="s">
        <v>27</v>
      </c>
      <c r="R1745">
        <v>45</v>
      </c>
      <c r="S1745">
        <f>SUMIFS(N:N,F:F,F1745,G:G,G1745,T:T,T1745-1)*IF(C1745=1,0,1)</f>
        <v>0</v>
      </c>
      <c r="T1745">
        <f>COUNTIFS(F:F,F1745,G:G,G1745,H:H,_xlfn.CONCAT("&lt;=",H1745))</f>
        <v>2</v>
      </c>
      <c r="U1745" s="15">
        <f ca="1">H1745+(RAND()/100000)</f>
        <v>0.41389355021725432</v>
      </c>
      <c r="V1745">
        <f t="shared" ca="1" si="27"/>
        <v>26</v>
      </c>
      <c r="W1745" t="s">
        <v>28</v>
      </c>
      <c r="X1745" t="str">
        <f ca="1">_xlfn.CONCAT("(",A1745,",",C1745,",",P1745,",",E1745,",",L1745,",",S1745,",",T1745,",",V1745,")++1`")</f>
        <v>(248206,0,1,5,96,0,2,26)++1`</v>
      </c>
      <c r="Y1745" t="str">
        <f>_xlfn.CONCAT("(",A1745,",",R1745,")++1`")</f>
        <v>(248206,45)++1`</v>
      </c>
    </row>
    <row r="1746" spans="1:25">
      <c r="A1746">
        <v>248208</v>
      </c>
      <c r="B1746">
        <v>1973</v>
      </c>
      <c r="C1746">
        <f>IF(D1746="oui", 1, IF(D1746="non", 0, " "))</f>
        <v>0</v>
      </c>
      <c r="D1746" t="s">
        <v>24</v>
      </c>
      <c r="E1746">
        <f>_xlfn.XLOOKUP(F1746,Z$3:Z$19,AA$3:AA$19)</f>
        <v>4</v>
      </c>
      <c r="F1746" t="s">
        <v>31</v>
      </c>
      <c r="G1746" s="14">
        <v>44614</v>
      </c>
      <c r="H1746" s="15">
        <v>0.69791666666666663</v>
      </c>
      <c r="I1746" s="15">
        <v>0.77847222222222223</v>
      </c>
      <c r="J1746">
        <v>1000170</v>
      </c>
      <c r="K1746">
        <v>2057</v>
      </c>
      <c r="L1746">
        <f>ROUND(M1746*86400,0)/60</f>
        <v>116</v>
      </c>
      <c r="M1746">
        <v>8.0555555555555602E-2</v>
      </c>
      <c r="N1746">
        <f>_xlfn.XLOOKUP(O1746,Z$22:Z$24,AA$22:AA$24)</f>
        <v>1</v>
      </c>
      <c r="O1746" t="s">
        <v>32</v>
      </c>
      <c r="P1746" cm="1">
        <f t="array" aca="1" ref="P1746" ca="1">(_xlfn.IFS(Q1746="couché",0,Q1746="debout à 80%",1,Q1746="?",1))*(IF(RAND()&lt;0.8,1,0))</f>
        <v>1</v>
      </c>
      <c r="Q1746" t="s">
        <v>27</v>
      </c>
      <c r="R1746">
        <v>20</v>
      </c>
      <c r="S1746">
        <f>SUMIFS(N:N,F:F,F1746,G:G,G1746,T:T,T1746-1)*IF(C1746=1,0,1)</f>
        <v>1</v>
      </c>
      <c r="T1746">
        <f>COUNTIFS(F:F,F1746,G:G,G1746,H:H,_xlfn.CONCAT("&lt;=",H1746))</f>
        <v>8</v>
      </c>
      <c r="U1746" s="15">
        <f ca="1">H1746+(RAND()/100000)</f>
        <v>0.69792570837407308</v>
      </c>
      <c r="V1746">
        <f t="shared" ca="1" si="27"/>
        <v>87</v>
      </c>
      <c r="W1746" t="s">
        <v>28</v>
      </c>
      <c r="X1746" t="str">
        <f ca="1">_xlfn.CONCAT("(",A1746,",",C1746,",",P1746,",",E1746,",",L1746,",",S1746,",",T1746,",",V1746,")++1`")</f>
        <v>(248208,0,1,4,116,1,8,87)++1`</v>
      </c>
      <c r="Y1746" t="str">
        <f>_xlfn.CONCAT("(",A1746,",",R1746,")++1`")</f>
        <v>(248208,20)++1`</v>
      </c>
    </row>
    <row r="1747" spans="1:25">
      <c r="A1747">
        <v>248209</v>
      </c>
      <c r="B1747">
        <v>1960</v>
      </c>
      <c r="C1747">
        <f>IF(D1747="oui", 1, IF(D1747="non", 0, " "))</f>
        <v>0</v>
      </c>
      <c r="D1747" t="s">
        <v>24</v>
      </c>
      <c r="E1747">
        <f>_xlfn.XLOOKUP(F1747,Z$3:Z$19,AA$3:AA$19)</f>
        <v>3</v>
      </c>
      <c r="F1747" t="s">
        <v>34</v>
      </c>
      <c r="G1747" s="14">
        <v>44630</v>
      </c>
      <c r="H1747" s="15">
        <v>0.43333333333333329</v>
      </c>
      <c r="I1747" s="15">
        <v>0.44722222222222219</v>
      </c>
      <c r="J1747">
        <v>1000169</v>
      </c>
      <c r="K1747">
        <v>2172</v>
      </c>
      <c r="L1747">
        <f>ROUND(M1747*86400,0)/60</f>
        <v>20</v>
      </c>
      <c r="M1747">
        <v>1.3888888888888895E-2</v>
      </c>
      <c r="N1747">
        <f>_xlfn.XLOOKUP(O1747,Z$22:Z$24,AA$22:AA$24)</f>
        <v>1</v>
      </c>
      <c r="O1747" t="s">
        <v>32</v>
      </c>
      <c r="P1747" cm="1">
        <f t="array" aca="1" ref="P1747" ca="1">(_xlfn.IFS(Q1747="couché",0,Q1747="debout à 80%",1,Q1747="?",1))*(IF(RAND()&lt;0.8,1,0))</f>
        <v>0</v>
      </c>
      <c r="Q1747" t="s">
        <v>27</v>
      </c>
      <c r="R1747">
        <v>10</v>
      </c>
      <c r="S1747">
        <f>SUMIFS(N:N,F:F,F1747,G:G,G1747,T:T,T1747-1)*IF(C1747=1,0,1)</f>
        <v>1</v>
      </c>
      <c r="T1747">
        <f>COUNTIFS(F:F,F1747,G:G,G1747,H:H,_xlfn.CONCAT("&lt;=",H1747))</f>
        <v>8</v>
      </c>
      <c r="U1747" s="15">
        <f ca="1">H1747+(RAND()/100000)</f>
        <v>0.43334299300801737</v>
      </c>
      <c r="V1747">
        <f t="shared" ca="1" si="27"/>
        <v>34</v>
      </c>
      <c r="W1747" t="s">
        <v>28</v>
      </c>
      <c r="X1747" t="str">
        <f ca="1">_xlfn.CONCAT("(",A1747,",",C1747,",",P1747,",",E1747,",",L1747,",",S1747,",",T1747,",",V1747,")++1`")</f>
        <v>(248209,0,0,3,20,1,8,34)++1`</v>
      </c>
      <c r="Y1747" t="str">
        <f>_xlfn.CONCAT("(",A1747,",",R1747,")++1`")</f>
        <v>(248209,10)++1`</v>
      </c>
    </row>
    <row r="1748" spans="1:25">
      <c r="A1748">
        <v>248211</v>
      </c>
      <c r="B1748">
        <v>1973</v>
      </c>
      <c r="C1748">
        <f>IF(D1748="oui", 1, IF(D1748="non", 0, " "))</f>
        <v>0</v>
      </c>
      <c r="D1748" t="s">
        <v>24</v>
      </c>
      <c r="E1748">
        <f>_xlfn.XLOOKUP(F1748,Z$3:Z$19,AA$3:AA$19)</f>
        <v>2</v>
      </c>
      <c r="F1748" t="s">
        <v>29</v>
      </c>
      <c r="G1748" s="14">
        <v>44610</v>
      </c>
      <c r="H1748" s="15">
        <v>0.40972222222222221</v>
      </c>
      <c r="I1748" s="15">
        <v>0.42777777777777776</v>
      </c>
      <c r="J1748">
        <v>1000166</v>
      </c>
      <c r="K1748">
        <v>1793</v>
      </c>
      <c r="L1748">
        <f>ROUND(M1748*86400,0)/60</f>
        <v>26</v>
      </c>
      <c r="M1748">
        <v>1.8055555555555547E-2</v>
      </c>
      <c r="N1748">
        <f>_xlfn.XLOOKUP(O1748,Z$22:Z$24,AA$22:AA$24)</f>
        <v>0</v>
      </c>
      <c r="O1748" t="s">
        <v>26</v>
      </c>
      <c r="P1748" cm="1">
        <f t="array" aca="1" ref="P1748" ca="1">(_xlfn.IFS(Q1748="couché",0,Q1748="debout à 80%",1,Q1748="?",1))*(IF(RAND()&lt;0.8,1,0))</f>
        <v>1</v>
      </c>
      <c r="Q1748" t="s">
        <v>27</v>
      </c>
      <c r="R1748">
        <v>45</v>
      </c>
      <c r="S1748">
        <f>SUMIFS(N:N,F:F,F1748,G:G,G1748,T:T,T1748-1)*IF(C1748=1,0,1)</f>
        <v>0</v>
      </c>
      <c r="T1748">
        <f>COUNTIFS(F:F,F1748,G:G,G1748,H:H,_xlfn.CONCAT("&lt;=",H1748))</f>
        <v>2</v>
      </c>
      <c r="U1748" s="15">
        <f ca="1">H1748+(RAND()/100000)</f>
        <v>0.40972638876025119</v>
      </c>
      <c r="V1748">
        <f t="shared" ca="1" si="27"/>
        <v>24</v>
      </c>
      <c r="W1748" t="s">
        <v>28</v>
      </c>
      <c r="X1748" t="str">
        <f ca="1">_xlfn.CONCAT("(",A1748,",",C1748,",",P1748,",",E1748,",",L1748,",",S1748,",",T1748,",",V1748,")++1`")</f>
        <v>(248211,0,1,2,26,0,2,24)++1`</v>
      </c>
      <c r="Y1748" t="str">
        <f>_xlfn.CONCAT("(",A1748,",",R1748,")++1`")</f>
        <v>(248211,45)++1`</v>
      </c>
    </row>
    <row r="1749" spans="1:25">
      <c r="A1749">
        <v>248212</v>
      </c>
      <c r="B1749">
        <v>2003</v>
      </c>
      <c r="C1749">
        <f>IF(D1749="oui", 1, IF(D1749="non", 0, " "))</f>
        <v>0</v>
      </c>
      <c r="D1749" t="s">
        <v>24</v>
      </c>
      <c r="E1749">
        <f>_xlfn.XLOOKUP(F1749,Z$3:Z$19,AA$3:AA$19)</f>
        <v>12</v>
      </c>
      <c r="F1749" t="s">
        <v>42</v>
      </c>
      <c r="G1749" s="14">
        <v>44643</v>
      </c>
      <c r="H1749" s="15">
        <v>0.39305555555555555</v>
      </c>
      <c r="I1749" s="15">
        <v>0.6020833333333333</v>
      </c>
      <c r="J1749">
        <v>1000165</v>
      </c>
      <c r="K1749">
        <v>9173</v>
      </c>
      <c r="L1749">
        <f>ROUND(M1749*86400,0)/60</f>
        <v>301</v>
      </c>
      <c r="M1749">
        <v>0.20902777777777776</v>
      </c>
      <c r="N1749">
        <f>_xlfn.XLOOKUP(O1749,Z$22:Z$24,AA$22:AA$24)</f>
        <v>0</v>
      </c>
      <c r="O1749" t="s">
        <v>26</v>
      </c>
      <c r="P1749" cm="1">
        <f t="array" aca="1" ref="P1749" ca="1">(_xlfn.IFS(Q1749="couché",0,Q1749="debout à 80%",1,Q1749="?",1))*(IF(RAND()&lt;0.8,1,0))</f>
        <v>1</v>
      </c>
      <c r="Q1749" t="s">
        <v>27</v>
      </c>
      <c r="R1749">
        <v>30</v>
      </c>
      <c r="S1749">
        <f>SUMIFS(N:N,F:F,F1749,G:G,G1749,T:T,T1749-1)*IF(C1749=1,0,1)</f>
        <v>1</v>
      </c>
      <c r="T1749">
        <f>COUNTIFS(F:F,F1749,G:G,G1749,H:H,_xlfn.CONCAT("&lt;=",H1749))</f>
        <v>2</v>
      </c>
      <c r="U1749" s="15">
        <f ca="1">H1749+(RAND()/100000)</f>
        <v>0.39305865219195052</v>
      </c>
      <c r="V1749">
        <f t="shared" ca="1" si="27"/>
        <v>23</v>
      </c>
      <c r="W1749" t="s">
        <v>28</v>
      </c>
      <c r="X1749" t="str">
        <f ca="1">_xlfn.CONCAT("(",A1749,",",C1749,",",P1749,",",E1749,",",L1749,",",S1749,",",T1749,",",V1749,")++1`")</f>
        <v>(248212,0,1,12,301,1,2,23)++1`</v>
      </c>
      <c r="Y1749" t="str">
        <f>_xlfn.CONCAT("(",A1749,",",R1749,")++1`")</f>
        <v>(248212,30)++1`</v>
      </c>
    </row>
    <row r="1750" spans="1:25">
      <c r="A1750">
        <v>248213</v>
      </c>
      <c r="B1750">
        <v>1960</v>
      </c>
      <c r="C1750">
        <f>IF(D1750="oui", 1, IF(D1750="non", 0, " "))</f>
        <v>0</v>
      </c>
      <c r="D1750" t="s">
        <v>24</v>
      </c>
      <c r="E1750">
        <f>_xlfn.XLOOKUP(F1750,Z$3:Z$19,AA$3:AA$19)</f>
        <v>3</v>
      </c>
      <c r="F1750" t="s">
        <v>34</v>
      </c>
      <c r="G1750" s="14">
        <v>44637</v>
      </c>
      <c r="H1750" s="15">
        <v>0.33055555555555555</v>
      </c>
      <c r="I1750" s="15">
        <v>0.35416666666666663</v>
      </c>
      <c r="J1750">
        <v>1000169</v>
      </c>
      <c r="K1750">
        <v>2172</v>
      </c>
      <c r="L1750">
        <f>ROUND(M1750*86400,0)/60</f>
        <v>34</v>
      </c>
      <c r="M1750">
        <v>2.3611111111111083E-2</v>
      </c>
      <c r="N1750">
        <f>_xlfn.XLOOKUP(O1750,Z$22:Z$24,AA$22:AA$24)</f>
        <v>1</v>
      </c>
      <c r="O1750" t="s">
        <v>32</v>
      </c>
      <c r="P1750" cm="1">
        <f t="array" aca="1" ref="P1750" ca="1">(_xlfn.IFS(Q1750="couché",0,Q1750="debout à 80%",1,Q1750="?",1))*(IF(RAND()&lt;0.8,1,0))</f>
        <v>1</v>
      </c>
      <c r="Q1750" t="s">
        <v>27</v>
      </c>
      <c r="R1750">
        <v>10</v>
      </c>
      <c r="S1750">
        <f>SUMIFS(N:N,F:F,F1750,G:G,G1750,T:T,T1750-1)*IF(C1750=1,0,1)</f>
        <v>0</v>
      </c>
      <c r="T1750">
        <f>COUNTIFS(F:F,F1750,G:G,G1750,H:H,_xlfn.CONCAT("&lt;=",H1750))</f>
        <v>1</v>
      </c>
      <c r="U1750" s="15">
        <f ca="1">H1750+(RAND()/100000)</f>
        <v>0.33056091116826686</v>
      </c>
      <c r="V1750">
        <f t="shared" ca="1" si="27"/>
        <v>1</v>
      </c>
      <c r="W1750" t="s">
        <v>28</v>
      </c>
      <c r="X1750" t="str">
        <f ca="1">_xlfn.CONCAT("(",A1750,",",C1750,",",P1750,",",E1750,",",L1750,",",S1750,",",T1750,",",V1750,")++1`")</f>
        <v>(248213,0,1,3,34,0,1,1)++1`</v>
      </c>
      <c r="Y1750" t="str">
        <f>_xlfn.CONCAT("(",A1750,",",R1750,")++1`")</f>
        <v>(248213,10)++1`</v>
      </c>
    </row>
    <row r="1751" spans="1:25">
      <c r="A1751">
        <v>248214</v>
      </c>
      <c r="B1751">
        <v>1961</v>
      </c>
      <c r="C1751">
        <f>IF(D1751="oui", 1, IF(D1751="non", 0, " "))</f>
        <v>0</v>
      </c>
      <c r="D1751" t="s">
        <v>24</v>
      </c>
      <c r="E1751">
        <f>_xlfn.XLOOKUP(F1751,Z$3:Z$19,AA$3:AA$19)</f>
        <v>6</v>
      </c>
      <c r="F1751" t="s">
        <v>37</v>
      </c>
      <c r="G1751" s="14">
        <v>44627</v>
      </c>
      <c r="H1751" s="15">
        <v>0.44999999999999996</v>
      </c>
      <c r="I1751" s="15">
        <v>0.5840277777777777</v>
      </c>
      <c r="J1751">
        <v>1000166</v>
      </c>
      <c r="K1751">
        <v>26</v>
      </c>
      <c r="L1751">
        <f>ROUND(M1751*86400,0)/60</f>
        <v>193</v>
      </c>
      <c r="M1751">
        <v>0.13402777777777775</v>
      </c>
      <c r="N1751">
        <f>_xlfn.XLOOKUP(O1751,Z$22:Z$24,AA$22:AA$24)</f>
        <v>0</v>
      </c>
      <c r="O1751" t="s">
        <v>26</v>
      </c>
      <c r="P1751" cm="1">
        <f t="array" aca="1" ref="P1751" ca="1">(_xlfn.IFS(Q1751="couché",0,Q1751="debout à 80%",1,Q1751="?",1))*(IF(RAND()&lt;0.8,1,0))</f>
        <v>0</v>
      </c>
      <c r="Q1751" t="s">
        <v>48</v>
      </c>
      <c r="R1751">
        <v>45</v>
      </c>
      <c r="S1751">
        <f>SUMIFS(N:N,F:F,F1751,G:G,G1751,T:T,T1751-1)*IF(C1751=1,0,1)</f>
        <v>0</v>
      </c>
      <c r="T1751">
        <f>COUNTIFS(F:F,F1751,G:G,G1751,H:H,_xlfn.CONCAT("&lt;=",H1751))</f>
        <v>2</v>
      </c>
      <c r="U1751" s="15">
        <f ca="1">H1751+(RAND()/100000)</f>
        <v>0.45000016380997065</v>
      </c>
      <c r="V1751">
        <f t="shared" ca="1" si="27"/>
        <v>31</v>
      </c>
      <c r="W1751" t="s">
        <v>28</v>
      </c>
      <c r="X1751" t="str">
        <f ca="1">_xlfn.CONCAT("(",A1751,",",C1751,",",P1751,",",E1751,",",L1751,",",S1751,",",T1751,",",V1751,")++1`")</f>
        <v>(248214,0,0,6,193,0,2,31)++1`</v>
      </c>
      <c r="Y1751" t="str">
        <f>_xlfn.CONCAT("(",A1751,",",R1751,")++1`")</f>
        <v>(248214,45)++1`</v>
      </c>
    </row>
    <row r="1752" spans="1:25">
      <c r="A1752">
        <v>248215</v>
      </c>
      <c r="B1752">
        <v>1962</v>
      </c>
      <c r="C1752">
        <f>IF(D1752="oui", 1, IF(D1752="non", 0, " "))</f>
        <v>0</v>
      </c>
      <c r="D1752" t="s">
        <v>24</v>
      </c>
      <c r="E1752">
        <f>_xlfn.XLOOKUP(F1752,Z$3:Z$19,AA$3:AA$19)</f>
        <v>5</v>
      </c>
      <c r="F1752" t="s">
        <v>36</v>
      </c>
      <c r="G1752" s="14">
        <v>44645</v>
      </c>
      <c r="H1752" s="15">
        <v>0.33680555555555552</v>
      </c>
      <c r="I1752" s="15">
        <v>0.38611111111111107</v>
      </c>
      <c r="J1752">
        <v>1000162</v>
      </c>
      <c r="K1752">
        <v>4592</v>
      </c>
      <c r="L1752">
        <f>ROUND(M1752*86400,0)/60</f>
        <v>71</v>
      </c>
      <c r="M1752">
        <v>4.9305555555555547E-2</v>
      </c>
      <c r="N1752">
        <f>_xlfn.XLOOKUP(O1752,Z$22:Z$24,AA$22:AA$24)</f>
        <v>0</v>
      </c>
      <c r="O1752" t="s">
        <v>26</v>
      </c>
      <c r="P1752" cm="1">
        <f t="array" aca="1" ref="P1752" ca="1">(_xlfn.IFS(Q1752="couché",0,Q1752="debout à 80%",1,Q1752="?",1))*(IF(RAND()&lt;0.8,1,0))</f>
        <v>1</v>
      </c>
      <c r="Q1752" t="s">
        <v>27</v>
      </c>
      <c r="R1752">
        <v>45</v>
      </c>
      <c r="S1752">
        <f>SUMIFS(N:N,F:F,F1752,G:G,G1752,T:T,T1752-1)*IF(C1752=1,0,1)</f>
        <v>0</v>
      </c>
      <c r="T1752">
        <f>COUNTIFS(F:F,F1752,G:G,G1752,H:H,_xlfn.CONCAT("&lt;=",H1752))</f>
        <v>1</v>
      </c>
      <c r="U1752" s="15">
        <f ca="1">H1752+(RAND()/100000)</f>
        <v>0.33680863912816533</v>
      </c>
      <c r="V1752">
        <f t="shared" ca="1" si="27"/>
        <v>6</v>
      </c>
      <c r="W1752" t="s">
        <v>28</v>
      </c>
      <c r="X1752" t="str">
        <f ca="1">_xlfn.CONCAT("(",A1752,",",C1752,",",P1752,",",E1752,",",L1752,",",S1752,",",T1752,",",V1752,")++1`")</f>
        <v>(248215,0,1,5,71,0,1,6)++1`</v>
      </c>
      <c r="Y1752" t="str">
        <f>_xlfn.CONCAT("(",A1752,",",R1752,")++1`")</f>
        <v>(248215,45)++1`</v>
      </c>
    </row>
    <row r="1753" spans="1:25">
      <c r="A1753">
        <v>248216</v>
      </c>
      <c r="B1753">
        <v>1959</v>
      </c>
      <c r="C1753">
        <f>IF(D1753="oui", 1, IF(D1753="non", 0, " "))</f>
        <v>0</v>
      </c>
      <c r="D1753" t="s">
        <v>24</v>
      </c>
      <c r="E1753">
        <f>_xlfn.XLOOKUP(F1753,Z$3:Z$19,AA$3:AA$19)</f>
        <v>2</v>
      </c>
      <c r="F1753" t="s">
        <v>29</v>
      </c>
      <c r="G1753" s="14">
        <v>44610</v>
      </c>
      <c r="H1753" s="15">
        <v>0.43333333333333329</v>
      </c>
      <c r="I1753" s="15">
        <v>0.5444444444444444</v>
      </c>
      <c r="J1753">
        <v>1000166</v>
      </c>
      <c r="K1753">
        <v>542</v>
      </c>
      <c r="L1753">
        <f>ROUND(M1753*86400,0)/60</f>
        <v>160</v>
      </c>
      <c r="M1753">
        <v>0.1111111111111111</v>
      </c>
      <c r="N1753">
        <f>_xlfn.XLOOKUP(O1753,Z$22:Z$24,AA$22:AA$24)</f>
        <v>0</v>
      </c>
      <c r="O1753" t="s">
        <v>26</v>
      </c>
      <c r="P1753" cm="1">
        <f t="array" aca="1" ref="P1753" ca="1">(_xlfn.IFS(Q1753="couché",0,Q1753="debout à 80%",1,Q1753="?",1))*(IF(RAND()&lt;0.8,1,0))</f>
        <v>1</v>
      </c>
      <c r="Q1753" t="s">
        <v>27</v>
      </c>
      <c r="R1753">
        <v>45</v>
      </c>
      <c r="S1753">
        <f>SUMIFS(N:N,F:F,F1753,G:G,G1753,T:T,T1753-1)*IF(C1753=1,0,1)</f>
        <v>0</v>
      </c>
      <c r="T1753">
        <f>COUNTIFS(F:F,F1753,G:G,G1753,H:H,_xlfn.CONCAT("&lt;=",H1753))</f>
        <v>3</v>
      </c>
      <c r="U1753" s="15">
        <f ca="1">H1753+(RAND()/100000)</f>
        <v>0.433337429158211</v>
      </c>
      <c r="V1753">
        <f t="shared" ca="1" si="27"/>
        <v>31</v>
      </c>
      <c r="W1753" t="s">
        <v>28</v>
      </c>
      <c r="X1753" t="str">
        <f ca="1">_xlfn.CONCAT("(",A1753,",",C1753,",",P1753,",",E1753,",",L1753,",",S1753,",",T1753,",",V1753,")++1`")</f>
        <v>(248216,0,1,2,160,0,3,31)++1`</v>
      </c>
      <c r="Y1753" t="str">
        <f>_xlfn.CONCAT("(",A1753,",",R1753,")++1`")</f>
        <v>(248216,45)++1`</v>
      </c>
    </row>
    <row r="1754" spans="1:25">
      <c r="A1754">
        <v>248217</v>
      </c>
      <c r="B1754">
        <v>1994</v>
      </c>
      <c r="C1754">
        <f>IF(D1754="oui", 1, IF(D1754="non", 0, " "))</f>
        <v>0</v>
      </c>
      <c r="D1754" t="s">
        <v>24</v>
      </c>
      <c r="E1754">
        <f>_xlfn.XLOOKUP(F1754,Z$3:Z$19,AA$3:AA$19)</f>
        <v>12</v>
      </c>
      <c r="F1754" t="s">
        <v>42</v>
      </c>
      <c r="G1754" s="14">
        <v>44608</v>
      </c>
      <c r="H1754" s="15">
        <v>0.69166666666666665</v>
      </c>
      <c r="I1754" s="15">
        <v>0.71527777777777779</v>
      </c>
      <c r="J1754">
        <v>1000166</v>
      </c>
      <c r="K1754">
        <v>3953</v>
      </c>
      <c r="L1754">
        <f>ROUND(M1754*86400,0)/60</f>
        <v>34</v>
      </c>
      <c r="M1754">
        <v>2.3611111111111138E-2</v>
      </c>
      <c r="N1754">
        <f>_xlfn.XLOOKUP(O1754,Z$22:Z$24,AA$22:AA$24)</f>
        <v>0</v>
      </c>
      <c r="O1754" t="s">
        <v>26</v>
      </c>
      <c r="P1754" cm="1">
        <f t="array" aca="1" ref="P1754" ca="1">(_xlfn.IFS(Q1754="couché",0,Q1754="debout à 80%",1,Q1754="?",1))*(IF(RAND()&lt;0.8,1,0))</f>
        <v>1</v>
      </c>
      <c r="Q1754" t="s">
        <v>27</v>
      </c>
      <c r="R1754">
        <v>45</v>
      </c>
      <c r="S1754">
        <f>SUMIFS(N:N,F:F,F1754,G:G,G1754,T:T,T1754-1)*IF(C1754=1,0,1)</f>
        <v>1</v>
      </c>
      <c r="T1754">
        <f>COUNTIFS(F:F,F1754,G:G,G1754,H:H,_xlfn.CONCAT("&lt;=",H1754))</f>
        <v>5</v>
      </c>
      <c r="U1754" s="15">
        <f ca="1">H1754+(RAND()/100000)</f>
        <v>0.69167321296805406</v>
      </c>
      <c r="V1754">
        <f t="shared" ca="1" si="27"/>
        <v>59</v>
      </c>
      <c r="W1754" t="s">
        <v>28</v>
      </c>
      <c r="X1754" t="str">
        <f ca="1">_xlfn.CONCAT("(",A1754,",",C1754,",",P1754,",",E1754,",",L1754,",",S1754,",",T1754,",",V1754,")++1`")</f>
        <v>(248217,0,1,12,34,1,5,59)++1`</v>
      </c>
      <c r="Y1754" t="str">
        <f>_xlfn.CONCAT("(",A1754,",",R1754,")++1`")</f>
        <v>(248217,45)++1`</v>
      </c>
    </row>
    <row r="1755" spans="1:25">
      <c r="A1755">
        <v>248218</v>
      </c>
      <c r="B1755">
        <v>1981</v>
      </c>
      <c r="C1755">
        <f>IF(D1755="oui", 1, IF(D1755="non", 0, " "))</f>
        <v>0</v>
      </c>
      <c r="D1755" t="s">
        <v>24</v>
      </c>
      <c r="E1755">
        <f>_xlfn.XLOOKUP(F1755,Z$3:Z$19,AA$3:AA$19)</f>
        <v>2</v>
      </c>
      <c r="F1755" t="s">
        <v>29</v>
      </c>
      <c r="G1755" s="14">
        <v>44617</v>
      </c>
      <c r="H1755" s="15">
        <v>0.38680555555555551</v>
      </c>
      <c r="I1755" s="15">
        <v>0.4145833333333333</v>
      </c>
      <c r="J1755">
        <v>1000166</v>
      </c>
      <c r="K1755">
        <v>8108</v>
      </c>
      <c r="L1755">
        <f>ROUND(M1755*86400,0)/60</f>
        <v>40</v>
      </c>
      <c r="M1755">
        <v>2.777777777777779E-2</v>
      </c>
      <c r="N1755">
        <f>_xlfn.XLOOKUP(O1755,Z$22:Z$24,AA$22:AA$24)</f>
        <v>0</v>
      </c>
      <c r="O1755" t="s">
        <v>26</v>
      </c>
      <c r="P1755" cm="1">
        <f t="array" aca="1" ref="P1755" ca="1">(_xlfn.IFS(Q1755="couché",0,Q1755="debout à 80%",1,Q1755="?",1))*(IF(RAND()&lt;0.8,1,0))</f>
        <v>0</v>
      </c>
      <c r="Q1755" t="s">
        <v>27</v>
      </c>
      <c r="R1755">
        <v>45</v>
      </c>
      <c r="S1755">
        <f>SUMIFS(N:N,F:F,F1755,G:G,G1755,T:T,T1755-1)*IF(C1755=1,0,1)</f>
        <v>0</v>
      </c>
      <c r="T1755">
        <f>COUNTIFS(F:F,F1755,G:G,G1755,H:H,_xlfn.CONCAT("&lt;=",H1755))</f>
        <v>2</v>
      </c>
      <c r="U1755" s="15">
        <f ca="1">H1755+(RAND()/100000)</f>
        <v>0.38680746484200956</v>
      </c>
      <c r="V1755">
        <f t="shared" ca="1" si="27"/>
        <v>21</v>
      </c>
      <c r="W1755" t="s">
        <v>28</v>
      </c>
      <c r="X1755" t="str">
        <f ca="1">_xlfn.CONCAT("(",A1755,",",C1755,",",P1755,",",E1755,",",L1755,",",S1755,",",T1755,",",V1755,")++1`")</f>
        <v>(248218,0,0,2,40,0,2,21)++1`</v>
      </c>
      <c r="Y1755" t="str">
        <f>_xlfn.CONCAT("(",A1755,",",R1755,")++1`")</f>
        <v>(248218,45)++1`</v>
      </c>
    </row>
    <row r="1756" spans="1:25">
      <c r="A1756">
        <v>248219</v>
      </c>
      <c r="B1756">
        <v>2006</v>
      </c>
      <c r="C1756">
        <f>IF(D1756="oui", 1, IF(D1756="non", 0, " "))</f>
        <v>0</v>
      </c>
      <c r="D1756" t="s">
        <v>24</v>
      </c>
      <c r="E1756">
        <f>_xlfn.XLOOKUP(F1756,Z$3:Z$19,AA$3:AA$19)</f>
        <v>11</v>
      </c>
      <c r="F1756" t="s">
        <v>41</v>
      </c>
      <c r="G1756" s="14">
        <v>44617</v>
      </c>
      <c r="H1756" s="15">
        <v>0.40972222222222221</v>
      </c>
      <c r="I1756" s="15">
        <v>0.4375</v>
      </c>
      <c r="J1756">
        <v>1000165</v>
      </c>
      <c r="K1756">
        <v>493</v>
      </c>
      <c r="L1756">
        <f>ROUND(M1756*86400,0)/60</f>
        <v>40</v>
      </c>
      <c r="M1756">
        <v>2.777777777777779E-2</v>
      </c>
      <c r="N1756">
        <f>_xlfn.XLOOKUP(O1756,Z$22:Z$24,AA$22:AA$24)</f>
        <v>1</v>
      </c>
      <c r="O1756" t="s">
        <v>32</v>
      </c>
      <c r="P1756" cm="1">
        <f t="array" aca="1" ref="P1756" ca="1">(_xlfn.IFS(Q1756="couché",0,Q1756="debout à 80%",1,Q1756="?",1))*(IF(RAND()&lt;0.8,1,0))</f>
        <v>1</v>
      </c>
      <c r="Q1756" t="s">
        <v>27</v>
      </c>
      <c r="R1756">
        <v>30</v>
      </c>
      <c r="S1756">
        <f>SUMIFS(N:N,F:F,F1756,G:G,G1756,T:T,T1756-1)*IF(C1756=1,0,1)</f>
        <v>0</v>
      </c>
      <c r="T1756">
        <f>COUNTIFS(F:F,F1756,G:G,G1756,H:H,_xlfn.CONCAT("&lt;=",H1756))</f>
        <v>4</v>
      </c>
      <c r="U1756" s="15">
        <f ca="1">H1756+(RAND()/100000)</f>
        <v>0.40973187350794255</v>
      </c>
      <c r="V1756">
        <f t="shared" ca="1" si="27"/>
        <v>25</v>
      </c>
      <c r="W1756" t="s">
        <v>28</v>
      </c>
      <c r="X1756" t="str">
        <f ca="1">_xlfn.CONCAT("(",A1756,",",C1756,",",P1756,",",E1756,",",L1756,",",S1756,",",T1756,",",V1756,")++1`")</f>
        <v>(248219,0,1,11,40,0,4,25)++1`</v>
      </c>
      <c r="Y1756" t="str">
        <f>_xlfn.CONCAT("(",A1756,",",R1756,")++1`")</f>
        <v>(248219,30)++1`</v>
      </c>
    </row>
    <row r="1757" spans="1:25">
      <c r="A1757">
        <v>248220</v>
      </c>
      <c r="B1757">
        <v>1969</v>
      </c>
      <c r="C1757">
        <f>IF(D1757="oui", 1, IF(D1757="non", 0, " "))</f>
        <v>0</v>
      </c>
      <c r="D1757" t="s">
        <v>24</v>
      </c>
      <c r="E1757">
        <f>_xlfn.XLOOKUP(F1757,Z$3:Z$19,AA$3:AA$19)</f>
        <v>4</v>
      </c>
      <c r="F1757" t="s">
        <v>31</v>
      </c>
      <c r="G1757" s="14">
        <v>44628</v>
      </c>
      <c r="H1757" s="15">
        <v>0.49861111111111112</v>
      </c>
      <c r="I1757" s="15">
        <v>0.57708333333333328</v>
      </c>
      <c r="J1757">
        <v>1000170</v>
      </c>
      <c r="K1757">
        <v>2062</v>
      </c>
      <c r="L1757">
        <f>ROUND(M1757*86400,0)/60</f>
        <v>113</v>
      </c>
      <c r="M1757">
        <v>7.8472222222222165E-2</v>
      </c>
      <c r="N1757">
        <f>_xlfn.XLOOKUP(O1757,Z$22:Z$24,AA$22:AA$24)</f>
        <v>0</v>
      </c>
      <c r="O1757" t="s">
        <v>26</v>
      </c>
      <c r="P1757" cm="1">
        <f t="array" aca="1" ref="P1757" ca="1">(_xlfn.IFS(Q1757="couché",0,Q1757="debout à 80%",1,Q1757="?",1))*(IF(RAND()&lt;0.8,1,0))</f>
        <v>0</v>
      </c>
      <c r="Q1757" t="s">
        <v>27</v>
      </c>
      <c r="R1757">
        <v>20</v>
      </c>
      <c r="S1757">
        <f>SUMIFS(N:N,F:F,F1757,G:G,G1757,T:T,T1757-1)*IF(C1757=1,0,1)</f>
        <v>1</v>
      </c>
      <c r="T1757">
        <f>COUNTIFS(F:F,F1757,G:G,G1757,H:H,_xlfn.CONCAT("&lt;=",H1757))</f>
        <v>5</v>
      </c>
      <c r="U1757" s="15">
        <f ca="1">H1757+(RAND()/100000)</f>
        <v>0.49861756764182474</v>
      </c>
      <c r="V1757">
        <f t="shared" ca="1" si="27"/>
        <v>55</v>
      </c>
      <c r="W1757" t="s">
        <v>28</v>
      </c>
      <c r="X1757" t="str">
        <f ca="1">_xlfn.CONCAT("(",A1757,",",C1757,",",P1757,",",E1757,",",L1757,",",S1757,",",T1757,",",V1757,")++1`")</f>
        <v>(248220,0,0,4,113,1,5,55)++1`</v>
      </c>
      <c r="Y1757" t="str">
        <f>_xlfn.CONCAT("(",A1757,",",R1757,")++1`")</f>
        <v>(248220,20)++1`</v>
      </c>
    </row>
    <row r="1758" spans="1:25">
      <c r="A1758">
        <v>248221</v>
      </c>
      <c r="B1758">
        <v>1993</v>
      </c>
      <c r="C1758">
        <f>IF(D1758="oui", 1, IF(D1758="non", 0, " "))</f>
        <v>0</v>
      </c>
      <c r="D1758" t="s">
        <v>24</v>
      </c>
      <c r="E1758">
        <f>_xlfn.XLOOKUP(F1758,Z$3:Z$19,AA$3:AA$19)</f>
        <v>2</v>
      </c>
      <c r="F1758" t="s">
        <v>29</v>
      </c>
      <c r="G1758" s="14">
        <v>44608</v>
      </c>
      <c r="H1758" s="15">
        <v>0.63888888888888884</v>
      </c>
      <c r="I1758" s="15">
        <v>0.67638888888888882</v>
      </c>
      <c r="J1758">
        <v>1000166</v>
      </c>
      <c r="K1758">
        <v>1272</v>
      </c>
      <c r="L1758">
        <f>ROUND(M1758*86400,0)/60</f>
        <v>54</v>
      </c>
      <c r="M1758">
        <v>3.7499999999999978E-2</v>
      </c>
      <c r="N1758">
        <f>_xlfn.XLOOKUP(O1758,Z$22:Z$24,AA$22:AA$24)</f>
        <v>0</v>
      </c>
      <c r="O1758" t="s">
        <v>26</v>
      </c>
      <c r="P1758" cm="1">
        <f t="array" aca="1" ref="P1758" ca="1">(_xlfn.IFS(Q1758="couché",0,Q1758="debout à 80%",1,Q1758="?",1))*(IF(RAND()&lt;0.8,1,0))</f>
        <v>0</v>
      </c>
      <c r="Q1758" t="s">
        <v>27</v>
      </c>
      <c r="R1758">
        <v>45</v>
      </c>
      <c r="S1758">
        <f>SUMIFS(N:N,F:F,F1758,G:G,G1758,T:T,T1758-1)*IF(C1758=1,0,1)</f>
        <v>0</v>
      </c>
      <c r="T1758">
        <f>COUNTIFS(F:F,F1758,G:G,G1758,H:H,_xlfn.CONCAT("&lt;=",H1758))</f>
        <v>3</v>
      </c>
      <c r="U1758" s="15">
        <f ca="1">H1758+(RAND()/100000)</f>
        <v>0.63888964197624143</v>
      </c>
      <c r="V1758">
        <f t="shared" ca="1" si="27"/>
        <v>54</v>
      </c>
      <c r="W1758" t="s">
        <v>28</v>
      </c>
      <c r="X1758" t="str">
        <f ca="1">_xlfn.CONCAT("(",A1758,",",C1758,",",P1758,",",E1758,",",L1758,",",S1758,",",T1758,",",V1758,")++1`")</f>
        <v>(248221,0,0,2,54,0,3,54)++1`</v>
      </c>
      <c r="Y1758" t="str">
        <f>_xlfn.CONCAT("(",A1758,",",R1758,")++1`")</f>
        <v>(248221,45)++1`</v>
      </c>
    </row>
    <row r="1759" spans="1:25">
      <c r="A1759">
        <v>248222</v>
      </c>
      <c r="B1759">
        <v>1948</v>
      </c>
      <c r="C1759">
        <f>IF(D1759="oui", 1, IF(D1759="non", 0, " "))</f>
        <v>0</v>
      </c>
      <c r="D1759" t="s">
        <v>24</v>
      </c>
      <c r="E1759">
        <f>_xlfn.XLOOKUP(F1759,Z$3:Z$19,AA$3:AA$19)</f>
        <v>7</v>
      </c>
      <c r="F1759" t="s">
        <v>38</v>
      </c>
      <c r="G1759" s="14">
        <v>44613</v>
      </c>
      <c r="H1759" s="15">
        <v>0.52361111111111114</v>
      </c>
      <c r="I1759" s="15">
        <v>0.5444444444444444</v>
      </c>
      <c r="J1759">
        <v>1000162</v>
      </c>
      <c r="K1759">
        <v>130</v>
      </c>
      <c r="L1759">
        <f>ROUND(M1759*86400,0)/60</f>
        <v>30</v>
      </c>
      <c r="M1759">
        <v>2.0833333333333259E-2</v>
      </c>
      <c r="N1759">
        <f>_xlfn.XLOOKUP(O1759,Z$22:Z$24,AA$22:AA$24)</f>
        <v>1</v>
      </c>
      <c r="O1759" t="s">
        <v>32</v>
      </c>
      <c r="P1759" cm="1">
        <f t="array" aca="1" ref="P1759" ca="1">(_xlfn.IFS(Q1759="couché",0,Q1759="debout à 80%",1,Q1759="?",1))*(IF(RAND()&lt;0.8,1,0))</f>
        <v>1</v>
      </c>
      <c r="Q1759" t="s">
        <v>27</v>
      </c>
      <c r="R1759">
        <v>45</v>
      </c>
      <c r="S1759">
        <f>SUMIFS(N:N,F:F,F1759,G:G,G1759,T:T,T1759-1)*IF(C1759=1,0,1)</f>
        <v>1</v>
      </c>
      <c r="T1759">
        <f>COUNTIFS(F:F,F1759,G:G,G1759,H:H,_xlfn.CONCAT("&lt;=",H1759))</f>
        <v>4</v>
      </c>
      <c r="U1759" s="15">
        <f ca="1">H1759+(RAND()/100000)</f>
        <v>0.52361723610888911</v>
      </c>
      <c r="V1759">
        <f t="shared" ca="1" si="27"/>
        <v>45</v>
      </c>
      <c r="W1759" t="s">
        <v>28</v>
      </c>
      <c r="X1759" t="str">
        <f ca="1">_xlfn.CONCAT("(",A1759,",",C1759,",",P1759,",",E1759,",",L1759,",",S1759,",",T1759,",",V1759,")++1`")</f>
        <v>(248222,0,1,7,30,1,4,45)++1`</v>
      </c>
      <c r="Y1759" t="str">
        <f>_xlfn.CONCAT("(",A1759,",",R1759,")++1`")</f>
        <v>(248222,45)++1`</v>
      </c>
    </row>
    <row r="1760" spans="1:25">
      <c r="A1760">
        <v>248223</v>
      </c>
      <c r="B1760">
        <v>1967</v>
      </c>
      <c r="C1760">
        <f>IF(D1760="oui", 1, IF(D1760="non", 0, " "))</f>
        <v>0</v>
      </c>
      <c r="D1760" t="s">
        <v>24</v>
      </c>
      <c r="E1760">
        <f>_xlfn.XLOOKUP(F1760,Z$3:Z$19,AA$3:AA$19)</f>
        <v>13</v>
      </c>
      <c r="F1760" t="s">
        <v>43</v>
      </c>
      <c r="G1760" s="14">
        <v>44606</v>
      </c>
      <c r="H1760" s="15">
        <v>0.34583333333333333</v>
      </c>
      <c r="I1760" s="15">
        <v>0.46041666666666664</v>
      </c>
      <c r="J1760">
        <v>1000167</v>
      </c>
      <c r="K1760">
        <v>5556</v>
      </c>
      <c r="L1760">
        <f>ROUND(M1760*86400,0)/60</f>
        <v>165</v>
      </c>
      <c r="M1760">
        <v>0.11458333333333331</v>
      </c>
      <c r="N1760">
        <f>_xlfn.XLOOKUP(O1760,Z$22:Z$24,AA$22:AA$24)</f>
        <v>0</v>
      </c>
      <c r="O1760" t="s">
        <v>26</v>
      </c>
      <c r="P1760" cm="1">
        <f t="array" aca="1" ref="P1760" ca="1">(_xlfn.IFS(Q1760="couché",0,Q1760="debout à 80%",1,Q1760="?",1))*(IF(RAND()&lt;0.8,1,0))</f>
        <v>1</v>
      </c>
      <c r="Q1760" t="s">
        <v>27</v>
      </c>
      <c r="R1760">
        <v>45</v>
      </c>
      <c r="S1760">
        <f>SUMIFS(N:N,F:F,F1760,G:G,G1760,T:T,T1760-1)*IF(C1760=1,0,1)</f>
        <v>0</v>
      </c>
      <c r="T1760">
        <f>COUNTIFS(F:F,F1760,G:G,G1760,H:H,_xlfn.CONCAT("&lt;=",H1760))</f>
        <v>1</v>
      </c>
      <c r="U1760" s="15">
        <f ca="1">H1760+(RAND()/100000)</f>
        <v>0.34584063910175133</v>
      </c>
      <c r="V1760">
        <f t="shared" ca="1" si="27"/>
        <v>13</v>
      </c>
      <c r="W1760" t="s">
        <v>28</v>
      </c>
      <c r="X1760" t="str">
        <f ca="1">_xlfn.CONCAT("(",A1760,",",C1760,",",P1760,",",E1760,",",L1760,",",S1760,",",T1760,",",V1760,")++1`")</f>
        <v>(248223,0,1,13,165,0,1,13)++1`</v>
      </c>
      <c r="Y1760" t="str">
        <f>_xlfn.CONCAT("(",A1760,",",R1760,")++1`")</f>
        <v>(248223,45)++1`</v>
      </c>
    </row>
    <row r="1761" spans="1:25">
      <c r="A1761">
        <v>248224</v>
      </c>
      <c r="B1761">
        <v>1966</v>
      </c>
      <c r="C1761">
        <f>IF(D1761="oui", 1, IF(D1761="non", 0, " "))</f>
        <v>0</v>
      </c>
      <c r="D1761" t="s">
        <v>24</v>
      </c>
      <c r="E1761">
        <f>_xlfn.XLOOKUP(F1761,Z$3:Z$19,AA$3:AA$19)</f>
        <v>16</v>
      </c>
      <c r="F1761" t="s">
        <v>44</v>
      </c>
      <c r="G1761" s="14">
        <v>44602</v>
      </c>
      <c r="H1761" s="15">
        <v>0.5444444444444444</v>
      </c>
      <c r="I1761" s="15">
        <v>0.60763888888888884</v>
      </c>
      <c r="J1761">
        <v>1000162</v>
      </c>
      <c r="K1761">
        <v>100</v>
      </c>
      <c r="L1761">
        <f>ROUND(M1761*86400,0)/60</f>
        <v>91</v>
      </c>
      <c r="M1761">
        <v>6.3194444444444442E-2</v>
      </c>
      <c r="N1761">
        <f>_xlfn.XLOOKUP(O1761,Z$22:Z$24,AA$22:AA$24)</f>
        <v>0</v>
      </c>
      <c r="O1761" t="s">
        <v>26</v>
      </c>
      <c r="P1761" cm="1">
        <f t="array" aca="1" ref="P1761" ca="1">(_xlfn.IFS(Q1761="couché",0,Q1761="debout à 80%",1,Q1761="?",1))*(IF(RAND()&lt;0.8,1,0))</f>
        <v>1</v>
      </c>
      <c r="Q1761" t="s">
        <v>27</v>
      </c>
      <c r="R1761">
        <v>45</v>
      </c>
      <c r="S1761">
        <f>SUMIFS(N:N,F:F,F1761,G:G,G1761,T:T,T1761-1)*IF(C1761=1,0,1)</f>
        <v>0</v>
      </c>
      <c r="T1761">
        <f>COUNTIFS(F:F,F1761,G:G,G1761,H:H,_xlfn.CONCAT("&lt;=",H1761))</f>
        <v>5</v>
      </c>
      <c r="U1761" s="15">
        <f ca="1">H1761+(RAND()/100000)</f>
        <v>0.54444882310348774</v>
      </c>
      <c r="V1761">
        <f t="shared" ca="1" si="27"/>
        <v>66</v>
      </c>
      <c r="W1761" t="s">
        <v>28</v>
      </c>
      <c r="X1761" t="str">
        <f ca="1">_xlfn.CONCAT("(",A1761,",",C1761,",",P1761,",",E1761,",",L1761,",",S1761,",",T1761,",",V1761,")++1`")</f>
        <v>(248224,0,1,16,91,0,5,66)++1`</v>
      </c>
      <c r="Y1761" t="str">
        <f>_xlfn.CONCAT("(",A1761,",",R1761,")++1`")</f>
        <v>(248224,45)++1`</v>
      </c>
    </row>
    <row r="1762" spans="1:25">
      <c r="A1762">
        <v>248225</v>
      </c>
      <c r="B1762">
        <v>1948</v>
      </c>
      <c r="C1762">
        <f>IF(D1762="oui", 1, IF(D1762="non", 0, " "))</f>
        <v>0</v>
      </c>
      <c r="D1762" t="s">
        <v>24</v>
      </c>
      <c r="E1762">
        <f>_xlfn.XLOOKUP(F1762,Z$3:Z$19,AA$3:AA$19)</f>
        <v>3</v>
      </c>
      <c r="F1762" t="s">
        <v>34</v>
      </c>
      <c r="G1762" s="14">
        <v>44630</v>
      </c>
      <c r="H1762" s="15">
        <v>0.44930555555555551</v>
      </c>
      <c r="I1762" s="15">
        <v>0.4597222222222222</v>
      </c>
      <c r="J1762">
        <v>1000169</v>
      </c>
      <c r="K1762">
        <v>2172</v>
      </c>
      <c r="L1762">
        <f>ROUND(M1762*86400,0)/60</f>
        <v>15</v>
      </c>
      <c r="M1762">
        <v>1.0416666666666685E-2</v>
      </c>
      <c r="N1762">
        <f>_xlfn.XLOOKUP(O1762,Z$22:Z$24,AA$22:AA$24)</f>
        <v>1</v>
      </c>
      <c r="O1762" t="s">
        <v>32</v>
      </c>
      <c r="P1762" cm="1">
        <f t="array" aca="1" ref="P1762" ca="1">(_xlfn.IFS(Q1762="couché",0,Q1762="debout à 80%",1,Q1762="?",1))*(IF(RAND()&lt;0.8,1,0))</f>
        <v>1</v>
      </c>
      <c r="Q1762" t="s">
        <v>27</v>
      </c>
      <c r="R1762">
        <v>10</v>
      </c>
      <c r="S1762">
        <f>SUMIFS(N:N,F:F,F1762,G:G,G1762,T:T,T1762-1)*IF(C1762=1,0,1)</f>
        <v>1</v>
      </c>
      <c r="T1762">
        <f>COUNTIFS(F:F,F1762,G:G,G1762,H:H,_xlfn.CONCAT("&lt;=",H1762))</f>
        <v>9</v>
      </c>
      <c r="U1762" s="15">
        <f ca="1">H1762+(RAND()/100000)</f>
        <v>0.44931527865929188</v>
      </c>
      <c r="V1762">
        <f t="shared" ca="1" si="27"/>
        <v>40</v>
      </c>
      <c r="W1762" t="s">
        <v>28</v>
      </c>
      <c r="X1762" t="str">
        <f ca="1">_xlfn.CONCAT("(",A1762,",",C1762,",",P1762,",",E1762,",",L1762,",",S1762,",",T1762,",",V1762,")++1`")</f>
        <v>(248225,0,1,3,15,1,9,40)++1`</v>
      </c>
      <c r="Y1762" t="str">
        <f>_xlfn.CONCAT("(",A1762,",",R1762,")++1`")</f>
        <v>(248225,10)++1`</v>
      </c>
    </row>
    <row r="1763" spans="1:25">
      <c r="A1763">
        <v>248238</v>
      </c>
      <c r="B1763">
        <v>2007</v>
      </c>
      <c r="C1763">
        <f>IF(D1763="oui", 1, IF(D1763="non", 0, " "))</f>
        <v>1</v>
      </c>
      <c r="D1763" t="s">
        <v>28</v>
      </c>
      <c r="E1763">
        <f>_xlfn.XLOOKUP(F1763,Z$3:Z$19,AA$3:AA$19)</f>
        <v>11</v>
      </c>
      <c r="F1763" t="s">
        <v>41</v>
      </c>
      <c r="G1763" s="14">
        <v>44624</v>
      </c>
      <c r="H1763" s="15">
        <v>0.34722222222222221</v>
      </c>
      <c r="I1763" s="15">
        <v>0.37152777777777779</v>
      </c>
      <c r="J1763">
        <v>1000165</v>
      </c>
      <c r="K1763">
        <v>493</v>
      </c>
      <c r="L1763">
        <f>ROUND(M1763*86400,0)/60</f>
        <v>35</v>
      </c>
      <c r="M1763">
        <v>2.430555555555558E-2</v>
      </c>
      <c r="N1763">
        <f>_xlfn.XLOOKUP(O1763,Z$22:Z$24,AA$22:AA$24)</f>
        <v>0</v>
      </c>
      <c r="O1763" t="s">
        <v>46</v>
      </c>
      <c r="P1763" cm="1">
        <f t="array" aca="1" ref="P1763" ca="1">(_xlfn.IFS(Q1763="couché",0,Q1763="debout à 80%",1,Q1763="?",1))*(IF(RAND()&lt;0.8,1,0))</f>
        <v>0</v>
      </c>
      <c r="Q1763" t="s">
        <v>48</v>
      </c>
      <c r="R1763">
        <v>30</v>
      </c>
      <c r="S1763">
        <f>SUMIFS(N:N,F:F,F1763,G:G,G1763,T:T,T1763-1)*IF(C1763=1,0,1)</f>
        <v>0</v>
      </c>
      <c r="T1763">
        <f>COUNTIFS(F:F,F1763,G:G,G1763,H:H,_xlfn.CONCAT("&lt;=",H1763))</f>
        <v>1</v>
      </c>
      <c r="U1763" s="15">
        <f ca="1">H1763+(RAND()/100000)</f>
        <v>0.34722871270997718</v>
      </c>
      <c r="V1763">
        <f t="shared" ca="1" si="27"/>
        <v>9</v>
      </c>
      <c r="W1763" t="s">
        <v>28</v>
      </c>
      <c r="X1763" t="str">
        <f ca="1">_xlfn.CONCAT("(",A1763,",",C1763,",",P1763,",",E1763,",",L1763,",",S1763,",",T1763,",",V1763,")++1`")</f>
        <v>(248238,1,0,11,35,0,1,9)++1`</v>
      </c>
      <c r="Y1763" t="str">
        <f>_xlfn.CONCAT("(",A1763,",",R1763,")++1`")</f>
        <v>(248238,30)++1`</v>
      </c>
    </row>
    <row r="1764" spans="1:25">
      <c r="A1764">
        <v>248239</v>
      </c>
      <c r="B1764">
        <v>1955</v>
      </c>
      <c r="C1764">
        <f>IF(D1764="oui", 1, IF(D1764="non", 0, " "))</f>
        <v>0</v>
      </c>
      <c r="D1764" t="s">
        <v>24</v>
      </c>
      <c r="E1764">
        <f>_xlfn.XLOOKUP(F1764,Z$3:Z$19,AA$3:AA$19)</f>
        <v>2</v>
      </c>
      <c r="F1764" t="s">
        <v>29</v>
      </c>
      <c r="G1764" s="14">
        <v>44622</v>
      </c>
      <c r="H1764" s="15">
        <v>0.37430555555555556</v>
      </c>
      <c r="I1764" s="15">
        <v>0.50694444444444442</v>
      </c>
      <c r="J1764">
        <v>1000166</v>
      </c>
      <c r="K1764">
        <v>26</v>
      </c>
      <c r="L1764">
        <f>ROUND(M1764*86400,0)/60</f>
        <v>191</v>
      </c>
      <c r="M1764">
        <v>0.13263888888888886</v>
      </c>
      <c r="N1764">
        <f>_xlfn.XLOOKUP(O1764,Z$22:Z$24,AA$22:AA$24)</f>
        <v>0</v>
      </c>
      <c r="O1764" t="s">
        <v>26</v>
      </c>
      <c r="P1764" cm="1">
        <f t="array" aca="1" ref="P1764" ca="1">(_xlfn.IFS(Q1764="couché",0,Q1764="debout à 80%",1,Q1764="?",1))*(IF(RAND()&lt;0.8,1,0))</f>
        <v>0</v>
      </c>
      <c r="Q1764" t="s">
        <v>48</v>
      </c>
      <c r="R1764">
        <v>45</v>
      </c>
      <c r="S1764">
        <f>SUMIFS(N:N,F:F,F1764,G:G,G1764,T:T,T1764-1)*IF(C1764=1,0,1)</f>
        <v>0</v>
      </c>
      <c r="T1764">
        <f>COUNTIFS(F:F,F1764,G:G,G1764,H:H,_xlfn.CONCAT("&lt;=",H1764))</f>
        <v>2</v>
      </c>
      <c r="U1764" s="15">
        <f ca="1">H1764+(RAND()/100000)</f>
        <v>0.37430685016272153</v>
      </c>
      <c r="V1764">
        <f t="shared" ca="1" si="27"/>
        <v>17</v>
      </c>
      <c r="W1764" t="s">
        <v>28</v>
      </c>
      <c r="X1764" t="str">
        <f ca="1">_xlfn.CONCAT("(",A1764,",",C1764,",",P1764,",",E1764,",",L1764,",",S1764,",",T1764,",",V1764,")++1`")</f>
        <v>(248239,0,0,2,191,0,2,17)++1`</v>
      </c>
      <c r="Y1764" t="str">
        <f>_xlfn.CONCAT("(",A1764,",",R1764,")++1`")</f>
        <v>(248239,45)++1`</v>
      </c>
    </row>
    <row r="1765" spans="1:25">
      <c r="A1765">
        <v>248240</v>
      </c>
      <c r="B1765">
        <v>1950</v>
      </c>
      <c r="C1765">
        <f>IF(D1765="oui", 1, IF(D1765="non", 0, " "))</f>
        <v>0</v>
      </c>
      <c r="D1765" t="s">
        <v>24</v>
      </c>
      <c r="E1765">
        <f>_xlfn.XLOOKUP(F1765,Z$3:Z$19,AA$3:AA$19)</f>
        <v>15</v>
      </c>
      <c r="F1765" t="s">
        <v>35</v>
      </c>
      <c r="G1765" s="14">
        <v>44601</v>
      </c>
      <c r="H1765" s="15">
        <v>0.49166666666666664</v>
      </c>
      <c r="I1765" s="15">
        <v>0.62847222222222221</v>
      </c>
      <c r="J1765">
        <v>1000171</v>
      </c>
      <c r="K1765">
        <v>296</v>
      </c>
      <c r="L1765">
        <f>ROUND(M1765*86400,0)/60</f>
        <v>197</v>
      </c>
      <c r="M1765">
        <v>0.13680555555555557</v>
      </c>
      <c r="N1765">
        <f>_xlfn.XLOOKUP(O1765,Z$22:Z$24,AA$22:AA$24)</f>
        <v>0</v>
      </c>
      <c r="O1765" t="s">
        <v>26</v>
      </c>
      <c r="P1765" cm="1">
        <f t="array" aca="1" ref="P1765" ca="1">(_xlfn.IFS(Q1765="couché",0,Q1765="debout à 80%",1,Q1765="?",1))*(IF(RAND()&lt;0.8,1,0))</f>
        <v>0</v>
      </c>
      <c r="Q1765" t="s">
        <v>48</v>
      </c>
      <c r="R1765">
        <v>45</v>
      </c>
      <c r="S1765">
        <f>SUMIFS(N:N,F:F,F1765,G:G,G1765,T:T,T1765-1)*IF(C1765=1,0,1)</f>
        <v>0</v>
      </c>
      <c r="T1765">
        <f>COUNTIFS(F:F,F1765,G:G,G1765,H:H,_xlfn.CONCAT("&lt;=",H1765))</f>
        <v>3</v>
      </c>
      <c r="U1765" s="15">
        <f ca="1">H1765+(RAND()/100000)</f>
        <v>0.4916752848239716</v>
      </c>
      <c r="V1765">
        <f t="shared" ca="1" si="27"/>
        <v>34</v>
      </c>
      <c r="W1765" t="s">
        <v>28</v>
      </c>
      <c r="X1765" t="str">
        <f ca="1">_xlfn.CONCAT("(",A1765,",",C1765,",",P1765,",",E1765,",",L1765,",",S1765,",",T1765,",",V1765,")++1`")</f>
        <v>(248240,0,0,15,197,0,3,34)++1`</v>
      </c>
      <c r="Y1765" t="str">
        <f>_xlfn.CONCAT("(",A1765,",",R1765,")++1`")</f>
        <v>(248240,45)++1`</v>
      </c>
    </row>
    <row r="1766" spans="1:25">
      <c r="A1766">
        <v>248241</v>
      </c>
      <c r="B1766">
        <v>2004</v>
      </c>
      <c r="C1766">
        <f>IF(D1766="oui", 1, IF(D1766="non", 0, " "))</f>
        <v>0</v>
      </c>
      <c r="D1766" t="s">
        <v>24</v>
      </c>
      <c r="E1766">
        <f>_xlfn.XLOOKUP(F1766,Z$3:Z$19,AA$3:AA$19)</f>
        <v>9</v>
      </c>
      <c r="F1766" t="s">
        <v>40</v>
      </c>
      <c r="G1766" s="14">
        <v>44627</v>
      </c>
      <c r="H1766" s="15">
        <v>0.63958333333333328</v>
      </c>
      <c r="I1766" s="15">
        <v>0.68055555555555558</v>
      </c>
      <c r="J1766">
        <v>1000163</v>
      </c>
      <c r="K1766">
        <v>4834</v>
      </c>
      <c r="L1766">
        <f>ROUND(M1766*86400,0)/60</f>
        <v>59</v>
      </c>
      <c r="M1766">
        <v>4.0972222222222299E-2</v>
      </c>
      <c r="N1766">
        <f>_xlfn.XLOOKUP(O1766,Z$22:Z$24,AA$22:AA$24)</f>
        <v>0</v>
      </c>
      <c r="O1766" t="s">
        <v>26</v>
      </c>
      <c r="P1766" cm="1">
        <f t="array" aca="1" ref="P1766" ca="1">(_xlfn.IFS(Q1766="couché",0,Q1766="debout à 80%",1,Q1766="?",1))*(IF(RAND()&lt;0.8,1,0))</f>
        <v>0</v>
      </c>
      <c r="Q1766" t="s">
        <v>48</v>
      </c>
      <c r="R1766">
        <v>45</v>
      </c>
      <c r="S1766">
        <f>SUMIFS(N:N,F:F,F1766,G:G,G1766,T:T,T1766-1)*IF(C1766=1,0,1)</f>
        <v>0</v>
      </c>
      <c r="T1766">
        <f>COUNTIFS(F:F,F1766,G:G,G1766,H:H,_xlfn.CONCAT("&lt;=",H1766))</f>
        <v>6</v>
      </c>
      <c r="U1766" s="15">
        <f ca="1">H1766+(RAND()/100000)</f>
        <v>0.63958788830277757</v>
      </c>
      <c r="V1766">
        <f t="shared" ca="1" si="27"/>
        <v>58</v>
      </c>
      <c r="W1766" t="s">
        <v>28</v>
      </c>
      <c r="X1766" t="str">
        <f ca="1">_xlfn.CONCAT("(",A1766,",",C1766,",",P1766,",",E1766,",",L1766,",",S1766,",",T1766,",",V1766,")++1`")</f>
        <v>(248241,0,0,9,59,0,6,58)++1`</v>
      </c>
      <c r="Y1766" t="str">
        <f>_xlfn.CONCAT("(",A1766,",",R1766,")++1`")</f>
        <v>(248241,45)++1`</v>
      </c>
    </row>
    <row r="1767" spans="1:25">
      <c r="A1767">
        <v>248243</v>
      </c>
      <c r="B1767">
        <v>1941</v>
      </c>
      <c r="C1767">
        <f>IF(D1767="oui", 1, IF(D1767="non", 0, " "))</f>
        <v>0</v>
      </c>
      <c r="D1767" t="s">
        <v>24</v>
      </c>
      <c r="E1767">
        <f>_xlfn.XLOOKUP(F1767,Z$3:Z$19,AA$3:AA$19)</f>
        <v>5</v>
      </c>
      <c r="F1767" t="s">
        <v>36</v>
      </c>
      <c r="G1767" s="14">
        <v>44601</v>
      </c>
      <c r="H1767" s="15">
        <v>0.68194444444444446</v>
      </c>
      <c r="I1767" s="15">
        <v>0.74305555555555558</v>
      </c>
      <c r="J1767">
        <v>1000162</v>
      </c>
      <c r="K1767">
        <v>134</v>
      </c>
      <c r="L1767">
        <f>ROUND(M1767*86400,0)/60</f>
        <v>88</v>
      </c>
      <c r="M1767">
        <v>6.1111111111111116E-2</v>
      </c>
      <c r="N1767">
        <f>_xlfn.XLOOKUP(O1767,Z$22:Z$24,AA$22:AA$24)</f>
        <v>0</v>
      </c>
      <c r="O1767" t="s">
        <v>26</v>
      </c>
      <c r="P1767" cm="1">
        <f t="array" aca="1" ref="P1767" ca="1">(_xlfn.IFS(Q1767="couché",0,Q1767="debout à 80%",1,Q1767="?",1))*(IF(RAND()&lt;0.8,1,0))</f>
        <v>0</v>
      </c>
      <c r="Q1767" t="s">
        <v>48</v>
      </c>
      <c r="R1767">
        <v>45</v>
      </c>
      <c r="S1767">
        <f>SUMIFS(N:N,F:F,F1767,G:G,G1767,T:T,T1767-1)*IF(C1767=1,0,1)</f>
        <v>0</v>
      </c>
      <c r="T1767">
        <f>COUNTIFS(F:F,F1767,G:G,G1767,H:H,_xlfn.CONCAT("&lt;=",H1767))</f>
        <v>8</v>
      </c>
      <c r="U1767" s="15">
        <f ca="1">H1767+(RAND()/100000)</f>
        <v>0.68195419478390262</v>
      </c>
      <c r="V1767">
        <f t="shared" ca="1" si="27"/>
        <v>58</v>
      </c>
      <c r="W1767" t="s">
        <v>28</v>
      </c>
      <c r="X1767" t="str">
        <f ca="1">_xlfn.CONCAT("(",A1767,",",C1767,",",P1767,",",E1767,",",L1767,",",S1767,",",T1767,",",V1767,")++1`")</f>
        <v>(248243,0,0,5,88,0,8,58)++1`</v>
      </c>
      <c r="Y1767" t="str">
        <f>_xlfn.CONCAT("(",A1767,",",R1767,")++1`")</f>
        <v>(248243,45)++1`</v>
      </c>
    </row>
    <row r="1768" spans="1:25">
      <c r="A1768">
        <v>248247</v>
      </c>
      <c r="B1768">
        <v>1991</v>
      </c>
      <c r="C1768">
        <f>IF(D1768="oui", 1, IF(D1768="non", 0, " "))</f>
        <v>0</v>
      </c>
      <c r="D1768" t="s">
        <v>24</v>
      </c>
      <c r="E1768">
        <f>_xlfn.XLOOKUP(F1768,Z$3:Z$19,AA$3:AA$19)</f>
        <v>14</v>
      </c>
      <c r="F1768" t="s">
        <v>33</v>
      </c>
      <c r="G1768" s="14">
        <v>44606</v>
      </c>
      <c r="H1768" s="15">
        <v>0.40069444444444441</v>
      </c>
      <c r="I1768" s="15">
        <v>0.4145833333333333</v>
      </c>
      <c r="J1768">
        <v>1000162</v>
      </c>
      <c r="K1768">
        <v>2572</v>
      </c>
      <c r="L1768">
        <f>ROUND(M1768*86400,0)/60</f>
        <v>20</v>
      </c>
      <c r="M1768">
        <v>1.3888888888888895E-2</v>
      </c>
      <c r="N1768">
        <f>_xlfn.XLOOKUP(O1768,Z$22:Z$24,AA$22:AA$24)</f>
        <v>0</v>
      </c>
      <c r="O1768" t="s">
        <v>26</v>
      </c>
      <c r="P1768" cm="1">
        <f t="array" aca="1" ref="P1768" ca="1">(_xlfn.IFS(Q1768="couché",0,Q1768="debout à 80%",1,Q1768="?",1))*(IF(RAND()&lt;0.8,1,0))</f>
        <v>1</v>
      </c>
      <c r="Q1768" t="s">
        <v>27</v>
      </c>
      <c r="R1768">
        <v>45</v>
      </c>
      <c r="S1768">
        <f>SUMIFS(N:N,F:F,F1768,G:G,G1768,T:T,T1768-1)*IF(C1768=1,0,1)</f>
        <v>1</v>
      </c>
      <c r="T1768">
        <f>COUNTIFS(F:F,F1768,G:G,G1768,H:H,_xlfn.CONCAT("&lt;=",H1768))</f>
        <v>3</v>
      </c>
      <c r="U1768" s="15">
        <f ca="1">H1768+(RAND()/100000)</f>
        <v>0.40069617839257343</v>
      </c>
      <c r="V1768">
        <f t="shared" ca="1" si="27"/>
        <v>24</v>
      </c>
      <c r="W1768" t="s">
        <v>28</v>
      </c>
      <c r="X1768" t="str">
        <f ca="1">_xlfn.CONCAT("(",A1768,",",C1768,",",P1768,",",E1768,",",L1768,",",S1768,",",T1768,",",V1768,")++1`")</f>
        <v>(248247,0,1,14,20,1,3,24)++1`</v>
      </c>
      <c r="Y1768" t="str">
        <f>_xlfn.CONCAT("(",A1768,",",R1768,")++1`")</f>
        <v>(248247,45)++1`</v>
      </c>
    </row>
    <row r="1769" spans="1:25">
      <c r="A1769">
        <v>248248</v>
      </c>
      <c r="B1769">
        <v>2016</v>
      </c>
      <c r="C1769">
        <f>IF(D1769="oui", 1, IF(D1769="non", 0, " "))</f>
        <v>1</v>
      </c>
      <c r="D1769" t="s">
        <v>28</v>
      </c>
      <c r="E1769">
        <f>_xlfn.XLOOKUP(F1769,Z$3:Z$19,AA$3:AA$19)</f>
        <v>11</v>
      </c>
      <c r="F1769" t="s">
        <v>41</v>
      </c>
      <c r="G1769" s="14">
        <v>44651</v>
      </c>
      <c r="H1769" s="15">
        <v>0.40902777777777777</v>
      </c>
      <c r="I1769" s="15">
        <v>0.43541666666666667</v>
      </c>
      <c r="J1769">
        <v>1000164</v>
      </c>
      <c r="K1769">
        <v>7588</v>
      </c>
      <c r="L1769">
        <f>ROUND(M1769*86400,0)/60</f>
        <v>38</v>
      </c>
      <c r="M1769">
        <v>2.6388888888888906E-2</v>
      </c>
      <c r="N1769">
        <f>_xlfn.XLOOKUP(O1769,Z$22:Z$24,AA$22:AA$24)</f>
        <v>0</v>
      </c>
      <c r="O1769" t="s">
        <v>46</v>
      </c>
      <c r="P1769" cm="1">
        <f t="array" aca="1" ref="P1769" ca="1">(_xlfn.IFS(Q1769="couché",0,Q1769="debout à 80%",1,Q1769="?",1))*(IF(RAND()&lt;0.8,1,0))</f>
        <v>0</v>
      </c>
      <c r="Q1769" t="s">
        <v>48</v>
      </c>
      <c r="R1769">
        <v>30</v>
      </c>
      <c r="S1769">
        <f>SUMIFS(N:N,F:F,F1769,G:G,G1769,T:T,T1769-1)*IF(C1769=1,0,1)</f>
        <v>0</v>
      </c>
      <c r="T1769">
        <f>COUNTIFS(F:F,F1769,G:G,G1769,H:H,_xlfn.CONCAT("&lt;=",H1769))</f>
        <v>3</v>
      </c>
      <c r="U1769" s="15">
        <f ca="1">H1769+(RAND()/100000)</f>
        <v>0.40902969407215811</v>
      </c>
      <c r="V1769">
        <f t="shared" ca="1" si="27"/>
        <v>26</v>
      </c>
      <c r="W1769" t="s">
        <v>28</v>
      </c>
      <c r="X1769" t="str">
        <f ca="1">_xlfn.CONCAT("(",A1769,",",C1769,",",P1769,",",E1769,",",L1769,",",S1769,",",T1769,",",V1769,")++1`")</f>
        <v>(248248,1,0,11,38,0,3,26)++1`</v>
      </c>
      <c r="Y1769" t="str">
        <f>_xlfn.CONCAT("(",A1769,",",R1769,")++1`")</f>
        <v>(248248,30)++1`</v>
      </c>
    </row>
    <row r="1770" spans="1:25">
      <c r="A1770">
        <v>248249</v>
      </c>
      <c r="B1770">
        <v>1970</v>
      </c>
      <c r="C1770">
        <f>IF(D1770="oui", 1, IF(D1770="non", 0, " "))</f>
        <v>0</v>
      </c>
      <c r="D1770" t="s">
        <v>24</v>
      </c>
      <c r="E1770">
        <f>_xlfn.XLOOKUP(F1770,Z$3:Z$19,AA$3:AA$19)</f>
        <v>7</v>
      </c>
      <c r="F1770" t="s">
        <v>38</v>
      </c>
      <c r="G1770" s="14">
        <v>44613</v>
      </c>
      <c r="H1770" s="15">
        <v>0.61736111111111114</v>
      </c>
      <c r="I1770" s="15">
        <v>0.64722222222222214</v>
      </c>
      <c r="J1770">
        <v>1000162</v>
      </c>
      <c r="K1770">
        <v>81</v>
      </c>
      <c r="L1770">
        <f>ROUND(M1770*86400,0)/60</f>
        <v>43</v>
      </c>
      <c r="M1770">
        <v>2.9861111111111005E-2</v>
      </c>
      <c r="N1770">
        <f>_xlfn.XLOOKUP(O1770,Z$22:Z$24,AA$22:AA$24)</f>
        <v>1</v>
      </c>
      <c r="O1770" t="s">
        <v>32</v>
      </c>
      <c r="P1770" cm="1">
        <f t="array" aca="1" ref="P1770" ca="1">(_xlfn.IFS(Q1770="couché",0,Q1770="debout à 80%",1,Q1770="?",1))*(IF(RAND()&lt;0.8,1,0))</f>
        <v>1</v>
      </c>
      <c r="Q1770" t="s">
        <v>27</v>
      </c>
      <c r="R1770">
        <v>45</v>
      </c>
      <c r="S1770">
        <f>SUMIFS(N:N,F:F,F1770,G:G,G1770,T:T,T1770-1)*IF(C1770=1,0,1)</f>
        <v>1</v>
      </c>
      <c r="T1770">
        <f>COUNTIFS(F:F,F1770,G:G,G1770,H:H,_xlfn.CONCAT("&lt;=",H1770))</f>
        <v>7</v>
      </c>
      <c r="U1770" s="15">
        <f ca="1">H1770+(RAND()/100000)</f>
        <v>0.6173614282822163</v>
      </c>
      <c r="V1770">
        <f t="shared" ca="1" si="27"/>
        <v>62</v>
      </c>
      <c r="W1770" t="s">
        <v>28</v>
      </c>
      <c r="X1770" t="str">
        <f ca="1">_xlfn.CONCAT("(",A1770,",",C1770,",",P1770,",",E1770,",",L1770,",",S1770,",",T1770,",",V1770,")++1`")</f>
        <v>(248249,0,1,7,43,1,7,62)++1`</v>
      </c>
      <c r="Y1770" t="str">
        <f>_xlfn.CONCAT("(",A1770,",",R1770,")++1`")</f>
        <v>(248249,45)++1`</v>
      </c>
    </row>
    <row r="1771" spans="1:25">
      <c r="A1771">
        <v>248251</v>
      </c>
      <c r="B1771">
        <v>1965</v>
      </c>
      <c r="C1771">
        <f>IF(D1771="oui", 1, IF(D1771="non", 0, " "))</f>
        <v>0</v>
      </c>
      <c r="D1771" t="s">
        <v>24</v>
      </c>
      <c r="E1771">
        <f>_xlfn.XLOOKUP(F1771,Z$3:Z$19,AA$3:AA$19)</f>
        <v>5</v>
      </c>
      <c r="F1771" t="s">
        <v>36</v>
      </c>
      <c r="G1771" s="14">
        <v>44602</v>
      </c>
      <c r="H1771" s="15">
        <v>0.40277777777777773</v>
      </c>
      <c r="I1771" s="15">
        <v>0.45347222222222222</v>
      </c>
      <c r="J1771">
        <v>1000166</v>
      </c>
      <c r="K1771">
        <v>31</v>
      </c>
      <c r="L1771">
        <f>ROUND(M1771*86400,0)/60</f>
        <v>73</v>
      </c>
      <c r="M1771">
        <v>5.0694444444444486E-2</v>
      </c>
      <c r="N1771">
        <f>_xlfn.XLOOKUP(O1771,Z$22:Z$24,AA$22:AA$24)</f>
        <v>0</v>
      </c>
      <c r="O1771" t="s">
        <v>26</v>
      </c>
      <c r="P1771" cm="1">
        <f t="array" aca="1" ref="P1771" ca="1">(_xlfn.IFS(Q1771="couché",0,Q1771="debout à 80%",1,Q1771="?",1))*(IF(RAND()&lt;0.8,1,0))</f>
        <v>0</v>
      </c>
      <c r="Q1771" t="s">
        <v>48</v>
      </c>
      <c r="R1771">
        <v>0</v>
      </c>
      <c r="S1771">
        <f>SUMIFS(N:N,F:F,F1771,G:G,G1771,T:T,T1771-1)*IF(C1771=1,0,1)</f>
        <v>0</v>
      </c>
      <c r="T1771">
        <f>COUNTIFS(F:F,F1771,G:G,G1771,H:H,_xlfn.CONCAT("&lt;=",H1771))</f>
        <v>2</v>
      </c>
      <c r="U1771" s="15">
        <f ca="1">H1771+(RAND()/100000)</f>
        <v>0.40278493081913647</v>
      </c>
      <c r="V1771">
        <f t="shared" ca="1" si="27"/>
        <v>30</v>
      </c>
      <c r="W1771" t="s">
        <v>28</v>
      </c>
      <c r="X1771" t="str">
        <f ca="1">_xlfn.CONCAT("(",A1771,",",C1771,",",P1771,",",E1771,",",L1771,",",S1771,",",T1771,",",V1771,")++1`")</f>
        <v>(248251,0,0,5,73,0,2,30)++1`</v>
      </c>
      <c r="Y1771" t="str">
        <f>_xlfn.CONCAT("(",A1771,",",R1771,")++1`")</f>
        <v>(248251,0)++1`</v>
      </c>
    </row>
    <row r="1772" spans="1:25">
      <c r="A1772">
        <v>248252</v>
      </c>
      <c r="B1772">
        <v>1984</v>
      </c>
      <c r="C1772">
        <f>IF(D1772="oui", 1, IF(D1772="non", 0, " "))</f>
        <v>0</v>
      </c>
      <c r="D1772" t="s">
        <v>24</v>
      </c>
      <c r="E1772">
        <f>_xlfn.XLOOKUP(F1772,Z$3:Z$19,AA$3:AA$19)</f>
        <v>7</v>
      </c>
      <c r="F1772" t="s">
        <v>38</v>
      </c>
      <c r="G1772" s="14">
        <v>44613</v>
      </c>
      <c r="H1772" s="15">
        <v>0.54999999999999993</v>
      </c>
      <c r="I1772" s="15">
        <v>0.57777777777777772</v>
      </c>
      <c r="J1772">
        <v>1000162</v>
      </c>
      <c r="K1772">
        <v>130</v>
      </c>
      <c r="L1772">
        <f>ROUND(M1772*86400,0)/60</f>
        <v>40</v>
      </c>
      <c r="M1772">
        <v>2.777777777777779E-2</v>
      </c>
      <c r="N1772">
        <f>_xlfn.XLOOKUP(O1772,Z$22:Z$24,AA$22:AA$24)</f>
        <v>1</v>
      </c>
      <c r="O1772" t="s">
        <v>32</v>
      </c>
      <c r="P1772" cm="1">
        <f t="array" aca="1" ref="P1772" ca="1">(_xlfn.IFS(Q1772="couché",0,Q1772="debout à 80%",1,Q1772="?",1))*(IF(RAND()&lt;0.8,1,0))</f>
        <v>1</v>
      </c>
      <c r="Q1772" t="s">
        <v>27</v>
      </c>
      <c r="R1772">
        <v>45</v>
      </c>
      <c r="S1772">
        <f>SUMIFS(N:N,F:F,F1772,G:G,G1772,T:T,T1772-1)*IF(C1772=1,0,1)</f>
        <v>1</v>
      </c>
      <c r="T1772">
        <f>COUNTIFS(F:F,F1772,G:G,G1772,H:H,_xlfn.CONCAT("&lt;=",H1772))</f>
        <v>5</v>
      </c>
      <c r="U1772" s="15">
        <f ca="1">H1772+(RAND()/100000)</f>
        <v>0.55000515903975444</v>
      </c>
      <c r="V1772">
        <f t="shared" ca="1" si="27"/>
        <v>51</v>
      </c>
      <c r="W1772" t="s">
        <v>28</v>
      </c>
      <c r="X1772" t="str">
        <f ca="1">_xlfn.CONCAT("(",A1772,",",C1772,",",P1772,",",E1772,",",L1772,",",S1772,",",T1772,",",V1772,")++1`")</f>
        <v>(248252,0,1,7,40,1,5,51)++1`</v>
      </c>
      <c r="Y1772" t="str">
        <f>_xlfn.CONCAT("(",A1772,",",R1772,")++1`")</f>
        <v>(248252,45)++1`</v>
      </c>
    </row>
    <row r="1773" spans="1:25">
      <c r="A1773">
        <v>248255</v>
      </c>
      <c r="B1773">
        <v>1961</v>
      </c>
      <c r="C1773">
        <f>IF(D1773="oui", 1, IF(D1773="non", 0, " "))</f>
        <v>0</v>
      </c>
      <c r="D1773" t="s">
        <v>24</v>
      </c>
      <c r="E1773">
        <f>_xlfn.XLOOKUP(F1773,Z$3:Z$19,AA$3:AA$19)</f>
        <v>2</v>
      </c>
      <c r="F1773" t="s">
        <v>29</v>
      </c>
      <c r="G1773" s="14">
        <v>44600</v>
      </c>
      <c r="H1773" s="15">
        <v>0.59652777777777777</v>
      </c>
      <c r="I1773" s="15">
        <v>0.67083333333333328</v>
      </c>
      <c r="J1773">
        <v>1000166</v>
      </c>
      <c r="K1773">
        <v>401</v>
      </c>
      <c r="L1773">
        <f>ROUND(M1773*86400,0)/60</f>
        <v>107</v>
      </c>
      <c r="M1773">
        <v>7.4305555555555514E-2</v>
      </c>
      <c r="N1773">
        <f>_xlfn.XLOOKUP(O1773,Z$22:Z$24,AA$22:AA$24)</f>
        <v>0</v>
      </c>
      <c r="O1773" t="s">
        <v>26</v>
      </c>
      <c r="P1773" cm="1">
        <f t="array" aca="1" ref="P1773" ca="1">(_xlfn.IFS(Q1773="couché",0,Q1773="debout à 80%",1,Q1773="?",1))*(IF(RAND()&lt;0.8,1,0))</f>
        <v>0</v>
      </c>
      <c r="Q1773" t="s">
        <v>27</v>
      </c>
      <c r="R1773">
        <v>45</v>
      </c>
      <c r="S1773">
        <f>SUMIFS(N:N,F:F,F1773,G:G,G1773,T:T,T1773-1)*IF(C1773=1,0,1)</f>
        <v>0</v>
      </c>
      <c r="T1773">
        <f>COUNTIFS(F:F,F1773,G:G,G1773,H:H,_xlfn.CONCAT("&lt;=",H1773))</f>
        <v>2</v>
      </c>
      <c r="U1773" s="15">
        <f ca="1">H1773+(RAND()/100000)</f>
        <v>0.59652836069095083</v>
      </c>
      <c r="V1773">
        <f t="shared" ca="1" si="27"/>
        <v>66</v>
      </c>
      <c r="W1773" t="s">
        <v>28</v>
      </c>
      <c r="X1773" t="str">
        <f ca="1">_xlfn.CONCAT("(",A1773,",",C1773,",",P1773,",",E1773,",",L1773,",",S1773,",",T1773,",",V1773,")++1`")</f>
        <v>(248255,0,0,2,107,0,2,66)++1`</v>
      </c>
      <c r="Y1773" t="str">
        <f>_xlfn.CONCAT("(",A1773,",",R1773,")++1`")</f>
        <v>(248255,45)++1`</v>
      </c>
    </row>
    <row r="1774" spans="1:25">
      <c r="A1774">
        <v>248258</v>
      </c>
      <c r="B1774">
        <v>1938</v>
      </c>
      <c r="C1774">
        <f>IF(D1774="oui", 1, IF(D1774="non", 0, " "))</f>
        <v>0</v>
      </c>
      <c r="D1774" t="s">
        <v>24</v>
      </c>
      <c r="E1774">
        <f>_xlfn.XLOOKUP(F1774,Z$3:Z$19,AA$3:AA$19)</f>
        <v>9</v>
      </c>
      <c r="F1774" t="s">
        <v>40</v>
      </c>
      <c r="G1774" s="14">
        <v>44621</v>
      </c>
      <c r="H1774" s="15">
        <v>0.61805555555555558</v>
      </c>
      <c r="I1774" s="15">
        <v>0.6465277777777777</v>
      </c>
      <c r="J1774">
        <v>1000163</v>
      </c>
      <c r="K1774">
        <v>8868</v>
      </c>
      <c r="L1774">
        <f>ROUND(M1774*86400,0)/60</f>
        <v>41</v>
      </c>
      <c r="M1774">
        <v>2.8472222222222121E-2</v>
      </c>
      <c r="N1774">
        <f>_xlfn.XLOOKUP(O1774,Z$22:Z$24,AA$22:AA$24)</f>
        <v>0</v>
      </c>
      <c r="O1774" t="s">
        <v>26</v>
      </c>
      <c r="P1774" cm="1">
        <f t="array" aca="1" ref="P1774" ca="1">(_xlfn.IFS(Q1774="couché",0,Q1774="debout à 80%",1,Q1774="?",1))*(IF(RAND()&lt;0.8,1,0))</f>
        <v>0</v>
      </c>
      <c r="Q1774" t="s">
        <v>27</v>
      </c>
      <c r="R1774">
        <v>45</v>
      </c>
      <c r="S1774">
        <f>SUMIFS(N:N,F:F,F1774,G:G,G1774,T:T,T1774-1)*IF(C1774=1,0,1)</f>
        <v>0</v>
      </c>
      <c r="T1774">
        <f>COUNTIFS(F:F,F1774,G:G,G1774,H:H,_xlfn.CONCAT("&lt;=",H1774))</f>
        <v>6</v>
      </c>
      <c r="U1774" s="15">
        <f ca="1">H1774+(RAND()/100000)</f>
        <v>0.61805722540399932</v>
      </c>
      <c r="V1774">
        <f t="shared" ca="1" si="27"/>
        <v>42</v>
      </c>
      <c r="W1774" t="s">
        <v>28</v>
      </c>
      <c r="X1774" t="str">
        <f ca="1">_xlfn.CONCAT("(",A1774,",",C1774,",",P1774,",",E1774,",",L1774,",",S1774,",",T1774,",",V1774,")++1`")</f>
        <v>(248258,0,0,9,41,0,6,42)++1`</v>
      </c>
      <c r="Y1774" t="str">
        <f>_xlfn.CONCAT("(",A1774,",",R1774,")++1`")</f>
        <v>(248258,45)++1`</v>
      </c>
    </row>
    <row r="1775" spans="1:25">
      <c r="A1775">
        <v>248259</v>
      </c>
      <c r="B1775">
        <v>1988</v>
      </c>
      <c r="C1775">
        <f>IF(D1775="oui", 1, IF(D1775="non", 0, " "))</f>
        <v>0</v>
      </c>
      <c r="D1775" t="s">
        <v>24</v>
      </c>
      <c r="E1775">
        <f>_xlfn.XLOOKUP(F1775,Z$3:Z$19,AA$3:AA$19)</f>
        <v>4</v>
      </c>
      <c r="F1775" t="s">
        <v>31</v>
      </c>
      <c r="G1775" s="14">
        <v>44651</v>
      </c>
      <c r="H1775" s="15">
        <v>0.62430555555555556</v>
      </c>
      <c r="I1775" s="15">
        <v>0.66597222222222219</v>
      </c>
      <c r="J1775">
        <v>1000170</v>
      </c>
      <c r="K1775">
        <v>5635</v>
      </c>
      <c r="L1775">
        <f>ROUND(M1775*86400,0)/60</f>
        <v>60</v>
      </c>
      <c r="M1775">
        <v>4.166666666666663E-2</v>
      </c>
      <c r="N1775">
        <f>_xlfn.XLOOKUP(O1775,Z$22:Z$24,AA$22:AA$24)</f>
        <v>1</v>
      </c>
      <c r="O1775" t="s">
        <v>32</v>
      </c>
      <c r="P1775" cm="1">
        <f t="array" aca="1" ref="P1775" ca="1">(_xlfn.IFS(Q1775="couché",0,Q1775="debout à 80%",1,Q1775="?",1))*(IF(RAND()&lt;0.8,1,0))</f>
        <v>1</v>
      </c>
      <c r="Q1775" t="s">
        <v>27</v>
      </c>
      <c r="R1775">
        <v>30</v>
      </c>
      <c r="S1775">
        <f>SUMIFS(N:N,F:F,F1775,G:G,G1775,T:T,T1775-1)*IF(C1775=1,0,1)</f>
        <v>0</v>
      </c>
      <c r="T1775">
        <f>COUNTIFS(F:F,F1775,G:G,G1775,H:H,_xlfn.CONCAT("&lt;=",H1775))</f>
        <v>4</v>
      </c>
      <c r="U1775" s="15">
        <f ca="1">H1775+(RAND()/100000)</f>
        <v>0.62430819736068632</v>
      </c>
      <c r="V1775">
        <f t="shared" ca="1" si="27"/>
        <v>70</v>
      </c>
      <c r="W1775" t="s">
        <v>28</v>
      </c>
      <c r="X1775" t="str">
        <f ca="1">_xlfn.CONCAT("(",A1775,",",C1775,",",P1775,",",E1775,",",L1775,",",S1775,",",T1775,",",V1775,")++1`")</f>
        <v>(248259,0,1,4,60,0,4,70)++1`</v>
      </c>
      <c r="Y1775" t="str">
        <f>_xlfn.CONCAT("(",A1775,",",R1775,")++1`")</f>
        <v>(248259,30)++1`</v>
      </c>
    </row>
    <row r="1776" spans="1:25">
      <c r="A1776">
        <v>248261</v>
      </c>
      <c r="B1776">
        <v>1991</v>
      </c>
      <c r="C1776">
        <f>IF(D1776="oui", 1, IF(D1776="non", 0, " "))</f>
        <v>0</v>
      </c>
      <c r="D1776" t="s">
        <v>24</v>
      </c>
      <c r="E1776">
        <f>_xlfn.XLOOKUP(F1776,Z$3:Z$19,AA$3:AA$19)</f>
        <v>4</v>
      </c>
      <c r="F1776" t="s">
        <v>31</v>
      </c>
      <c r="G1776" s="14">
        <v>44616</v>
      </c>
      <c r="H1776" s="15">
        <v>0.49722222222222218</v>
      </c>
      <c r="I1776" s="15">
        <v>0.52013888888888882</v>
      </c>
      <c r="J1776">
        <v>1000170</v>
      </c>
      <c r="K1776">
        <v>2058</v>
      </c>
      <c r="L1776">
        <f>ROUND(M1776*86400,0)/60</f>
        <v>33</v>
      </c>
      <c r="M1776">
        <v>2.2916666666666641E-2</v>
      </c>
      <c r="N1776">
        <f>_xlfn.XLOOKUP(O1776,Z$22:Z$24,AA$22:AA$24)</f>
        <v>1</v>
      </c>
      <c r="O1776" t="s">
        <v>32</v>
      </c>
      <c r="P1776" cm="1">
        <f t="array" aca="1" ref="P1776" ca="1">(_xlfn.IFS(Q1776="couché",0,Q1776="debout à 80%",1,Q1776="?",1))*(IF(RAND()&lt;0.8,1,0))</f>
        <v>1</v>
      </c>
      <c r="Q1776" t="s">
        <v>27</v>
      </c>
      <c r="R1776">
        <v>30</v>
      </c>
      <c r="S1776">
        <f>SUMIFS(N:N,F:F,F1776,G:G,G1776,T:T,T1776-1)*IF(C1776=1,0,1)</f>
        <v>1</v>
      </c>
      <c r="T1776">
        <f>COUNTIFS(F:F,F1776,G:G,G1776,H:H,_xlfn.CONCAT("&lt;=",H1776))</f>
        <v>6</v>
      </c>
      <c r="U1776" s="15">
        <f ca="1">H1776+(RAND()/100000)</f>
        <v>0.49722887639057306</v>
      </c>
      <c r="V1776">
        <f t="shared" ca="1" si="27"/>
        <v>60</v>
      </c>
      <c r="W1776" t="s">
        <v>28</v>
      </c>
      <c r="X1776" t="str">
        <f ca="1">_xlfn.CONCAT("(",A1776,",",C1776,",",P1776,",",E1776,",",L1776,",",S1776,",",T1776,",",V1776,")++1`")</f>
        <v>(248261,0,1,4,33,1,6,60)++1`</v>
      </c>
      <c r="Y1776" t="str">
        <f>_xlfn.CONCAT("(",A1776,",",R1776,")++1`")</f>
        <v>(248261,30)++1`</v>
      </c>
    </row>
    <row r="1777" spans="1:25">
      <c r="A1777">
        <v>248262</v>
      </c>
      <c r="B1777">
        <v>1986</v>
      </c>
      <c r="C1777">
        <f>IF(D1777="oui", 1, IF(D1777="non", 0, " "))</f>
        <v>0</v>
      </c>
      <c r="D1777" t="s">
        <v>24</v>
      </c>
      <c r="E1777">
        <f>_xlfn.XLOOKUP(F1777,Z$3:Z$19,AA$3:AA$19)</f>
        <v>14</v>
      </c>
      <c r="F1777" t="s">
        <v>33</v>
      </c>
      <c r="G1777" s="14">
        <v>44630</v>
      </c>
      <c r="H1777" s="15">
        <v>0.49722222222222218</v>
      </c>
      <c r="I1777" s="15">
        <v>0.52777777777777779</v>
      </c>
      <c r="J1777">
        <v>1000162</v>
      </c>
      <c r="K1777">
        <v>130</v>
      </c>
      <c r="L1777">
        <f>ROUND(M1777*86400,0)/60</f>
        <v>44</v>
      </c>
      <c r="M1777">
        <v>3.0555555555555614E-2</v>
      </c>
      <c r="N1777">
        <f>_xlfn.XLOOKUP(O1777,Z$22:Z$24,AA$22:AA$24)</f>
        <v>1</v>
      </c>
      <c r="O1777" t="s">
        <v>32</v>
      </c>
      <c r="P1777" cm="1">
        <f t="array" aca="1" ref="P1777" ca="1">(_xlfn.IFS(Q1777="couché",0,Q1777="debout à 80%",1,Q1777="?",1))*(IF(RAND()&lt;0.8,1,0))</f>
        <v>1</v>
      </c>
      <c r="Q1777" t="s">
        <v>27</v>
      </c>
      <c r="R1777">
        <v>45</v>
      </c>
      <c r="S1777">
        <f>SUMIFS(N:N,F:F,F1777,G:G,G1777,T:T,T1777-1)*IF(C1777=1,0,1)</f>
        <v>1</v>
      </c>
      <c r="T1777">
        <f>COUNTIFS(F:F,F1777,G:G,G1777,H:H,_xlfn.CONCAT("&lt;=",H1777))</f>
        <v>4</v>
      </c>
      <c r="U1777" s="15">
        <f ca="1">H1777+(RAND()/100000)</f>
        <v>0.49722849008780923</v>
      </c>
      <c r="V1777">
        <f t="shared" ca="1" si="27"/>
        <v>57</v>
      </c>
      <c r="W1777" t="s">
        <v>28</v>
      </c>
      <c r="X1777" t="str">
        <f ca="1">_xlfn.CONCAT("(",A1777,",",C1777,",",P1777,",",E1777,",",L1777,",",S1777,",",T1777,",",V1777,")++1`")</f>
        <v>(248262,0,1,14,44,1,4,57)++1`</v>
      </c>
      <c r="Y1777" t="str">
        <f>_xlfn.CONCAT("(",A1777,",",R1777,")++1`")</f>
        <v>(248262,45)++1`</v>
      </c>
    </row>
    <row r="1778" spans="1:25">
      <c r="A1778">
        <v>248263</v>
      </c>
      <c r="B1778">
        <v>2021</v>
      </c>
      <c r="C1778">
        <f>IF(D1778="oui", 1, IF(D1778="non", 0, " "))</f>
        <v>1</v>
      </c>
      <c r="D1778" t="s">
        <v>28</v>
      </c>
      <c r="E1778">
        <f>_xlfn.XLOOKUP(F1778,Z$3:Z$19,AA$3:AA$19)</f>
        <v>12</v>
      </c>
      <c r="F1778" t="s">
        <v>42</v>
      </c>
      <c r="G1778" s="14">
        <v>44603</v>
      </c>
      <c r="H1778" s="15">
        <v>0.46458333333333329</v>
      </c>
      <c r="I1778" s="15">
        <v>0.47638888888888886</v>
      </c>
      <c r="J1778">
        <v>1000164</v>
      </c>
      <c r="K1778">
        <v>3692</v>
      </c>
      <c r="L1778">
        <f>ROUND(M1778*86400,0)/60</f>
        <v>17</v>
      </c>
      <c r="M1778">
        <v>1.1805555555555569E-2</v>
      </c>
      <c r="N1778">
        <f>_xlfn.XLOOKUP(O1778,Z$22:Z$24,AA$22:AA$24)</f>
        <v>0</v>
      </c>
      <c r="O1778" t="s">
        <v>46</v>
      </c>
      <c r="P1778" cm="1">
        <f t="array" aca="1" ref="P1778" ca="1">(_xlfn.IFS(Q1778="couché",0,Q1778="debout à 80%",1,Q1778="?",1))*(IF(RAND()&lt;0.8,1,0))</f>
        <v>0</v>
      </c>
      <c r="Q1778" t="s">
        <v>48</v>
      </c>
      <c r="R1778">
        <v>30</v>
      </c>
      <c r="S1778">
        <f>SUMIFS(N:N,F:F,F1778,G:G,G1778,T:T,T1778-1)*IF(C1778=1,0,1)</f>
        <v>0</v>
      </c>
      <c r="T1778">
        <f>COUNTIFS(F:F,F1778,G:G,G1778,H:H,_xlfn.CONCAT("&lt;=",H1778))</f>
        <v>5</v>
      </c>
      <c r="U1778" s="15">
        <f ca="1">H1778+(RAND()/100000)</f>
        <v>0.46459221734564149</v>
      </c>
      <c r="V1778">
        <f t="shared" ca="1" si="27"/>
        <v>42</v>
      </c>
      <c r="W1778" t="s">
        <v>28</v>
      </c>
      <c r="X1778" t="str">
        <f ca="1">_xlfn.CONCAT("(",A1778,",",C1778,",",P1778,",",E1778,",",L1778,",",S1778,",",T1778,",",V1778,")++1`")</f>
        <v>(248263,1,0,12,17,0,5,42)++1`</v>
      </c>
      <c r="Y1778" t="str">
        <f>_xlfn.CONCAT("(",A1778,",",R1778,")++1`")</f>
        <v>(248263,30)++1`</v>
      </c>
    </row>
    <row r="1779" spans="1:25">
      <c r="A1779">
        <v>248264</v>
      </c>
      <c r="B1779">
        <v>1984</v>
      </c>
      <c r="C1779">
        <f>IF(D1779="oui", 1, IF(D1779="non", 0, " "))</f>
        <v>0</v>
      </c>
      <c r="D1779" t="s">
        <v>24</v>
      </c>
      <c r="E1779">
        <f>_xlfn.XLOOKUP(F1779,Z$3:Z$19,AA$3:AA$19)</f>
        <v>14</v>
      </c>
      <c r="F1779" t="s">
        <v>33</v>
      </c>
      <c r="G1779" s="14">
        <v>44609</v>
      </c>
      <c r="H1779" s="15">
        <v>0.54861111111111105</v>
      </c>
      <c r="I1779" s="15">
        <v>0.56180555555555556</v>
      </c>
      <c r="J1779">
        <v>1000162</v>
      </c>
      <c r="K1779">
        <v>109</v>
      </c>
      <c r="L1779">
        <f>ROUND(M1779*86400,0)/60</f>
        <v>19</v>
      </c>
      <c r="M1779">
        <v>1.3194444444444509E-2</v>
      </c>
      <c r="N1779">
        <f>_xlfn.XLOOKUP(O1779,Z$22:Z$24,AA$22:AA$24)</f>
        <v>1</v>
      </c>
      <c r="O1779" t="s">
        <v>32</v>
      </c>
      <c r="P1779" cm="1">
        <f t="array" aca="1" ref="P1779" ca="1">(_xlfn.IFS(Q1779="couché",0,Q1779="debout à 80%",1,Q1779="?",1))*(IF(RAND()&lt;0.8,1,0))</f>
        <v>1</v>
      </c>
      <c r="Q1779" t="s">
        <v>27</v>
      </c>
      <c r="R1779">
        <v>0</v>
      </c>
      <c r="S1779">
        <f>SUMIFS(N:N,F:F,F1779,G:G,G1779,T:T,T1779-1)*IF(C1779=1,0,1)</f>
        <v>1</v>
      </c>
      <c r="T1779">
        <f>COUNTIFS(F:F,F1779,G:G,G1779,H:H,_xlfn.CONCAT("&lt;=",H1779))</f>
        <v>5</v>
      </c>
      <c r="U1779" s="15">
        <f ca="1">H1779+(RAND()/100000)</f>
        <v>0.54861380958171047</v>
      </c>
      <c r="V1779">
        <f t="shared" ca="1" si="27"/>
        <v>59</v>
      </c>
      <c r="W1779" t="s">
        <v>28</v>
      </c>
      <c r="X1779" t="str">
        <f ca="1">_xlfn.CONCAT("(",A1779,",",C1779,",",P1779,",",E1779,",",L1779,",",S1779,",",T1779,",",V1779,")++1`")</f>
        <v>(248264,0,1,14,19,1,5,59)++1`</v>
      </c>
      <c r="Y1779" t="str">
        <f>_xlfn.CONCAT("(",A1779,",",R1779,")++1`")</f>
        <v>(248264,0)++1`</v>
      </c>
    </row>
    <row r="1780" spans="1:25">
      <c r="A1780">
        <v>248267</v>
      </c>
      <c r="B1780">
        <v>1959</v>
      </c>
      <c r="C1780">
        <f>IF(D1780="oui", 1, IF(D1780="non", 0, " "))</f>
        <v>0</v>
      </c>
      <c r="D1780" t="s">
        <v>24</v>
      </c>
      <c r="E1780">
        <f>_xlfn.XLOOKUP(F1780,Z$3:Z$19,AA$3:AA$19)</f>
        <v>3</v>
      </c>
      <c r="F1780" t="s">
        <v>34</v>
      </c>
      <c r="G1780" s="14">
        <v>44613</v>
      </c>
      <c r="H1780" s="15">
        <v>0.45277777777777778</v>
      </c>
      <c r="I1780" s="15">
        <v>0.46597222222222218</v>
      </c>
      <c r="J1780">
        <v>1000169</v>
      </c>
      <c r="K1780">
        <v>2178</v>
      </c>
      <c r="L1780">
        <f>ROUND(M1780*86400,0)/60</f>
        <v>19</v>
      </c>
      <c r="M1780">
        <v>1.3194444444444398E-2</v>
      </c>
      <c r="N1780">
        <f>_xlfn.XLOOKUP(O1780,Z$22:Z$24,AA$22:AA$24)</f>
        <v>1</v>
      </c>
      <c r="O1780" t="s">
        <v>32</v>
      </c>
      <c r="P1780" cm="1">
        <f t="array" aca="1" ref="P1780" ca="1">(_xlfn.IFS(Q1780="couché",0,Q1780="debout à 80%",1,Q1780="?",1))*(IF(RAND()&lt;0.8,1,0))</f>
        <v>0</v>
      </c>
      <c r="Q1780" t="s">
        <v>27</v>
      </c>
      <c r="R1780">
        <v>0</v>
      </c>
      <c r="S1780">
        <f>SUMIFS(N:N,F:F,F1780,G:G,G1780,T:T,T1780-1)*IF(C1780=1,0,1)</f>
        <v>1</v>
      </c>
      <c r="T1780">
        <f>COUNTIFS(F:F,F1780,G:G,G1780,H:H,_xlfn.CONCAT("&lt;=",H1780))</f>
        <v>7</v>
      </c>
      <c r="U1780" s="15">
        <f ca="1">H1780+(RAND()/100000)</f>
        <v>0.45278283042811152</v>
      </c>
      <c r="V1780">
        <f t="shared" ca="1" si="27"/>
        <v>32</v>
      </c>
      <c r="W1780" t="s">
        <v>28</v>
      </c>
      <c r="X1780" t="str">
        <f ca="1">_xlfn.CONCAT("(",A1780,",",C1780,",",P1780,",",E1780,",",L1780,",",S1780,",",T1780,",",V1780,")++1`")</f>
        <v>(248267,0,0,3,19,1,7,32)++1`</v>
      </c>
      <c r="Y1780" t="str">
        <f>_xlfn.CONCAT("(",A1780,",",R1780,")++1`")</f>
        <v>(248267,0)++1`</v>
      </c>
    </row>
    <row r="1781" spans="1:25">
      <c r="A1781">
        <v>248268</v>
      </c>
      <c r="B1781">
        <v>1949</v>
      </c>
      <c r="C1781">
        <f>IF(D1781="oui", 1, IF(D1781="non", 0, " "))</f>
        <v>0</v>
      </c>
      <c r="D1781" t="s">
        <v>24</v>
      </c>
      <c r="E1781">
        <f>_xlfn.XLOOKUP(F1781,Z$3:Z$19,AA$3:AA$19)</f>
        <v>9</v>
      </c>
      <c r="F1781" t="s">
        <v>40</v>
      </c>
      <c r="G1781" s="14">
        <v>44623</v>
      </c>
      <c r="H1781" s="15">
        <v>0.46180555555555552</v>
      </c>
      <c r="I1781" s="15">
        <v>0.70138888888888884</v>
      </c>
      <c r="J1781">
        <v>1000163</v>
      </c>
      <c r="K1781">
        <v>269</v>
      </c>
      <c r="L1781">
        <f>ROUND(M1781*86400,0)/60</f>
        <v>345</v>
      </c>
      <c r="M1781">
        <v>0.23958333333333331</v>
      </c>
      <c r="N1781">
        <f>_xlfn.XLOOKUP(O1781,Z$22:Z$24,AA$22:AA$24)</f>
        <v>0</v>
      </c>
      <c r="O1781" t="s">
        <v>26</v>
      </c>
      <c r="P1781" cm="1">
        <f t="array" aca="1" ref="P1781" ca="1">(_xlfn.IFS(Q1781="couché",0,Q1781="debout à 80%",1,Q1781="?",1))*(IF(RAND()&lt;0.8,1,0))</f>
        <v>0</v>
      </c>
      <c r="Q1781" t="s">
        <v>48</v>
      </c>
      <c r="R1781">
        <v>0</v>
      </c>
      <c r="S1781">
        <f>SUMIFS(N:N,F:F,F1781,G:G,G1781,T:T,T1781-1)*IF(C1781=1,0,1)</f>
        <v>0</v>
      </c>
      <c r="T1781">
        <f>COUNTIFS(F:F,F1781,G:G,G1781,H:H,_xlfn.CONCAT("&lt;=",H1781))</f>
        <v>3</v>
      </c>
      <c r="U1781" s="15">
        <f ca="1">H1781+(RAND()/100000)</f>
        <v>0.46181084119517585</v>
      </c>
      <c r="V1781">
        <f t="shared" ca="1" si="27"/>
        <v>32</v>
      </c>
      <c r="W1781" t="s">
        <v>28</v>
      </c>
      <c r="X1781" t="str">
        <f ca="1">_xlfn.CONCAT("(",A1781,",",C1781,",",P1781,",",E1781,",",L1781,",",S1781,",",T1781,",",V1781,")++1`")</f>
        <v>(248268,0,0,9,345,0,3,32)++1`</v>
      </c>
      <c r="Y1781" t="str">
        <f>_xlfn.CONCAT("(",A1781,",",R1781,")++1`")</f>
        <v>(248268,0)++1`</v>
      </c>
    </row>
    <row r="1782" spans="1:25">
      <c r="A1782">
        <v>248269</v>
      </c>
      <c r="B1782">
        <v>1943</v>
      </c>
      <c r="C1782">
        <f>IF(D1782="oui", 1, IF(D1782="non", 0, " "))</f>
        <v>0</v>
      </c>
      <c r="D1782" t="s">
        <v>24</v>
      </c>
      <c r="E1782">
        <f>_xlfn.XLOOKUP(F1782,Z$3:Z$19,AA$3:AA$19)</f>
        <v>16</v>
      </c>
      <c r="F1782" t="s">
        <v>44</v>
      </c>
      <c r="G1782" s="14">
        <v>44615</v>
      </c>
      <c r="H1782" s="15">
        <v>0.34583333333333333</v>
      </c>
      <c r="I1782" s="15">
        <v>0.39652777777777776</v>
      </c>
      <c r="J1782">
        <v>1000162</v>
      </c>
      <c r="K1782">
        <v>130</v>
      </c>
      <c r="L1782">
        <f>ROUND(M1782*86400,0)/60</f>
        <v>73</v>
      </c>
      <c r="M1782">
        <v>5.0694444444444431E-2</v>
      </c>
      <c r="N1782">
        <f>_xlfn.XLOOKUP(O1782,Z$22:Z$24,AA$22:AA$24)</f>
        <v>1</v>
      </c>
      <c r="O1782" t="s">
        <v>32</v>
      </c>
      <c r="P1782" cm="1">
        <f t="array" aca="1" ref="P1782" ca="1">(_xlfn.IFS(Q1782="couché",0,Q1782="debout à 80%",1,Q1782="?",1))*(IF(RAND()&lt;0.8,1,0))</f>
        <v>1</v>
      </c>
      <c r="Q1782" t="s">
        <v>27</v>
      </c>
      <c r="R1782">
        <v>45</v>
      </c>
      <c r="S1782">
        <f>SUMIFS(N:N,F:F,F1782,G:G,G1782,T:T,T1782-1)*IF(C1782=1,0,1)</f>
        <v>0</v>
      </c>
      <c r="T1782">
        <f>COUNTIFS(F:F,F1782,G:G,G1782,H:H,_xlfn.CONCAT("&lt;=",H1782))</f>
        <v>1</v>
      </c>
      <c r="U1782" s="15">
        <f ca="1">H1782+(RAND()/100000)</f>
        <v>0.34584029191141646</v>
      </c>
      <c r="V1782">
        <f t="shared" ca="1" si="27"/>
        <v>12</v>
      </c>
      <c r="W1782" t="s">
        <v>28</v>
      </c>
      <c r="X1782" t="str">
        <f ca="1">_xlfn.CONCAT("(",A1782,",",C1782,",",P1782,",",E1782,",",L1782,",",S1782,",",T1782,",",V1782,")++1`")</f>
        <v>(248269,0,1,16,73,0,1,12)++1`</v>
      </c>
      <c r="Y1782" t="str">
        <f>_xlfn.CONCAT("(",A1782,",",R1782,")++1`")</f>
        <v>(248269,45)++1`</v>
      </c>
    </row>
    <row r="1783" spans="1:25">
      <c r="A1783">
        <v>248270</v>
      </c>
      <c r="B1783">
        <v>1950</v>
      </c>
      <c r="C1783">
        <f>IF(D1783="oui", 1, IF(D1783="non", 0, " "))</f>
        <v>0</v>
      </c>
      <c r="D1783" t="s">
        <v>24</v>
      </c>
      <c r="E1783">
        <f>_xlfn.XLOOKUP(F1783,Z$3:Z$19,AA$3:AA$19)</f>
        <v>2</v>
      </c>
      <c r="F1783" t="s">
        <v>29</v>
      </c>
      <c r="G1783" s="14">
        <v>44613</v>
      </c>
      <c r="H1783" s="15">
        <v>0.35625000000000001</v>
      </c>
      <c r="I1783" s="15">
        <v>0.42222222222222222</v>
      </c>
      <c r="J1783">
        <v>1000166</v>
      </c>
      <c r="K1783">
        <v>402</v>
      </c>
      <c r="L1783">
        <f>ROUND(M1783*86400,0)/60</f>
        <v>95</v>
      </c>
      <c r="M1783">
        <v>6.597222222222221E-2</v>
      </c>
      <c r="N1783">
        <f>_xlfn.XLOOKUP(O1783,Z$22:Z$24,AA$22:AA$24)</f>
        <v>0</v>
      </c>
      <c r="O1783" t="s">
        <v>26</v>
      </c>
      <c r="P1783" cm="1">
        <f t="array" aca="1" ref="P1783" ca="1">(_xlfn.IFS(Q1783="couché",0,Q1783="debout à 80%",1,Q1783="?",1))*(IF(RAND()&lt;0.8,1,0))</f>
        <v>1</v>
      </c>
      <c r="Q1783" t="s">
        <v>27</v>
      </c>
      <c r="R1783">
        <v>45</v>
      </c>
      <c r="S1783">
        <f>SUMIFS(N:N,F:F,F1783,G:G,G1783,T:T,T1783-1)*IF(C1783=1,0,1)</f>
        <v>0</v>
      </c>
      <c r="T1783">
        <f>COUNTIFS(F:F,F1783,G:G,G1783,H:H,_xlfn.CONCAT("&lt;=",H1783))</f>
        <v>1</v>
      </c>
      <c r="U1783" s="15">
        <f ca="1">H1783+(RAND()/100000)</f>
        <v>0.35625445334016348</v>
      </c>
      <c r="V1783">
        <f t="shared" ca="1" si="27"/>
        <v>14</v>
      </c>
      <c r="W1783" t="s">
        <v>28</v>
      </c>
      <c r="X1783" t="str">
        <f ca="1">_xlfn.CONCAT("(",A1783,",",C1783,",",P1783,",",E1783,",",L1783,",",S1783,",",T1783,",",V1783,")++1`")</f>
        <v>(248270,0,1,2,95,0,1,14)++1`</v>
      </c>
      <c r="Y1783" t="str">
        <f>_xlfn.CONCAT("(",A1783,",",R1783,")++1`")</f>
        <v>(248270,45)++1`</v>
      </c>
    </row>
    <row r="1784" spans="1:25">
      <c r="A1784">
        <v>248272</v>
      </c>
      <c r="B1784">
        <v>1955</v>
      </c>
      <c r="C1784">
        <f>IF(D1784="oui", 1, IF(D1784="non", 0, " "))</f>
        <v>0</v>
      </c>
      <c r="D1784" t="s">
        <v>24</v>
      </c>
      <c r="E1784">
        <f>_xlfn.XLOOKUP(F1784,Z$3:Z$19,AA$3:AA$19)</f>
        <v>16</v>
      </c>
      <c r="F1784" t="s">
        <v>44</v>
      </c>
      <c r="G1784" s="14">
        <v>44610</v>
      </c>
      <c r="H1784" s="15">
        <v>0.38194444444444442</v>
      </c>
      <c r="I1784" s="15">
        <v>0.40833333333333333</v>
      </c>
      <c r="J1784">
        <v>1000162</v>
      </c>
      <c r="K1784">
        <v>113</v>
      </c>
      <c r="L1784">
        <f>ROUND(M1784*86400,0)/60</f>
        <v>38</v>
      </c>
      <c r="M1784">
        <v>2.6388888888888906E-2</v>
      </c>
      <c r="N1784">
        <f>_xlfn.XLOOKUP(O1784,Z$22:Z$24,AA$22:AA$24)</f>
        <v>0</v>
      </c>
      <c r="O1784" t="s">
        <v>26</v>
      </c>
      <c r="P1784" cm="1">
        <f t="array" aca="1" ref="P1784" ca="1">(_xlfn.IFS(Q1784="couché",0,Q1784="debout à 80%",1,Q1784="?",1))*(IF(RAND()&lt;0.8,1,0))</f>
        <v>1</v>
      </c>
      <c r="Q1784" t="s">
        <v>27</v>
      </c>
      <c r="R1784">
        <v>45</v>
      </c>
      <c r="S1784">
        <f>SUMIFS(N:N,F:F,F1784,G:G,G1784,T:T,T1784-1)*IF(C1784=1,0,1)</f>
        <v>0</v>
      </c>
      <c r="T1784">
        <f>COUNTIFS(F:F,F1784,G:G,G1784,H:H,_xlfn.CONCAT("&lt;=",H1784))</f>
        <v>2</v>
      </c>
      <c r="U1784" s="15">
        <f ca="1">H1784+(RAND()/100000)</f>
        <v>0.38194507874530043</v>
      </c>
      <c r="V1784">
        <f t="shared" ca="1" si="27"/>
        <v>18</v>
      </c>
      <c r="W1784" t="s">
        <v>28</v>
      </c>
      <c r="X1784" t="str">
        <f ca="1">_xlfn.CONCAT("(",A1784,",",C1784,",",P1784,",",E1784,",",L1784,",",S1784,",",T1784,",",V1784,")++1`")</f>
        <v>(248272,0,1,16,38,0,2,18)++1`</v>
      </c>
      <c r="Y1784" t="str">
        <f>_xlfn.CONCAT("(",A1784,",",R1784,")++1`")</f>
        <v>(248272,45)++1`</v>
      </c>
    </row>
    <row r="1785" spans="1:25">
      <c r="A1785">
        <v>248273</v>
      </c>
      <c r="B1785">
        <v>2004</v>
      </c>
      <c r="C1785">
        <f>IF(D1785="oui", 1, IF(D1785="non", 0, " "))</f>
        <v>0</v>
      </c>
      <c r="D1785" t="s">
        <v>24</v>
      </c>
      <c r="E1785">
        <f>_xlfn.XLOOKUP(F1785,Z$3:Z$19,AA$3:AA$19)</f>
        <v>11</v>
      </c>
      <c r="F1785" t="s">
        <v>41</v>
      </c>
      <c r="G1785" s="14">
        <v>44624</v>
      </c>
      <c r="H1785" s="15">
        <v>0.44652777777777775</v>
      </c>
      <c r="I1785" s="15">
        <v>0.47013888888888888</v>
      </c>
      <c r="J1785">
        <v>1000165</v>
      </c>
      <c r="K1785">
        <v>493</v>
      </c>
      <c r="L1785">
        <f>ROUND(M1785*86400,0)/60</f>
        <v>34</v>
      </c>
      <c r="M1785">
        <v>2.3611111111111138E-2</v>
      </c>
      <c r="N1785">
        <f>_xlfn.XLOOKUP(O1785,Z$22:Z$24,AA$22:AA$24)</f>
        <v>1</v>
      </c>
      <c r="O1785" t="s">
        <v>32</v>
      </c>
      <c r="P1785" cm="1">
        <f t="array" aca="1" ref="P1785" ca="1">(_xlfn.IFS(Q1785="couché",0,Q1785="debout à 80%",1,Q1785="?",1))*(IF(RAND()&lt;0.8,1,0))</f>
        <v>0</v>
      </c>
      <c r="Q1785" t="s">
        <v>27</v>
      </c>
      <c r="R1785">
        <v>30</v>
      </c>
      <c r="S1785">
        <f>SUMIFS(N:N,F:F,F1785,G:G,G1785,T:T,T1785-1)*IF(C1785=1,0,1)</f>
        <v>1</v>
      </c>
      <c r="T1785">
        <f>COUNTIFS(F:F,F1785,G:G,G1785,H:H,_xlfn.CONCAT("&lt;=",H1785))</f>
        <v>5</v>
      </c>
      <c r="U1785" s="15">
        <f ca="1">H1785+(RAND()/100000)</f>
        <v>0.44653561443618733</v>
      </c>
      <c r="V1785">
        <f t="shared" ca="1" si="27"/>
        <v>27</v>
      </c>
      <c r="W1785" t="s">
        <v>28</v>
      </c>
      <c r="X1785" t="str">
        <f ca="1">_xlfn.CONCAT("(",A1785,",",C1785,",",P1785,",",E1785,",",L1785,",",S1785,",",T1785,",",V1785,")++1`")</f>
        <v>(248273,0,0,11,34,1,5,27)++1`</v>
      </c>
      <c r="Y1785" t="str">
        <f>_xlfn.CONCAT("(",A1785,",",R1785,")++1`")</f>
        <v>(248273,30)++1`</v>
      </c>
    </row>
    <row r="1786" spans="1:25">
      <c r="A1786">
        <v>248274</v>
      </c>
      <c r="B1786">
        <v>1997</v>
      </c>
      <c r="C1786">
        <f>IF(D1786="oui", 1, IF(D1786="non", 0, " "))</f>
        <v>0</v>
      </c>
      <c r="D1786" t="s">
        <v>24</v>
      </c>
      <c r="E1786">
        <f>_xlfn.XLOOKUP(F1786,Z$3:Z$19,AA$3:AA$19)</f>
        <v>4</v>
      </c>
      <c r="F1786" t="s">
        <v>31</v>
      </c>
      <c r="G1786" s="14">
        <v>44610</v>
      </c>
      <c r="H1786" s="15">
        <v>0.51388888888888884</v>
      </c>
      <c r="I1786" s="15">
        <v>0.56805555555555554</v>
      </c>
      <c r="J1786">
        <v>1000162</v>
      </c>
      <c r="K1786">
        <v>130</v>
      </c>
      <c r="L1786">
        <f>ROUND(M1786*86400,0)/60</f>
        <v>78</v>
      </c>
      <c r="M1786">
        <v>5.4166666666666696E-2</v>
      </c>
      <c r="N1786">
        <f>_xlfn.XLOOKUP(O1786,Z$22:Z$24,AA$22:AA$24)</f>
        <v>1</v>
      </c>
      <c r="O1786" t="s">
        <v>32</v>
      </c>
      <c r="P1786" cm="1">
        <f t="array" aca="1" ref="P1786" ca="1">(_xlfn.IFS(Q1786="couché",0,Q1786="debout à 80%",1,Q1786="?",1))*(IF(RAND()&lt;0.8,1,0))</f>
        <v>1</v>
      </c>
      <c r="Q1786" t="s">
        <v>27</v>
      </c>
      <c r="R1786">
        <v>45</v>
      </c>
      <c r="S1786">
        <f>SUMIFS(N:N,F:F,F1786,G:G,G1786,T:T,T1786-1)*IF(C1786=1,0,1)</f>
        <v>1</v>
      </c>
      <c r="T1786">
        <f>COUNTIFS(F:F,F1786,G:G,G1786,H:H,_xlfn.CONCAT("&lt;=",H1786))</f>
        <v>6</v>
      </c>
      <c r="U1786" s="15">
        <f ca="1">H1786+(RAND()/100000)</f>
        <v>0.51389803693675351</v>
      </c>
      <c r="V1786">
        <f t="shared" ca="1" si="27"/>
        <v>51</v>
      </c>
      <c r="W1786" t="s">
        <v>28</v>
      </c>
      <c r="X1786" t="str">
        <f ca="1">_xlfn.CONCAT("(",A1786,",",C1786,",",P1786,",",E1786,",",L1786,",",S1786,",",T1786,",",V1786,")++1`")</f>
        <v>(248274,0,1,4,78,1,6,51)++1`</v>
      </c>
      <c r="Y1786" t="str">
        <f>_xlfn.CONCAT("(",A1786,",",R1786,")++1`")</f>
        <v>(248274,45)++1`</v>
      </c>
    </row>
    <row r="1787" spans="1:25">
      <c r="A1787">
        <v>248278</v>
      </c>
      <c r="B1787">
        <v>1966</v>
      </c>
      <c r="C1787">
        <f>IF(D1787="oui", 1, IF(D1787="non", 0, " "))</f>
        <v>0</v>
      </c>
      <c r="D1787" t="s">
        <v>24</v>
      </c>
      <c r="E1787">
        <f>_xlfn.XLOOKUP(F1787,Z$3:Z$19,AA$3:AA$19)</f>
        <v>14</v>
      </c>
      <c r="F1787" t="s">
        <v>33</v>
      </c>
      <c r="G1787" s="14">
        <v>44641</v>
      </c>
      <c r="H1787" s="15">
        <v>0.38402777777777775</v>
      </c>
      <c r="I1787" s="15">
        <v>0.46666666666666667</v>
      </c>
      <c r="J1787">
        <v>1000162</v>
      </c>
      <c r="K1787">
        <v>2234</v>
      </c>
      <c r="L1787">
        <f>ROUND(M1787*86400,0)/60</f>
        <v>119</v>
      </c>
      <c r="M1787">
        <v>8.2638888888888928E-2</v>
      </c>
      <c r="N1787">
        <f>_xlfn.XLOOKUP(O1787,Z$22:Z$24,AA$22:AA$24)</f>
        <v>1</v>
      </c>
      <c r="O1787" t="s">
        <v>32</v>
      </c>
      <c r="P1787" cm="1">
        <f t="array" aca="1" ref="P1787" ca="1">(_xlfn.IFS(Q1787="couché",0,Q1787="debout à 80%",1,Q1787="?",1))*(IF(RAND()&lt;0.8,1,0))</f>
        <v>1</v>
      </c>
      <c r="Q1787" t="s">
        <v>27</v>
      </c>
      <c r="R1787">
        <v>45</v>
      </c>
      <c r="S1787">
        <f>SUMIFS(N:N,F:F,F1787,G:G,G1787,T:T,T1787-1)*IF(C1787=1,0,1)</f>
        <v>0</v>
      </c>
      <c r="T1787">
        <f>COUNTIFS(F:F,F1787,G:G,G1787,H:H,_xlfn.CONCAT("&lt;=",H1787))</f>
        <v>2</v>
      </c>
      <c r="U1787" s="15">
        <f ca="1">H1787+(RAND()/100000)</f>
        <v>0.3840374085526973</v>
      </c>
      <c r="V1787">
        <f t="shared" ca="1" si="27"/>
        <v>18</v>
      </c>
      <c r="W1787" t="s">
        <v>28</v>
      </c>
      <c r="X1787" t="str">
        <f ca="1">_xlfn.CONCAT("(",A1787,",",C1787,",",P1787,",",E1787,",",L1787,",",S1787,",",T1787,",",V1787,")++1`")</f>
        <v>(248278,0,1,14,119,0,2,18)++1`</v>
      </c>
      <c r="Y1787" t="str">
        <f>_xlfn.CONCAT("(",A1787,",",R1787,")++1`")</f>
        <v>(248278,45)++1`</v>
      </c>
    </row>
    <row r="1788" spans="1:25">
      <c r="A1788">
        <v>248279</v>
      </c>
      <c r="B1788">
        <v>2006</v>
      </c>
      <c r="C1788">
        <f>IF(D1788="oui", 1, IF(D1788="non", 0, " "))</f>
        <v>0</v>
      </c>
      <c r="D1788" t="s">
        <v>24</v>
      </c>
      <c r="E1788">
        <f>_xlfn.XLOOKUP(F1788,Z$3:Z$19,AA$3:AA$19)</f>
        <v>10</v>
      </c>
      <c r="F1788" t="s">
        <v>39</v>
      </c>
      <c r="G1788" s="14">
        <v>44610</v>
      </c>
      <c r="H1788" s="15">
        <v>0.41597222222222219</v>
      </c>
      <c r="I1788" s="15">
        <v>0.45694444444444443</v>
      </c>
      <c r="J1788">
        <v>1000165</v>
      </c>
      <c r="K1788">
        <v>491</v>
      </c>
      <c r="L1788">
        <f>ROUND(M1788*86400,0)/60</f>
        <v>59</v>
      </c>
      <c r="M1788">
        <v>4.0972222222222243E-2</v>
      </c>
      <c r="N1788">
        <f>_xlfn.XLOOKUP(O1788,Z$22:Z$24,AA$22:AA$24)</f>
        <v>1</v>
      </c>
      <c r="O1788" t="s">
        <v>32</v>
      </c>
      <c r="P1788" cm="1">
        <f t="array" aca="1" ref="P1788" ca="1">(_xlfn.IFS(Q1788="couché",0,Q1788="debout à 80%",1,Q1788="?",1))*(IF(RAND()&lt;0.8,1,0))</f>
        <v>0</v>
      </c>
      <c r="Q1788" t="s">
        <v>27</v>
      </c>
      <c r="R1788">
        <v>30</v>
      </c>
      <c r="S1788">
        <f>SUMIFS(N:N,F:F,F1788,G:G,G1788,T:T,T1788-1)*IF(C1788=1,0,1)</f>
        <v>1</v>
      </c>
      <c r="T1788">
        <f>COUNTIFS(F:F,F1788,G:G,G1788,H:H,_xlfn.CONCAT("&lt;=",H1788))</f>
        <v>2</v>
      </c>
      <c r="U1788" s="15">
        <f ca="1">H1788+(RAND()/100000)</f>
        <v>0.41597451862251361</v>
      </c>
      <c r="V1788">
        <f t="shared" ca="1" si="27"/>
        <v>26</v>
      </c>
      <c r="W1788" t="s">
        <v>28</v>
      </c>
      <c r="X1788" t="str">
        <f ca="1">_xlfn.CONCAT("(",A1788,",",C1788,",",P1788,",",E1788,",",L1788,",",S1788,",",T1788,",",V1788,")++1`")</f>
        <v>(248279,0,0,10,59,1,2,26)++1`</v>
      </c>
      <c r="Y1788" t="str">
        <f>_xlfn.CONCAT("(",A1788,",",R1788,")++1`")</f>
        <v>(248279,30)++1`</v>
      </c>
    </row>
    <row r="1789" spans="1:25">
      <c r="A1789">
        <v>248281</v>
      </c>
      <c r="B1789">
        <v>1975</v>
      </c>
      <c r="C1789">
        <f>IF(D1789="oui", 1, IF(D1789="non", 0, " "))</f>
        <v>0</v>
      </c>
      <c r="D1789" t="s">
        <v>24</v>
      </c>
      <c r="E1789">
        <f>_xlfn.XLOOKUP(F1789,Z$3:Z$19,AA$3:AA$19)</f>
        <v>5</v>
      </c>
      <c r="F1789" t="s">
        <v>36</v>
      </c>
      <c r="G1789" s="14">
        <v>44600</v>
      </c>
      <c r="H1789" s="15">
        <v>0.66319444444444442</v>
      </c>
      <c r="I1789" s="15">
        <v>0.69166666666666665</v>
      </c>
      <c r="J1789">
        <v>1000168</v>
      </c>
      <c r="K1789">
        <v>567</v>
      </c>
      <c r="L1789">
        <f>ROUND(M1789*86400,0)/60</f>
        <v>41</v>
      </c>
      <c r="M1789">
        <v>2.8472222222222232E-2</v>
      </c>
      <c r="N1789">
        <f>_xlfn.XLOOKUP(O1789,Z$22:Z$24,AA$22:AA$24)</f>
        <v>0</v>
      </c>
      <c r="O1789" t="s">
        <v>26</v>
      </c>
      <c r="P1789" cm="1">
        <f t="array" aca="1" ref="P1789" ca="1">(_xlfn.IFS(Q1789="couché",0,Q1789="debout à 80%",1,Q1789="?",1))*(IF(RAND()&lt;0.8,1,0))</f>
        <v>1</v>
      </c>
      <c r="Q1789" t="s">
        <v>27</v>
      </c>
      <c r="R1789">
        <v>30</v>
      </c>
      <c r="S1789">
        <f>SUMIFS(N:N,F:F,F1789,G:G,G1789,T:T,T1789-1)*IF(C1789=1,0,1)</f>
        <v>0</v>
      </c>
      <c r="T1789">
        <f>COUNTIFS(F:F,F1789,G:G,G1789,H:H,_xlfn.CONCAT("&lt;=",H1789))</f>
        <v>4</v>
      </c>
      <c r="U1789" s="15">
        <f ca="1">H1789+(RAND()/100000)</f>
        <v>0.6631956681363238</v>
      </c>
      <c r="V1789">
        <f t="shared" ca="1" si="27"/>
        <v>76</v>
      </c>
      <c r="W1789" t="s">
        <v>28</v>
      </c>
      <c r="X1789" t="str">
        <f ca="1">_xlfn.CONCAT("(",A1789,",",C1789,",",P1789,",",E1789,",",L1789,",",S1789,",",T1789,",",V1789,")++1`")</f>
        <v>(248281,0,1,5,41,0,4,76)++1`</v>
      </c>
      <c r="Y1789" t="str">
        <f>_xlfn.CONCAT("(",A1789,",",R1789,")++1`")</f>
        <v>(248281,30)++1`</v>
      </c>
    </row>
    <row r="1790" spans="1:25">
      <c r="A1790">
        <v>248282</v>
      </c>
      <c r="B1790">
        <v>1949</v>
      </c>
      <c r="C1790">
        <f>IF(D1790="oui", 1, IF(D1790="non", 0, " "))</f>
        <v>0</v>
      </c>
      <c r="D1790" t="s">
        <v>24</v>
      </c>
      <c r="E1790">
        <f>_xlfn.XLOOKUP(F1790,Z$3:Z$19,AA$3:AA$19)</f>
        <v>3</v>
      </c>
      <c r="F1790" t="s">
        <v>34</v>
      </c>
      <c r="G1790" s="14">
        <v>44600</v>
      </c>
      <c r="H1790" s="15">
        <v>0.65694444444444444</v>
      </c>
      <c r="I1790" s="15">
        <v>0.66805555555555551</v>
      </c>
      <c r="J1790">
        <v>1000169</v>
      </c>
      <c r="K1790">
        <v>2178</v>
      </c>
      <c r="L1790">
        <f>ROUND(M1790*86400,0)/60</f>
        <v>16</v>
      </c>
      <c r="M1790">
        <v>1.1111111111111072E-2</v>
      </c>
      <c r="N1790">
        <f>_xlfn.XLOOKUP(O1790,Z$22:Z$24,AA$22:AA$24)</f>
        <v>1</v>
      </c>
      <c r="O1790" t="s">
        <v>32</v>
      </c>
      <c r="P1790" cm="1">
        <f t="array" aca="1" ref="P1790" ca="1">(_xlfn.IFS(Q1790="couché",0,Q1790="debout à 80%",1,Q1790="?",1))*(IF(RAND()&lt;0.8,1,0))</f>
        <v>1</v>
      </c>
      <c r="Q1790" t="s">
        <v>27</v>
      </c>
      <c r="R1790">
        <v>0</v>
      </c>
      <c r="S1790">
        <f>SUMIFS(N:N,F:F,F1790,G:G,G1790,T:T,T1790-1)*IF(C1790=1,0,1)</f>
        <v>1</v>
      </c>
      <c r="T1790">
        <f>COUNTIFS(F:F,F1790,G:G,G1790,H:H,_xlfn.CONCAT("&lt;=",H1790))</f>
        <v>15</v>
      </c>
      <c r="U1790" s="15">
        <f ca="1">H1790+(RAND()/100000)</f>
        <v>0.65695256595347862</v>
      </c>
      <c r="V1790">
        <f t="shared" ca="1" si="27"/>
        <v>74</v>
      </c>
      <c r="W1790" t="s">
        <v>28</v>
      </c>
      <c r="X1790" t="str">
        <f ca="1">_xlfn.CONCAT("(",A1790,",",C1790,",",P1790,",",E1790,",",L1790,",",S1790,",",T1790,",",V1790,")++1`")</f>
        <v>(248282,0,1,3,16,1,15,74)++1`</v>
      </c>
      <c r="Y1790" t="str">
        <f>_xlfn.CONCAT("(",A1790,",",R1790,")++1`")</f>
        <v>(248282,0)++1`</v>
      </c>
    </row>
    <row r="1791" spans="1:25">
      <c r="A1791">
        <v>248285</v>
      </c>
      <c r="B1791">
        <v>1969</v>
      </c>
      <c r="C1791">
        <f>IF(D1791="oui", 1, IF(D1791="non", 0, " "))</f>
        <v>0</v>
      </c>
      <c r="D1791" t="s">
        <v>24</v>
      </c>
      <c r="E1791">
        <f>_xlfn.XLOOKUP(F1791,Z$3:Z$19,AA$3:AA$19)</f>
        <v>14</v>
      </c>
      <c r="F1791" t="s">
        <v>33</v>
      </c>
      <c r="G1791" s="14">
        <v>44616</v>
      </c>
      <c r="H1791" s="15">
        <v>0.33611111111111108</v>
      </c>
      <c r="I1791" s="15">
        <v>0.35833333333333334</v>
      </c>
      <c r="J1791">
        <v>1000162</v>
      </c>
      <c r="K1791">
        <v>130</v>
      </c>
      <c r="L1791">
        <f>ROUND(M1791*86400,0)/60</f>
        <v>32</v>
      </c>
      <c r="M1791">
        <v>2.2222222222222254E-2</v>
      </c>
      <c r="N1791">
        <f>_xlfn.XLOOKUP(O1791,Z$22:Z$24,AA$22:AA$24)</f>
        <v>1</v>
      </c>
      <c r="O1791" t="s">
        <v>32</v>
      </c>
      <c r="P1791" cm="1">
        <f t="array" aca="1" ref="P1791" ca="1">(_xlfn.IFS(Q1791="couché",0,Q1791="debout à 80%",1,Q1791="?",1))*(IF(RAND()&lt;0.8,1,0))</f>
        <v>1</v>
      </c>
      <c r="Q1791" t="s">
        <v>27</v>
      </c>
      <c r="R1791">
        <v>45</v>
      </c>
      <c r="S1791">
        <f>SUMIFS(N:N,F:F,F1791,G:G,G1791,T:T,T1791-1)*IF(C1791=1,0,1)</f>
        <v>0</v>
      </c>
      <c r="T1791">
        <f>COUNTIFS(F:F,F1791,G:G,G1791,H:H,_xlfn.CONCAT("&lt;=",H1791))</f>
        <v>1</v>
      </c>
      <c r="U1791" s="15">
        <f ca="1">H1791+(RAND()/100000)</f>
        <v>0.3361178527481421</v>
      </c>
      <c r="V1791">
        <f t="shared" ca="1" si="27"/>
        <v>5</v>
      </c>
      <c r="W1791" t="s">
        <v>28</v>
      </c>
      <c r="X1791" t="str">
        <f ca="1">_xlfn.CONCAT("(",A1791,",",C1791,",",P1791,",",E1791,",",L1791,",",S1791,",",T1791,",",V1791,")++1`")</f>
        <v>(248285,0,1,14,32,0,1,5)++1`</v>
      </c>
      <c r="Y1791" t="str">
        <f>_xlfn.CONCAT("(",A1791,",",R1791,")++1`")</f>
        <v>(248285,45)++1`</v>
      </c>
    </row>
    <row r="1792" spans="1:25">
      <c r="A1792">
        <v>248286</v>
      </c>
      <c r="B1792">
        <v>2004</v>
      </c>
      <c r="C1792">
        <f>IF(D1792="oui", 1, IF(D1792="non", 0, " "))</f>
        <v>0</v>
      </c>
      <c r="D1792" t="s">
        <v>24</v>
      </c>
      <c r="E1792">
        <f>_xlfn.XLOOKUP(F1792,Z$3:Z$19,AA$3:AA$19)</f>
        <v>11</v>
      </c>
      <c r="F1792" t="s">
        <v>41</v>
      </c>
      <c r="G1792" s="14">
        <v>44638</v>
      </c>
      <c r="H1792" s="15">
        <v>0.44791666666666663</v>
      </c>
      <c r="I1792" s="15">
        <v>0.46805555555555556</v>
      </c>
      <c r="J1792">
        <v>1000165</v>
      </c>
      <c r="K1792">
        <v>492</v>
      </c>
      <c r="L1792">
        <f>ROUND(M1792*86400,0)/60</f>
        <v>29</v>
      </c>
      <c r="M1792">
        <v>2.0138888888888928E-2</v>
      </c>
      <c r="N1792">
        <f>_xlfn.XLOOKUP(O1792,Z$22:Z$24,AA$22:AA$24)</f>
        <v>1</v>
      </c>
      <c r="O1792" t="s">
        <v>32</v>
      </c>
      <c r="P1792" cm="1">
        <f t="array" aca="1" ref="P1792" ca="1">(_xlfn.IFS(Q1792="couché",0,Q1792="debout à 80%",1,Q1792="?",1))*(IF(RAND()&lt;0.8,1,0))</f>
        <v>1</v>
      </c>
      <c r="Q1792" t="s">
        <v>27</v>
      </c>
      <c r="R1792">
        <v>30</v>
      </c>
      <c r="S1792">
        <f>SUMIFS(N:N,F:F,F1792,G:G,G1792,T:T,T1792-1)*IF(C1792=1,0,1)</f>
        <v>1</v>
      </c>
      <c r="T1792">
        <f>COUNTIFS(F:F,F1792,G:G,G1792,H:H,_xlfn.CONCAT("&lt;=",H1792))</f>
        <v>6</v>
      </c>
      <c r="U1792" s="15">
        <f ca="1">H1792+(RAND()/100000)</f>
        <v>0.44792656719425572</v>
      </c>
      <c r="V1792">
        <f t="shared" ca="1" si="27"/>
        <v>37</v>
      </c>
      <c r="W1792" t="s">
        <v>28</v>
      </c>
      <c r="X1792" t="str">
        <f ca="1">_xlfn.CONCAT("(",A1792,",",C1792,",",P1792,",",E1792,",",L1792,",",S1792,",",T1792,",",V1792,")++1`")</f>
        <v>(248286,0,1,11,29,1,6,37)++1`</v>
      </c>
      <c r="Y1792" t="str">
        <f>_xlfn.CONCAT("(",A1792,",",R1792,")++1`")</f>
        <v>(248286,30)++1`</v>
      </c>
    </row>
    <row r="1793" spans="1:25">
      <c r="A1793">
        <v>248287</v>
      </c>
      <c r="B1793">
        <v>2018</v>
      </c>
      <c r="C1793">
        <f>IF(D1793="oui", 1, IF(D1793="non", 0, " "))</f>
        <v>1</v>
      </c>
      <c r="D1793" t="s">
        <v>28</v>
      </c>
      <c r="E1793">
        <f>_xlfn.XLOOKUP(F1793,Z$3:Z$19,AA$3:AA$19)</f>
        <v>9</v>
      </c>
      <c r="F1793" t="s">
        <v>40</v>
      </c>
      <c r="G1793" s="14">
        <v>44627</v>
      </c>
      <c r="H1793" s="15">
        <v>0.43819444444444444</v>
      </c>
      <c r="I1793" s="15">
        <v>0.47361111111111109</v>
      </c>
      <c r="J1793">
        <v>1000163</v>
      </c>
      <c r="K1793">
        <v>7052</v>
      </c>
      <c r="L1793">
        <f>ROUND(M1793*86400,0)/60</f>
        <v>51</v>
      </c>
      <c r="M1793">
        <v>3.5416666666666652E-2</v>
      </c>
      <c r="N1793">
        <f>_xlfn.XLOOKUP(O1793,Z$22:Z$24,AA$22:AA$24)</f>
        <v>0</v>
      </c>
      <c r="O1793" t="s">
        <v>46</v>
      </c>
      <c r="P1793" cm="1">
        <f t="array" aca="1" ref="P1793" ca="1">(_xlfn.IFS(Q1793="couché",0,Q1793="debout à 80%",1,Q1793="?",1))*(IF(RAND()&lt;0.8,1,0))</f>
        <v>0</v>
      </c>
      <c r="Q1793" t="s">
        <v>48</v>
      </c>
      <c r="R1793">
        <v>45</v>
      </c>
      <c r="S1793">
        <f>SUMIFS(N:N,F:F,F1793,G:G,G1793,T:T,T1793-1)*IF(C1793=1,0,1)</f>
        <v>0</v>
      </c>
      <c r="T1793">
        <f>COUNTIFS(F:F,F1793,G:G,G1793,H:H,_xlfn.CONCAT("&lt;=",H1793))</f>
        <v>3</v>
      </c>
      <c r="U1793" s="15">
        <f ca="1">H1793+(RAND()/100000)</f>
        <v>0.43819701905025915</v>
      </c>
      <c r="V1793">
        <f t="shared" ca="1" si="27"/>
        <v>28</v>
      </c>
      <c r="W1793" t="s">
        <v>28</v>
      </c>
      <c r="X1793" t="str">
        <f ca="1">_xlfn.CONCAT("(",A1793,",",C1793,",",P1793,",",E1793,",",L1793,",",S1793,",",T1793,",",V1793,")++1`")</f>
        <v>(248287,1,0,9,51,0,3,28)++1`</v>
      </c>
      <c r="Y1793" t="str">
        <f>_xlfn.CONCAT("(",A1793,",",R1793,")++1`")</f>
        <v>(248287,45)++1`</v>
      </c>
    </row>
    <row r="1794" spans="1:25">
      <c r="A1794">
        <v>248288</v>
      </c>
      <c r="B1794">
        <v>1974</v>
      </c>
      <c r="C1794">
        <f>IF(D1794="oui", 1, IF(D1794="non", 0, " "))</f>
        <v>0</v>
      </c>
      <c r="D1794" t="s">
        <v>24</v>
      </c>
      <c r="E1794">
        <f>_xlfn.XLOOKUP(F1794,Z$3:Z$19,AA$3:AA$19)</f>
        <v>14</v>
      </c>
      <c r="F1794" t="s">
        <v>33</v>
      </c>
      <c r="G1794" s="14">
        <v>44648</v>
      </c>
      <c r="H1794" s="15">
        <v>0.65277777777777779</v>
      </c>
      <c r="I1794" s="15">
        <v>0.76249999999999996</v>
      </c>
      <c r="J1794">
        <v>1000162</v>
      </c>
      <c r="K1794">
        <v>105</v>
      </c>
      <c r="L1794">
        <f>ROUND(M1794*86400,0)/60</f>
        <v>158</v>
      </c>
      <c r="M1794">
        <v>0.10972222222222217</v>
      </c>
      <c r="N1794">
        <f>_xlfn.XLOOKUP(O1794,Z$22:Z$24,AA$22:AA$24)</f>
        <v>0</v>
      </c>
      <c r="O1794" t="s">
        <v>26</v>
      </c>
      <c r="P1794" cm="1">
        <f t="array" aca="1" ref="P1794" ca="1">(_xlfn.IFS(Q1794="couché",0,Q1794="debout à 80%",1,Q1794="?",1))*(IF(RAND()&lt;0.8,1,0))</f>
        <v>1</v>
      </c>
      <c r="Q1794" t="s">
        <v>27</v>
      </c>
      <c r="R1794">
        <v>45</v>
      </c>
      <c r="S1794">
        <f>SUMIFS(N:N,F:F,F1794,G:G,G1794,T:T,T1794-1)*IF(C1794=1,0,1)</f>
        <v>0</v>
      </c>
      <c r="T1794">
        <f>COUNTIFS(F:F,F1794,G:G,G1794,H:H,_xlfn.CONCAT("&lt;=",H1794))</f>
        <v>3</v>
      </c>
      <c r="U1794" s="15">
        <f ca="1">H1794+(RAND()/100000)</f>
        <v>0.65277932335929323</v>
      </c>
      <c r="V1794">
        <f t="shared" ca="1" si="27"/>
        <v>66</v>
      </c>
      <c r="W1794" t="s">
        <v>28</v>
      </c>
      <c r="X1794" t="str">
        <f ca="1">_xlfn.CONCAT("(",A1794,",",C1794,",",P1794,",",E1794,",",L1794,",",S1794,",",T1794,",",V1794,")++1`")</f>
        <v>(248288,0,1,14,158,0,3,66)++1`</v>
      </c>
      <c r="Y1794" t="str">
        <f>_xlfn.CONCAT("(",A1794,",",R1794,")++1`")</f>
        <v>(248288,45)++1`</v>
      </c>
    </row>
    <row r="1795" spans="1:25">
      <c r="A1795">
        <v>248289</v>
      </c>
      <c r="B1795">
        <v>1996</v>
      </c>
      <c r="C1795">
        <f>IF(D1795="oui", 1, IF(D1795="non", 0, " "))</f>
        <v>0</v>
      </c>
      <c r="D1795" t="s">
        <v>24</v>
      </c>
      <c r="E1795">
        <f>_xlfn.XLOOKUP(F1795,Z$3:Z$19,AA$3:AA$19)</f>
        <v>9</v>
      </c>
      <c r="F1795" t="s">
        <v>40</v>
      </c>
      <c r="G1795" s="14">
        <v>44610</v>
      </c>
      <c r="H1795" s="15">
        <v>0.61458333333333326</v>
      </c>
      <c r="I1795" s="15">
        <v>0.63472222222222219</v>
      </c>
      <c r="J1795">
        <v>1000163</v>
      </c>
      <c r="K1795">
        <v>221</v>
      </c>
      <c r="L1795">
        <f>ROUND(M1795*86400,0)/60</f>
        <v>29</v>
      </c>
      <c r="M1795">
        <v>2.0138888888888928E-2</v>
      </c>
      <c r="N1795">
        <f>_xlfn.XLOOKUP(O1795,Z$22:Z$24,AA$22:AA$24)</f>
        <v>0</v>
      </c>
      <c r="O1795" t="s">
        <v>26</v>
      </c>
      <c r="P1795" cm="1">
        <f t="array" aca="1" ref="P1795" ca="1">(_xlfn.IFS(Q1795="couché",0,Q1795="debout à 80%",1,Q1795="?",1))*(IF(RAND()&lt;0.8,1,0))</f>
        <v>1</v>
      </c>
      <c r="Q1795" t="s">
        <v>27</v>
      </c>
      <c r="R1795">
        <v>45</v>
      </c>
      <c r="S1795">
        <f>SUMIFS(N:N,F:F,F1795,G:G,G1795,T:T,T1795-1)*IF(C1795=1,0,1)</f>
        <v>0</v>
      </c>
      <c r="T1795">
        <f>COUNTIFS(F:F,F1795,G:G,G1795,H:H,_xlfn.CONCAT("&lt;=",H1795))</f>
        <v>6</v>
      </c>
      <c r="U1795" s="15">
        <f ca="1">H1795+(RAND()/100000)</f>
        <v>0.61459001901994836</v>
      </c>
      <c r="V1795">
        <f t="shared" ref="V1795:V1858" ca="1" si="28">COUNTIFS(G:G,G1795,U:U,_xlfn.CONCAT("&lt;=",U1795))</f>
        <v>65</v>
      </c>
      <c r="W1795" t="s">
        <v>28</v>
      </c>
      <c r="X1795" t="str">
        <f ca="1">_xlfn.CONCAT("(",A1795,",",C1795,",",P1795,",",E1795,",",L1795,",",S1795,",",T1795,",",V1795,")++1`")</f>
        <v>(248289,0,1,9,29,0,6,65)++1`</v>
      </c>
      <c r="Y1795" t="str">
        <f>_xlfn.CONCAT("(",A1795,",",R1795,")++1`")</f>
        <v>(248289,45)++1`</v>
      </c>
    </row>
    <row r="1796" spans="1:25">
      <c r="A1796">
        <v>248290</v>
      </c>
      <c r="B1796">
        <v>1949</v>
      </c>
      <c r="C1796">
        <f>IF(D1796="oui", 1, IF(D1796="non", 0, " "))</f>
        <v>0</v>
      </c>
      <c r="D1796" t="s">
        <v>24</v>
      </c>
      <c r="E1796">
        <f>_xlfn.XLOOKUP(F1796,Z$3:Z$19,AA$3:AA$19)</f>
        <v>3</v>
      </c>
      <c r="F1796" t="s">
        <v>34</v>
      </c>
      <c r="G1796" s="14">
        <v>44635</v>
      </c>
      <c r="H1796" s="15">
        <v>0.35972222222222222</v>
      </c>
      <c r="I1796" s="15">
        <v>0.37222222222222223</v>
      </c>
      <c r="J1796">
        <v>1000169</v>
      </c>
      <c r="K1796">
        <v>2172</v>
      </c>
      <c r="L1796">
        <f>ROUND(M1796*86400,0)/60</f>
        <v>18</v>
      </c>
      <c r="M1796">
        <v>1.2500000000000011E-2</v>
      </c>
      <c r="N1796">
        <f>_xlfn.XLOOKUP(O1796,Z$22:Z$24,AA$22:AA$24)</f>
        <v>1</v>
      </c>
      <c r="O1796" t="s">
        <v>32</v>
      </c>
      <c r="P1796" cm="1">
        <f t="array" aca="1" ref="P1796" ca="1">(_xlfn.IFS(Q1796="couché",0,Q1796="debout à 80%",1,Q1796="?",1))*(IF(RAND()&lt;0.8,1,0))</f>
        <v>1</v>
      </c>
      <c r="Q1796" t="s">
        <v>27</v>
      </c>
      <c r="R1796">
        <v>10</v>
      </c>
      <c r="S1796">
        <f>SUMIFS(N:N,F:F,F1796,G:G,G1796,T:T,T1796-1)*IF(C1796=1,0,1)</f>
        <v>1</v>
      </c>
      <c r="T1796">
        <f>COUNTIFS(F:F,F1796,G:G,G1796,H:H,_xlfn.CONCAT("&lt;=",H1796))</f>
        <v>3</v>
      </c>
      <c r="U1796" s="15">
        <f ca="1">H1796+(RAND()/100000)</f>
        <v>0.35972299701205956</v>
      </c>
      <c r="V1796">
        <f t="shared" ca="1" si="28"/>
        <v>17</v>
      </c>
      <c r="W1796" t="s">
        <v>28</v>
      </c>
      <c r="X1796" t="str">
        <f ca="1">_xlfn.CONCAT("(",A1796,",",C1796,",",P1796,",",E1796,",",L1796,",",S1796,",",T1796,",",V1796,")++1`")</f>
        <v>(248290,0,1,3,18,1,3,17)++1`</v>
      </c>
      <c r="Y1796" t="str">
        <f>_xlfn.CONCAT("(",A1796,",",R1796,")++1`")</f>
        <v>(248290,10)++1`</v>
      </c>
    </row>
    <row r="1797" spans="1:25">
      <c r="A1797">
        <v>248291</v>
      </c>
      <c r="B1797">
        <v>1949</v>
      </c>
      <c r="C1797">
        <f>IF(D1797="oui", 1, IF(D1797="non", 0, " "))</f>
        <v>0</v>
      </c>
      <c r="D1797" t="s">
        <v>24</v>
      </c>
      <c r="E1797">
        <f>_xlfn.XLOOKUP(F1797,Z$3:Z$19,AA$3:AA$19)</f>
        <v>3</v>
      </c>
      <c r="F1797" t="s">
        <v>34</v>
      </c>
      <c r="G1797" s="14">
        <v>44642</v>
      </c>
      <c r="H1797" s="15">
        <v>0.44930555555555551</v>
      </c>
      <c r="I1797" s="15">
        <v>0.46250000000000002</v>
      </c>
      <c r="J1797">
        <v>1000169</v>
      </c>
      <c r="K1797">
        <v>2172</v>
      </c>
      <c r="L1797">
        <f>ROUND(M1797*86400,0)/60</f>
        <v>19</v>
      </c>
      <c r="M1797">
        <v>1.3194444444444509E-2</v>
      </c>
      <c r="N1797">
        <f>_xlfn.XLOOKUP(O1797,Z$22:Z$24,AA$22:AA$24)</f>
        <v>1</v>
      </c>
      <c r="O1797" t="s">
        <v>32</v>
      </c>
      <c r="P1797" cm="1">
        <f t="array" aca="1" ref="P1797" ca="1">(_xlfn.IFS(Q1797="couché",0,Q1797="debout à 80%",1,Q1797="?",1))*(IF(RAND()&lt;0.8,1,0))</f>
        <v>1</v>
      </c>
      <c r="Q1797" t="s">
        <v>27</v>
      </c>
      <c r="R1797">
        <v>10</v>
      </c>
      <c r="S1797">
        <f>SUMIFS(N:N,F:F,F1797,G:G,G1797,T:T,T1797-1)*IF(C1797=1,0,1)</f>
        <v>1</v>
      </c>
      <c r="T1797">
        <f>COUNTIFS(F:F,F1797,G:G,G1797,H:H,_xlfn.CONCAT("&lt;=",H1797))</f>
        <v>8</v>
      </c>
      <c r="U1797" s="15">
        <f ca="1">H1797+(RAND()/100000)</f>
        <v>0.44930696518256802</v>
      </c>
      <c r="V1797">
        <f t="shared" ca="1" si="28"/>
        <v>37</v>
      </c>
      <c r="W1797" t="s">
        <v>28</v>
      </c>
      <c r="X1797" t="str">
        <f ca="1">_xlfn.CONCAT("(",A1797,",",C1797,",",P1797,",",E1797,",",L1797,",",S1797,",",T1797,",",V1797,")++1`")</f>
        <v>(248291,0,1,3,19,1,8,37)++1`</v>
      </c>
      <c r="Y1797" t="str">
        <f>_xlfn.CONCAT("(",A1797,",",R1797,")++1`")</f>
        <v>(248291,10)++1`</v>
      </c>
    </row>
    <row r="1798" spans="1:25">
      <c r="A1798">
        <v>248292</v>
      </c>
      <c r="B1798">
        <v>2009</v>
      </c>
      <c r="C1798">
        <f>IF(D1798="oui", 1, IF(D1798="non", 0, " "))</f>
        <v>1</v>
      </c>
      <c r="D1798" t="s">
        <v>28</v>
      </c>
      <c r="E1798">
        <f>_xlfn.XLOOKUP(F1798,Z$3:Z$19,AA$3:AA$19)</f>
        <v>12</v>
      </c>
      <c r="F1798" t="s">
        <v>42</v>
      </c>
      <c r="G1798" s="14">
        <v>44622</v>
      </c>
      <c r="H1798" s="15">
        <v>0.36458333333333331</v>
      </c>
      <c r="I1798" s="15">
        <v>0.40833333333333333</v>
      </c>
      <c r="J1798">
        <v>1000165</v>
      </c>
      <c r="K1798">
        <v>3613</v>
      </c>
      <c r="L1798">
        <f>ROUND(M1798*86400,0)/60</f>
        <v>63</v>
      </c>
      <c r="M1798">
        <v>4.3750000000000011E-2</v>
      </c>
      <c r="N1798">
        <f>_xlfn.XLOOKUP(O1798,Z$22:Z$24,AA$22:AA$24)</f>
        <v>0</v>
      </c>
      <c r="O1798" t="s">
        <v>46</v>
      </c>
      <c r="P1798" cm="1">
        <f t="array" aca="1" ref="P1798" ca="1">(_xlfn.IFS(Q1798="couché",0,Q1798="debout à 80%",1,Q1798="?",1))*(IF(RAND()&lt;0.8,1,0))</f>
        <v>0</v>
      </c>
      <c r="Q1798" t="s">
        <v>48</v>
      </c>
      <c r="R1798">
        <v>30</v>
      </c>
      <c r="S1798">
        <f>SUMIFS(N:N,F:F,F1798,G:G,G1798,T:T,T1798-1)*IF(C1798=1,0,1)</f>
        <v>0</v>
      </c>
      <c r="T1798">
        <f>COUNTIFS(F:F,F1798,G:G,G1798,H:H,_xlfn.CONCAT("&lt;=",H1798))</f>
        <v>2</v>
      </c>
      <c r="U1798" s="15">
        <f ca="1">H1798+(RAND()/100000)</f>
        <v>0.36459013844233462</v>
      </c>
      <c r="V1798">
        <f t="shared" ca="1" si="28"/>
        <v>14</v>
      </c>
      <c r="W1798" t="s">
        <v>28</v>
      </c>
      <c r="X1798" t="str">
        <f ca="1">_xlfn.CONCAT("(",A1798,",",C1798,",",P1798,",",E1798,",",L1798,",",S1798,",",T1798,",",V1798,")++1`")</f>
        <v>(248292,1,0,12,63,0,2,14)++1`</v>
      </c>
      <c r="Y1798" t="str">
        <f>_xlfn.CONCAT("(",A1798,",",R1798,")++1`")</f>
        <v>(248292,30)++1`</v>
      </c>
    </row>
    <row r="1799" spans="1:25">
      <c r="A1799">
        <v>248293</v>
      </c>
      <c r="B1799">
        <v>1993</v>
      </c>
      <c r="C1799">
        <f>IF(D1799="oui", 1, IF(D1799="non", 0, " "))</f>
        <v>0</v>
      </c>
      <c r="D1799" t="s">
        <v>24</v>
      </c>
      <c r="E1799">
        <f>_xlfn.XLOOKUP(F1799,Z$3:Z$19,AA$3:AA$19)</f>
        <v>10</v>
      </c>
      <c r="F1799" t="s">
        <v>39</v>
      </c>
      <c r="G1799" s="14">
        <v>44630</v>
      </c>
      <c r="H1799" s="15">
        <v>0.54652777777777772</v>
      </c>
      <c r="I1799" s="15">
        <v>0.58194444444444438</v>
      </c>
      <c r="J1799">
        <v>1000164</v>
      </c>
      <c r="K1799">
        <v>345</v>
      </c>
      <c r="L1799">
        <f>ROUND(M1799*86400,0)/60</f>
        <v>51</v>
      </c>
      <c r="M1799">
        <v>3.5416666666666652E-2</v>
      </c>
      <c r="N1799">
        <f>_xlfn.XLOOKUP(O1799,Z$22:Z$24,AA$22:AA$24)</f>
        <v>1</v>
      </c>
      <c r="O1799" t="s">
        <v>32</v>
      </c>
      <c r="P1799" cm="1">
        <f t="array" aca="1" ref="P1799" ca="1">(_xlfn.IFS(Q1799="couché",0,Q1799="debout à 80%",1,Q1799="?",1))*(IF(RAND()&lt;0.8,1,0))</f>
        <v>1</v>
      </c>
      <c r="Q1799" t="s">
        <v>27</v>
      </c>
      <c r="R1799">
        <v>0</v>
      </c>
      <c r="S1799">
        <f>SUMIFS(N:N,F:F,F1799,G:G,G1799,T:T,T1799-1)*IF(C1799=1,0,1)</f>
        <v>0</v>
      </c>
      <c r="T1799">
        <f>COUNTIFS(F:F,F1799,G:G,G1799,H:H,_xlfn.CONCAT("&lt;=",H1799))</f>
        <v>1</v>
      </c>
      <c r="U1799" s="15">
        <f ca="1">H1799+(RAND()/100000)</f>
        <v>0.54652931022720608</v>
      </c>
      <c r="V1799">
        <f t="shared" ca="1" si="28"/>
        <v>69</v>
      </c>
      <c r="W1799" t="s">
        <v>28</v>
      </c>
      <c r="X1799" t="str">
        <f ca="1">_xlfn.CONCAT("(",A1799,",",C1799,",",P1799,",",E1799,",",L1799,",",S1799,",",T1799,",",V1799,")++1`")</f>
        <v>(248293,0,1,10,51,0,1,69)++1`</v>
      </c>
      <c r="Y1799" t="str">
        <f>_xlfn.CONCAT("(",A1799,",",R1799,")++1`")</f>
        <v>(248293,0)++1`</v>
      </c>
    </row>
    <row r="1800" spans="1:25">
      <c r="A1800">
        <v>248294</v>
      </c>
      <c r="B1800">
        <v>2004</v>
      </c>
      <c r="C1800">
        <f>IF(D1800="oui", 1, IF(D1800="non", 0, " "))</f>
        <v>0</v>
      </c>
      <c r="D1800" t="s">
        <v>24</v>
      </c>
      <c r="E1800">
        <f>_xlfn.XLOOKUP(F1800,Z$3:Z$19,AA$3:AA$19)</f>
        <v>10</v>
      </c>
      <c r="F1800" t="s">
        <v>39</v>
      </c>
      <c r="G1800" s="14">
        <v>44649</v>
      </c>
      <c r="H1800" s="15">
        <v>0.43125000000000002</v>
      </c>
      <c r="I1800" s="15">
        <v>0.45763888888888887</v>
      </c>
      <c r="J1800">
        <v>1000165</v>
      </c>
      <c r="K1800">
        <v>493</v>
      </c>
      <c r="L1800">
        <f>ROUND(M1800*86400,0)/60</f>
        <v>38</v>
      </c>
      <c r="M1800">
        <v>2.6388888888888851E-2</v>
      </c>
      <c r="N1800">
        <f>_xlfn.XLOOKUP(O1800,Z$22:Z$24,AA$22:AA$24)</f>
        <v>1</v>
      </c>
      <c r="O1800" t="s">
        <v>32</v>
      </c>
      <c r="P1800" cm="1">
        <f t="array" aca="1" ref="P1800" ca="1">(_xlfn.IFS(Q1800="couché",0,Q1800="debout à 80%",1,Q1800="?",1))*(IF(RAND()&lt;0.8,1,0))</f>
        <v>1</v>
      </c>
      <c r="Q1800" t="s">
        <v>27</v>
      </c>
      <c r="R1800">
        <v>30</v>
      </c>
      <c r="S1800">
        <f>SUMIFS(N:N,F:F,F1800,G:G,G1800,T:T,T1800-1)*IF(C1800=1,0,1)</f>
        <v>1</v>
      </c>
      <c r="T1800">
        <f>COUNTIFS(F:F,F1800,G:G,G1800,H:H,_xlfn.CONCAT("&lt;=",H1800))</f>
        <v>4</v>
      </c>
      <c r="U1800" s="15">
        <f ca="1">H1800+(RAND()/100000)</f>
        <v>0.43125133653382847</v>
      </c>
      <c r="V1800">
        <f t="shared" ca="1" si="28"/>
        <v>29</v>
      </c>
      <c r="W1800" t="s">
        <v>28</v>
      </c>
      <c r="X1800" t="str">
        <f ca="1">_xlfn.CONCAT("(",A1800,",",C1800,",",P1800,",",E1800,",",L1800,",",S1800,",",T1800,",",V1800,")++1`")</f>
        <v>(248294,0,1,10,38,1,4,29)++1`</v>
      </c>
      <c r="Y1800" t="str">
        <f>_xlfn.CONCAT("(",A1800,",",R1800,")++1`")</f>
        <v>(248294,30)++1`</v>
      </c>
    </row>
    <row r="1801" spans="1:25">
      <c r="A1801">
        <v>248295</v>
      </c>
      <c r="B1801">
        <v>1985</v>
      </c>
      <c r="C1801">
        <f>IF(D1801="oui", 1, IF(D1801="non", 0, " "))</f>
        <v>0</v>
      </c>
      <c r="D1801" t="s">
        <v>24</v>
      </c>
      <c r="E1801">
        <f>_xlfn.XLOOKUP(F1801,Z$3:Z$19,AA$3:AA$19)</f>
        <v>10</v>
      </c>
      <c r="F1801" t="s">
        <v>39</v>
      </c>
      <c r="G1801" s="14">
        <v>44617</v>
      </c>
      <c r="H1801" s="15">
        <v>0.55902777777777779</v>
      </c>
      <c r="I1801" s="15">
        <v>0.58958333333333335</v>
      </c>
      <c r="J1801">
        <v>1000165</v>
      </c>
      <c r="K1801">
        <v>774</v>
      </c>
      <c r="L1801">
        <f>ROUND(M1801*86400,0)/60</f>
        <v>44</v>
      </c>
      <c r="M1801">
        <v>3.0555555555555558E-2</v>
      </c>
      <c r="N1801">
        <f>_xlfn.XLOOKUP(O1801,Z$22:Z$24,AA$22:AA$24)</f>
        <v>1</v>
      </c>
      <c r="O1801" t="s">
        <v>32</v>
      </c>
      <c r="P1801" cm="1">
        <f t="array" aca="1" ref="P1801" ca="1">(_xlfn.IFS(Q1801="couché",0,Q1801="debout à 80%",1,Q1801="?",1))*(IF(RAND()&lt;0.8,1,0))</f>
        <v>1</v>
      </c>
      <c r="Q1801" t="s">
        <v>27</v>
      </c>
      <c r="R1801">
        <v>30</v>
      </c>
      <c r="S1801">
        <f>SUMIFS(N:N,F:F,F1801,G:G,G1801,T:T,T1801-1)*IF(C1801=1,0,1)</f>
        <v>1</v>
      </c>
      <c r="T1801">
        <f>COUNTIFS(F:F,F1801,G:G,G1801,H:H,_xlfn.CONCAT("&lt;=",H1801))</f>
        <v>5</v>
      </c>
      <c r="U1801" s="15">
        <f ca="1">H1801+(RAND()/100000)</f>
        <v>0.55903492777011543</v>
      </c>
      <c r="V1801">
        <f t="shared" ca="1" si="28"/>
        <v>57</v>
      </c>
      <c r="W1801" t="s">
        <v>28</v>
      </c>
      <c r="X1801" t="str">
        <f ca="1">_xlfn.CONCAT("(",A1801,",",C1801,",",P1801,",",E1801,",",L1801,",",S1801,",",T1801,",",V1801,")++1`")</f>
        <v>(248295,0,1,10,44,1,5,57)++1`</v>
      </c>
      <c r="Y1801" t="str">
        <f>_xlfn.CONCAT("(",A1801,",",R1801,")++1`")</f>
        <v>(248295,30)++1`</v>
      </c>
    </row>
    <row r="1802" spans="1:25">
      <c r="A1802">
        <v>248296</v>
      </c>
      <c r="B1802">
        <v>1991</v>
      </c>
      <c r="C1802">
        <f>IF(D1802="oui", 1, IF(D1802="non", 0, " "))</f>
        <v>0</v>
      </c>
      <c r="D1802" t="s">
        <v>24</v>
      </c>
      <c r="E1802">
        <f>_xlfn.XLOOKUP(F1802,Z$3:Z$19,AA$3:AA$19)</f>
        <v>16</v>
      </c>
      <c r="F1802" t="s">
        <v>44</v>
      </c>
      <c r="G1802" s="14">
        <v>44608</v>
      </c>
      <c r="H1802" s="15">
        <v>0.4826388888888889</v>
      </c>
      <c r="I1802" s="15">
        <v>0.54236111111111107</v>
      </c>
      <c r="J1802">
        <v>1000162</v>
      </c>
      <c r="K1802">
        <v>76</v>
      </c>
      <c r="L1802">
        <f>ROUND(M1802*86400,0)/60</f>
        <v>86</v>
      </c>
      <c r="M1802">
        <v>5.9722222222222177E-2</v>
      </c>
      <c r="N1802">
        <f>_xlfn.XLOOKUP(O1802,Z$22:Z$24,AA$22:AA$24)</f>
        <v>0</v>
      </c>
      <c r="O1802" t="s">
        <v>26</v>
      </c>
      <c r="P1802" cm="1">
        <f t="array" aca="1" ref="P1802" ca="1">(_xlfn.IFS(Q1802="couché",0,Q1802="debout à 80%",1,Q1802="?",1))*(IF(RAND()&lt;0.8,1,0))</f>
        <v>1</v>
      </c>
      <c r="Q1802" t="s">
        <v>27</v>
      </c>
      <c r="R1802">
        <v>45</v>
      </c>
      <c r="S1802">
        <f>SUMIFS(N:N,F:F,F1802,G:G,G1802,T:T,T1802-1)*IF(C1802=1,0,1)</f>
        <v>0</v>
      </c>
      <c r="T1802">
        <f>COUNTIFS(F:F,F1802,G:G,G1802,H:H,_xlfn.CONCAT("&lt;=",H1802))</f>
        <v>2</v>
      </c>
      <c r="U1802" s="15">
        <f ca="1">H1802+(RAND()/100000)</f>
        <v>0.48263993081534073</v>
      </c>
      <c r="V1802">
        <f t="shared" ca="1" si="28"/>
        <v>33</v>
      </c>
      <c r="W1802" t="s">
        <v>28</v>
      </c>
      <c r="X1802" t="str">
        <f ca="1">_xlfn.CONCAT("(",A1802,",",C1802,",",P1802,",",E1802,",",L1802,",",S1802,",",T1802,",",V1802,")++1`")</f>
        <v>(248296,0,1,16,86,0,2,33)++1`</v>
      </c>
      <c r="Y1802" t="str">
        <f>_xlfn.CONCAT("(",A1802,",",R1802,")++1`")</f>
        <v>(248296,45)++1`</v>
      </c>
    </row>
    <row r="1803" spans="1:25">
      <c r="A1803">
        <v>248297</v>
      </c>
      <c r="B1803">
        <v>1968</v>
      </c>
      <c r="C1803">
        <f>IF(D1803="oui", 1, IF(D1803="non", 0, " "))</f>
        <v>0</v>
      </c>
      <c r="D1803" t="s">
        <v>24</v>
      </c>
      <c r="E1803">
        <f>_xlfn.XLOOKUP(F1803,Z$3:Z$19,AA$3:AA$19)</f>
        <v>3</v>
      </c>
      <c r="F1803" t="s">
        <v>34</v>
      </c>
      <c r="G1803" s="14">
        <v>44601</v>
      </c>
      <c r="H1803" s="15">
        <v>0.49375000000000002</v>
      </c>
      <c r="I1803" s="15">
        <v>0.53680555555555554</v>
      </c>
      <c r="J1803">
        <v>1000169</v>
      </c>
      <c r="K1803">
        <v>2177</v>
      </c>
      <c r="L1803">
        <f>ROUND(M1803*86400,0)/60</f>
        <v>62</v>
      </c>
      <c r="M1803">
        <v>4.3055555555555514E-2</v>
      </c>
      <c r="N1803">
        <f>_xlfn.XLOOKUP(O1803,Z$22:Z$24,AA$22:AA$24)</f>
        <v>1</v>
      </c>
      <c r="O1803" t="s">
        <v>32</v>
      </c>
      <c r="P1803" cm="1">
        <f t="array" aca="1" ref="P1803" ca="1">(_xlfn.IFS(Q1803="couché",0,Q1803="debout à 80%",1,Q1803="?",1))*(IF(RAND()&lt;0.8,1,0))</f>
        <v>1</v>
      </c>
      <c r="Q1803" t="s">
        <v>27</v>
      </c>
      <c r="R1803">
        <v>0</v>
      </c>
      <c r="S1803">
        <f>SUMIFS(N:N,F:F,F1803,G:G,G1803,T:T,T1803-1)*IF(C1803=1,0,1)</f>
        <v>1</v>
      </c>
      <c r="T1803">
        <f>COUNTIFS(F:F,F1803,G:G,G1803,H:H,_xlfn.CONCAT("&lt;=",H1803))</f>
        <v>8</v>
      </c>
      <c r="U1803" s="15">
        <f ca="1">H1803+(RAND()/100000)</f>
        <v>0.49375031165316174</v>
      </c>
      <c r="V1803">
        <f t="shared" ca="1" si="28"/>
        <v>35</v>
      </c>
      <c r="W1803" t="s">
        <v>28</v>
      </c>
      <c r="X1803" t="str">
        <f ca="1">_xlfn.CONCAT("(",A1803,",",C1803,",",P1803,",",E1803,",",L1803,",",S1803,",",T1803,",",V1803,")++1`")</f>
        <v>(248297,0,1,3,62,1,8,35)++1`</v>
      </c>
      <c r="Y1803" t="str">
        <f>_xlfn.CONCAT("(",A1803,",",R1803,")++1`")</f>
        <v>(248297,0)++1`</v>
      </c>
    </row>
    <row r="1804" spans="1:25">
      <c r="A1804">
        <v>248302</v>
      </c>
      <c r="B1804">
        <v>1973</v>
      </c>
      <c r="C1804">
        <f>IF(D1804="oui", 1, IF(D1804="non", 0, " "))</f>
        <v>0</v>
      </c>
      <c r="D1804" t="s">
        <v>24</v>
      </c>
      <c r="E1804">
        <f>_xlfn.XLOOKUP(F1804,Z$3:Z$19,AA$3:AA$19)</f>
        <v>2</v>
      </c>
      <c r="F1804" t="s">
        <v>29</v>
      </c>
      <c r="G1804" s="14">
        <v>44641</v>
      </c>
      <c r="H1804" s="15">
        <v>0.34652777777777777</v>
      </c>
      <c r="I1804" s="15">
        <v>0.41874999999999996</v>
      </c>
      <c r="J1804">
        <v>1000166</v>
      </c>
      <c r="K1804">
        <v>3775</v>
      </c>
      <c r="L1804">
        <f>ROUND(M1804*86400,0)/60</f>
        <v>104</v>
      </c>
      <c r="M1804">
        <v>7.2222222222222188E-2</v>
      </c>
      <c r="N1804">
        <f>_xlfn.XLOOKUP(O1804,Z$22:Z$24,AA$22:AA$24)</f>
        <v>0</v>
      </c>
      <c r="O1804" t="s">
        <v>26</v>
      </c>
      <c r="P1804" cm="1">
        <f t="array" aca="1" ref="P1804" ca="1">(_xlfn.IFS(Q1804="couché",0,Q1804="debout à 80%",1,Q1804="?",1))*(IF(RAND()&lt;0.8,1,0))</f>
        <v>1</v>
      </c>
      <c r="Q1804" t="s">
        <v>27</v>
      </c>
      <c r="R1804">
        <v>45</v>
      </c>
      <c r="S1804">
        <f>SUMIFS(N:N,F:F,F1804,G:G,G1804,T:T,T1804-1)*IF(C1804=1,0,1)</f>
        <v>0</v>
      </c>
      <c r="T1804">
        <f>COUNTIFS(F:F,F1804,G:G,G1804,H:H,_xlfn.CONCAT("&lt;=",H1804))</f>
        <v>1</v>
      </c>
      <c r="U1804" s="15">
        <f ca="1">H1804+(RAND()/100000)</f>
        <v>0.34653630472850178</v>
      </c>
      <c r="V1804">
        <f t="shared" ca="1" si="28"/>
        <v>11</v>
      </c>
      <c r="W1804" t="s">
        <v>28</v>
      </c>
      <c r="X1804" t="str">
        <f ca="1">_xlfn.CONCAT("(",A1804,",",C1804,",",P1804,",",E1804,",",L1804,",",S1804,",",T1804,",",V1804,")++1`")</f>
        <v>(248302,0,1,2,104,0,1,11)++1`</v>
      </c>
      <c r="Y1804" t="str">
        <f>_xlfn.CONCAT("(",A1804,",",R1804,")++1`")</f>
        <v>(248302,45)++1`</v>
      </c>
    </row>
    <row r="1805" spans="1:25">
      <c r="A1805">
        <v>248303</v>
      </c>
      <c r="B1805">
        <v>1977</v>
      </c>
      <c r="C1805">
        <f>IF(D1805="oui", 1, IF(D1805="non", 0, " "))</f>
        <v>0</v>
      </c>
      <c r="D1805" t="s">
        <v>24</v>
      </c>
      <c r="E1805">
        <f>_xlfn.XLOOKUP(F1805,Z$3:Z$19,AA$3:AA$19)</f>
        <v>13</v>
      </c>
      <c r="F1805" t="s">
        <v>43</v>
      </c>
      <c r="G1805" s="14">
        <v>44610</v>
      </c>
      <c r="H1805" s="15">
        <v>0.64166666666666661</v>
      </c>
      <c r="I1805" s="15">
        <v>0.73263888888888884</v>
      </c>
      <c r="J1805">
        <v>1000167</v>
      </c>
      <c r="K1805">
        <v>5588</v>
      </c>
      <c r="L1805">
        <f>ROUND(M1805*86400,0)/60</f>
        <v>131</v>
      </c>
      <c r="M1805">
        <v>9.0972222222222232E-2</v>
      </c>
      <c r="N1805">
        <f>_xlfn.XLOOKUP(O1805,Z$22:Z$24,AA$22:AA$24)</f>
        <v>0</v>
      </c>
      <c r="O1805" t="s">
        <v>26</v>
      </c>
      <c r="P1805" cm="1">
        <f t="array" aca="1" ref="P1805" ca="1">(_xlfn.IFS(Q1805="couché",0,Q1805="debout à 80%",1,Q1805="?",1))*(IF(RAND()&lt;0.8,1,0))</f>
        <v>0</v>
      </c>
      <c r="Q1805" t="s">
        <v>27</v>
      </c>
      <c r="R1805">
        <v>45</v>
      </c>
      <c r="S1805">
        <f>SUMIFS(N:N,F:F,F1805,G:G,G1805,T:T,T1805-1)*IF(C1805=1,0,1)</f>
        <v>0</v>
      </c>
      <c r="T1805">
        <f>COUNTIFS(F:F,F1805,G:G,G1805,H:H,_xlfn.CONCAT("&lt;=",H1805))</f>
        <v>3</v>
      </c>
      <c r="U1805" s="15">
        <f ca="1">H1805+(RAND()/100000)</f>
        <v>0.64167422847333588</v>
      </c>
      <c r="V1805">
        <f t="shared" ca="1" si="28"/>
        <v>68</v>
      </c>
      <c r="W1805" t="s">
        <v>28</v>
      </c>
      <c r="X1805" t="str">
        <f ca="1">_xlfn.CONCAT("(",A1805,",",C1805,",",P1805,",",E1805,",",L1805,",",S1805,",",T1805,",",V1805,")++1`")</f>
        <v>(248303,0,0,13,131,0,3,68)++1`</v>
      </c>
      <c r="Y1805" t="str">
        <f>_xlfn.CONCAT("(",A1805,",",R1805,")++1`")</f>
        <v>(248303,45)++1`</v>
      </c>
    </row>
    <row r="1806" spans="1:25">
      <c r="A1806">
        <v>248304</v>
      </c>
      <c r="B1806">
        <v>1981</v>
      </c>
      <c r="C1806">
        <f>IF(D1806="oui", 1, IF(D1806="non", 0, " "))</f>
        <v>0</v>
      </c>
      <c r="D1806" t="s">
        <v>24</v>
      </c>
      <c r="E1806">
        <f>_xlfn.XLOOKUP(F1806,Z$3:Z$19,AA$3:AA$19)</f>
        <v>12</v>
      </c>
      <c r="F1806" t="s">
        <v>42</v>
      </c>
      <c r="G1806" s="14">
        <v>44643</v>
      </c>
      <c r="H1806" s="15">
        <v>0.33750000000000002</v>
      </c>
      <c r="I1806" s="15">
        <v>0.3888888888888889</v>
      </c>
      <c r="J1806">
        <v>1000165</v>
      </c>
      <c r="K1806">
        <v>447</v>
      </c>
      <c r="L1806">
        <f>ROUND(M1806*86400,0)/60</f>
        <v>74</v>
      </c>
      <c r="M1806">
        <v>5.1388888888888873E-2</v>
      </c>
      <c r="N1806">
        <f>_xlfn.XLOOKUP(O1806,Z$22:Z$24,AA$22:AA$24)</f>
        <v>1</v>
      </c>
      <c r="O1806" t="s">
        <v>32</v>
      </c>
      <c r="P1806" cm="1">
        <f t="array" aca="1" ref="P1806" ca="1">(_xlfn.IFS(Q1806="couché",0,Q1806="debout à 80%",1,Q1806="?",1))*(IF(RAND()&lt;0.8,1,0))</f>
        <v>1</v>
      </c>
      <c r="Q1806" t="s">
        <v>27</v>
      </c>
      <c r="R1806">
        <v>30</v>
      </c>
      <c r="S1806">
        <f>SUMIFS(N:N,F:F,F1806,G:G,G1806,T:T,T1806-1)*IF(C1806=1,0,1)</f>
        <v>0</v>
      </c>
      <c r="T1806">
        <f>COUNTIFS(F:F,F1806,G:G,G1806,H:H,_xlfn.CONCAT("&lt;=",H1806))</f>
        <v>1</v>
      </c>
      <c r="U1806" s="15">
        <f ca="1">H1806+(RAND()/100000)</f>
        <v>0.33750793289240183</v>
      </c>
      <c r="V1806">
        <f t="shared" ca="1" si="28"/>
        <v>8</v>
      </c>
      <c r="W1806" t="s">
        <v>28</v>
      </c>
      <c r="X1806" t="str">
        <f ca="1">_xlfn.CONCAT("(",A1806,",",C1806,",",P1806,",",E1806,",",L1806,",",S1806,",",T1806,",",V1806,")++1`")</f>
        <v>(248304,0,1,12,74,0,1,8)++1`</v>
      </c>
      <c r="Y1806" t="str">
        <f>_xlfn.CONCAT("(",A1806,",",R1806,")++1`")</f>
        <v>(248304,30)++1`</v>
      </c>
    </row>
    <row r="1807" spans="1:25">
      <c r="A1807">
        <v>248305</v>
      </c>
      <c r="B1807">
        <v>1951</v>
      </c>
      <c r="C1807">
        <f>IF(D1807="oui", 1, IF(D1807="non", 0, " "))</f>
        <v>0</v>
      </c>
      <c r="D1807" t="s">
        <v>24</v>
      </c>
      <c r="E1807">
        <f>_xlfn.XLOOKUP(F1807,Z$3:Z$19,AA$3:AA$19)</f>
        <v>3</v>
      </c>
      <c r="F1807" t="s">
        <v>34</v>
      </c>
      <c r="G1807" s="14">
        <v>44641</v>
      </c>
      <c r="H1807" s="15">
        <v>0.35</v>
      </c>
      <c r="I1807" s="15">
        <v>0.35972222222222222</v>
      </c>
      <c r="J1807">
        <v>1000169</v>
      </c>
      <c r="K1807">
        <v>2172</v>
      </c>
      <c r="L1807">
        <f>ROUND(M1807*86400,0)/60</f>
        <v>14</v>
      </c>
      <c r="M1807">
        <v>9.7222222222222432E-3</v>
      </c>
      <c r="N1807">
        <f>_xlfn.XLOOKUP(O1807,Z$22:Z$24,AA$22:AA$24)</f>
        <v>1</v>
      </c>
      <c r="O1807" t="s">
        <v>32</v>
      </c>
      <c r="P1807" cm="1">
        <f t="array" aca="1" ref="P1807" ca="1">(_xlfn.IFS(Q1807="couché",0,Q1807="debout à 80%",1,Q1807="?",1))*(IF(RAND()&lt;0.8,1,0))</f>
        <v>1</v>
      </c>
      <c r="Q1807" t="s">
        <v>27</v>
      </c>
      <c r="R1807">
        <v>10</v>
      </c>
      <c r="S1807">
        <f>SUMIFS(N:N,F:F,F1807,G:G,G1807,T:T,T1807-1)*IF(C1807=1,0,1)</f>
        <v>1</v>
      </c>
      <c r="T1807">
        <f>COUNTIFS(F:F,F1807,G:G,G1807,H:H,_xlfn.CONCAT("&lt;=",H1807))</f>
        <v>2</v>
      </c>
      <c r="U1807" s="15">
        <f ca="1">H1807+(RAND()/100000)</f>
        <v>0.35000674189774633</v>
      </c>
      <c r="V1807">
        <f t="shared" ca="1" si="28"/>
        <v>13</v>
      </c>
      <c r="W1807" t="s">
        <v>28</v>
      </c>
      <c r="X1807" t="str">
        <f ca="1">_xlfn.CONCAT("(",A1807,",",C1807,",",P1807,",",E1807,",",L1807,",",S1807,",",T1807,",",V1807,")++1`")</f>
        <v>(248305,0,1,3,14,1,2,13)++1`</v>
      </c>
      <c r="Y1807" t="str">
        <f>_xlfn.CONCAT("(",A1807,",",R1807,")++1`")</f>
        <v>(248305,10)++1`</v>
      </c>
    </row>
    <row r="1808" spans="1:25">
      <c r="A1808">
        <v>248306</v>
      </c>
      <c r="B1808">
        <v>2013</v>
      </c>
      <c r="C1808">
        <f>IF(D1808="oui", 1, IF(D1808="non", 0, " "))</f>
        <v>1</v>
      </c>
      <c r="D1808" t="s">
        <v>28</v>
      </c>
      <c r="E1808">
        <f>_xlfn.XLOOKUP(F1808,Z$3:Z$19,AA$3:AA$19)</f>
        <v>11</v>
      </c>
      <c r="F1808" t="s">
        <v>41</v>
      </c>
      <c r="G1808" s="14">
        <v>44630</v>
      </c>
      <c r="H1808" s="15">
        <v>0.51249999999999996</v>
      </c>
      <c r="I1808" s="15">
        <v>0.53611111111111109</v>
      </c>
      <c r="J1808">
        <v>1000164</v>
      </c>
      <c r="K1808">
        <v>4533</v>
      </c>
      <c r="L1808">
        <f>ROUND(M1808*86400,0)/60</f>
        <v>34</v>
      </c>
      <c r="M1808">
        <v>2.3611111111111138E-2</v>
      </c>
      <c r="N1808">
        <f>_xlfn.XLOOKUP(O1808,Z$22:Z$24,AA$22:AA$24)</f>
        <v>0</v>
      </c>
      <c r="O1808" t="s">
        <v>46</v>
      </c>
      <c r="P1808" cm="1">
        <f t="array" aca="1" ref="P1808" ca="1">(_xlfn.IFS(Q1808="couché",0,Q1808="debout à 80%",1,Q1808="?",1))*(IF(RAND()&lt;0.8,1,0))</f>
        <v>0</v>
      </c>
      <c r="Q1808" t="s">
        <v>48</v>
      </c>
      <c r="R1808">
        <v>30</v>
      </c>
      <c r="S1808">
        <f>SUMIFS(N:N,F:F,F1808,G:G,G1808,T:T,T1808-1)*IF(C1808=1,0,1)</f>
        <v>0</v>
      </c>
      <c r="T1808">
        <f>COUNTIFS(F:F,F1808,G:G,G1808,H:H,_xlfn.CONCAT("&lt;=",H1808))</f>
        <v>9</v>
      </c>
      <c r="U1808" s="15">
        <f ca="1">H1808+(RAND()/100000)</f>
        <v>0.51250456971370284</v>
      </c>
      <c r="V1808">
        <f t="shared" ca="1" si="28"/>
        <v>60</v>
      </c>
      <c r="W1808" t="s">
        <v>28</v>
      </c>
      <c r="X1808" t="str">
        <f ca="1">_xlfn.CONCAT("(",A1808,",",C1808,",",P1808,",",E1808,",",L1808,",",S1808,",",T1808,",",V1808,")++1`")</f>
        <v>(248306,1,0,11,34,0,9,60)++1`</v>
      </c>
      <c r="Y1808" t="str">
        <f>_xlfn.CONCAT("(",A1808,",",R1808,")++1`")</f>
        <v>(248306,30)++1`</v>
      </c>
    </row>
    <row r="1809" spans="1:25">
      <c r="A1809">
        <v>248307</v>
      </c>
      <c r="B1809">
        <v>1951</v>
      </c>
      <c r="C1809">
        <f>IF(D1809="oui", 1, IF(D1809="non", 0, " "))</f>
        <v>0</v>
      </c>
      <c r="D1809" t="s">
        <v>24</v>
      </c>
      <c r="E1809">
        <f>_xlfn.XLOOKUP(F1809,Z$3:Z$19,AA$3:AA$19)</f>
        <v>3</v>
      </c>
      <c r="F1809" t="s">
        <v>34</v>
      </c>
      <c r="G1809" s="14">
        <v>44648</v>
      </c>
      <c r="H1809" s="15">
        <v>0.33055555555555555</v>
      </c>
      <c r="I1809" s="15">
        <v>0.34583333333333333</v>
      </c>
      <c r="J1809">
        <v>1000169</v>
      </c>
      <c r="K1809">
        <v>2172</v>
      </c>
      <c r="L1809">
        <f>ROUND(M1809*86400,0)/60</f>
        <v>22</v>
      </c>
      <c r="M1809">
        <v>1.5277777777777779E-2</v>
      </c>
      <c r="N1809">
        <f>_xlfn.XLOOKUP(O1809,Z$22:Z$24,AA$22:AA$24)</f>
        <v>1</v>
      </c>
      <c r="O1809" t="s">
        <v>32</v>
      </c>
      <c r="P1809" cm="1">
        <f t="array" aca="1" ref="P1809" ca="1">(_xlfn.IFS(Q1809="couché",0,Q1809="debout à 80%",1,Q1809="?",1))*(IF(RAND()&lt;0.8,1,0))</f>
        <v>0</v>
      </c>
      <c r="Q1809" t="s">
        <v>27</v>
      </c>
      <c r="R1809">
        <v>10</v>
      </c>
      <c r="S1809">
        <f>SUMIFS(N:N,F:F,F1809,G:G,G1809,T:T,T1809-1)*IF(C1809=1,0,1)</f>
        <v>0</v>
      </c>
      <c r="T1809">
        <f>COUNTIFS(F:F,F1809,G:G,G1809,H:H,_xlfn.CONCAT("&lt;=",H1809))</f>
        <v>1</v>
      </c>
      <c r="U1809" s="15">
        <f ca="1">H1809+(RAND()/100000)</f>
        <v>0.33056435847146326</v>
      </c>
      <c r="V1809">
        <f t="shared" ca="1" si="28"/>
        <v>1</v>
      </c>
      <c r="W1809" t="s">
        <v>28</v>
      </c>
      <c r="X1809" t="str">
        <f ca="1">_xlfn.CONCAT("(",A1809,",",C1809,",",P1809,",",E1809,",",L1809,",",S1809,",",T1809,",",V1809,")++1`")</f>
        <v>(248307,0,0,3,22,0,1,1)++1`</v>
      </c>
      <c r="Y1809" t="str">
        <f>_xlfn.CONCAT("(",A1809,",",R1809,")++1`")</f>
        <v>(248307,10)++1`</v>
      </c>
    </row>
    <row r="1810" spans="1:25">
      <c r="A1810">
        <v>248308</v>
      </c>
      <c r="B1810">
        <v>1987</v>
      </c>
      <c r="C1810">
        <f>IF(D1810="oui", 1, IF(D1810="non", 0, " "))</f>
        <v>0</v>
      </c>
      <c r="D1810" t="s">
        <v>24</v>
      </c>
      <c r="E1810">
        <f>_xlfn.XLOOKUP(F1810,Z$3:Z$19,AA$3:AA$19)</f>
        <v>15</v>
      </c>
      <c r="F1810" t="s">
        <v>35</v>
      </c>
      <c r="G1810" s="14">
        <v>44616</v>
      </c>
      <c r="H1810" s="15">
        <v>0.34930555555555554</v>
      </c>
      <c r="I1810" s="15">
        <v>0.42916666666666664</v>
      </c>
      <c r="J1810">
        <v>1000171</v>
      </c>
      <c r="K1810">
        <v>2239</v>
      </c>
      <c r="L1810">
        <f>ROUND(M1810*86400,0)/60</f>
        <v>115</v>
      </c>
      <c r="M1810">
        <v>7.9861111111111105E-2</v>
      </c>
      <c r="N1810">
        <f>_xlfn.XLOOKUP(O1810,Z$22:Z$24,AA$22:AA$24)</f>
        <v>0</v>
      </c>
      <c r="O1810" t="s">
        <v>26</v>
      </c>
      <c r="P1810" cm="1">
        <f t="array" aca="1" ref="P1810" ca="1">(_xlfn.IFS(Q1810="couché",0,Q1810="debout à 80%",1,Q1810="?",1))*(IF(RAND()&lt;0.8,1,0))</f>
        <v>1</v>
      </c>
      <c r="Q1810" t="s">
        <v>27</v>
      </c>
      <c r="R1810">
        <v>45</v>
      </c>
      <c r="S1810">
        <f>SUMIFS(N:N,F:F,F1810,G:G,G1810,T:T,T1810-1)*IF(C1810=1,0,1)</f>
        <v>0</v>
      </c>
      <c r="T1810">
        <f>COUNTIFS(F:F,F1810,G:G,G1810,H:H,_xlfn.CONCAT("&lt;=",H1810))</f>
        <v>1</v>
      </c>
      <c r="U1810" s="15">
        <f ca="1">H1810+(RAND()/100000)</f>
        <v>0.34931475542079493</v>
      </c>
      <c r="V1810">
        <f t="shared" ca="1" si="28"/>
        <v>15</v>
      </c>
      <c r="W1810" t="s">
        <v>28</v>
      </c>
      <c r="X1810" t="str">
        <f ca="1">_xlfn.CONCAT("(",A1810,",",C1810,",",P1810,",",E1810,",",L1810,",",S1810,",",T1810,",",V1810,")++1`")</f>
        <v>(248308,0,1,15,115,0,1,15)++1`</v>
      </c>
      <c r="Y1810" t="str">
        <f>_xlfn.CONCAT("(",A1810,",",R1810,")++1`")</f>
        <v>(248308,45)++1`</v>
      </c>
    </row>
    <row r="1811" spans="1:25">
      <c r="A1811">
        <v>248311</v>
      </c>
      <c r="B1811">
        <v>1985</v>
      </c>
      <c r="C1811">
        <f>IF(D1811="oui", 1, IF(D1811="non", 0, " "))</f>
        <v>0</v>
      </c>
      <c r="D1811" t="s">
        <v>24</v>
      </c>
      <c r="E1811">
        <f>_xlfn.XLOOKUP(F1811,Z$3:Z$19,AA$3:AA$19)</f>
        <v>4</v>
      </c>
      <c r="F1811" t="s">
        <v>31</v>
      </c>
      <c r="G1811" s="14">
        <v>44600</v>
      </c>
      <c r="H1811" s="15">
        <v>0.89513888888888882</v>
      </c>
      <c r="I1811" s="15">
        <v>0.9277777777777777</v>
      </c>
      <c r="J1811">
        <v>1000166</v>
      </c>
      <c r="K1811">
        <v>434</v>
      </c>
      <c r="L1811">
        <f>ROUND(M1811*86400,0)/60</f>
        <v>47</v>
      </c>
      <c r="M1811">
        <v>3.2638888888888884E-2</v>
      </c>
      <c r="N1811">
        <f>_xlfn.XLOOKUP(O1811,Z$22:Z$24,AA$22:AA$24)</f>
        <v>0</v>
      </c>
      <c r="O1811" t="s">
        <v>26</v>
      </c>
      <c r="P1811" cm="1">
        <f t="array" aca="1" ref="P1811" ca="1">(_xlfn.IFS(Q1811="couché",0,Q1811="debout à 80%",1,Q1811="?",1))*(IF(RAND()&lt;0.8,1,0))</f>
        <v>1</v>
      </c>
      <c r="Q1811" t="s">
        <v>27</v>
      </c>
      <c r="R1811">
        <v>45</v>
      </c>
      <c r="S1811">
        <f>SUMIFS(N:N,F:F,F1811,G:G,G1811,T:T,T1811-1)*IF(C1811=1,0,1)</f>
        <v>0</v>
      </c>
      <c r="T1811">
        <f>COUNTIFS(F:F,F1811,G:G,G1811,H:H,_xlfn.CONCAT("&lt;=",H1811))</f>
        <v>11</v>
      </c>
      <c r="U1811" s="15">
        <f ca="1">H1811+(RAND()/100000)</f>
        <v>0.89514054913805863</v>
      </c>
      <c r="V1811">
        <f t="shared" ca="1" si="28"/>
        <v>88</v>
      </c>
      <c r="W1811" t="s">
        <v>28</v>
      </c>
      <c r="X1811" t="str">
        <f ca="1">_xlfn.CONCAT("(",A1811,",",C1811,",",P1811,",",E1811,",",L1811,",",S1811,",",T1811,",",V1811,")++1`")</f>
        <v>(248311,0,1,4,47,0,11,88)++1`</v>
      </c>
      <c r="Y1811" t="str">
        <f>_xlfn.CONCAT("(",A1811,",",R1811,")++1`")</f>
        <v>(248311,45)++1`</v>
      </c>
    </row>
    <row r="1812" spans="1:25">
      <c r="A1812">
        <v>248320</v>
      </c>
      <c r="B1812">
        <v>2021</v>
      </c>
      <c r="C1812">
        <f>IF(D1812="oui", 1, IF(D1812="non", 0, " "))</f>
        <v>1</v>
      </c>
      <c r="D1812" t="s">
        <v>28</v>
      </c>
      <c r="E1812">
        <f>_xlfn.XLOOKUP(F1812,Z$3:Z$19,AA$3:AA$19)</f>
        <v>12</v>
      </c>
      <c r="F1812" t="s">
        <v>42</v>
      </c>
      <c r="G1812" s="14">
        <v>44614</v>
      </c>
      <c r="H1812" s="15">
        <v>0.34027777777777779</v>
      </c>
      <c r="I1812" s="15">
        <v>0.35</v>
      </c>
      <c r="J1812">
        <v>1000164</v>
      </c>
      <c r="K1812">
        <v>3692</v>
      </c>
      <c r="L1812">
        <f>ROUND(M1812*86400,0)/60</f>
        <v>14</v>
      </c>
      <c r="M1812">
        <v>9.7222222222221877E-3</v>
      </c>
      <c r="N1812">
        <f>_xlfn.XLOOKUP(O1812,Z$22:Z$24,AA$22:AA$24)</f>
        <v>0</v>
      </c>
      <c r="O1812" t="s">
        <v>46</v>
      </c>
      <c r="P1812" cm="1">
        <f t="array" aca="1" ref="P1812" ca="1">(_xlfn.IFS(Q1812="couché",0,Q1812="debout à 80%",1,Q1812="?",1))*(IF(RAND()&lt;0.8,1,0))</f>
        <v>0</v>
      </c>
      <c r="Q1812" t="s">
        <v>48</v>
      </c>
      <c r="R1812">
        <v>30</v>
      </c>
      <c r="S1812">
        <f>SUMIFS(N:N,F:F,F1812,G:G,G1812,T:T,T1812-1)*IF(C1812=1,0,1)</f>
        <v>0</v>
      </c>
      <c r="T1812">
        <f>COUNTIFS(F:F,F1812,G:G,G1812,H:H,_xlfn.CONCAT("&lt;=",H1812))</f>
        <v>1</v>
      </c>
      <c r="U1812" s="15">
        <f ca="1">H1812+(RAND()/100000)</f>
        <v>0.34027828964784029</v>
      </c>
      <c r="V1812">
        <f t="shared" ca="1" si="28"/>
        <v>5</v>
      </c>
      <c r="W1812" t="s">
        <v>28</v>
      </c>
      <c r="X1812" t="str">
        <f ca="1">_xlfn.CONCAT("(",A1812,",",C1812,",",P1812,",",E1812,",",L1812,",",S1812,",",T1812,",",V1812,")++1`")</f>
        <v>(248320,1,0,12,14,0,1,5)++1`</v>
      </c>
      <c r="Y1812" t="str">
        <f>_xlfn.CONCAT("(",A1812,",",R1812,")++1`")</f>
        <v>(248320,30)++1`</v>
      </c>
    </row>
    <row r="1813" spans="1:25">
      <c r="A1813">
        <v>248326</v>
      </c>
      <c r="B1813">
        <v>1968</v>
      </c>
      <c r="C1813">
        <f>IF(D1813="oui", 1, IF(D1813="non", 0, " "))</f>
        <v>0</v>
      </c>
      <c r="D1813" t="s">
        <v>24</v>
      </c>
      <c r="E1813">
        <f>_xlfn.XLOOKUP(F1813,Z$3:Z$19,AA$3:AA$19)</f>
        <v>7</v>
      </c>
      <c r="F1813" t="s">
        <v>38</v>
      </c>
      <c r="G1813" s="14">
        <v>44613</v>
      </c>
      <c r="H1813" s="15">
        <v>0.58472222222222214</v>
      </c>
      <c r="I1813" s="15">
        <v>0.61111111111111105</v>
      </c>
      <c r="J1813">
        <v>1000162</v>
      </c>
      <c r="K1813">
        <v>130</v>
      </c>
      <c r="L1813">
        <f>ROUND(M1813*86400,0)/60</f>
        <v>38</v>
      </c>
      <c r="M1813">
        <v>2.6388888888888906E-2</v>
      </c>
      <c r="N1813">
        <f>_xlfn.XLOOKUP(O1813,Z$22:Z$24,AA$22:AA$24)</f>
        <v>1</v>
      </c>
      <c r="O1813" t="s">
        <v>32</v>
      </c>
      <c r="P1813" cm="1">
        <f t="array" aca="1" ref="P1813" ca="1">(_xlfn.IFS(Q1813="couché",0,Q1813="debout à 80%",1,Q1813="?",1))*(IF(RAND()&lt;0.8,1,0))</f>
        <v>1</v>
      </c>
      <c r="Q1813" t="s">
        <v>27</v>
      </c>
      <c r="R1813">
        <v>45</v>
      </c>
      <c r="S1813">
        <f>SUMIFS(N:N,F:F,F1813,G:G,G1813,T:T,T1813-1)*IF(C1813=1,0,1)</f>
        <v>1</v>
      </c>
      <c r="T1813">
        <f>COUNTIFS(F:F,F1813,G:G,G1813,H:H,_xlfn.CONCAT("&lt;=",H1813))</f>
        <v>6</v>
      </c>
      <c r="U1813" s="15">
        <f ca="1">H1813+(RAND()/100000)</f>
        <v>0.5847228641151786</v>
      </c>
      <c r="V1813">
        <f t="shared" ca="1" si="28"/>
        <v>57</v>
      </c>
      <c r="W1813" t="s">
        <v>28</v>
      </c>
      <c r="X1813" t="str">
        <f ca="1">_xlfn.CONCAT("(",A1813,",",C1813,",",P1813,",",E1813,",",L1813,",",S1813,",",T1813,",",V1813,")++1`")</f>
        <v>(248326,0,1,7,38,1,6,57)++1`</v>
      </c>
      <c r="Y1813" t="str">
        <f>_xlfn.CONCAT("(",A1813,",",R1813,")++1`")</f>
        <v>(248326,45)++1`</v>
      </c>
    </row>
    <row r="1814" spans="1:25">
      <c r="A1814">
        <v>248327</v>
      </c>
      <c r="B1814">
        <v>1976</v>
      </c>
      <c r="C1814">
        <f>IF(D1814="oui", 1, IF(D1814="non", 0, " "))</f>
        <v>0</v>
      </c>
      <c r="D1814" t="s">
        <v>24</v>
      </c>
      <c r="E1814">
        <f>_xlfn.XLOOKUP(F1814,Z$3:Z$19,AA$3:AA$19)</f>
        <v>4</v>
      </c>
      <c r="F1814" t="s">
        <v>31</v>
      </c>
      <c r="G1814" s="14">
        <v>44607</v>
      </c>
      <c r="H1814" s="15">
        <v>0.79513888888888884</v>
      </c>
      <c r="I1814" s="15">
        <v>0.80486111111111103</v>
      </c>
      <c r="J1814">
        <v>1000167</v>
      </c>
      <c r="K1814">
        <v>6132</v>
      </c>
      <c r="L1814">
        <f>ROUND(M1814*86400,0)/60</f>
        <v>14</v>
      </c>
      <c r="M1814">
        <v>9.7222222222221877E-3</v>
      </c>
      <c r="N1814">
        <f>_xlfn.XLOOKUP(O1814,Z$22:Z$24,AA$22:AA$24)</f>
        <v>0</v>
      </c>
      <c r="O1814" t="s">
        <v>26</v>
      </c>
      <c r="P1814" cm="1">
        <f t="array" aca="1" ref="P1814" ca="1">(_xlfn.IFS(Q1814="couché",0,Q1814="debout à 80%",1,Q1814="?",1))*(IF(RAND()&lt;0.8,1,0))</f>
        <v>1</v>
      </c>
      <c r="Q1814" t="s">
        <v>27</v>
      </c>
      <c r="R1814">
        <v>0</v>
      </c>
      <c r="S1814">
        <f>SUMIFS(N:N,F:F,F1814,G:G,G1814,T:T,T1814-1)*IF(C1814=1,0,1)</f>
        <v>0</v>
      </c>
      <c r="T1814">
        <f>COUNTIFS(F:F,F1814,G:G,G1814,H:H,_xlfn.CONCAT("&lt;=",H1814))</f>
        <v>10</v>
      </c>
      <c r="U1814" s="15">
        <f ca="1">H1814+(RAND()/100000)</f>
        <v>0.79514239097368633</v>
      </c>
      <c r="V1814">
        <f t="shared" ca="1" si="28"/>
        <v>71</v>
      </c>
      <c r="W1814" t="s">
        <v>28</v>
      </c>
      <c r="X1814" t="str">
        <f ca="1">_xlfn.CONCAT("(",A1814,",",C1814,",",P1814,",",E1814,",",L1814,",",S1814,",",T1814,",",V1814,")++1`")</f>
        <v>(248327,0,1,4,14,0,10,71)++1`</v>
      </c>
      <c r="Y1814" t="str">
        <f>_xlfn.CONCAT("(",A1814,",",R1814,")++1`")</f>
        <v>(248327,0)++1`</v>
      </c>
    </row>
    <row r="1815" spans="1:25">
      <c r="A1815">
        <v>248329</v>
      </c>
      <c r="B1815">
        <v>1968</v>
      </c>
      <c r="C1815">
        <f>IF(D1815="oui", 1, IF(D1815="non", 0, " "))</f>
        <v>0</v>
      </c>
      <c r="D1815" t="s">
        <v>24</v>
      </c>
      <c r="E1815">
        <f>_xlfn.XLOOKUP(F1815,Z$3:Z$19,AA$3:AA$19)</f>
        <v>14</v>
      </c>
      <c r="F1815" t="s">
        <v>33</v>
      </c>
      <c r="G1815" s="14">
        <v>44637</v>
      </c>
      <c r="H1815" s="15">
        <v>0.51388888888888884</v>
      </c>
      <c r="I1815" s="15">
        <v>0.61041666666666661</v>
      </c>
      <c r="J1815">
        <v>1000162</v>
      </c>
      <c r="K1815">
        <v>486</v>
      </c>
      <c r="L1815">
        <f>ROUND(M1815*86400,0)/60</f>
        <v>139</v>
      </c>
      <c r="M1815">
        <v>9.6527777777777768E-2</v>
      </c>
      <c r="N1815">
        <f>_xlfn.XLOOKUP(O1815,Z$22:Z$24,AA$22:AA$24)</f>
        <v>0</v>
      </c>
      <c r="O1815" t="s">
        <v>26</v>
      </c>
      <c r="P1815" cm="1">
        <f t="array" aca="1" ref="P1815" ca="1">(_xlfn.IFS(Q1815="couché",0,Q1815="debout à 80%",1,Q1815="?",1))*(IF(RAND()&lt;0.8,1,0))</f>
        <v>1</v>
      </c>
      <c r="Q1815" t="s">
        <v>27</v>
      </c>
      <c r="R1815">
        <v>45</v>
      </c>
      <c r="S1815">
        <f>SUMIFS(N:N,F:F,F1815,G:G,G1815,T:T,T1815-1)*IF(C1815=1,0,1)</f>
        <v>0</v>
      </c>
      <c r="T1815">
        <f>COUNTIFS(F:F,F1815,G:G,G1815,H:H,_xlfn.CONCAT("&lt;=",H1815))</f>
        <v>3</v>
      </c>
      <c r="U1815" s="15">
        <f ca="1">H1815+(RAND()/100000)</f>
        <v>0.51389817249299952</v>
      </c>
      <c r="V1815">
        <f t="shared" ca="1" si="28"/>
        <v>55</v>
      </c>
      <c r="W1815" t="s">
        <v>28</v>
      </c>
      <c r="X1815" t="str">
        <f ca="1">_xlfn.CONCAT("(",A1815,",",C1815,",",P1815,",",E1815,",",L1815,",",S1815,",",T1815,",",V1815,")++1`")</f>
        <v>(248329,0,1,14,139,0,3,55)++1`</v>
      </c>
      <c r="Y1815" t="str">
        <f>_xlfn.CONCAT("(",A1815,",",R1815,")++1`")</f>
        <v>(248329,45)++1`</v>
      </c>
    </row>
    <row r="1816" spans="1:25">
      <c r="A1816">
        <v>248332</v>
      </c>
      <c r="B1816">
        <v>1960</v>
      </c>
      <c r="C1816">
        <f>IF(D1816="oui", 1, IF(D1816="non", 0, " "))</f>
        <v>0</v>
      </c>
      <c r="D1816" t="s">
        <v>24</v>
      </c>
      <c r="E1816">
        <f>_xlfn.XLOOKUP(F1816,Z$3:Z$19,AA$3:AA$19)</f>
        <v>3</v>
      </c>
      <c r="F1816" t="s">
        <v>34</v>
      </c>
      <c r="G1816" s="14">
        <v>44642</v>
      </c>
      <c r="H1816" s="15">
        <v>0.41805555555555551</v>
      </c>
      <c r="I1816" s="15">
        <v>0.43055555555555552</v>
      </c>
      <c r="J1816">
        <v>1000169</v>
      </c>
      <c r="K1816">
        <v>2172</v>
      </c>
      <c r="L1816">
        <f>ROUND(M1816*86400,0)/60</f>
        <v>18</v>
      </c>
      <c r="M1816">
        <v>1.2500000000000011E-2</v>
      </c>
      <c r="N1816">
        <f>_xlfn.XLOOKUP(O1816,Z$22:Z$24,AA$22:AA$24)</f>
        <v>1</v>
      </c>
      <c r="O1816" t="s">
        <v>32</v>
      </c>
      <c r="P1816" cm="1">
        <f t="array" aca="1" ref="P1816" ca="1">(_xlfn.IFS(Q1816="couché",0,Q1816="debout à 80%",1,Q1816="?",1))*(IF(RAND()&lt;0.8,1,0))</f>
        <v>1</v>
      </c>
      <c r="Q1816" t="s">
        <v>27</v>
      </c>
      <c r="R1816">
        <v>10</v>
      </c>
      <c r="S1816">
        <f>SUMIFS(N:N,F:F,F1816,G:G,G1816,T:T,T1816-1)*IF(C1816=1,0,1)</f>
        <v>1</v>
      </c>
      <c r="T1816">
        <f>COUNTIFS(F:F,F1816,G:G,G1816,H:H,_xlfn.CONCAT("&lt;=",H1816))</f>
        <v>6</v>
      </c>
      <c r="U1816" s="15">
        <f ca="1">H1816+(RAND()/100000)</f>
        <v>0.41805638427531289</v>
      </c>
      <c r="V1816">
        <f t="shared" ca="1" si="28"/>
        <v>29</v>
      </c>
      <c r="W1816" t="s">
        <v>28</v>
      </c>
      <c r="X1816" t="str">
        <f ca="1">_xlfn.CONCAT("(",A1816,",",C1816,",",P1816,",",E1816,",",L1816,",",S1816,",",T1816,",",V1816,")++1`")</f>
        <v>(248332,0,1,3,18,1,6,29)++1`</v>
      </c>
      <c r="Y1816" t="str">
        <f>_xlfn.CONCAT("(",A1816,",",R1816,")++1`")</f>
        <v>(248332,10)++1`</v>
      </c>
    </row>
    <row r="1817" spans="1:25">
      <c r="A1817">
        <v>248333</v>
      </c>
      <c r="B1817">
        <v>1960</v>
      </c>
      <c r="C1817">
        <f>IF(D1817="oui", 1, IF(D1817="non", 0, " "))</f>
        <v>0</v>
      </c>
      <c r="D1817" t="s">
        <v>24</v>
      </c>
      <c r="E1817">
        <f>_xlfn.XLOOKUP(F1817,Z$3:Z$19,AA$3:AA$19)</f>
        <v>3</v>
      </c>
      <c r="F1817" t="s">
        <v>34</v>
      </c>
      <c r="G1817" s="14">
        <v>44649</v>
      </c>
      <c r="H1817" s="15">
        <v>0.3659722222222222</v>
      </c>
      <c r="I1817" s="15">
        <v>0.37916666666666665</v>
      </c>
      <c r="J1817">
        <v>1000169</v>
      </c>
      <c r="K1817">
        <v>2172</v>
      </c>
      <c r="L1817">
        <f>ROUND(M1817*86400,0)/60</f>
        <v>19</v>
      </c>
      <c r="M1817">
        <v>1.3194444444444453E-2</v>
      </c>
      <c r="N1817">
        <f>_xlfn.XLOOKUP(O1817,Z$22:Z$24,AA$22:AA$24)</f>
        <v>1</v>
      </c>
      <c r="O1817" t="s">
        <v>32</v>
      </c>
      <c r="P1817" cm="1">
        <f t="array" aca="1" ref="P1817" ca="1">(_xlfn.IFS(Q1817="couché",0,Q1817="debout à 80%",1,Q1817="?",1))*(IF(RAND()&lt;0.8,1,0))</f>
        <v>1</v>
      </c>
      <c r="Q1817" t="s">
        <v>27</v>
      </c>
      <c r="R1817">
        <v>10</v>
      </c>
      <c r="S1817">
        <f>SUMIFS(N:N,F:F,F1817,G:G,G1817,T:T,T1817-1)*IF(C1817=1,0,1)</f>
        <v>1</v>
      </c>
      <c r="T1817">
        <f>COUNTIFS(F:F,F1817,G:G,G1817,H:H,_xlfn.CONCAT("&lt;=",H1817))</f>
        <v>3</v>
      </c>
      <c r="U1817" s="15">
        <f ca="1">H1817+(RAND()/100000)</f>
        <v>0.36598074098564976</v>
      </c>
      <c r="V1817">
        <f t="shared" ca="1" si="28"/>
        <v>16</v>
      </c>
      <c r="W1817" t="s">
        <v>28</v>
      </c>
      <c r="X1817" t="str">
        <f ca="1">_xlfn.CONCAT("(",A1817,",",C1817,",",P1817,",",E1817,",",L1817,",",S1817,",",T1817,",",V1817,")++1`")</f>
        <v>(248333,0,1,3,19,1,3,16)++1`</v>
      </c>
      <c r="Y1817" t="str">
        <f>_xlfn.CONCAT("(",A1817,",",R1817,")++1`")</f>
        <v>(248333,10)++1`</v>
      </c>
    </row>
    <row r="1818" spans="1:25">
      <c r="A1818">
        <v>248334</v>
      </c>
      <c r="B1818">
        <v>2007</v>
      </c>
      <c r="C1818">
        <f>IF(D1818="oui", 1, IF(D1818="non", 0, " "))</f>
        <v>1</v>
      </c>
      <c r="D1818" t="s">
        <v>28</v>
      </c>
      <c r="E1818">
        <f>_xlfn.XLOOKUP(F1818,Z$3:Z$19,AA$3:AA$19)</f>
        <v>10</v>
      </c>
      <c r="F1818" t="s">
        <v>39</v>
      </c>
      <c r="G1818" s="14">
        <v>44644</v>
      </c>
      <c r="H1818" s="15">
        <v>0.33333333333333331</v>
      </c>
      <c r="I1818" s="15">
        <v>0.38958333333333334</v>
      </c>
      <c r="J1818">
        <v>1000165</v>
      </c>
      <c r="K1818">
        <v>493</v>
      </c>
      <c r="L1818">
        <f>ROUND(M1818*86400,0)/60</f>
        <v>81</v>
      </c>
      <c r="M1818">
        <v>5.6250000000000022E-2</v>
      </c>
      <c r="N1818">
        <f>_xlfn.XLOOKUP(O1818,Z$22:Z$24,AA$22:AA$24)</f>
        <v>0</v>
      </c>
      <c r="O1818" t="s">
        <v>46</v>
      </c>
      <c r="P1818" cm="1">
        <f t="array" aca="1" ref="P1818" ca="1">(_xlfn.IFS(Q1818="couché",0,Q1818="debout à 80%",1,Q1818="?",1))*(IF(RAND()&lt;0.8,1,0))</f>
        <v>0</v>
      </c>
      <c r="Q1818" t="s">
        <v>48</v>
      </c>
      <c r="R1818">
        <v>30</v>
      </c>
      <c r="S1818">
        <f>SUMIFS(N:N,F:F,F1818,G:G,G1818,T:T,T1818-1)*IF(C1818=1,0,1)</f>
        <v>0</v>
      </c>
      <c r="T1818">
        <f>COUNTIFS(F:F,F1818,G:G,G1818,H:H,_xlfn.CONCAT("&lt;=",H1818))</f>
        <v>1</v>
      </c>
      <c r="U1818" s="15">
        <f ca="1">H1818+(RAND()/100000)</f>
        <v>0.33333615872639555</v>
      </c>
      <c r="V1818">
        <f t="shared" ca="1" si="28"/>
        <v>1</v>
      </c>
      <c r="W1818" t="s">
        <v>28</v>
      </c>
      <c r="X1818" t="str">
        <f ca="1">_xlfn.CONCAT("(",A1818,",",C1818,",",P1818,",",E1818,",",L1818,",",S1818,",",T1818,",",V1818,")++1`")</f>
        <v>(248334,1,0,10,81,0,1,1)++1`</v>
      </c>
      <c r="Y1818" t="str">
        <f>_xlfn.CONCAT("(",A1818,",",R1818,")++1`")</f>
        <v>(248334,30)++1`</v>
      </c>
    </row>
    <row r="1819" spans="1:25">
      <c r="A1819">
        <v>248335</v>
      </c>
      <c r="B1819">
        <v>1958</v>
      </c>
      <c r="C1819">
        <f>IF(D1819="oui", 1, IF(D1819="non", 0, " "))</f>
        <v>0</v>
      </c>
      <c r="D1819" t="s">
        <v>24</v>
      </c>
      <c r="E1819">
        <f>_xlfn.XLOOKUP(F1819,Z$3:Z$19,AA$3:AA$19)</f>
        <v>4</v>
      </c>
      <c r="F1819" t="s">
        <v>31</v>
      </c>
      <c r="G1819" s="14">
        <v>44642</v>
      </c>
      <c r="H1819" s="15">
        <v>0.37847222222222221</v>
      </c>
      <c r="I1819" s="15">
        <v>0.41527777777777775</v>
      </c>
      <c r="J1819">
        <v>1000170</v>
      </c>
      <c r="K1819">
        <v>2067</v>
      </c>
      <c r="L1819">
        <f>ROUND(M1819*86400,0)/60</f>
        <v>53</v>
      </c>
      <c r="M1819">
        <v>3.6805555555555536E-2</v>
      </c>
      <c r="N1819">
        <f>_xlfn.XLOOKUP(O1819,Z$22:Z$24,AA$22:AA$24)</f>
        <v>1</v>
      </c>
      <c r="O1819" t="s">
        <v>32</v>
      </c>
      <c r="P1819" cm="1">
        <f t="array" aca="1" ref="P1819" ca="1">(_xlfn.IFS(Q1819="couché",0,Q1819="debout à 80%",1,Q1819="?",1))*(IF(RAND()&lt;0.8,1,0))</f>
        <v>1</v>
      </c>
      <c r="Q1819" t="s">
        <v>27</v>
      </c>
      <c r="R1819">
        <v>30</v>
      </c>
      <c r="S1819">
        <f>SUMIFS(N:N,F:F,F1819,G:G,G1819,T:T,T1819-1)*IF(C1819=1,0,1)</f>
        <v>1</v>
      </c>
      <c r="T1819">
        <f>COUNTIFS(F:F,F1819,G:G,G1819,H:H,_xlfn.CONCAT("&lt;=",H1819))</f>
        <v>2</v>
      </c>
      <c r="U1819" s="15">
        <f ca="1">H1819+(RAND()/100000)</f>
        <v>0.37847730905453125</v>
      </c>
      <c r="V1819">
        <f t="shared" ca="1" si="28"/>
        <v>20</v>
      </c>
      <c r="W1819" t="s">
        <v>28</v>
      </c>
      <c r="X1819" t="str">
        <f ca="1">_xlfn.CONCAT("(",A1819,",",C1819,",",P1819,",",E1819,",",L1819,",",S1819,",",T1819,",",V1819,")++1`")</f>
        <v>(248335,0,1,4,53,1,2,20)++1`</v>
      </c>
      <c r="Y1819" t="str">
        <f>_xlfn.CONCAT("(",A1819,",",R1819,")++1`")</f>
        <v>(248335,30)++1`</v>
      </c>
    </row>
    <row r="1820" spans="1:25">
      <c r="A1820">
        <v>248336</v>
      </c>
      <c r="B1820">
        <v>1929</v>
      </c>
      <c r="C1820">
        <f>IF(D1820="oui", 1, IF(D1820="non", 0, " "))</f>
        <v>0</v>
      </c>
      <c r="D1820" t="s">
        <v>24</v>
      </c>
      <c r="E1820">
        <f>_xlfn.XLOOKUP(F1820,Z$3:Z$19,AA$3:AA$19)</f>
        <v>3</v>
      </c>
      <c r="F1820" t="s">
        <v>34</v>
      </c>
      <c r="G1820" s="14">
        <v>44601</v>
      </c>
      <c r="H1820" s="15">
        <v>0.44444444444444442</v>
      </c>
      <c r="I1820" s="15">
        <v>0.46805555555555556</v>
      </c>
      <c r="J1820">
        <v>1000169</v>
      </c>
      <c r="K1820">
        <v>2272</v>
      </c>
      <c r="L1820">
        <f>ROUND(M1820*86400,0)/60</f>
        <v>34</v>
      </c>
      <c r="M1820">
        <v>2.3611111111111138E-2</v>
      </c>
      <c r="N1820">
        <f>_xlfn.XLOOKUP(O1820,Z$22:Z$24,AA$22:AA$24)</f>
        <v>1</v>
      </c>
      <c r="O1820" t="s">
        <v>32</v>
      </c>
      <c r="P1820" cm="1">
        <f t="array" aca="1" ref="P1820" ca="1">(_xlfn.IFS(Q1820="couché",0,Q1820="debout à 80%",1,Q1820="?",1))*(IF(RAND()&lt;0.8,1,0))</f>
        <v>1</v>
      </c>
      <c r="Q1820" t="s">
        <v>27</v>
      </c>
      <c r="R1820">
        <v>0</v>
      </c>
      <c r="S1820">
        <f>SUMIFS(N:N,F:F,F1820,G:G,G1820,T:T,T1820-1)*IF(C1820=1,0,1)</f>
        <v>1</v>
      </c>
      <c r="T1820">
        <f>COUNTIFS(F:F,F1820,G:G,G1820,H:H,_xlfn.CONCAT("&lt;=",H1820))</f>
        <v>6</v>
      </c>
      <c r="U1820" s="15">
        <f ca="1">H1820+(RAND()/100000)</f>
        <v>0.44444661192201096</v>
      </c>
      <c r="V1820">
        <f t="shared" ca="1" si="28"/>
        <v>26</v>
      </c>
      <c r="W1820" t="s">
        <v>28</v>
      </c>
      <c r="X1820" t="str">
        <f ca="1">_xlfn.CONCAT("(",A1820,",",C1820,",",P1820,",",E1820,",",L1820,",",S1820,",",T1820,",",V1820,")++1`")</f>
        <v>(248336,0,1,3,34,1,6,26)++1`</v>
      </c>
      <c r="Y1820" t="str">
        <f>_xlfn.CONCAT("(",A1820,",",R1820,")++1`")</f>
        <v>(248336,0)++1`</v>
      </c>
    </row>
    <row r="1821" spans="1:25">
      <c r="A1821">
        <v>248337</v>
      </c>
      <c r="B1821">
        <v>1958</v>
      </c>
      <c r="C1821">
        <f>IF(D1821="oui", 1, IF(D1821="non", 0, " "))</f>
        <v>0</v>
      </c>
      <c r="D1821" t="s">
        <v>24</v>
      </c>
      <c r="E1821">
        <f>_xlfn.XLOOKUP(F1821,Z$3:Z$19,AA$3:AA$19)</f>
        <v>5</v>
      </c>
      <c r="F1821" t="s">
        <v>36</v>
      </c>
      <c r="G1821" s="14">
        <v>44609</v>
      </c>
      <c r="H1821" s="15">
        <v>0.47847222222222219</v>
      </c>
      <c r="I1821" s="15">
        <v>0.56388888888888888</v>
      </c>
      <c r="J1821">
        <v>1000162</v>
      </c>
      <c r="K1821">
        <v>3235</v>
      </c>
      <c r="L1821">
        <f>ROUND(M1821*86400,0)/60</f>
        <v>123</v>
      </c>
      <c r="M1821">
        <v>8.5416666666666696E-2</v>
      </c>
      <c r="N1821">
        <f>_xlfn.XLOOKUP(O1821,Z$22:Z$24,AA$22:AA$24)</f>
        <v>0</v>
      </c>
      <c r="O1821" t="s">
        <v>26</v>
      </c>
      <c r="P1821" cm="1">
        <f t="array" aca="1" ref="P1821" ca="1">(_xlfn.IFS(Q1821="couché",0,Q1821="debout à 80%",1,Q1821="?",1))*(IF(RAND()&lt;0.8,1,0))</f>
        <v>1</v>
      </c>
      <c r="Q1821" t="s">
        <v>27</v>
      </c>
      <c r="R1821">
        <v>45</v>
      </c>
      <c r="S1821">
        <f>SUMIFS(N:N,F:F,F1821,G:G,G1821,T:T,T1821-1)*IF(C1821=1,0,1)</f>
        <v>0</v>
      </c>
      <c r="T1821">
        <f>COUNTIFS(F:F,F1821,G:G,G1821,H:H,_xlfn.CONCAT("&lt;=",H1821))</f>
        <v>3</v>
      </c>
      <c r="U1821" s="15">
        <f ca="1">H1821+(RAND()/100000)</f>
        <v>0.47847304048883366</v>
      </c>
      <c r="V1821">
        <f t="shared" ca="1" si="28"/>
        <v>48</v>
      </c>
      <c r="W1821" t="s">
        <v>28</v>
      </c>
      <c r="X1821" t="str">
        <f ca="1">_xlfn.CONCAT("(",A1821,",",C1821,",",P1821,",",E1821,",",L1821,",",S1821,",",T1821,",",V1821,")++1`")</f>
        <v>(248337,0,1,5,123,0,3,48)++1`</v>
      </c>
      <c r="Y1821" t="str">
        <f>_xlfn.CONCAT("(",A1821,",",R1821,")++1`")</f>
        <v>(248337,45)++1`</v>
      </c>
    </row>
    <row r="1822" spans="1:25">
      <c r="A1822">
        <v>248340</v>
      </c>
      <c r="B1822">
        <v>1952</v>
      </c>
      <c r="C1822">
        <f>IF(D1822="oui", 1, IF(D1822="non", 0, " "))</f>
        <v>0</v>
      </c>
      <c r="D1822" t="s">
        <v>24</v>
      </c>
      <c r="E1822">
        <f>_xlfn.XLOOKUP(F1822,Z$3:Z$19,AA$3:AA$19)</f>
        <v>3</v>
      </c>
      <c r="F1822" t="s">
        <v>34</v>
      </c>
      <c r="G1822" s="14">
        <v>44630</v>
      </c>
      <c r="H1822" s="15">
        <v>0.46180555555555552</v>
      </c>
      <c r="I1822" s="15">
        <v>0.47291666666666665</v>
      </c>
      <c r="J1822">
        <v>1000169</v>
      </c>
      <c r="K1822">
        <v>2172</v>
      </c>
      <c r="L1822">
        <f>ROUND(M1822*86400,0)/60</f>
        <v>16</v>
      </c>
      <c r="M1822">
        <v>1.1111111111111127E-2</v>
      </c>
      <c r="N1822">
        <f>_xlfn.XLOOKUP(O1822,Z$22:Z$24,AA$22:AA$24)</f>
        <v>1</v>
      </c>
      <c r="O1822" t="s">
        <v>32</v>
      </c>
      <c r="P1822" cm="1">
        <f t="array" aca="1" ref="P1822" ca="1">(_xlfn.IFS(Q1822="couché",0,Q1822="debout à 80%",1,Q1822="?",1))*(IF(RAND()&lt;0.8,1,0))</f>
        <v>1</v>
      </c>
      <c r="Q1822" t="s">
        <v>27</v>
      </c>
      <c r="R1822">
        <v>10</v>
      </c>
      <c r="S1822">
        <f>SUMIFS(N:N,F:F,F1822,G:G,G1822,T:T,T1822-1)*IF(C1822=1,0,1)</f>
        <v>1</v>
      </c>
      <c r="T1822">
        <f>COUNTIFS(F:F,F1822,G:G,G1822,H:H,_xlfn.CONCAT("&lt;=",H1822))</f>
        <v>10</v>
      </c>
      <c r="U1822" s="15">
        <f ca="1">H1822+(RAND()/100000)</f>
        <v>0.46180647571552946</v>
      </c>
      <c r="V1822">
        <f t="shared" ca="1" si="28"/>
        <v>44</v>
      </c>
      <c r="W1822" t="s">
        <v>28</v>
      </c>
      <c r="X1822" t="str">
        <f ca="1">_xlfn.CONCAT("(",A1822,",",C1822,",",P1822,",",E1822,",",L1822,",",S1822,",",T1822,",",V1822,")++1`")</f>
        <v>(248340,0,1,3,16,1,10,44)++1`</v>
      </c>
      <c r="Y1822" t="str">
        <f>_xlfn.CONCAT("(",A1822,",",R1822,")++1`")</f>
        <v>(248340,10)++1`</v>
      </c>
    </row>
    <row r="1823" spans="1:25">
      <c r="A1823">
        <v>248341</v>
      </c>
      <c r="B1823">
        <v>1968</v>
      </c>
      <c r="C1823">
        <f>IF(D1823="oui", 1, IF(D1823="non", 0, " "))</f>
        <v>0</v>
      </c>
      <c r="D1823" t="s">
        <v>24</v>
      </c>
      <c r="E1823">
        <f>_xlfn.XLOOKUP(F1823,Z$3:Z$19,AA$3:AA$19)</f>
        <v>16</v>
      </c>
      <c r="F1823" t="s">
        <v>44</v>
      </c>
      <c r="G1823" s="14">
        <v>44616</v>
      </c>
      <c r="H1823" s="15">
        <v>0.51666666666666661</v>
      </c>
      <c r="I1823" s="15">
        <v>0.74097222222222214</v>
      </c>
      <c r="J1823">
        <v>1000162</v>
      </c>
      <c r="K1823">
        <v>3282</v>
      </c>
      <c r="L1823">
        <f>ROUND(M1823*86400,0)/60</f>
        <v>323</v>
      </c>
      <c r="M1823">
        <v>0.22430555555555554</v>
      </c>
      <c r="N1823">
        <f>_xlfn.XLOOKUP(O1823,Z$22:Z$24,AA$22:AA$24)</f>
        <v>0</v>
      </c>
      <c r="O1823" t="s">
        <v>26</v>
      </c>
      <c r="P1823" cm="1">
        <f t="array" aca="1" ref="P1823" ca="1">(_xlfn.IFS(Q1823="couché",0,Q1823="debout à 80%",1,Q1823="?",1))*(IF(RAND()&lt;0.8,1,0))</f>
        <v>0</v>
      </c>
      <c r="Q1823" t="s">
        <v>48</v>
      </c>
      <c r="R1823">
        <v>45</v>
      </c>
      <c r="S1823">
        <f>SUMIFS(N:N,F:F,F1823,G:G,G1823,T:T,T1823-1)*IF(C1823=1,0,1)</f>
        <v>0</v>
      </c>
      <c r="T1823">
        <f>COUNTIFS(F:F,F1823,G:G,G1823,H:H,_xlfn.CONCAT("&lt;=",H1823))</f>
        <v>5</v>
      </c>
      <c r="U1823" s="15">
        <f ca="1">H1823+(RAND()/100000)</f>
        <v>0.51667106957097819</v>
      </c>
      <c r="V1823">
        <f t="shared" ca="1" si="28"/>
        <v>65</v>
      </c>
      <c r="W1823" t="s">
        <v>28</v>
      </c>
      <c r="X1823" t="str">
        <f ca="1">_xlfn.CONCAT("(",A1823,",",C1823,",",P1823,",",E1823,",",L1823,",",S1823,",",T1823,",",V1823,")++1`")</f>
        <v>(248341,0,0,16,323,0,5,65)++1`</v>
      </c>
      <c r="Y1823" t="str">
        <f>_xlfn.CONCAT("(",A1823,",",R1823,")++1`")</f>
        <v>(248341,45)++1`</v>
      </c>
    </row>
    <row r="1824" spans="1:25">
      <c r="A1824">
        <v>248342</v>
      </c>
      <c r="B1824">
        <v>1952</v>
      </c>
      <c r="C1824">
        <f>IF(D1824="oui", 1, IF(D1824="non", 0, " "))</f>
        <v>0</v>
      </c>
      <c r="D1824" t="s">
        <v>24</v>
      </c>
      <c r="E1824">
        <f>_xlfn.XLOOKUP(F1824,Z$3:Z$19,AA$3:AA$19)</f>
        <v>3</v>
      </c>
      <c r="F1824" t="s">
        <v>34</v>
      </c>
      <c r="G1824" s="14">
        <v>44637</v>
      </c>
      <c r="H1824" s="15">
        <v>0.43055555555555552</v>
      </c>
      <c r="I1824" s="15">
        <v>0.44374999999999998</v>
      </c>
      <c r="J1824">
        <v>1000169</v>
      </c>
      <c r="K1824">
        <v>2172</v>
      </c>
      <c r="L1824">
        <f>ROUND(M1824*86400,0)/60</f>
        <v>19</v>
      </c>
      <c r="M1824">
        <v>1.3194444444444453E-2</v>
      </c>
      <c r="N1824">
        <f>_xlfn.XLOOKUP(O1824,Z$22:Z$24,AA$22:AA$24)</f>
        <v>1</v>
      </c>
      <c r="O1824" t="s">
        <v>32</v>
      </c>
      <c r="P1824" cm="1">
        <f t="array" aca="1" ref="P1824" ca="1">(_xlfn.IFS(Q1824="couché",0,Q1824="debout à 80%",1,Q1824="?",1))*(IF(RAND()&lt;0.8,1,0))</f>
        <v>1</v>
      </c>
      <c r="Q1824" t="s">
        <v>27</v>
      </c>
      <c r="R1824">
        <v>10</v>
      </c>
      <c r="S1824">
        <f>SUMIFS(N:N,F:F,F1824,G:G,G1824,T:T,T1824-1)*IF(C1824=1,0,1)</f>
        <v>1</v>
      </c>
      <c r="T1824">
        <f>COUNTIFS(F:F,F1824,G:G,G1824,H:H,_xlfn.CONCAT("&lt;=",H1824))</f>
        <v>7</v>
      </c>
      <c r="U1824" s="15">
        <f ca="1">H1824+(RAND()/100000)</f>
        <v>0.43056475536687427</v>
      </c>
      <c r="V1824">
        <f t="shared" ca="1" si="28"/>
        <v>35</v>
      </c>
      <c r="W1824" t="s">
        <v>28</v>
      </c>
      <c r="X1824" t="str">
        <f ca="1">_xlfn.CONCAT("(",A1824,",",C1824,",",P1824,",",E1824,",",L1824,",",S1824,",",T1824,",",V1824,")++1`")</f>
        <v>(248342,0,1,3,19,1,7,35)++1`</v>
      </c>
      <c r="Y1824" t="str">
        <f>_xlfn.CONCAT("(",A1824,",",R1824,")++1`")</f>
        <v>(248342,10)++1`</v>
      </c>
    </row>
    <row r="1825" spans="1:25">
      <c r="A1825">
        <v>248343</v>
      </c>
      <c r="B1825">
        <v>2006</v>
      </c>
      <c r="C1825">
        <f>IF(D1825="oui", 1, IF(D1825="non", 0, " "))</f>
        <v>0</v>
      </c>
      <c r="D1825" t="s">
        <v>24</v>
      </c>
      <c r="E1825">
        <f>_xlfn.XLOOKUP(F1825,Z$3:Z$19,AA$3:AA$19)</f>
        <v>17</v>
      </c>
      <c r="F1825" t="s">
        <v>45</v>
      </c>
      <c r="G1825" s="14">
        <v>44609</v>
      </c>
      <c r="H1825" s="15">
        <v>0.40902777777777777</v>
      </c>
      <c r="I1825" s="15">
        <v>0.47361111111111109</v>
      </c>
      <c r="J1825">
        <v>1000162</v>
      </c>
      <c r="K1825">
        <v>142</v>
      </c>
      <c r="L1825">
        <f>ROUND(M1825*86400,0)/60</f>
        <v>93</v>
      </c>
      <c r="M1825">
        <v>6.4583333333333326E-2</v>
      </c>
      <c r="N1825">
        <f>_xlfn.XLOOKUP(O1825,Z$22:Z$24,AA$22:AA$24)</f>
        <v>0</v>
      </c>
      <c r="O1825" t="s">
        <v>26</v>
      </c>
      <c r="P1825" cm="1">
        <f t="array" aca="1" ref="P1825" ca="1">(_xlfn.IFS(Q1825="couché",0,Q1825="debout à 80%",1,Q1825="?",1))*(IF(RAND()&lt;0.8,1,0))</f>
        <v>1</v>
      </c>
      <c r="Q1825" t="s">
        <v>27</v>
      </c>
      <c r="R1825">
        <v>45</v>
      </c>
      <c r="S1825">
        <f>SUMIFS(N:N,F:F,F1825,G:G,G1825,T:T,T1825-1)*IF(C1825=1,0,1)</f>
        <v>0</v>
      </c>
      <c r="T1825">
        <f>COUNTIFS(F:F,F1825,G:G,G1825,H:H,_xlfn.CONCAT("&lt;=",H1825))</f>
        <v>2</v>
      </c>
      <c r="U1825" s="15">
        <f ca="1">H1825+(RAND()/100000)</f>
        <v>0.40903659343709442</v>
      </c>
      <c r="V1825">
        <f t="shared" ca="1" si="28"/>
        <v>32</v>
      </c>
      <c r="W1825" t="s">
        <v>28</v>
      </c>
      <c r="X1825" t="str">
        <f ca="1">_xlfn.CONCAT("(",A1825,",",C1825,",",P1825,",",E1825,",",L1825,",",S1825,",",T1825,",",V1825,")++1`")</f>
        <v>(248343,0,1,17,93,0,2,32)++1`</v>
      </c>
      <c r="Y1825" t="str">
        <f>_xlfn.CONCAT("(",A1825,",",R1825,")++1`")</f>
        <v>(248343,45)++1`</v>
      </c>
    </row>
    <row r="1826" spans="1:25">
      <c r="A1826">
        <v>248344</v>
      </c>
      <c r="B1826">
        <v>1958</v>
      </c>
      <c r="C1826">
        <f>IF(D1826="oui", 1, IF(D1826="non", 0, " "))</f>
        <v>0</v>
      </c>
      <c r="D1826" t="s">
        <v>24</v>
      </c>
      <c r="E1826">
        <f>_xlfn.XLOOKUP(F1826,Z$3:Z$19,AA$3:AA$19)</f>
        <v>14</v>
      </c>
      <c r="F1826" t="s">
        <v>33</v>
      </c>
      <c r="G1826" s="14">
        <v>44616</v>
      </c>
      <c r="H1826" s="15">
        <v>0.36319444444444443</v>
      </c>
      <c r="I1826" s="15">
        <v>0.37777777777777777</v>
      </c>
      <c r="J1826">
        <v>1000162</v>
      </c>
      <c r="K1826">
        <v>130</v>
      </c>
      <c r="L1826">
        <f>ROUND(M1826*86400,0)/60</f>
        <v>21</v>
      </c>
      <c r="M1826">
        <v>1.4583333333333337E-2</v>
      </c>
      <c r="N1826">
        <f>_xlfn.XLOOKUP(O1826,Z$22:Z$24,AA$22:AA$24)</f>
        <v>1</v>
      </c>
      <c r="O1826" t="s">
        <v>32</v>
      </c>
      <c r="P1826" cm="1">
        <f t="array" aca="1" ref="P1826" ca="1">(_xlfn.IFS(Q1826="couché",0,Q1826="debout à 80%",1,Q1826="?",1))*(IF(RAND()&lt;0.8,1,0))</f>
        <v>1</v>
      </c>
      <c r="Q1826" t="s">
        <v>27</v>
      </c>
      <c r="R1826">
        <v>45</v>
      </c>
      <c r="S1826">
        <f>SUMIFS(N:N,F:F,F1826,G:G,G1826,T:T,T1826-1)*IF(C1826=1,0,1)</f>
        <v>1</v>
      </c>
      <c r="T1826">
        <f>COUNTIFS(F:F,F1826,G:G,G1826,H:H,_xlfn.CONCAT("&lt;=",H1826))</f>
        <v>2</v>
      </c>
      <c r="U1826" s="15">
        <f ca="1">H1826+(RAND()/100000)</f>
        <v>0.36319979232095578</v>
      </c>
      <c r="V1826">
        <f t="shared" ca="1" si="28"/>
        <v>17</v>
      </c>
      <c r="W1826" t="s">
        <v>28</v>
      </c>
      <c r="X1826" t="str">
        <f ca="1">_xlfn.CONCAT("(",A1826,",",C1826,",",P1826,",",E1826,",",L1826,",",S1826,",",T1826,",",V1826,")++1`")</f>
        <v>(248344,0,1,14,21,1,2,17)++1`</v>
      </c>
      <c r="Y1826" t="str">
        <f>_xlfn.CONCAT("(",A1826,",",R1826,")++1`")</f>
        <v>(248344,45)++1`</v>
      </c>
    </row>
    <row r="1827" spans="1:25">
      <c r="A1827">
        <v>248350</v>
      </c>
      <c r="B1827">
        <v>1992</v>
      </c>
      <c r="C1827">
        <f>IF(D1827="oui", 1, IF(D1827="non", 0, " "))</f>
        <v>0</v>
      </c>
      <c r="D1827" t="s">
        <v>24</v>
      </c>
      <c r="E1827">
        <f>_xlfn.XLOOKUP(F1827,Z$3:Z$19,AA$3:AA$19)</f>
        <v>5</v>
      </c>
      <c r="F1827" t="s">
        <v>36</v>
      </c>
      <c r="G1827" s="14">
        <v>44628</v>
      </c>
      <c r="H1827" s="15">
        <v>0.4819444444444444</v>
      </c>
      <c r="I1827" s="15">
        <v>0.5854166666666667</v>
      </c>
      <c r="J1827">
        <v>1000162</v>
      </c>
      <c r="K1827">
        <v>2872</v>
      </c>
      <c r="L1827">
        <f>ROUND(M1827*86400,0)/60</f>
        <v>149</v>
      </c>
      <c r="M1827">
        <v>0.1034722222222223</v>
      </c>
      <c r="N1827">
        <f>_xlfn.XLOOKUP(O1827,Z$22:Z$24,AA$22:AA$24)</f>
        <v>0</v>
      </c>
      <c r="O1827" t="s">
        <v>26</v>
      </c>
      <c r="P1827" cm="1">
        <f t="array" aca="1" ref="P1827" ca="1">(_xlfn.IFS(Q1827="couché",0,Q1827="debout à 80%",1,Q1827="?",1))*(IF(RAND()&lt;0.8,1,0))</f>
        <v>0</v>
      </c>
      <c r="Q1827" t="s">
        <v>27</v>
      </c>
      <c r="R1827">
        <v>45</v>
      </c>
      <c r="S1827">
        <f>SUMIFS(N:N,F:F,F1827,G:G,G1827,T:T,T1827-1)*IF(C1827=1,0,1)</f>
        <v>0</v>
      </c>
      <c r="T1827">
        <f>COUNTIFS(F:F,F1827,G:G,G1827,H:H,_xlfn.CONCAT("&lt;=",H1827))</f>
        <v>3</v>
      </c>
      <c r="U1827" s="15">
        <f ca="1">H1827+(RAND()/100000)</f>
        <v>0.48194905899168455</v>
      </c>
      <c r="V1827">
        <f t="shared" ca="1" si="28"/>
        <v>52</v>
      </c>
      <c r="W1827" t="s">
        <v>28</v>
      </c>
      <c r="X1827" t="str">
        <f ca="1">_xlfn.CONCAT("(",A1827,",",C1827,",",P1827,",",E1827,",",L1827,",",S1827,",",T1827,",",V1827,")++1`")</f>
        <v>(248350,0,0,5,149,0,3,52)++1`</v>
      </c>
      <c r="Y1827" t="str">
        <f>_xlfn.CONCAT("(",A1827,",",R1827,")++1`")</f>
        <v>(248350,45)++1`</v>
      </c>
    </row>
    <row r="1828" spans="1:25">
      <c r="A1828">
        <v>248351</v>
      </c>
      <c r="B1828">
        <v>1946</v>
      </c>
      <c r="C1828">
        <f>IF(D1828="oui", 1, IF(D1828="non", 0, " "))</f>
        <v>0</v>
      </c>
      <c r="D1828" t="s">
        <v>24</v>
      </c>
      <c r="E1828">
        <f>_xlfn.XLOOKUP(F1828,Z$3:Z$19,AA$3:AA$19)</f>
        <v>3</v>
      </c>
      <c r="F1828" t="s">
        <v>34</v>
      </c>
      <c r="G1828" s="14">
        <v>44621</v>
      </c>
      <c r="H1828" s="15">
        <v>0.49583333333333329</v>
      </c>
      <c r="I1828" s="15">
        <v>0.50277777777777777</v>
      </c>
      <c r="J1828">
        <v>1000169</v>
      </c>
      <c r="K1828">
        <v>2178</v>
      </c>
      <c r="L1828">
        <f>ROUND(M1828*86400,0)/60</f>
        <v>10</v>
      </c>
      <c r="M1828">
        <v>6.9444444444444753E-3</v>
      </c>
      <c r="N1828">
        <f>_xlfn.XLOOKUP(O1828,Z$22:Z$24,AA$22:AA$24)</f>
        <v>1</v>
      </c>
      <c r="O1828" t="s">
        <v>32</v>
      </c>
      <c r="P1828" cm="1">
        <f t="array" aca="1" ref="P1828" ca="1">(_xlfn.IFS(Q1828="couché",0,Q1828="debout à 80%",1,Q1828="?",1))*(IF(RAND()&lt;0.8,1,0))</f>
        <v>1</v>
      </c>
      <c r="Q1828" t="s">
        <v>27</v>
      </c>
      <c r="R1828">
        <v>0</v>
      </c>
      <c r="S1828">
        <f>SUMIFS(N:N,F:F,F1828,G:G,G1828,T:T,T1828-1)*IF(C1828=1,0,1)</f>
        <v>1</v>
      </c>
      <c r="T1828">
        <f>COUNTIFS(F:F,F1828,G:G,G1828,H:H,_xlfn.CONCAT("&lt;=",H1828))</f>
        <v>12</v>
      </c>
      <c r="U1828" s="15">
        <f ca="1">H1828+(RAND()/100000)</f>
        <v>0.49583681978759792</v>
      </c>
      <c r="V1828">
        <f t="shared" ca="1" si="28"/>
        <v>31</v>
      </c>
      <c r="W1828" t="s">
        <v>28</v>
      </c>
      <c r="X1828" t="str">
        <f ca="1">_xlfn.CONCAT("(",A1828,",",C1828,",",P1828,",",E1828,",",L1828,",",S1828,",",T1828,",",V1828,")++1`")</f>
        <v>(248351,0,1,3,10,1,12,31)++1`</v>
      </c>
      <c r="Y1828" t="str">
        <f>_xlfn.CONCAT("(",A1828,",",R1828,")++1`")</f>
        <v>(248351,0)++1`</v>
      </c>
    </row>
    <row r="1829" spans="1:25">
      <c r="A1829">
        <v>248352</v>
      </c>
      <c r="B1829">
        <v>1940</v>
      </c>
      <c r="C1829">
        <f>IF(D1829="oui", 1, IF(D1829="non", 0, " "))</f>
        <v>0</v>
      </c>
      <c r="D1829" t="s">
        <v>24</v>
      </c>
      <c r="E1829">
        <f>_xlfn.XLOOKUP(F1829,Z$3:Z$19,AA$3:AA$19)</f>
        <v>2</v>
      </c>
      <c r="F1829" t="s">
        <v>29</v>
      </c>
      <c r="G1829" s="14">
        <v>44601</v>
      </c>
      <c r="H1829" s="15">
        <v>0.61249999999999993</v>
      </c>
      <c r="I1829" s="15">
        <v>0.65763888888888888</v>
      </c>
      <c r="J1829">
        <v>1000166</v>
      </c>
      <c r="K1829">
        <v>3953</v>
      </c>
      <c r="L1829">
        <f>ROUND(M1829*86400,0)/60</f>
        <v>65</v>
      </c>
      <c r="M1829">
        <v>4.5138888888888951E-2</v>
      </c>
      <c r="N1829">
        <f>_xlfn.XLOOKUP(O1829,Z$22:Z$24,AA$22:AA$24)</f>
        <v>0</v>
      </c>
      <c r="O1829" t="s">
        <v>26</v>
      </c>
      <c r="P1829" cm="1">
        <f t="array" aca="1" ref="P1829" ca="1">(_xlfn.IFS(Q1829="couché",0,Q1829="debout à 80%",1,Q1829="?",1))*(IF(RAND()&lt;0.8,1,0))</f>
        <v>0</v>
      </c>
      <c r="Q1829" t="s">
        <v>48</v>
      </c>
      <c r="R1829">
        <v>45</v>
      </c>
      <c r="S1829">
        <f>SUMIFS(N:N,F:F,F1829,G:G,G1829,T:T,T1829-1)*IF(C1829=1,0,1)</f>
        <v>0</v>
      </c>
      <c r="T1829">
        <f>COUNTIFS(F:F,F1829,G:G,G1829,H:H,_xlfn.CONCAT("&lt;=",H1829))</f>
        <v>4</v>
      </c>
      <c r="U1829" s="15">
        <f ca="1">H1829+(RAND()/100000)</f>
        <v>0.61250932596532981</v>
      </c>
      <c r="V1829">
        <f t="shared" ca="1" si="28"/>
        <v>50</v>
      </c>
      <c r="W1829" t="s">
        <v>28</v>
      </c>
      <c r="X1829" t="str">
        <f ca="1">_xlfn.CONCAT("(",A1829,",",C1829,",",P1829,",",E1829,",",L1829,",",S1829,",",T1829,",",V1829,")++1`")</f>
        <v>(248352,0,0,2,65,0,4,50)++1`</v>
      </c>
      <c r="Y1829" t="str">
        <f>_xlfn.CONCAT("(",A1829,",",R1829,")++1`")</f>
        <v>(248352,45)++1`</v>
      </c>
    </row>
    <row r="1830" spans="1:25">
      <c r="A1830">
        <v>248357</v>
      </c>
      <c r="B1830">
        <v>1999</v>
      </c>
      <c r="C1830">
        <f>IF(D1830="oui", 1, IF(D1830="non", 0, " "))</f>
        <v>0</v>
      </c>
      <c r="D1830" t="s">
        <v>24</v>
      </c>
      <c r="E1830">
        <f>_xlfn.XLOOKUP(F1830,Z$3:Z$19,AA$3:AA$19)</f>
        <v>5</v>
      </c>
      <c r="F1830" t="s">
        <v>36</v>
      </c>
      <c r="G1830" s="14">
        <v>44606</v>
      </c>
      <c r="H1830" s="15">
        <v>0.64791666666666659</v>
      </c>
      <c r="I1830" s="15">
        <v>0.7402777777777777</v>
      </c>
      <c r="J1830">
        <v>1000162</v>
      </c>
      <c r="K1830">
        <v>70</v>
      </c>
      <c r="L1830">
        <f>ROUND(M1830*86400,0)/60</f>
        <v>133</v>
      </c>
      <c r="M1830">
        <v>9.2361111111111116E-2</v>
      </c>
      <c r="N1830">
        <f>_xlfn.XLOOKUP(O1830,Z$22:Z$24,AA$22:AA$24)</f>
        <v>0</v>
      </c>
      <c r="O1830" t="s">
        <v>26</v>
      </c>
      <c r="P1830" cm="1">
        <f t="array" aca="1" ref="P1830" ca="1">(_xlfn.IFS(Q1830="couché",0,Q1830="debout à 80%",1,Q1830="?",1))*(IF(RAND()&lt;0.8,1,0))</f>
        <v>1</v>
      </c>
      <c r="Q1830" t="s">
        <v>27</v>
      </c>
      <c r="R1830">
        <v>45</v>
      </c>
      <c r="S1830">
        <f>SUMIFS(N:N,F:F,F1830,G:G,G1830,T:T,T1830-1)*IF(C1830=1,0,1)</f>
        <v>1</v>
      </c>
      <c r="T1830">
        <f>COUNTIFS(F:F,F1830,G:G,G1830,H:H,_xlfn.CONCAT("&lt;=",H1830))</f>
        <v>6</v>
      </c>
      <c r="U1830" s="15">
        <f ca="1">H1830+(RAND()/100000)</f>
        <v>0.64791964534354907</v>
      </c>
      <c r="V1830">
        <f t="shared" ca="1" si="28"/>
        <v>65</v>
      </c>
      <c r="W1830" t="s">
        <v>28</v>
      </c>
      <c r="X1830" t="str">
        <f ca="1">_xlfn.CONCAT("(",A1830,",",C1830,",",P1830,",",E1830,",",L1830,",",S1830,",",T1830,",",V1830,")++1`")</f>
        <v>(248357,0,1,5,133,1,6,65)++1`</v>
      </c>
      <c r="Y1830" t="str">
        <f>_xlfn.CONCAT("(",A1830,",",R1830,")++1`")</f>
        <v>(248357,45)++1`</v>
      </c>
    </row>
    <row r="1831" spans="1:25">
      <c r="A1831">
        <v>248362</v>
      </c>
      <c r="B1831">
        <v>1956</v>
      </c>
      <c r="C1831">
        <f>IF(D1831="oui", 1, IF(D1831="non", 0, " "))</f>
        <v>0</v>
      </c>
      <c r="D1831" t="s">
        <v>24</v>
      </c>
      <c r="E1831">
        <f>_xlfn.XLOOKUP(F1831,Z$3:Z$19,AA$3:AA$19)</f>
        <v>16</v>
      </c>
      <c r="F1831" t="s">
        <v>44</v>
      </c>
      <c r="G1831" s="14">
        <v>44601</v>
      </c>
      <c r="H1831" s="15">
        <v>0.60138888888888886</v>
      </c>
      <c r="I1831" s="15">
        <v>0.71180555555555558</v>
      </c>
      <c r="J1831">
        <v>1000162</v>
      </c>
      <c r="K1831">
        <v>489</v>
      </c>
      <c r="L1831">
        <f>ROUND(M1831*86400,0)/60</f>
        <v>159</v>
      </c>
      <c r="M1831">
        <v>0.11041666666666672</v>
      </c>
      <c r="N1831">
        <f>_xlfn.XLOOKUP(O1831,Z$22:Z$24,AA$22:AA$24)</f>
        <v>0</v>
      </c>
      <c r="O1831" t="s">
        <v>26</v>
      </c>
      <c r="P1831" cm="1">
        <f t="array" aca="1" ref="P1831" ca="1">(_xlfn.IFS(Q1831="couché",0,Q1831="debout à 80%",1,Q1831="?",1))*(IF(RAND()&lt;0.8,1,0))</f>
        <v>1</v>
      </c>
      <c r="Q1831" t="s">
        <v>27</v>
      </c>
      <c r="R1831">
        <v>45</v>
      </c>
      <c r="S1831">
        <f>SUMIFS(N:N,F:F,F1831,G:G,G1831,T:T,T1831-1)*IF(C1831=1,0,1)</f>
        <v>0</v>
      </c>
      <c r="T1831">
        <f>COUNTIFS(F:F,F1831,G:G,G1831,H:H,_xlfn.CONCAT("&lt;=",H1831))</f>
        <v>3</v>
      </c>
      <c r="U1831" s="15">
        <f ca="1">H1831+(RAND()/100000)</f>
        <v>0.60139090890106661</v>
      </c>
      <c r="V1831">
        <f t="shared" ca="1" si="28"/>
        <v>48</v>
      </c>
      <c r="W1831" t="s">
        <v>28</v>
      </c>
      <c r="X1831" t="str">
        <f ca="1">_xlfn.CONCAT("(",A1831,",",C1831,",",P1831,",",E1831,",",L1831,",",S1831,",",T1831,",",V1831,")++1`")</f>
        <v>(248362,0,1,16,159,0,3,48)++1`</v>
      </c>
      <c r="Y1831" t="str">
        <f>_xlfn.CONCAT("(",A1831,",",R1831,")++1`")</f>
        <v>(248362,45)++1`</v>
      </c>
    </row>
    <row r="1832" spans="1:25">
      <c r="A1832">
        <v>248363</v>
      </c>
      <c r="B1832">
        <v>1964</v>
      </c>
      <c r="C1832">
        <f>IF(D1832="oui", 1, IF(D1832="non", 0, " "))</f>
        <v>0</v>
      </c>
      <c r="D1832" t="s">
        <v>24</v>
      </c>
      <c r="E1832">
        <f>_xlfn.XLOOKUP(F1832,Z$3:Z$19,AA$3:AA$19)</f>
        <v>9</v>
      </c>
      <c r="F1832" t="s">
        <v>40</v>
      </c>
      <c r="G1832" s="14">
        <v>44622</v>
      </c>
      <c r="H1832" s="15">
        <v>0.35347222222222219</v>
      </c>
      <c r="I1832" s="15">
        <v>0.55138888888888882</v>
      </c>
      <c r="J1832">
        <v>1000163</v>
      </c>
      <c r="K1832">
        <v>241</v>
      </c>
      <c r="L1832">
        <f>ROUND(M1832*86400,0)/60</f>
        <v>285</v>
      </c>
      <c r="M1832">
        <v>0.19791666666666663</v>
      </c>
      <c r="N1832">
        <f>_xlfn.XLOOKUP(O1832,Z$22:Z$24,AA$22:AA$24)</f>
        <v>0</v>
      </c>
      <c r="O1832" t="s">
        <v>26</v>
      </c>
      <c r="P1832" cm="1">
        <f t="array" aca="1" ref="P1832" ca="1">(_xlfn.IFS(Q1832="couché",0,Q1832="debout à 80%",1,Q1832="?",1))*(IF(RAND()&lt;0.8,1,0))</f>
        <v>0</v>
      </c>
      <c r="Q1832" t="s">
        <v>27</v>
      </c>
      <c r="R1832">
        <v>45</v>
      </c>
      <c r="S1832">
        <f>SUMIFS(N:N,F:F,F1832,G:G,G1832,T:T,T1832-1)*IF(C1832=1,0,1)</f>
        <v>0</v>
      </c>
      <c r="T1832">
        <f>COUNTIFS(F:F,F1832,G:G,G1832,H:H,_xlfn.CONCAT("&lt;=",H1832))</f>
        <v>1</v>
      </c>
      <c r="U1832" s="15">
        <f ca="1">H1832+(RAND()/100000)</f>
        <v>0.3534799289096931</v>
      </c>
      <c r="V1832">
        <f t="shared" ca="1" si="28"/>
        <v>11</v>
      </c>
      <c r="W1832" t="s">
        <v>28</v>
      </c>
      <c r="X1832" t="str">
        <f ca="1">_xlfn.CONCAT("(",A1832,",",C1832,",",P1832,",",E1832,",",L1832,",",S1832,",",T1832,",",V1832,")++1`")</f>
        <v>(248363,0,0,9,285,0,1,11)++1`</v>
      </c>
      <c r="Y1832" t="str">
        <f>_xlfn.CONCAT("(",A1832,",",R1832,")++1`")</f>
        <v>(248363,45)++1`</v>
      </c>
    </row>
    <row r="1833" spans="1:25">
      <c r="A1833">
        <v>248364</v>
      </c>
      <c r="B1833">
        <v>1943</v>
      </c>
      <c r="C1833">
        <f>IF(D1833="oui", 1, IF(D1833="non", 0, " "))</f>
        <v>0</v>
      </c>
      <c r="D1833" t="s">
        <v>24</v>
      </c>
      <c r="E1833">
        <f>_xlfn.XLOOKUP(F1833,Z$3:Z$19,AA$3:AA$19)</f>
        <v>4</v>
      </c>
      <c r="F1833" t="s">
        <v>31</v>
      </c>
      <c r="G1833" s="14">
        <v>44628</v>
      </c>
      <c r="H1833" s="15">
        <v>0.4375</v>
      </c>
      <c r="I1833" s="15">
        <v>0.46041666666666664</v>
      </c>
      <c r="J1833">
        <v>1000170</v>
      </c>
      <c r="K1833">
        <v>2055</v>
      </c>
      <c r="L1833">
        <f>ROUND(M1833*86400,0)/60</f>
        <v>33</v>
      </c>
      <c r="M1833">
        <v>2.2916666666666641E-2</v>
      </c>
      <c r="N1833">
        <f>_xlfn.XLOOKUP(O1833,Z$22:Z$24,AA$22:AA$24)</f>
        <v>1</v>
      </c>
      <c r="O1833" t="s">
        <v>32</v>
      </c>
      <c r="P1833" cm="1">
        <f t="array" aca="1" ref="P1833" ca="1">(_xlfn.IFS(Q1833="couché",0,Q1833="debout à 80%",1,Q1833="?",1))*(IF(RAND()&lt;0.8,1,0))</f>
        <v>0</v>
      </c>
      <c r="Q1833" t="s">
        <v>27</v>
      </c>
      <c r="R1833">
        <v>30</v>
      </c>
      <c r="S1833">
        <f>SUMIFS(N:N,F:F,F1833,G:G,G1833,T:T,T1833-1)*IF(C1833=1,0,1)</f>
        <v>1</v>
      </c>
      <c r="T1833">
        <f>COUNTIFS(F:F,F1833,G:G,G1833,H:H,_xlfn.CONCAT("&lt;=",H1833))</f>
        <v>3</v>
      </c>
      <c r="U1833" s="15">
        <f ca="1">H1833+(RAND()/100000)</f>
        <v>0.43750110110977647</v>
      </c>
      <c r="V1833">
        <f t="shared" ca="1" si="28"/>
        <v>41</v>
      </c>
      <c r="W1833" t="s">
        <v>28</v>
      </c>
      <c r="X1833" t="str">
        <f ca="1">_xlfn.CONCAT("(",A1833,",",C1833,",",P1833,",",E1833,",",L1833,",",S1833,",",T1833,",",V1833,")++1`")</f>
        <v>(248364,0,0,4,33,1,3,41)++1`</v>
      </c>
      <c r="Y1833" t="str">
        <f>_xlfn.CONCAT("(",A1833,",",R1833,")++1`")</f>
        <v>(248364,30)++1`</v>
      </c>
    </row>
    <row r="1834" spans="1:25">
      <c r="A1834">
        <v>248365</v>
      </c>
      <c r="B1834">
        <v>1998</v>
      </c>
      <c r="C1834">
        <f>IF(D1834="oui", 1, IF(D1834="non", 0, " "))</f>
        <v>0</v>
      </c>
      <c r="D1834" t="s">
        <v>24</v>
      </c>
      <c r="E1834">
        <f>_xlfn.XLOOKUP(F1834,Z$3:Z$19,AA$3:AA$19)</f>
        <v>9</v>
      </c>
      <c r="F1834" t="s">
        <v>40</v>
      </c>
      <c r="G1834" s="14">
        <v>44620</v>
      </c>
      <c r="H1834" s="15">
        <v>0.5756944444444444</v>
      </c>
      <c r="I1834" s="15">
        <v>0.61041666666666661</v>
      </c>
      <c r="J1834">
        <v>1000163</v>
      </c>
      <c r="K1834">
        <v>4834</v>
      </c>
      <c r="L1834">
        <f>ROUND(M1834*86400,0)/60</f>
        <v>50</v>
      </c>
      <c r="M1834">
        <v>3.472222222222221E-2</v>
      </c>
      <c r="N1834">
        <f>_xlfn.XLOOKUP(O1834,Z$22:Z$24,AA$22:AA$24)</f>
        <v>0</v>
      </c>
      <c r="O1834" t="s">
        <v>26</v>
      </c>
      <c r="P1834" cm="1">
        <f t="array" aca="1" ref="P1834" ca="1">(_xlfn.IFS(Q1834="couché",0,Q1834="debout à 80%",1,Q1834="?",1))*(IF(RAND()&lt;0.8,1,0))</f>
        <v>1</v>
      </c>
      <c r="Q1834" t="s">
        <v>27</v>
      </c>
      <c r="R1834">
        <v>45</v>
      </c>
      <c r="S1834">
        <f>SUMIFS(N:N,F:F,F1834,G:G,G1834,T:T,T1834-1)*IF(C1834=1,0,1)</f>
        <v>0</v>
      </c>
      <c r="T1834">
        <f>COUNTIFS(F:F,F1834,G:G,G1834,H:H,_xlfn.CONCAT("&lt;=",H1834))</f>
        <v>3</v>
      </c>
      <c r="U1834" s="15">
        <f ca="1">H1834+(RAND()/100000)</f>
        <v>0.5757011927872856</v>
      </c>
      <c r="V1834">
        <f t="shared" ca="1" si="28"/>
        <v>36</v>
      </c>
      <c r="W1834" t="s">
        <v>28</v>
      </c>
      <c r="X1834" t="str">
        <f ca="1">_xlfn.CONCAT("(",A1834,",",C1834,",",P1834,",",E1834,",",L1834,",",S1834,",",T1834,",",V1834,")++1`")</f>
        <v>(248365,0,1,9,50,0,3,36)++1`</v>
      </c>
      <c r="Y1834" t="str">
        <f>_xlfn.CONCAT("(",A1834,",",R1834,")++1`")</f>
        <v>(248365,45)++1`</v>
      </c>
    </row>
    <row r="1835" spans="1:25">
      <c r="A1835">
        <v>248368</v>
      </c>
      <c r="B1835">
        <v>2007</v>
      </c>
      <c r="C1835">
        <f>IF(D1835="oui", 1, IF(D1835="non", 0, " "))</f>
        <v>1</v>
      </c>
      <c r="D1835" t="s">
        <v>28</v>
      </c>
      <c r="E1835">
        <f>_xlfn.XLOOKUP(F1835,Z$3:Z$19,AA$3:AA$19)</f>
        <v>2</v>
      </c>
      <c r="F1835" t="s">
        <v>29</v>
      </c>
      <c r="G1835" s="14">
        <v>44601</v>
      </c>
      <c r="H1835" s="15">
        <v>0.66805555555555551</v>
      </c>
      <c r="I1835" s="15">
        <v>0.71875</v>
      </c>
      <c r="J1835">
        <v>1000166</v>
      </c>
      <c r="K1835">
        <v>30</v>
      </c>
      <c r="L1835">
        <f>ROUND(M1835*86400,0)/60</f>
        <v>73</v>
      </c>
      <c r="M1835">
        <v>5.0694444444444486E-2</v>
      </c>
      <c r="N1835">
        <f>_xlfn.XLOOKUP(O1835,Z$22:Z$24,AA$22:AA$24)</f>
        <v>0</v>
      </c>
      <c r="O1835" t="s">
        <v>46</v>
      </c>
      <c r="P1835" cm="1">
        <f t="array" aca="1" ref="P1835" ca="1">(_xlfn.IFS(Q1835="couché",0,Q1835="debout à 80%",1,Q1835="?",1))*(IF(RAND()&lt;0.8,1,0))</f>
        <v>0</v>
      </c>
      <c r="Q1835" t="s">
        <v>48</v>
      </c>
      <c r="R1835">
        <v>45</v>
      </c>
      <c r="S1835">
        <f>SUMIFS(N:N,F:F,F1835,G:G,G1835,T:T,T1835-1)*IF(C1835=1,0,1)</f>
        <v>0</v>
      </c>
      <c r="T1835">
        <f>COUNTIFS(F:F,F1835,G:G,G1835,H:H,_xlfn.CONCAT("&lt;=",H1835))</f>
        <v>5</v>
      </c>
      <c r="U1835" s="15">
        <f ca="1">H1835+(RAND()/100000)</f>
        <v>0.6680605653076932</v>
      </c>
      <c r="V1835">
        <f t="shared" ca="1" si="28"/>
        <v>56</v>
      </c>
      <c r="W1835" t="s">
        <v>28</v>
      </c>
      <c r="X1835" t="str">
        <f ca="1">_xlfn.CONCAT("(",A1835,",",C1835,",",P1835,",",E1835,",",L1835,",",S1835,",",T1835,",",V1835,")++1`")</f>
        <v>(248368,1,0,2,73,0,5,56)++1`</v>
      </c>
      <c r="Y1835" t="str">
        <f>_xlfn.CONCAT("(",A1835,",",R1835,")++1`")</f>
        <v>(248368,45)++1`</v>
      </c>
    </row>
    <row r="1836" spans="1:25">
      <c r="A1836">
        <v>248370</v>
      </c>
      <c r="B1836">
        <v>1991</v>
      </c>
      <c r="C1836">
        <f>IF(D1836="oui", 1, IF(D1836="non", 0, " "))</f>
        <v>0</v>
      </c>
      <c r="D1836" t="s">
        <v>24</v>
      </c>
      <c r="E1836">
        <f>_xlfn.XLOOKUP(F1836,Z$3:Z$19,AA$3:AA$19)</f>
        <v>6</v>
      </c>
      <c r="F1836" t="s">
        <v>37</v>
      </c>
      <c r="G1836" s="14">
        <v>44610</v>
      </c>
      <c r="H1836" s="15">
        <v>0.3298611111111111</v>
      </c>
      <c r="I1836" s="15">
        <v>0.44513888888888886</v>
      </c>
      <c r="J1836">
        <v>1000166</v>
      </c>
      <c r="K1836">
        <v>400</v>
      </c>
      <c r="L1836">
        <f>ROUND(M1836*86400,0)/60</f>
        <v>166</v>
      </c>
      <c r="M1836">
        <v>0.11527777777777776</v>
      </c>
      <c r="N1836">
        <f>_xlfn.XLOOKUP(O1836,Z$22:Z$24,AA$22:AA$24)</f>
        <v>0</v>
      </c>
      <c r="O1836" t="s">
        <v>26</v>
      </c>
      <c r="P1836" cm="1">
        <f t="array" aca="1" ref="P1836" ca="1">(_xlfn.IFS(Q1836="couché",0,Q1836="debout à 80%",1,Q1836="?",1))*(IF(RAND()&lt;0.8,1,0))</f>
        <v>1</v>
      </c>
      <c r="Q1836" t="s">
        <v>27</v>
      </c>
      <c r="R1836">
        <v>45</v>
      </c>
      <c r="S1836">
        <f>SUMIFS(N:N,F:F,F1836,G:G,G1836,T:T,T1836-1)*IF(C1836=1,0,1)</f>
        <v>0</v>
      </c>
      <c r="T1836">
        <f>COUNTIFS(F:F,F1836,G:G,G1836,H:H,_xlfn.CONCAT("&lt;=",H1836))</f>
        <v>1</v>
      </c>
      <c r="U1836" s="15">
        <f ca="1">H1836+(RAND()/100000)</f>
        <v>0.32986667456811519</v>
      </c>
      <c r="V1836">
        <f t="shared" ca="1" si="28"/>
        <v>1</v>
      </c>
      <c r="W1836" t="s">
        <v>28</v>
      </c>
      <c r="X1836" t="str">
        <f ca="1">_xlfn.CONCAT("(",A1836,",",C1836,",",P1836,",",E1836,",",L1836,",",S1836,",",T1836,",",V1836,")++1`")</f>
        <v>(248370,0,1,6,166,0,1,1)++1`</v>
      </c>
      <c r="Y1836" t="str">
        <f>_xlfn.CONCAT("(",A1836,",",R1836,")++1`")</f>
        <v>(248370,45)++1`</v>
      </c>
    </row>
    <row r="1837" spans="1:25">
      <c r="A1837">
        <v>248372</v>
      </c>
      <c r="B1837">
        <v>1940</v>
      </c>
      <c r="C1837">
        <f>IF(D1837="oui", 1, IF(D1837="non", 0, " "))</f>
        <v>0</v>
      </c>
      <c r="D1837" t="s">
        <v>24</v>
      </c>
      <c r="E1837">
        <f>_xlfn.XLOOKUP(F1837,Z$3:Z$19,AA$3:AA$19)</f>
        <v>6</v>
      </c>
      <c r="F1837" t="s">
        <v>37</v>
      </c>
      <c r="G1837" s="14">
        <v>44610</v>
      </c>
      <c r="H1837" s="15">
        <v>0.45624999999999999</v>
      </c>
      <c r="I1837" s="15">
        <v>0.60763888888888884</v>
      </c>
      <c r="J1837">
        <v>1000166</v>
      </c>
      <c r="K1837">
        <v>893</v>
      </c>
      <c r="L1837">
        <f>ROUND(M1837*86400,0)/60</f>
        <v>218</v>
      </c>
      <c r="M1837">
        <v>0.15138888888888885</v>
      </c>
      <c r="N1837">
        <f>_xlfn.XLOOKUP(O1837,Z$22:Z$24,AA$22:AA$24)</f>
        <v>0</v>
      </c>
      <c r="O1837" t="s">
        <v>26</v>
      </c>
      <c r="P1837" cm="1">
        <f t="array" aca="1" ref="P1837" ca="1">(_xlfn.IFS(Q1837="couché",0,Q1837="debout à 80%",1,Q1837="?",1))*(IF(RAND()&lt;0.8,1,0))</f>
        <v>0</v>
      </c>
      <c r="Q1837" t="s">
        <v>48</v>
      </c>
      <c r="R1837">
        <v>0</v>
      </c>
      <c r="S1837">
        <f>SUMIFS(N:N,F:F,F1837,G:G,G1837,T:T,T1837-1)*IF(C1837=1,0,1)</f>
        <v>0</v>
      </c>
      <c r="T1837">
        <f>COUNTIFS(F:F,F1837,G:G,G1837,H:H,_xlfn.CONCAT("&lt;=",H1837))</f>
        <v>2</v>
      </c>
      <c r="U1837" s="15">
        <f ca="1">H1837+(RAND()/100000)</f>
        <v>0.45625599572694547</v>
      </c>
      <c r="V1837">
        <f t="shared" ca="1" si="28"/>
        <v>37</v>
      </c>
      <c r="W1837" t="s">
        <v>28</v>
      </c>
      <c r="X1837" t="str">
        <f ca="1">_xlfn.CONCAT("(",A1837,",",C1837,",",P1837,",",E1837,",",L1837,",",S1837,",",T1837,",",V1837,")++1`")</f>
        <v>(248372,0,0,6,218,0,2,37)++1`</v>
      </c>
      <c r="Y1837" t="str">
        <f>_xlfn.CONCAT("(",A1837,",",R1837,")++1`")</f>
        <v>(248372,0)++1`</v>
      </c>
    </row>
    <row r="1838" spans="1:25">
      <c r="A1838">
        <v>248373</v>
      </c>
      <c r="B1838">
        <v>1964</v>
      </c>
      <c r="C1838">
        <f>IF(D1838="oui", 1, IF(D1838="non", 0, " "))</f>
        <v>0</v>
      </c>
      <c r="D1838" t="s">
        <v>24</v>
      </c>
      <c r="E1838">
        <f>_xlfn.XLOOKUP(F1838,Z$3:Z$19,AA$3:AA$19)</f>
        <v>3</v>
      </c>
      <c r="F1838" t="s">
        <v>34</v>
      </c>
      <c r="G1838" s="14">
        <v>44637</v>
      </c>
      <c r="H1838" s="15">
        <v>0.44374999999999998</v>
      </c>
      <c r="I1838" s="15">
        <v>0.45069444444444445</v>
      </c>
      <c r="J1838">
        <v>1000169</v>
      </c>
      <c r="K1838">
        <v>2172</v>
      </c>
      <c r="L1838">
        <f>ROUND(M1838*86400,0)/60</f>
        <v>10</v>
      </c>
      <c r="M1838">
        <v>6.9444444444444753E-3</v>
      </c>
      <c r="N1838">
        <f>_xlfn.XLOOKUP(O1838,Z$22:Z$24,AA$22:AA$24)</f>
        <v>1</v>
      </c>
      <c r="O1838" t="s">
        <v>32</v>
      </c>
      <c r="P1838" cm="1">
        <f t="array" aca="1" ref="P1838" ca="1">(_xlfn.IFS(Q1838="couché",0,Q1838="debout à 80%",1,Q1838="?",1))*(IF(RAND()&lt;0.8,1,0))</f>
        <v>1</v>
      </c>
      <c r="Q1838" t="s">
        <v>27</v>
      </c>
      <c r="R1838">
        <v>10</v>
      </c>
      <c r="S1838">
        <f>SUMIFS(N:N,F:F,F1838,G:G,G1838,T:T,T1838-1)*IF(C1838=1,0,1)</f>
        <v>1</v>
      </c>
      <c r="T1838">
        <f>COUNTIFS(F:F,F1838,G:G,G1838,H:H,_xlfn.CONCAT("&lt;=",H1838))</f>
        <v>8</v>
      </c>
      <c r="U1838" s="15">
        <f ca="1">H1838+(RAND()/100000)</f>
        <v>0.44375823737845305</v>
      </c>
      <c r="V1838">
        <f t="shared" ca="1" si="28"/>
        <v>37</v>
      </c>
      <c r="W1838" t="s">
        <v>28</v>
      </c>
      <c r="X1838" t="str">
        <f ca="1">_xlfn.CONCAT("(",A1838,",",C1838,",",P1838,",",E1838,",",L1838,",",S1838,",",T1838,",",V1838,")++1`")</f>
        <v>(248373,0,1,3,10,1,8,37)++1`</v>
      </c>
      <c r="Y1838" t="str">
        <f>_xlfn.CONCAT("(",A1838,",",R1838,")++1`")</f>
        <v>(248373,10)++1`</v>
      </c>
    </row>
    <row r="1839" spans="1:25">
      <c r="A1839">
        <v>248376</v>
      </c>
      <c r="B1839">
        <v>1944</v>
      </c>
      <c r="C1839">
        <f>IF(D1839="oui", 1, IF(D1839="non", 0, " "))</f>
        <v>0</v>
      </c>
      <c r="D1839" t="s">
        <v>24</v>
      </c>
      <c r="E1839">
        <f>_xlfn.XLOOKUP(F1839,Z$3:Z$19,AA$3:AA$19)</f>
        <v>3</v>
      </c>
      <c r="F1839" t="s">
        <v>34</v>
      </c>
      <c r="G1839" s="14">
        <v>44651</v>
      </c>
      <c r="H1839" s="15">
        <v>0.41944444444444445</v>
      </c>
      <c r="I1839" s="15">
        <v>0.43194444444444441</v>
      </c>
      <c r="J1839">
        <v>1000169</v>
      </c>
      <c r="K1839">
        <v>2172</v>
      </c>
      <c r="L1839">
        <f>ROUND(M1839*86400,0)/60</f>
        <v>18</v>
      </c>
      <c r="M1839">
        <v>1.2499999999999956E-2</v>
      </c>
      <c r="N1839">
        <f>_xlfn.XLOOKUP(O1839,Z$22:Z$24,AA$22:AA$24)</f>
        <v>1</v>
      </c>
      <c r="O1839" t="s">
        <v>32</v>
      </c>
      <c r="P1839" cm="1">
        <f t="array" aca="1" ref="P1839" ca="1">(_xlfn.IFS(Q1839="couché",0,Q1839="debout à 80%",1,Q1839="?",1))*(IF(RAND()&lt;0.8,1,0))</f>
        <v>1</v>
      </c>
      <c r="Q1839" t="s">
        <v>27</v>
      </c>
      <c r="R1839">
        <v>10</v>
      </c>
      <c r="S1839">
        <f>SUMIFS(N:N,F:F,F1839,G:G,G1839,T:T,T1839-1)*IF(C1839=1,0,1)</f>
        <v>1</v>
      </c>
      <c r="T1839">
        <f>COUNTIFS(F:F,F1839,G:G,G1839,H:H,_xlfn.CONCAT("&lt;=",H1839))</f>
        <v>7</v>
      </c>
      <c r="U1839" s="15">
        <f ca="1">H1839+(RAND()/100000)</f>
        <v>0.41944515959610135</v>
      </c>
      <c r="V1839">
        <f t="shared" ca="1" si="28"/>
        <v>28</v>
      </c>
      <c r="W1839" t="s">
        <v>28</v>
      </c>
      <c r="X1839" t="str">
        <f ca="1">_xlfn.CONCAT("(",A1839,",",C1839,",",P1839,",",E1839,",",L1839,",",S1839,",",T1839,",",V1839,")++1`")</f>
        <v>(248376,0,1,3,18,1,7,28)++1`</v>
      </c>
      <c r="Y1839" t="str">
        <f>_xlfn.CONCAT("(",A1839,",",R1839,")++1`")</f>
        <v>(248376,10)++1`</v>
      </c>
    </row>
    <row r="1840" spans="1:25">
      <c r="A1840">
        <v>248377</v>
      </c>
      <c r="B1840">
        <v>1944</v>
      </c>
      <c r="C1840">
        <f>IF(D1840="oui", 1, IF(D1840="non", 0, " "))</f>
        <v>0</v>
      </c>
      <c r="D1840" t="s">
        <v>24</v>
      </c>
      <c r="E1840">
        <f>_xlfn.XLOOKUP(F1840,Z$3:Z$19,AA$3:AA$19)</f>
        <v>3</v>
      </c>
      <c r="F1840" t="s">
        <v>34</v>
      </c>
      <c r="G1840" s="14">
        <v>44641</v>
      </c>
      <c r="H1840" s="15">
        <v>0.36458333333333331</v>
      </c>
      <c r="I1840" s="15">
        <v>0.37430555555555556</v>
      </c>
      <c r="J1840">
        <v>1000169</v>
      </c>
      <c r="K1840">
        <v>2172</v>
      </c>
      <c r="L1840">
        <f>ROUND(M1840*86400,0)/60</f>
        <v>14</v>
      </c>
      <c r="M1840">
        <v>9.7222222222222432E-3</v>
      </c>
      <c r="N1840">
        <f>_xlfn.XLOOKUP(O1840,Z$22:Z$24,AA$22:AA$24)</f>
        <v>1</v>
      </c>
      <c r="O1840" t="s">
        <v>32</v>
      </c>
      <c r="P1840" cm="1">
        <f t="array" aca="1" ref="P1840" ca="1">(_xlfn.IFS(Q1840="couché",0,Q1840="debout à 80%",1,Q1840="?",1))*(IF(RAND()&lt;0.8,1,0))</f>
        <v>1</v>
      </c>
      <c r="Q1840" t="s">
        <v>27</v>
      </c>
      <c r="R1840">
        <v>10</v>
      </c>
      <c r="S1840">
        <f>SUMIFS(N:N,F:F,F1840,G:G,G1840,T:T,T1840-1)*IF(C1840=1,0,1)</f>
        <v>1</v>
      </c>
      <c r="T1840">
        <f>COUNTIFS(F:F,F1840,G:G,G1840,H:H,_xlfn.CONCAT("&lt;=",H1840))</f>
        <v>3</v>
      </c>
      <c r="U1840" s="15">
        <f ca="1">H1840+(RAND()/100000)</f>
        <v>0.36458987877241339</v>
      </c>
      <c r="V1840">
        <f t="shared" ca="1" si="28"/>
        <v>15</v>
      </c>
      <c r="W1840" t="s">
        <v>28</v>
      </c>
      <c r="X1840" t="str">
        <f ca="1">_xlfn.CONCAT("(",A1840,",",C1840,",",P1840,",",E1840,",",L1840,",",S1840,",",T1840,",",V1840,")++1`")</f>
        <v>(248377,0,1,3,14,1,3,15)++1`</v>
      </c>
      <c r="Y1840" t="str">
        <f>_xlfn.CONCAT("(",A1840,",",R1840,")++1`")</f>
        <v>(248377,10)++1`</v>
      </c>
    </row>
    <row r="1841" spans="1:25">
      <c r="A1841">
        <v>248378</v>
      </c>
      <c r="B1841">
        <v>2019</v>
      </c>
      <c r="C1841">
        <f>IF(D1841="oui", 1, IF(D1841="non", 0, " "))</f>
        <v>1</v>
      </c>
      <c r="D1841" t="s">
        <v>28</v>
      </c>
      <c r="E1841">
        <f>_xlfn.XLOOKUP(F1841,Z$3:Z$19,AA$3:AA$19)</f>
        <v>10</v>
      </c>
      <c r="F1841" t="s">
        <v>39</v>
      </c>
      <c r="G1841" s="14">
        <v>44636</v>
      </c>
      <c r="H1841" s="15">
        <v>0.43819444444444444</v>
      </c>
      <c r="I1841" s="15">
        <v>0.46041666666666664</v>
      </c>
      <c r="J1841">
        <v>1000164</v>
      </c>
      <c r="K1841">
        <v>3693</v>
      </c>
      <c r="L1841">
        <f>ROUND(M1841*86400,0)/60</f>
        <v>32</v>
      </c>
      <c r="M1841">
        <v>2.2222222222222199E-2</v>
      </c>
      <c r="N1841">
        <f>_xlfn.XLOOKUP(O1841,Z$22:Z$24,AA$22:AA$24)</f>
        <v>0</v>
      </c>
      <c r="O1841" t="s">
        <v>46</v>
      </c>
      <c r="P1841" cm="1">
        <f t="array" aca="1" ref="P1841" ca="1">(_xlfn.IFS(Q1841="couché",0,Q1841="debout à 80%",1,Q1841="?",1))*(IF(RAND()&lt;0.8,1,0))</f>
        <v>0</v>
      </c>
      <c r="Q1841" t="s">
        <v>48</v>
      </c>
      <c r="R1841">
        <v>30</v>
      </c>
      <c r="S1841">
        <f>SUMIFS(N:N,F:F,F1841,G:G,G1841,T:T,T1841-1)*IF(C1841=1,0,1)</f>
        <v>0</v>
      </c>
      <c r="T1841">
        <f>COUNTIFS(F:F,F1841,G:G,G1841,H:H,_xlfn.CONCAT("&lt;=",H1841))</f>
        <v>6</v>
      </c>
      <c r="U1841" s="15">
        <f ca="1">H1841+(RAND()/100000)</f>
        <v>0.43819688948467223</v>
      </c>
      <c r="V1841">
        <f t="shared" ca="1" si="28"/>
        <v>36</v>
      </c>
      <c r="W1841" t="s">
        <v>28</v>
      </c>
      <c r="X1841" t="str">
        <f ca="1">_xlfn.CONCAT("(",A1841,",",C1841,",",P1841,",",E1841,",",L1841,",",S1841,",",T1841,",",V1841,")++1`")</f>
        <v>(248378,1,0,10,32,0,6,36)++1`</v>
      </c>
      <c r="Y1841" t="str">
        <f>_xlfn.CONCAT("(",A1841,",",R1841,")++1`")</f>
        <v>(248378,30)++1`</v>
      </c>
    </row>
    <row r="1842" spans="1:25">
      <c r="A1842">
        <v>248379</v>
      </c>
      <c r="B1842">
        <v>2019</v>
      </c>
      <c r="C1842">
        <f>IF(D1842="oui", 1, IF(D1842="non", 0, " "))</f>
        <v>1</v>
      </c>
      <c r="D1842" t="s">
        <v>28</v>
      </c>
      <c r="E1842">
        <f>_xlfn.XLOOKUP(F1842,Z$3:Z$19,AA$3:AA$19)</f>
        <v>10</v>
      </c>
      <c r="F1842" t="s">
        <v>39</v>
      </c>
      <c r="G1842" s="14">
        <v>44643</v>
      </c>
      <c r="H1842" s="15">
        <v>0.42083333333333334</v>
      </c>
      <c r="I1842" s="15">
        <v>0.43611111111111112</v>
      </c>
      <c r="J1842">
        <v>1000164</v>
      </c>
      <c r="K1842">
        <v>3334</v>
      </c>
      <c r="L1842">
        <f>ROUND(M1842*86400,0)/60</f>
        <v>22</v>
      </c>
      <c r="M1842">
        <v>1.5277777777777779E-2</v>
      </c>
      <c r="N1842">
        <f>_xlfn.XLOOKUP(O1842,Z$22:Z$24,AA$22:AA$24)</f>
        <v>0</v>
      </c>
      <c r="O1842" t="s">
        <v>46</v>
      </c>
      <c r="P1842" cm="1">
        <f t="array" aca="1" ref="P1842" ca="1">(_xlfn.IFS(Q1842="couché",0,Q1842="debout à 80%",1,Q1842="?",1))*(IF(RAND()&lt;0.8,1,0))</f>
        <v>0</v>
      </c>
      <c r="Q1842" t="s">
        <v>48</v>
      </c>
      <c r="R1842">
        <v>30</v>
      </c>
      <c r="S1842">
        <f>SUMIFS(N:N,F:F,F1842,G:G,G1842,T:T,T1842-1)*IF(C1842=1,0,1)</f>
        <v>0</v>
      </c>
      <c r="T1842">
        <f>COUNTIFS(F:F,F1842,G:G,G1842,H:H,_xlfn.CONCAT("&lt;=",H1842))</f>
        <v>6</v>
      </c>
      <c r="U1842" s="15">
        <f ca="1">H1842+(RAND()/100000)</f>
        <v>0.42083424296319843</v>
      </c>
      <c r="V1842">
        <f t="shared" ca="1" si="28"/>
        <v>30</v>
      </c>
      <c r="W1842" t="s">
        <v>28</v>
      </c>
      <c r="X1842" t="str">
        <f ca="1">_xlfn.CONCAT("(",A1842,",",C1842,",",P1842,",",E1842,",",L1842,",",S1842,",",T1842,",",V1842,")++1`")</f>
        <v>(248379,1,0,10,22,0,6,30)++1`</v>
      </c>
      <c r="Y1842" t="str">
        <f>_xlfn.CONCAT("(",A1842,",",R1842,")++1`")</f>
        <v>(248379,30)++1`</v>
      </c>
    </row>
    <row r="1843" spans="1:25">
      <c r="A1843">
        <v>248380</v>
      </c>
      <c r="B1843">
        <v>1951</v>
      </c>
      <c r="C1843">
        <f>IF(D1843="oui", 1, IF(D1843="non", 0, " "))</f>
        <v>0</v>
      </c>
      <c r="D1843" t="s">
        <v>24</v>
      </c>
      <c r="E1843">
        <f>_xlfn.XLOOKUP(F1843,Z$3:Z$19,AA$3:AA$19)</f>
        <v>9</v>
      </c>
      <c r="F1843" t="s">
        <v>40</v>
      </c>
      <c r="G1843" s="14">
        <v>44624</v>
      </c>
      <c r="H1843" s="15">
        <v>0.66041666666666665</v>
      </c>
      <c r="I1843" s="15">
        <v>0.7319444444444444</v>
      </c>
      <c r="J1843">
        <v>1000163</v>
      </c>
      <c r="K1843">
        <v>239</v>
      </c>
      <c r="L1843">
        <f>ROUND(M1843*86400,0)/60</f>
        <v>103</v>
      </c>
      <c r="M1843">
        <v>7.1527777777777746E-2</v>
      </c>
      <c r="N1843">
        <f>_xlfn.XLOOKUP(O1843,Z$22:Z$24,AA$22:AA$24)</f>
        <v>0</v>
      </c>
      <c r="O1843" t="s">
        <v>26</v>
      </c>
      <c r="P1843" cm="1">
        <f t="array" aca="1" ref="P1843" ca="1">(_xlfn.IFS(Q1843="couché",0,Q1843="debout à 80%",1,Q1843="?",1))*(IF(RAND()&lt;0.8,1,0))</f>
        <v>1</v>
      </c>
      <c r="Q1843" t="s">
        <v>27</v>
      </c>
      <c r="R1843">
        <v>45</v>
      </c>
      <c r="S1843">
        <f>SUMIFS(N:N,F:F,F1843,G:G,G1843,T:T,T1843-1)*IF(C1843=1,0,1)</f>
        <v>0</v>
      </c>
      <c r="T1843">
        <f>COUNTIFS(F:F,F1843,G:G,G1843,H:H,_xlfn.CONCAT("&lt;=",H1843))</f>
        <v>4</v>
      </c>
      <c r="U1843" s="15">
        <f ca="1">H1843+(RAND()/100000)</f>
        <v>0.66042362647093311</v>
      </c>
      <c r="V1843">
        <f t="shared" ca="1" si="28"/>
        <v>53</v>
      </c>
      <c r="W1843" t="s">
        <v>28</v>
      </c>
      <c r="X1843" t="str">
        <f ca="1">_xlfn.CONCAT("(",A1843,",",C1843,",",P1843,",",E1843,",",L1843,",",S1843,",",T1843,",",V1843,")++1`")</f>
        <v>(248380,0,1,9,103,0,4,53)++1`</v>
      </c>
      <c r="Y1843" t="str">
        <f>_xlfn.CONCAT("(",A1843,",",R1843,")++1`")</f>
        <v>(248380,45)++1`</v>
      </c>
    </row>
    <row r="1844" spans="1:25">
      <c r="A1844">
        <v>248381</v>
      </c>
      <c r="B1844">
        <v>2020</v>
      </c>
      <c r="C1844">
        <f>IF(D1844="oui", 1, IF(D1844="non", 0, " "))</f>
        <v>1</v>
      </c>
      <c r="D1844" t="s">
        <v>28</v>
      </c>
      <c r="E1844">
        <f>_xlfn.XLOOKUP(F1844,Z$3:Z$19,AA$3:AA$19)</f>
        <v>11</v>
      </c>
      <c r="F1844" t="s">
        <v>41</v>
      </c>
      <c r="G1844" s="14">
        <v>44630</v>
      </c>
      <c r="H1844" s="15">
        <v>0.39374999999999999</v>
      </c>
      <c r="I1844" s="15">
        <v>0.40486111111111112</v>
      </c>
      <c r="J1844">
        <v>1000164</v>
      </c>
      <c r="K1844">
        <v>3692</v>
      </c>
      <c r="L1844">
        <f>ROUND(M1844*86400,0)/60</f>
        <v>16</v>
      </c>
      <c r="M1844">
        <v>1.1111111111111127E-2</v>
      </c>
      <c r="N1844">
        <f>_xlfn.XLOOKUP(O1844,Z$22:Z$24,AA$22:AA$24)</f>
        <v>0</v>
      </c>
      <c r="O1844" t="s">
        <v>46</v>
      </c>
      <c r="P1844" cm="1">
        <f t="array" aca="1" ref="P1844" ca="1">(_xlfn.IFS(Q1844="couché",0,Q1844="debout à 80%",1,Q1844="?",1))*(IF(RAND()&lt;0.8,1,0))</f>
        <v>0</v>
      </c>
      <c r="Q1844" t="s">
        <v>48</v>
      </c>
      <c r="R1844">
        <v>30</v>
      </c>
      <c r="S1844">
        <f>SUMIFS(N:N,F:F,F1844,G:G,G1844,T:T,T1844-1)*IF(C1844=1,0,1)</f>
        <v>0</v>
      </c>
      <c r="T1844">
        <f>COUNTIFS(F:F,F1844,G:G,G1844,H:H,_xlfn.CONCAT("&lt;=",H1844))</f>
        <v>4</v>
      </c>
      <c r="U1844" s="15">
        <f ca="1">H1844+(RAND()/100000)</f>
        <v>0.39375621213505602</v>
      </c>
      <c r="V1844">
        <f t="shared" ca="1" si="28"/>
        <v>25</v>
      </c>
      <c r="W1844" t="s">
        <v>28</v>
      </c>
      <c r="X1844" t="str">
        <f ca="1">_xlfn.CONCAT("(",A1844,",",C1844,",",P1844,",",E1844,",",L1844,",",S1844,",",T1844,",",V1844,")++1`")</f>
        <v>(248381,1,0,11,16,0,4,25)++1`</v>
      </c>
      <c r="Y1844" t="str">
        <f>_xlfn.CONCAT("(",A1844,",",R1844,")++1`")</f>
        <v>(248381,30)++1`</v>
      </c>
    </row>
    <row r="1845" spans="1:25">
      <c r="A1845">
        <v>248382</v>
      </c>
      <c r="B1845">
        <v>1948</v>
      </c>
      <c r="C1845">
        <f>IF(D1845="oui", 1, IF(D1845="non", 0, " "))</f>
        <v>0</v>
      </c>
      <c r="D1845" t="s">
        <v>24</v>
      </c>
      <c r="E1845">
        <f>_xlfn.XLOOKUP(F1845,Z$3:Z$19,AA$3:AA$19)</f>
        <v>9</v>
      </c>
      <c r="F1845" t="s">
        <v>40</v>
      </c>
      <c r="G1845" s="14">
        <v>44628</v>
      </c>
      <c r="H1845" s="15">
        <v>0.40833333333333333</v>
      </c>
      <c r="I1845" s="15">
        <v>0.4375</v>
      </c>
      <c r="J1845">
        <v>1000163</v>
      </c>
      <c r="K1845">
        <v>229</v>
      </c>
      <c r="L1845">
        <f>ROUND(M1845*86400,0)/60</f>
        <v>42</v>
      </c>
      <c r="M1845">
        <v>2.9166666666666674E-2</v>
      </c>
      <c r="N1845">
        <f>_xlfn.XLOOKUP(O1845,Z$22:Z$24,AA$22:AA$24)</f>
        <v>0</v>
      </c>
      <c r="O1845" t="s">
        <v>26</v>
      </c>
      <c r="P1845" cm="1">
        <f t="array" aca="1" ref="P1845" ca="1">(_xlfn.IFS(Q1845="couché",0,Q1845="debout à 80%",1,Q1845="?",1))*(IF(RAND()&lt;0.8,1,0))</f>
        <v>1</v>
      </c>
      <c r="Q1845" t="s">
        <v>27</v>
      </c>
      <c r="R1845">
        <v>45</v>
      </c>
      <c r="S1845">
        <f>SUMIFS(N:N,F:F,F1845,G:G,G1845,T:T,T1845-1)*IF(C1845=1,0,1)</f>
        <v>0</v>
      </c>
      <c r="T1845">
        <f>COUNTIFS(F:F,F1845,G:G,G1845,H:H,_xlfn.CONCAT("&lt;=",H1845))</f>
        <v>3</v>
      </c>
      <c r="U1845" s="15">
        <f ca="1">H1845+(RAND()/100000)</f>
        <v>0.40834241368843083</v>
      </c>
      <c r="V1845">
        <f t="shared" ca="1" si="28"/>
        <v>31</v>
      </c>
      <c r="W1845" t="s">
        <v>28</v>
      </c>
      <c r="X1845" t="str">
        <f ca="1">_xlfn.CONCAT("(",A1845,",",C1845,",",P1845,",",E1845,",",L1845,",",S1845,",",T1845,",",V1845,")++1`")</f>
        <v>(248382,0,1,9,42,0,3,31)++1`</v>
      </c>
      <c r="Y1845" t="str">
        <f>_xlfn.CONCAT("(",A1845,",",R1845,")++1`")</f>
        <v>(248382,45)++1`</v>
      </c>
    </row>
    <row r="1846" spans="1:25">
      <c r="A1846">
        <v>248383</v>
      </c>
      <c r="B1846">
        <v>1941</v>
      </c>
      <c r="C1846">
        <f>IF(D1846="oui", 1, IF(D1846="non", 0, " "))</f>
        <v>0</v>
      </c>
      <c r="D1846" t="s">
        <v>24</v>
      </c>
      <c r="E1846">
        <f>_xlfn.XLOOKUP(F1846,Z$3:Z$19,AA$3:AA$19)</f>
        <v>9</v>
      </c>
      <c r="F1846" t="s">
        <v>40</v>
      </c>
      <c r="G1846" s="14">
        <v>44631</v>
      </c>
      <c r="H1846" s="15">
        <v>0.59444444444444444</v>
      </c>
      <c r="I1846" s="15">
        <v>0.63263888888888886</v>
      </c>
      <c r="J1846">
        <v>1000163</v>
      </c>
      <c r="K1846">
        <v>238</v>
      </c>
      <c r="L1846">
        <f>ROUND(M1846*86400,0)/60</f>
        <v>55</v>
      </c>
      <c r="M1846">
        <v>3.819444444444442E-2</v>
      </c>
      <c r="N1846">
        <f>_xlfn.XLOOKUP(O1846,Z$22:Z$24,AA$22:AA$24)</f>
        <v>0</v>
      </c>
      <c r="O1846" t="s">
        <v>26</v>
      </c>
      <c r="P1846" cm="1">
        <f t="array" aca="1" ref="P1846" ca="1">(_xlfn.IFS(Q1846="couché",0,Q1846="debout à 80%",1,Q1846="?",1))*(IF(RAND()&lt;0.8,1,0))</f>
        <v>1</v>
      </c>
      <c r="Q1846" t="s">
        <v>27</v>
      </c>
      <c r="R1846">
        <v>45</v>
      </c>
      <c r="S1846">
        <f>SUMIFS(N:N,F:F,F1846,G:G,G1846,T:T,T1846-1)*IF(C1846=1,0,1)</f>
        <v>0</v>
      </c>
      <c r="T1846">
        <f>COUNTIFS(F:F,F1846,G:G,G1846,H:H,_xlfn.CONCAT("&lt;=",H1846))</f>
        <v>6</v>
      </c>
      <c r="U1846" s="15">
        <f ca="1">H1846+(RAND()/100000)</f>
        <v>0.5944536350773082</v>
      </c>
      <c r="V1846">
        <f t="shared" ca="1" si="28"/>
        <v>68</v>
      </c>
      <c r="W1846" t="s">
        <v>28</v>
      </c>
      <c r="X1846" t="str">
        <f ca="1">_xlfn.CONCAT("(",A1846,",",C1846,",",P1846,",",E1846,",",L1846,",",S1846,",",T1846,",",V1846,")++1`")</f>
        <v>(248383,0,1,9,55,0,6,68)++1`</v>
      </c>
      <c r="Y1846" t="str">
        <f>_xlfn.CONCAT("(",A1846,",",R1846,")++1`")</f>
        <v>(248383,45)++1`</v>
      </c>
    </row>
    <row r="1847" spans="1:25">
      <c r="A1847">
        <v>248384</v>
      </c>
      <c r="B1847">
        <v>2004</v>
      </c>
      <c r="C1847">
        <f>IF(D1847="oui", 1, IF(D1847="non", 0, " "))</f>
        <v>0</v>
      </c>
      <c r="D1847" t="s">
        <v>24</v>
      </c>
      <c r="E1847">
        <f>_xlfn.XLOOKUP(F1847,Z$3:Z$19,AA$3:AA$19)</f>
        <v>9</v>
      </c>
      <c r="F1847" t="s">
        <v>40</v>
      </c>
      <c r="G1847" s="14">
        <v>44630</v>
      </c>
      <c r="H1847" s="15">
        <v>0.39861111111111108</v>
      </c>
      <c r="I1847" s="15">
        <v>0.44097222222222221</v>
      </c>
      <c r="J1847">
        <v>1000163</v>
      </c>
      <c r="K1847">
        <v>229</v>
      </c>
      <c r="L1847">
        <f>ROUND(M1847*86400,0)/60</f>
        <v>61</v>
      </c>
      <c r="M1847">
        <v>4.2361111111111127E-2</v>
      </c>
      <c r="N1847">
        <f>_xlfn.XLOOKUP(O1847,Z$22:Z$24,AA$22:AA$24)</f>
        <v>0</v>
      </c>
      <c r="O1847" t="s">
        <v>26</v>
      </c>
      <c r="P1847" cm="1">
        <f t="array" aca="1" ref="P1847" ca="1">(_xlfn.IFS(Q1847="couché",0,Q1847="debout à 80%",1,Q1847="?",1))*(IF(RAND()&lt;0.8,1,0))</f>
        <v>0</v>
      </c>
      <c r="Q1847" t="s">
        <v>27</v>
      </c>
      <c r="R1847">
        <v>45</v>
      </c>
      <c r="S1847">
        <f>SUMIFS(N:N,F:F,F1847,G:G,G1847,T:T,T1847-1)*IF(C1847=1,0,1)</f>
        <v>0</v>
      </c>
      <c r="T1847">
        <f>COUNTIFS(F:F,F1847,G:G,G1847,H:H,_xlfn.CONCAT("&lt;=",H1847))</f>
        <v>2</v>
      </c>
      <c r="U1847" s="15">
        <f ca="1">H1847+(RAND()/100000)</f>
        <v>0.39862016488463131</v>
      </c>
      <c r="V1847">
        <f t="shared" ca="1" si="28"/>
        <v>26</v>
      </c>
      <c r="W1847" t="s">
        <v>28</v>
      </c>
      <c r="X1847" t="str">
        <f ca="1">_xlfn.CONCAT("(",A1847,",",C1847,",",P1847,",",E1847,",",L1847,",",S1847,",",T1847,",",V1847,")++1`")</f>
        <v>(248384,0,0,9,61,0,2,26)++1`</v>
      </c>
      <c r="Y1847" t="str">
        <f>_xlfn.CONCAT("(",A1847,",",R1847,")++1`")</f>
        <v>(248384,45)++1`</v>
      </c>
    </row>
    <row r="1848" spans="1:25">
      <c r="A1848">
        <v>248386</v>
      </c>
      <c r="B1848">
        <v>1973</v>
      </c>
      <c r="C1848">
        <f>IF(D1848="oui", 1, IF(D1848="non", 0, " "))</f>
        <v>0</v>
      </c>
      <c r="D1848" t="s">
        <v>24</v>
      </c>
      <c r="E1848">
        <f>_xlfn.XLOOKUP(F1848,Z$3:Z$19,AA$3:AA$19)</f>
        <v>4</v>
      </c>
      <c r="F1848" t="s">
        <v>31</v>
      </c>
      <c r="G1848" s="14">
        <v>44613</v>
      </c>
      <c r="H1848" s="15">
        <v>0.44513888888888886</v>
      </c>
      <c r="I1848" s="15">
        <v>0.48055555555555551</v>
      </c>
      <c r="J1848">
        <v>1000170</v>
      </c>
      <c r="K1848">
        <v>2066</v>
      </c>
      <c r="L1848">
        <f>ROUND(M1848*86400,0)/60</f>
        <v>51</v>
      </c>
      <c r="M1848">
        <v>3.5416666666666652E-2</v>
      </c>
      <c r="N1848">
        <f>_xlfn.XLOOKUP(O1848,Z$22:Z$24,AA$22:AA$24)</f>
        <v>1</v>
      </c>
      <c r="O1848" t="s">
        <v>32</v>
      </c>
      <c r="P1848" cm="1">
        <f t="array" aca="1" ref="P1848" ca="1">(_xlfn.IFS(Q1848="couché",0,Q1848="debout à 80%",1,Q1848="?",1))*(IF(RAND()&lt;0.8,1,0))</f>
        <v>1</v>
      </c>
      <c r="Q1848" t="s">
        <v>27</v>
      </c>
      <c r="R1848">
        <v>20</v>
      </c>
      <c r="S1848">
        <f>SUMIFS(N:N,F:F,F1848,G:G,G1848,T:T,T1848-1)*IF(C1848=1,0,1)</f>
        <v>1</v>
      </c>
      <c r="T1848">
        <f>COUNTIFS(F:F,F1848,G:G,G1848,H:H,_xlfn.CONCAT("&lt;=",H1848))</f>
        <v>3</v>
      </c>
      <c r="U1848" s="15">
        <f ca="1">H1848+(RAND()/100000)</f>
        <v>0.44513962271968038</v>
      </c>
      <c r="V1848">
        <f t="shared" ca="1" si="28"/>
        <v>30</v>
      </c>
      <c r="W1848" t="s">
        <v>28</v>
      </c>
      <c r="X1848" t="str">
        <f ca="1">_xlfn.CONCAT("(",A1848,",",C1848,",",P1848,",",E1848,",",L1848,",",S1848,",",T1848,",",V1848,")++1`")</f>
        <v>(248386,0,1,4,51,1,3,30)++1`</v>
      </c>
      <c r="Y1848" t="str">
        <f>_xlfn.CONCAT("(",A1848,",",R1848,")++1`")</f>
        <v>(248386,20)++1`</v>
      </c>
    </row>
    <row r="1849" spans="1:25">
      <c r="A1849">
        <v>248387</v>
      </c>
      <c r="B1849">
        <v>1959</v>
      </c>
      <c r="C1849">
        <f>IF(D1849="oui", 1, IF(D1849="non", 0, " "))</f>
        <v>0</v>
      </c>
      <c r="D1849" t="s">
        <v>24</v>
      </c>
      <c r="E1849">
        <f>_xlfn.XLOOKUP(F1849,Z$3:Z$19,AA$3:AA$19)</f>
        <v>5</v>
      </c>
      <c r="F1849" t="s">
        <v>36</v>
      </c>
      <c r="G1849" s="14">
        <v>44609</v>
      </c>
      <c r="H1849" s="15">
        <v>0.5708333333333333</v>
      </c>
      <c r="I1849" s="15">
        <v>0.62013888888888891</v>
      </c>
      <c r="J1849">
        <v>1000162</v>
      </c>
      <c r="K1849">
        <v>138</v>
      </c>
      <c r="L1849">
        <f>ROUND(M1849*86400,0)/60</f>
        <v>71</v>
      </c>
      <c r="M1849">
        <v>4.9305555555555602E-2</v>
      </c>
      <c r="N1849">
        <f>_xlfn.XLOOKUP(O1849,Z$22:Z$24,AA$22:AA$24)</f>
        <v>0</v>
      </c>
      <c r="O1849" t="s">
        <v>26</v>
      </c>
      <c r="P1849" cm="1">
        <f t="array" aca="1" ref="P1849" ca="1">(_xlfn.IFS(Q1849="couché",0,Q1849="debout à 80%",1,Q1849="?",1))*(IF(RAND()&lt;0.8,1,0))</f>
        <v>0</v>
      </c>
      <c r="Q1849" t="s">
        <v>27</v>
      </c>
      <c r="R1849">
        <v>45</v>
      </c>
      <c r="S1849">
        <f>SUMIFS(N:N,F:F,F1849,G:G,G1849,T:T,T1849-1)*IF(C1849=1,0,1)</f>
        <v>0</v>
      </c>
      <c r="T1849">
        <f>COUNTIFS(F:F,F1849,G:G,G1849,H:H,_xlfn.CONCAT("&lt;=",H1849))</f>
        <v>4</v>
      </c>
      <c r="U1849" s="15">
        <f ca="1">H1849+(RAND()/100000)</f>
        <v>0.57084146160655458</v>
      </c>
      <c r="V1849">
        <f t="shared" ca="1" si="28"/>
        <v>61</v>
      </c>
      <c r="W1849" t="s">
        <v>28</v>
      </c>
      <c r="X1849" t="str">
        <f ca="1">_xlfn.CONCAT("(",A1849,",",C1849,",",P1849,",",E1849,",",L1849,",",S1849,",",T1849,",",V1849,")++1`")</f>
        <v>(248387,0,0,5,71,0,4,61)++1`</v>
      </c>
      <c r="Y1849" t="str">
        <f>_xlfn.CONCAT("(",A1849,",",R1849,")++1`")</f>
        <v>(248387,45)++1`</v>
      </c>
    </row>
    <row r="1850" spans="1:25">
      <c r="A1850">
        <v>248388</v>
      </c>
      <c r="B1850">
        <v>1976</v>
      </c>
      <c r="C1850">
        <f>IF(D1850="oui", 1, IF(D1850="non", 0, " "))</f>
        <v>0</v>
      </c>
      <c r="D1850" t="s">
        <v>24</v>
      </c>
      <c r="E1850">
        <f>_xlfn.XLOOKUP(F1850,Z$3:Z$19,AA$3:AA$19)</f>
        <v>4</v>
      </c>
      <c r="F1850" t="s">
        <v>31</v>
      </c>
      <c r="G1850" s="14">
        <v>44649</v>
      </c>
      <c r="H1850" s="15">
        <v>0.33888888888888885</v>
      </c>
      <c r="I1850" s="15">
        <v>0.39930555555555552</v>
      </c>
      <c r="J1850">
        <v>1000170</v>
      </c>
      <c r="K1850">
        <v>5652</v>
      </c>
      <c r="L1850">
        <f>ROUND(M1850*86400,0)/60</f>
        <v>87</v>
      </c>
      <c r="M1850">
        <v>6.0416666666666674E-2</v>
      </c>
      <c r="N1850">
        <f>_xlfn.XLOOKUP(O1850,Z$22:Z$24,AA$22:AA$24)</f>
        <v>1</v>
      </c>
      <c r="O1850" t="s">
        <v>32</v>
      </c>
      <c r="P1850" cm="1">
        <f t="array" aca="1" ref="P1850" ca="1">(_xlfn.IFS(Q1850="couché",0,Q1850="debout à 80%",1,Q1850="?",1))*(IF(RAND()&lt;0.8,1,0))</f>
        <v>1</v>
      </c>
      <c r="Q1850" t="s">
        <v>27</v>
      </c>
      <c r="R1850">
        <v>20</v>
      </c>
      <c r="S1850">
        <f>SUMIFS(N:N,F:F,F1850,G:G,G1850,T:T,T1850-1)*IF(C1850=1,0,1)</f>
        <v>0</v>
      </c>
      <c r="T1850">
        <f>COUNTIFS(F:F,F1850,G:G,G1850,H:H,_xlfn.CONCAT("&lt;=",H1850))</f>
        <v>1</v>
      </c>
      <c r="U1850" s="15">
        <f ca="1">H1850+(RAND()/100000)</f>
        <v>0.33889198356207417</v>
      </c>
      <c r="V1850">
        <f t="shared" ca="1" si="28"/>
        <v>7</v>
      </c>
      <c r="W1850" t="s">
        <v>28</v>
      </c>
      <c r="X1850" t="str">
        <f ca="1">_xlfn.CONCAT("(",A1850,",",C1850,",",P1850,",",E1850,",",L1850,",",S1850,",",T1850,",",V1850,")++1`")</f>
        <v>(248388,0,1,4,87,0,1,7)++1`</v>
      </c>
      <c r="Y1850" t="str">
        <f>_xlfn.CONCAT("(",A1850,",",R1850,")++1`")</f>
        <v>(248388,20)++1`</v>
      </c>
    </row>
    <row r="1851" spans="1:25">
      <c r="A1851">
        <v>248389</v>
      </c>
      <c r="B1851">
        <v>1943</v>
      </c>
      <c r="C1851">
        <f>IF(D1851="oui", 1, IF(D1851="non", 0, " "))</f>
        <v>0</v>
      </c>
      <c r="D1851" t="s">
        <v>24</v>
      </c>
      <c r="E1851">
        <f>_xlfn.XLOOKUP(F1851,Z$3:Z$19,AA$3:AA$19)</f>
        <v>14</v>
      </c>
      <c r="F1851" t="s">
        <v>33</v>
      </c>
      <c r="G1851" s="14">
        <v>44617</v>
      </c>
      <c r="H1851" s="15">
        <v>0.54930555555555549</v>
      </c>
      <c r="I1851" s="15">
        <v>0.5840277777777777</v>
      </c>
      <c r="J1851">
        <v>1000162</v>
      </c>
      <c r="K1851">
        <v>81</v>
      </c>
      <c r="L1851">
        <f>ROUND(M1851*86400,0)/60</f>
        <v>50</v>
      </c>
      <c r="M1851">
        <v>3.472222222222221E-2</v>
      </c>
      <c r="N1851">
        <f>_xlfn.XLOOKUP(O1851,Z$22:Z$24,AA$22:AA$24)</f>
        <v>1</v>
      </c>
      <c r="O1851" t="s">
        <v>32</v>
      </c>
      <c r="P1851" cm="1">
        <f t="array" aca="1" ref="P1851" ca="1">(_xlfn.IFS(Q1851="couché",0,Q1851="debout à 80%",1,Q1851="?",1))*(IF(RAND()&lt;0.8,1,0))</f>
        <v>1</v>
      </c>
      <c r="Q1851" t="s">
        <v>27</v>
      </c>
      <c r="R1851">
        <v>45</v>
      </c>
      <c r="S1851">
        <f>SUMIFS(N:N,F:F,F1851,G:G,G1851,T:T,T1851-1)*IF(C1851=1,0,1)</f>
        <v>0</v>
      </c>
      <c r="T1851">
        <f>COUNTIFS(F:F,F1851,G:G,G1851,H:H,_xlfn.CONCAT("&lt;=",H1851))</f>
        <v>3</v>
      </c>
      <c r="U1851" s="15">
        <f ca="1">H1851+(RAND()/100000)</f>
        <v>0.54930836574366448</v>
      </c>
      <c r="V1851">
        <f t="shared" ca="1" si="28"/>
        <v>56</v>
      </c>
      <c r="W1851" t="s">
        <v>28</v>
      </c>
      <c r="X1851" t="str">
        <f ca="1">_xlfn.CONCAT("(",A1851,",",C1851,",",P1851,",",E1851,",",L1851,",",S1851,",",T1851,",",V1851,")++1`")</f>
        <v>(248389,0,1,14,50,0,3,56)++1`</v>
      </c>
      <c r="Y1851" t="str">
        <f>_xlfn.CONCAT("(",A1851,",",R1851,")++1`")</f>
        <v>(248389,45)++1`</v>
      </c>
    </row>
    <row r="1852" spans="1:25">
      <c r="A1852">
        <v>248391</v>
      </c>
      <c r="B1852">
        <v>1982</v>
      </c>
      <c r="C1852">
        <f>IF(D1852="oui", 1, IF(D1852="non", 0, " "))</f>
        <v>0</v>
      </c>
      <c r="D1852" t="s">
        <v>24</v>
      </c>
      <c r="E1852">
        <f>_xlfn.XLOOKUP(F1852,Z$3:Z$19,AA$3:AA$19)</f>
        <v>13</v>
      </c>
      <c r="F1852" t="s">
        <v>43</v>
      </c>
      <c r="G1852" s="14">
        <v>44642</v>
      </c>
      <c r="H1852" s="15">
        <v>0.3347222222222222</v>
      </c>
      <c r="I1852" s="15">
        <v>0.47013888888888888</v>
      </c>
      <c r="J1852">
        <v>1000167</v>
      </c>
      <c r="K1852">
        <v>2252</v>
      </c>
      <c r="L1852">
        <f>ROUND(M1852*86400,0)/60</f>
        <v>195</v>
      </c>
      <c r="M1852">
        <v>0.13541666666666669</v>
      </c>
      <c r="N1852">
        <f>_xlfn.XLOOKUP(O1852,Z$22:Z$24,AA$22:AA$24)</f>
        <v>0</v>
      </c>
      <c r="O1852" t="s">
        <v>26</v>
      </c>
      <c r="P1852" cm="1">
        <f t="array" aca="1" ref="P1852" ca="1">(_xlfn.IFS(Q1852="couché",0,Q1852="debout à 80%",1,Q1852="?",1))*(IF(RAND()&lt;0.8,1,0))</f>
        <v>0</v>
      </c>
      <c r="Q1852" t="s">
        <v>27</v>
      </c>
      <c r="R1852">
        <v>45</v>
      </c>
      <c r="S1852">
        <f>SUMIFS(N:N,F:F,F1852,G:G,G1852,T:T,T1852-1)*IF(C1852=1,0,1)</f>
        <v>0</v>
      </c>
      <c r="T1852">
        <f>COUNTIFS(F:F,F1852,G:G,G1852,H:H,_xlfn.CONCAT("&lt;=",H1852))</f>
        <v>1</v>
      </c>
      <c r="U1852" s="15">
        <f ca="1">H1852+(RAND()/100000)</f>
        <v>0.33472933045081094</v>
      </c>
      <c r="V1852">
        <f t="shared" ca="1" si="28"/>
        <v>5</v>
      </c>
      <c r="W1852" t="s">
        <v>28</v>
      </c>
      <c r="X1852" t="str">
        <f ca="1">_xlfn.CONCAT("(",A1852,",",C1852,",",P1852,",",E1852,",",L1852,",",S1852,",",T1852,",",V1852,")++1`")</f>
        <v>(248391,0,0,13,195,0,1,5)++1`</v>
      </c>
      <c r="Y1852" t="str">
        <f>_xlfn.CONCAT("(",A1852,",",R1852,")++1`")</f>
        <v>(248391,45)++1`</v>
      </c>
    </row>
    <row r="1853" spans="1:25">
      <c r="A1853">
        <v>248395</v>
      </c>
      <c r="B1853">
        <v>1959</v>
      </c>
      <c r="C1853">
        <f>IF(D1853="oui", 1, IF(D1853="non", 0, " "))</f>
        <v>0</v>
      </c>
      <c r="D1853" t="s">
        <v>24</v>
      </c>
      <c r="E1853">
        <f>_xlfn.XLOOKUP(F1853,Z$3:Z$19,AA$3:AA$19)</f>
        <v>2</v>
      </c>
      <c r="F1853" t="s">
        <v>29</v>
      </c>
      <c r="G1853" s="14">
        <v>44601</v>
      </c>
      <c r="H1853" s="15">
        <v>0.75277777777777777</v>
      </c>
      <c r="I1853" s="15">
        <v>0.77916666666666667</v>
      </c>
      <c r="J1853">
        <v>1000163</v>
      </c>
      <c r="K1853">
        <v>4824</v>
      </c>
      <c r="L1853">
        <f>ROUND(M1853*86400,0)/60</f>
        <v>38</v>
      </c>
      <c r="M1853">
        <v>2.6388888888888906E-2</v>
      </c>
      <c r="N1853">
        <f>_xlfn.XLOOKUP(O1853,Z$22:Z$24,AA$22:AA$24)</f>
        <v>0</v>
      </c>
      <c r="O1853" t="s">
        <v>26</v>
      </c>
      <c r="P1853" cm="1">
        <f t="array" aca="1" ref="P1853" ca="1">(_xlfn.IFS(Q1853="couché",0,Q1853="debout à 80%",1,Q1853="?",1))*(IF(RAND()&lt;0.8,1,0))</f>
        <v>0</v>
      </c>
      <c r="Q1853" t="s">
        <v>27</v>
      </c>
      <c r="R1853">
        <v>45</v>
      </c>
      <c r="S1853">
        <f>SUMIFS(N:N,F:F,F1853,G:G,G1853,T:T,T1853-1)*IF(C1853=1,0,1)</f>
        <v>0</v>
      </c>
      <c r="T1853">
        <f>COUNTIFS(F:F,F1853,G:G,G1853,H:H,_xlfn.CONCAT("&lt;=",H1853))</f>
        <v>6</v>
      </c>
      <c r="U1853" s="15">
        <f ca="1">H1853+(RAND()/100000)</f>
        <v>0.75278080502128741</v>
      </c>
      <c r="V1853">
        <f t="shared" ca="1" si="28"/>
        <v>59</v>
      </c>
      <c r="W1853" t="s">
        <v>28</v>
      </c>
      <c r="X1853" t="str">
        <f ca="1">_xlfn.CONCAT("(",A1853,",",C1853,",",P1853,",",E1853,",",L1853,",",S1853,",",T1853,",",V1853,")++1`")</f>
        <v>(248395,0,0,2,38,0,6,59)++1`</v>
      </c>
      <c r="Y1853" t="str">
        <f>_xlfn.CONCAT("(",A1853,",",R1853,")++1`")</f>
        <v>(248395,45)++1`</v>
      </c>
    </row>
    <row r="1854" spans="1:25">
      <c r="A1854">
        <v>248396</v>
      </c>
      <c r="B1854">
        <v>1985</v>
      </c>
      <c r="C1854">
        <f>IF(D1854="oui", 1, IF(D1854="non", 0, " "))</f>
        <v>0</v>
      </c>
      <c r="D1854" t="s">
        <v>24</v>
      </c>
      <c r="E1854">
        <f>_xlfn.XLOOKUP(F1854,Z$3:Z$19,AA$3:AA$19)</f>
        <v>5</v>
      </c>
      <c r="F1854" t="s">
        <v>36</v>
      </c>
      <c r="G1854" s="14">
        <v>44627</v>
      </c>
      <c r="H1854" s="15">
        <v>0.48819444444444443</v>
      </c>
      <c r="I1854" s="15">
        <v>0.68402777777777779</v>
      </c>
      <c r="J1854">
        <v>1000162</v>
      </c>
      <c r="K1854">
        <v>3233</v>
      </c>
      <c r="L1854">
        <f>ROUND(M1854*86400,0)/60</f>
        <v>282</v>
      </c>
      <c r="M1854">
        <v>0.19583333333333336</v>
      </c>
      <c r="N1854">
        <f>_xlfn.XLOOKUP(O1854,Z$22:Z$24,AA$22:AA$24)</f>
        <v>0</v>
      </c>
      <c r="O1854" t="s">
        <v>26</v>
      </c>
      <c r="P1854" cm="1">
        <f t="array" aca="1" ref="P1854" ca="1">(_xlfn.IFS(Q1854="couché",0,Q1854="debout à 80%",1,Q1854="?",1))*(IF(RAND()&lt;0.8,1,0))</f>
        <v>0</v>
      </c>
      <c r="Q1854" t="s">
        <v>27</v>
      </c>
      <c r="R1854">
        <v>45</v>
      </c>
      <c r="S1854">
        <f>SUMIFS(N:N,F:F,F1854,G:G,G1854,T:T,T1854-1)*IF(C1854=1,0,1)</f>
        <v>0</v>
      </c>
      <c r="T1854">
        <f>COUNTIFS(F:F,F1854,G:G,G1854,H:H,_xlfn.CONCAT("&lt;=",H1854))</f>
        <v>2</v>
      </c>
      <c r="U1854" s="15">
        <f ca="1">H1854+(RAND()/100000)</f>
        <v>0.48820379465405644</v>
      </c>
      <c r="V1854">
        <f t="shared" ca="1" si="28"/>
        <v>37</v>
      </c>
      <c r="W1854" t="s">
        <v>28</v>
      </c>
      <c r="X1854" t="str">
        <f ca="1">_xlfn.CONCAT("(",A1854,",",C1854,",",P1854,",",E1854,",",L1854,",",S1854,",",T1854,",",V1854,")++1`")</f>
        <v>(248396,0,0,5,282,0,2,37)++1`</v>
      </c>
      <c r="Y1854" t="str">
        <f>_xlfn.CONCAT("(",A1854,",",R1854,")++1`")</f>
        <v>(248396,45)++1`</v>
      </c>
    </row>
    <row r="1855" spans="1:25">
      <c r="A1855">
        <v>248398</v>
      </c>
      <c r="B1855">
        <v>1970</v>
      </c>
      <c r="C1855">
        <f>IF(D1855="oui", 1, IF(D1855="non", 0, " "))</f>
        <v>0</v>
      </c>
      <c r="D1855" t="s">
        <v>24</v>
      </c>
      <c r="E1855">
        <f>_xlfn.XLOOKUP(F1855,Z$3:Z$19,AA$3:AA$19)</f>
        <v>5</v>
      </c>
      <c r="F1855" t="s">
        <v>36</v>
      </c>
      <c r="G1855" s="14">
        <v>44634</v>
      </c>
      <c r="H1855" s="15">
        <v>0.48819444444444443</v>
      </c>
      <c r="I1855" s="15">
        <v>0.55486111111111114</v>
      </c>
      <c r="J1855">
        <v>1000162</v>
      </c>
      <c r="K1855">
        <v>3240</v>
      </c>
      <c r="L1855">
        <f>ROUND(M1855*86400,0)/60</f>
        <v>96</v>
      </c>
      <c r="M1855">
        <v>6.6666666666666707E-2</v>
      </c>
      <c r="N1855">
        <f>_xlfn.XLOOKUP(O1855,Z$22:Z$24,AA$22:AA$24)</f>
        <v>0</v>
      </c>
      <c r="O1855" t="s">
        <v>26</v>
      </c>
      <c r="P1855" cm="1">
        <f t="array" aca="1" ref="P1855" ca="1">(_xlfn.IFS(Q1855="couché",0,Q1855="debout à 80%",1,Q1855="?",1))*(IF(RAND()&lt;0.8,1,0))</f>
        <v>0</v>
      </c>
      <c r="Q1855" t="s">
        <v>27</v>
      </c>
      <c r="R1855">
        <v>45</v>
      </c>
      <c r="S1855">
        <f>SUMIFS(N:N,F:F,F1855,G:G,G1855,T:T,T1855-1)*IF(C1855=1,0,1)</f>
        <v>0</v>
      </c>
      <c r="T1855">
        <f>COUNTIFS(F:F,F1855,G:G,G1855,H:H,_xlfn.CONCAT("&lt;=",H1855))</f>
        <v>3</v>
      </c>
      <c r="U1855" s="15">
        <f ca="1">H1855+(RAND()/100000)</f>
        <v>0.48820128284117981</v>
      </c>
      <c r="V1855">
        <f t="shared" ca="1" si="28"/>
        <v>40</v>
      </c>
      <c r="W1855" t="s">
        <v>28</v>
      </c>
      <c r="X1855" t="str">
        <f ca="1">_xlfn.CONCAT("(",A1855,",",C1855,",",P1855,",",E1855,",",L1855,",",S1855,",",T1855,",",V1855,")++1`")</f>
        <v>(248398,0,0,5,96,0,3,40)++1`</v>
      </c>
      <c r="Y1855" t="str">
        <f>_xlfn.CONCAT("(",A1855,",",R1855,")++1`")</f>
        <v>(248398,45)++1`</v>
      </c>
    </row>
    <row r="1856" spans="1:25">
      <c r="A1856">
        <v>248420</v>
      </c>
      <c r="B1856">
        <v>1963</v>
      </c>
      <c r="C1856">
        <f>IF(D1856="oui", 1, IF(D1856="non", 0, " "))</f>
        <v>0</v>
      </c>
      <c r="D1856" t="s">
        <v>24</v>
      </c>
      <c r="E1856">
        <f>_xlfn.XLOOKUP(F1856,Z$3:Z$19,AA$3:AA$19)</f>
        <v>2</v>
      </c>
      <c r="F1856" t="s">
        <v>29</v>
      </c>
      <c r="G1856" s="14">
        <v>44601</v>
      </c>
      <c r="H1856" s="15">
        <v>0.92847222222222214</v>
      </c>
      <c r="I1856" s="15">
        <v>0.96111111111111103</v>
      </c>
      <c r="J1856">
        <v>1000166</v>
      </c>
      <c r="K1856">
        <v>434</v>
      </c>
      <c r="L1856">
        <f>ROUND(M1856*86400,0)/60</f>
        <v>47</v>
      </c>
      <c r="M1856">
        <v>3.2638888888888884E-2</v>
      </c>
      <c r="N1856">
        <f>_xlfn.XLOOKUP(O1856,Z$22:Z$24,AA$22:AA$24)</f>
        <v>0</v>
      </c>
      <c r="O1856" t="s">
        <v>26</v>
      </c>
      <c r="P1856" cm="1">
        <f t="array" aca="1" ref="P1856" ca="1">(_xlfn.IFS(Q1856="couché",0,Q1856="debout à 80%",1,Q1856="?",1))*(IF(RAND()&lt;0.8,1,0))</f>
        <v>1</v>
      </c>
      <c r="Q1856" t="s">
        <v>27</v>
      </c>
      <c r="R1856">
        <v>45</v>
      </c>
      <c r="S1856">
        <f>SUMIFS(N:N,F:F,F1856,G:G,G1856,T:T,T1856-1)*IF(C1856=1,0,1)</f>
        <v>0</v>
      </c>
      <c r="T1856">
        <f>COUNTIFS(F:F,F1856,G:G,G1856,H:H,_xlfn.CONCAT("&lt;=",H1856))</f>
        <v>7</v>
      </c>
      <c r="U1856" s="15">
        <f ca="1">H1856+(RAND()/100000)</f>
        <v>0.9284807076344177</v>
      </c>
      <c r="V1856">
        <f t="shared" ca="1" si="28"/>
        <v>60</v>
      </c>
      <c r="W1856" t="s">
        <v>28</v>
      </c>
      <c r="X1856" t="str">
        <f ca="1">_xlfn.CONCAT("(",A1856,",",C1856,",",P1856,",",E1856,",",L1856,",",S1856,",",T1856,",",V1856,")++1`")</f>
        <v>(248420,0,1,2,47,0,7,60)++1`</v>
      </c>
      <c r="Y1856" t="str">
        <f>_xlfn.CONCAT("(",A1856,",",R1856,")++1`")</f>
        <v>(248420,45)++1`</v>
      </c>
    </row>
    <row r="1857" spans="1:25">
      <c r="A1857">
        <v>248439</v>
      </c>
      <c r="B1857">
        <v>1953</v>
      </c>
      <c r="C1857">
        <f>IF(D1857="oui", 1, IF(D1857="non", 0, " "))</f>
        <v>0</v>
      </c>
      <c r="D1857" t="s">
        <v>24</v>
      </c>
      <c r="E1857">
        <f>_xlfn.XLOOKUP(F1857,Z$3:Z$19,AA$3:AA$19)</f>
        <v>3</v>
      </c>
      <c r="F1857" t="s">
        <v>34</v>
      </c>
      <c r="G1857" s="14">
        <v>44642</v>
      </c>
      <c r="H1857" s="15">
        <v>0.34722222222222221</v>
      </c>
      <c r="I1857" s="15">
        <v>0.35902777777777778</v>
      </c>
      <c r="J1857">
        <v>1000169</v>
      </c>
      <c r="K1857">
        <v>2172</v>
      </c>
      <c r="L1857">
        <f>ROUND(M1857*86400,0)/60</f>
        <v>17</v>
      </c>
      <c r="M1857">
        <v>1.1805555555555569E-2</v>
      </c>
      <c r="N1857">
        <f>_xlfn.XLOOKUP(O1857,Z$22:Z$24,AA$22:AA$24)</f>
        <v>1</v>
      </c>
      <c r="O1857" t="s">
        <v>32</v>
      </c>
      <c r="P1857" cm="1">
        <f t="array" aca="1" ref="P1857" ca="1">(_xlfn.IFS(Q1857="couché",0,Q1857="debout à 80%",1,Q1857="?",1))*(IF(RAND()&lt;0.8,1,0))</f>
        <v>1</v>
      </c>
      <c r="Q1857" t="s">
        <v>27</v>
      </c>
      <c r="R1857">
        <v>10</v>
      </c>
      <c r="S1857">
        <f>SUMIFS(N:N,F:F,F1857,G:G,G1857,T:T,T1857-1)*IF(C1857=1,0,1)</f>
        <v>1</v>
      </c>
      <c r="T1857">
        <f>COUNTIFS(F:F,F1857,G:G,G1857,H:H,_xlfn.CONCAT("&lt;=",H1857))</f>
        <v>2</v>
      </c>
      <c r="U1857" s="15">
        <f ca="1">H1857+(RAND()/100000)</f>
        <v>0.34722596768457659</v>
      </c>
      <c r="V1857">
        <f t="shared" ca="1" si="28"/>
        <v>13</v>
      </c>
      <c r="W1857" t="s">
        <v>28</v>
      </c>
      <c r="X1857" t="str">
        <f ca="1">_xlfn.CONCAT("(",A1857,",",C1857,",",P1857,",",E1857,",",L1857,",",S1857,",",T1857,",",V1857,")++1`")</f>
        <v>(248439,0,1,3,17,1,2,13)++1`</v>
      </c>
      <c r="Y1857" t="str">
        <f>_xlfn.CONCAT("(",A1857,",",R1857,")++1`")</f>
        <v>(248439,10)++1`</v>
      </c>
    </row>
    <row r="1858" spans="1:25">
      <c r="A1858">
        <v>248440</v>
      </c>
      <c r="B1858">
        <v>1953</v>
      </c>
      <c r="C1858">
        <f>IF(D1858="oui", 1, IF(D1858="non", 0, " "))</f>
        <v>0</v>
      </c>
      <c r="D1858" t="s">
        <v>24</v>
      </c>
      <c r="E1858">
        <f>_xlfn.XLOOKUP(F1858,Z$3:Z$19,AA$3:AA$19)</f>
        <v>3</v>
      </c>
      <c r="F1858" t="s">
        <v>34</v>
      </c>
      <c r="G1858" s="14">
        <v>44649</v>
      </c>
      <c r="H1858" s="15">
        <v>0.41319444444444442</v>
      </c>
      <c r="I1858" s="15">
        <v>0.4236111111111111</v>
      </c>
      <c r="J1858">
        <v>1000169</v>
      </c>
      <c r="K1858">
        <v>2172</v>
      </c>
      <c r="L1858">
        <f>ROUND(M1858*86400,0)/60</f>
        <v>15</v>
      </c>
      <c r="M1858">
        <v>1.0416666666666685E-2</v>
      </c>
      <c r="N1858">
        <f>_xlfn.XLOOKUP(O1858,Z$22:Z$24,AA$22:AA$24)</f>
        <v>1</v>
      </c>
      <c r="O1858" t="s">
        <v>32</v>
      </c>
      <c r="P1858" cm="1">
        <f t="array" aca="1" ref="P1858" ca="1">(_xlfn.IFS(Q1858="couché",0,Q1858="debout à 80%",1,Q1858="?",1))*(IF(RAND()&lt;0.8,1,0))</f>
        <v>1</v>
      </c>
      <c r="Q1858" t="s">
        <v>27</v>
      </c>
      <c r="R1858">
        <v>10</v>
      </c>
      <c r="S1858">
        <f>SUMIFS(N:N,F:F,F1858,G:G,G1858,T:T,T1858-1)*IF(C1858=1,0,1)</f>
        <v>1</v>
      </c>
      <c r="T1858">
        <f>COUNTIFS(F:F,F1858,G:G,G1858,H:H,_xlfn.CONCAT("&lt;=",H1858))</f>
        <v>6</v>
      </c>
      <c r="U1858" s="15">
        <f ca="1">H1858+(RAND()/100000)</f>
        <v>0.4131958806758011</v>
      </c>
      <c r="V1858">
        <f t="shared" ca="1" si="28"/>
        <v>24</v>
      </c>
      <c r="W1858" t="s">
        <v>28</v>
      </c>
      <c r="X1858" t="str">
        <f ca="1">_xlfn.CONCAT("(",A1858,",",C1858,",",P1858,",",E1858,",",L1858,",",S1858,",",T1858,",",V1858,")++1`")</f>
        <v>(248440,0,1,3,15,1,6,24)++1`</v>
      </c>
      <c r="Y1858" t="str">
        <f>_xlfn.CONCAT("(",A1858,",",R1858,")++1`")</f>
        <v>(248440,10)++1`</v>
      </c>
    </row>
    <row r="1859" spans="1:25">
      <c r="A1859">
        <v>248441</v>
      </c>
      <c r="B1859">
        <v>1957</v>
      </c>
      <c r="C1859">
        <f>IF(D1859="oui", 1, IF(D1859="non", 0, " "))</f>
        <v>0</v>
      </c>
      <c r="D1859" t="s">
        <v>24</v>
      </c>
      <c r="E1859">
        <f>_xlfn.XLOOKUP(F1859,Z$3:Z$19,AA$3:AA$19)</f>
        <v>16</v>
      </c>
      <c r="F1859" t="s">
        <v>44</v>
      </c>
      <c r="G1859" s="14">
        <v>44641</v>
      </c>
      <c r="H1859" s="15">
        <v>0.61388888888888882</v>
      </c>
      <c r="I1859" s="15">
        <v>0.72083333333333333</v>
      </c>
      <c r="J1859">
        <v>1000162</v>
      </c>
      <c r="K1859">
        <v>6172</v>
      </c>
      <c r="L1859">
        <f>ROUND(M1859*86400,0)/60</f>
        <v>154</v>
      </c>
      <c r="M1859">
        <v>0.10694444444444451</v>
      </c>
      <c r="N1859">
        <f>_xlfn.XLOOKUP(O1859,Z$22:Z$24,AA$22:AA$24)</f>
        <v>0</v>
      </c>
      <c r="O1859" t="s">
        <v>26</v>
      </c>
      <c r="P1859" cm="1">
        <f t="array" aca="1" ref="P1859" ca="1">(_xlfn.IFS(Q1859="couché",0,Q1859="debout à 80%",1,Q1859="?",1))*(IF(RAND()&lt;0.8,1,0))</f>
        <v>1</v>
      </c>
      <c r="Q1859" t="s">
        <v>27</v>
      </c>
      <c r="R1859">
        <v>45</v>
      </c>
      <c r="S1859">
        <f>SUMIFS(N:N,F:F,F1859,G:G,G1859,T:T,T1859-1)*IF(C1859=1,0,1)</f>
        <v>0</v>
      </c>
      <c r="T1859">
        <f>COUNTIFS(F:F,F1859,G:G,G1859,H:H,_xlfn.CONCAT("&lt;=",H1859))</f>
        <v>3</v>
      </c>
      <c r="U1859" s="15">
        <f ca="1">H1859+(RAND()/100000)</f>
        <v>0.61389431591074817</v>
      </c>
      <c r="V1859">
        <f t="shared" ref="V1859:V1922" ca="1" si="29">COUNTIFS(G:G,G1859,U:U,_xlfn.CONCAT("&lt;=",U1859))</f>
        <v>55</v>
      </c>
      <c r="W1859" t="s">
        <v>28</v>
      </c>
      <c r="X1859" t="str">
        <f ca="1">_xlfn.CONCAT("(",A1859,",",C1859,",",P1859,",",E1859,",",L1859,",",S1859,",",T1859,",",V1859,")++1`")</f>
        <v>(248441,0,1,16,154,0,3,55)++1`</v>
      </c>
      <c r="Y1859" t="str">
        <f>_xlfn.CONCAT("(",A1859,",",R1859,")++1`")</f>
        <v>(248441,45)++1`</v>
      </c>
    </row>
    <row r="1860" spans="1:25">
      <c r="A1860">
        <v>248447</v>
      </c>
      <c r="B1860">
        <v>2005</v>
      </c>
      <c r="C1860">
        <f>IF(D1860="oui", 1, IF(D1860="non", 0, " "))</f>
        <v>0</v>
      </c>
      <c r="D1860" t="s">
        <v>24</v>
      </c>
      <c r="E1860">
        <f>_xlfn.XLOOKUP(F1860,Z$3:Z$19,AA$3:AA$19)</f>
        <v>10</v>
      </c>
      <c r="F1860" t="s">
        <v>39</v>
      </c>
      <c r="G1860" s="14">
        <v>44602</v>
      </c>
      <c r="H1860" s="15">
        <v>0.40277777777777773</v>
      </c>
      <c r="I1860" s="15">
        <v>0.45069444444444445</v>
      </c>
      <c r="J1860">
        <v>1000165</v>
      </c>
      <c r="K1860">
        <v>447</v>
      </c>
      <c r="L1860">
        <f>ROUND(M1860*86400,0)/60</f>
        <v>69</v>
      </c>
      <c r="M1860">
        <v>4.7916666666666718E-2</v>
      </c>
      <c r="N1860">
        <f>_xlfn.XLOOKUP(O1860,Z$22:Z$24,AA$22:AA$24)</f>
        <v>1</v>
      </c>
      <c r="O1860" t="s">
        <v>32</v>
      </c>
      <c r="P1860" cm="1">
        <f t="array" aca="1" ref="P1860" ca="1">(_xlfn.IFS(Q1860="couché",0,Q1860="debout à 80%",1,Q1860="?",1))*(IF(RAND()&lt;0.8,1,0))</f>
        <v>1</v>
      </c>
      <c r="Q1860" t="s">
        <v>27</v>
      </c>
      <c r="R1860">
        <v>30</v>
      </c>
      <c r="S1860">
        <f>SUMIFS(N:N,F:F,F1860,G:G,G1860,T:T,T1860-1)*IF(C1860=1,0,1)</f>
        <v>1</v>
      </c>
      <c r="T1860">
        <f>COUNTIFS(F:F,F1860,G:G,G1860,H:H,_xlfn.CONCAT("&lt;=",H1860))</f>
        <v>2</v>
      </c>
      <c r="U1860" s="15">
        <f ca="1">H1860+(RAND()/100000)</f>
        <v>0.40278328756241566</v>
      </c>
      <c r="V1860">
        <f t="shared" ca="1" si="29"/>
        <v>29</v>
      </c>
      <c r="W1860" t="s">
        <v>28</v>
      </c>
      <c r="X1860" t="str">
        <f ca="1">_xlfn.CONCAT("(",A1860,",",C1860,",",P1860,",",E1860,",",L1860,",",S1860,",",T1860,",",V1860,")++1`")</f>
        <v>(248447,0,1,10,69,1,2,29)++1`</v>
      </c>
      <c r="Y1860" t="str">
        <f>_xlfn.CONCAT("(",A1860,",",R1860,")++1`")</f>
        <v>(248447,30)++1`</v>
      </c>
    </row>
    <row r="1861" spans="1:25">
      <c r="A1861">
        <v>248449</v>
      </c>
      <c r="B1861">
        <v>1948</v>
      </c>
      <c r="C1861">
        <f>IF(D1861="oui", 1, IF(D1861="non", 0, " "))</f>
        <v>0</v>
      </c>
      <c r="D1861" t="s">
        <v>24</v>
      </c>
      <c r="E1861">
        <f>_xlfn.XLOOKUP(F1861,Z$3:Z$19,AA$3:AA$19)</f>
        <v>14</v>
      </c>
      <c r="F1861" t="s">
        <v>33</v>
      </c>
      <c r="G1861" s="14">
        <v>44627</v>
      </c>
      <c r="H1861" s="15">
        <v>0.42638888888888887</v>
      </c>
      <c r="I1861" s="15">
        <v>0.55486111111111114</v>
      </c>
      <c r="J1861">
        <v>1000162</v>
      </c>
      <c r="K1861">
        <v>489</v>
      </c>
      <c r="L1861">
        <f>ROUND(M1861*86400,0)/60</f>
        <v>185</v>
      </c>
      <c r="M1861">
        <v>0.12847222222222227</v>
      </c>
      <c r="N1861">
        <f>_xlfn.XLOOKUP(O1861,Z$22:Z$24,AA$22:AA$24)</f>
        <v>0</v>
      </c>
      <c r="O1861" t="s">
        <v>26</v>
      </c>
      <c r="P1861" cm="1">
        <f t="array" aca="1" ref="P1861" ca="1">(_xlfn.IFS(Q1861="couché",0,Q1861="debout à 80%",1,Q1861="?",1))*(IF(RAND()&lt;0.8,1,0))</f>
        <v>1</v>
      </c>
      <c r="Q1861" t="s">
        <v>27</v>
      </c>
      <c r="R1861">
        <v>45</v>
      </c>
      <c r="S1861">
        <f>SUMIFS(N:N,F:F,F1861,G:G,G1861,T:T,T1861-1)*IF(C1861=1,0,1)</f>
        <v>1</v>
      </c>
      <c r="T1861">
        <f>COUNTIFS(F:F,F1861,G:G,G1861,H:H,_xlfn.CONCAT("&lt;=",H1861))</f>
        <v>3</v>
      </c>
      <c r="U1861" s="15">
        <f ca="1">H1861+(RAND()/100000)</f>
        <v>0.42639170451009178</v>
      </c>
      <c r="V1861">
        <f t="shared" ca="1" si="29"/>
        <v>24</v>
      </c>
      <c r="W1861" t="s">
        <v>28</v>
      </c>
      <c r="X1861" t="str">
        <f ca="1">_xlfn.CONCAT("(",A1861,",",C1861,",",P1861,",",E1861,",",L1861,",",S1861,",",T1861,",",V1861,")++1`")</f>
        <v>(248449,0,1,14,185,1,3,24)++1`</v>
      </c>
      <c r="Y1861" t="str">
        <f>_xlfn.CONCAT("(",A1861,",",R1861,")++1`")</f>
        <v>(248449,45)++1`</v>
      </c>
    </row>
    <row r="1862" spans="1:25">
      <c r="A1862">
        <v>248452</v>
      </c>
      <c r="B1862">
        <v>1945</v>
      </c>
      <c r="C1862">
        <f>IF(D1862="oui", 1, IF(D1862="non", 0, " "))</f>
        <v>0</v>
      </c>
      <c r="D1862" t="s">
        <v>24</v>
      </c>
      <c r="E1862">
        <f>_xlfn.XLOOKUP(F1862,Z$3:Z$19,AA$3:AA$19)</f>
        <v>9</v>
      </c>
      <c r="F1862" t="s">
        <v>40</v>
      </c>
      <c r="G1862" s="14">
        <v>44616</v>
      </c>
      <c r="H1862" s="15">
        <v>0.62916666666666665</v>
      </c>
      <c r="I1862" s="15">
        <v>0.66597222222222219</v>
      </c>
      <c r="J1862">
        <v>1000163</v>
      </c>
      <c r="K1862">
        <v>239</v>
      </c>
      <c r="L1862">
        <f>ROUND(M1862*86400,0)/60</f>
        <v>53</v>
      </c>
      <c r="M1862">
        <v>3.6805555555555536E-2</v>
      </c>
      <c r="N1862">
        <f>_xlfn.XLOOKUP(O1862,Z$22:Z$24,AA$22:AA$24)</f>
        <v>0</v>
      </c>
      <c r="O1862" t="s">
        <v>26</v>
      </c>
      <c r="P1862" cm="1">
        <f t="array" aca="1" ref="P1862" ca="1">(_xlfn.IFS(Q1862="couché",0,Q1862="debout à 80%",1,Q1862="?",1))*(IF(RAND()&lt;0.8,1,0))</f>
        <v>1</v>
      </c>
      <c r="Q1862" t="s">
        <v>27</v>
      </c>
      <c r="R1862">
        <v>45</v>
      </c>
      <c r="S1862">
        <f>SUMIFS(N:N,F:F,F1862,G:G,G1862,T:T,T1862-1)*IF(C1862=1,0,1)</f>
        <v>0</v>
      </c>
      <c r="T1862">
        <f>COUNTIFS(F:F,F1862,G:G,G1862,H:H,_xlfn.CONCAT("&lt;=",H1862))</f>
        <v>7</v>
      </c>
      <c r="U1862" s="15">
        <f ca="1">H1862+(RAND()/100000)</f>
        <v>0.62917206827172378</v>
      </c>
      <c r="V1862">
        <f t="shared" ca="1" si="29"/>
        <v>81</v>
      </c>
      <c r="W1862" t="s">
        <v>28</v>
      </c>
      <c r="X1862" t="str">
        <f ca="1">_xlfn.CONCAT("(",A1862,",",C1862,",",P1862,",",E1862,",",L1862,",",S1862,",",T1862,",",V1862,")++1`")</f>
        <v>(248452,0,1,9,53,0,7,81)++1`</v>
      </c>
      <c r="Y1862" t="str">
        <f>_xlfn.CONCAT("(",A1862,",",R1862,")++1`")</f>
        <v>(248452,45)++1`</v>
      </c>
    </row>
    <row r="1863" spans="1:25">
      <c r="A1863">
        <v>248453</v>
      </c>
      <c r="B1863">
        <v>1958</v>
      </c>
      <c r="C1863">
        <f>IF(D1863="oui", 1, IF(D1863="non", 0, " "))</f>
        <v>0</v>
      </c>
      <c r="D1863" t="s">
        <v>24</v>
      </c>
      <c r="E1863">
        <f>_xlfn.XLOOKUP(F1863,Z$3:Z$19,AA$3:AA$19)</f>
        <v>4</v>
      </c>
      <c r="F1863" t="s">
        <v>31</v>
      </c>
      <c r="G1863" s="14">
        <v>44635</v>
      </c>
      <c r="H1863" s="15">
        <v>0.33958333333333329</v>
      </c>
      <c r="I1863" s="15">
        <v>0.36458333333333331</v>
      </c>
      <c r="J1863">
        <v>1000170</v>
      </c>
      <c r="K1863">
        <v>2055</v>
      </c>
      <c r="L1863">
        <f>ROUND(M1863*86400,0)/60</f>
        <v>36</v>
      </c>
      <c r="M1863">
        <v>2.5000000000000022E-2</v>
      </c>
      <c r="N1863">
        <f>_xlfn.XLOOKUP(O1863,Z$22:Z$24,AA$22:AA$24)</f>
        <v>1</v>
      </c>
      <c r="O1863" t="s">
        <v>32</v>
      </c>
      <c r="P1863" cm="1">
        <f t="array" aca="1" ref="P1863" ca="1">(_xlfn.IFS(Q1863="couché",0,Q1863="debout à 80%",1,Q1863="?",1))*(IF(RAND()&lt;0.8,1,0))</f>
        <v>1</v>
      </c>
      <c r="Q1863" t="s">
        <v>27</v>
      </c>
      <c r="R1863">
        <v>30</v>
      </c>
      <c r="S1863">
        <f>SUMIFS(N:N,F:F,F1863,G:G,G1863,T:T,T1863-1)*IF(C1863=1,0,1)</f>
        <v>0</v>
      </c>
      <c r="T1863">
        <f>COUNTIFS(F:F,F1863,G:G,G1863,H:H,_xlfn.CONCAT("&lt;=",H1863))</f>
        <v>1</v>
      </c>
      <c r="U1863" s="15">
        <f ca="1">H1863+(RAND()/100000)</f>
        <v>0.3395878098095092</v>
      </c>
      <c r="V1863">
        <f t="shared" ca="1" si="29"/>
        <v>8</v>
      </c>
      <c r="W1863" t="s">
        <v>28</v>
      </c>
      <c r="X1863" t="str">
        <f ca="1">_xlfn.CONCAT("(",A1863,",",C1863,",",P1863,",",E1863,",",L1863,",",S1863,",",T1863,",",V1863,")++1`")</f>
        <v>(248453,0,1,4,36,0,1,8)++1`</v>
      </c>
      <c r="Y1863" t="str">
        <f>_xlfn.CONCAT("(",A1863,",",R1863,")++1`")</f>
        <v>(248453,30)++1`</v>
      </c>
    </row>
    <row r="1864" spans="1:25">
      <c r="A1864">
        <v>248454</v>
      </c>
      <c r="B1864">
        <v>1956</v>
      </c>
      <c r="C1864">
        <f>IF(D1864="oui", 1, IF(D1864="non", 0, " "))</f>
        <v>0</v>
      </c>
      <c r="D1864" t="s">
        <v>24</v>
      </c>
      <c r="E1864">
        <f>_xlfn.XLOOKUP(F1864,Z$3:Z$19,AA$3:AA$19)</f>
        <v>13</v>
      </c>
      <c r="F1864" t="s">
        <v>43</v>
      </c>
      <c r="G1864" s="14">
        <v>44602</v>
      </c>
      <c r="H1864" s="15">
        <v>0.69097222222222221</v>
      </c>
      <c r="I1864" s="15">
        <v>0.7631944444444444</v>
      </c>
      <c r="J1864">
        <v>1000167</v>
      </c>
      <c r="K1864">
        <v>1893</v>
      </c>
      <c r="L1864">
        <f>ROUND(M1864*86400,0)/60</f>
        <v>104</v>
      </c>
      <c r="M1864">
        <v>7.2222222222222188E-2</v>
      </c>
      <c r="N1864">
        <f>_xlfn.XLOOKUP(O1864,Z$22:Z$24,AA$22:AA$24)</f>
        <v>0</v>
      </c>
      <c r="O1864" t="s">
        <v>26</v>
      </c>
      <c r="P1864" cm="1">
        <f t="array" aca="1" ref="P1864" ca="1">(_xlfn.IFS(Q1864="couché",0,Q1864="debout à 80%",1,Q1864="?",1))*(IF(RAND()&lt;0.8,1,0))</f>
        <v>1</v>
      </c>
      <c r="Q1864" t="s">
        <v>27</v>
      </c>
      <c r="R1864">
        <v>45</v>
      </c>
      <c r="S1864">
        <f>SUMIFS(N:N,F:F,F1864,G:G,G1864,T:T,T1864-1)*IF(C1864=1,0,1)</f>
        <v>0</v>
      </c>
      <c r="T1864">
        <f>COUNTIFS(F:F,F1864,G:G,G1864,H:H,_xlfn.CONCAT("&lt;=",H1864))</f>
        <v>3</v>
      </c>
      <c r="U1864" s="15">
        <f ca="1">H1864+(RAND()/100000)</f>
        <v>0.69097485462874719</v>
      </c>
      <c r="V1864">
        <f t="shared" ca="1" si="29"/>
        <v>73</v>
      </c>
      <c r="W1864" t="s">
        <v>28</v>
      </c>
      <c r="X1864" t="str">
        <f ca="1">_xlfn.CONCAT("(",A1864,",",C1864,",",P1864,",",E1864,",",L1864,",",S1864,",",T1864,",",V1864,")++1`")</f>
        <v>(248454,0,1,13,104,0,3,73)++1`</v>
      </c>
      <c r="Y1864" t="str">
        <f>_xlfn.CONCAT("(",A1864,",",R1864,")++1`")</f>
        <v>(248454,45)++1`</v>
      </c>
    </row>
    <row r="1865" spans="1:25">
      <c r="A1865">
        <v>248457</v>
      </c>
      <c r="B1865">
        <v>1944</v>
      </c>
      <c r="C1865">
        <f>IF(D1865="oui", 1, IF(D1865="non", 0, " "))</f>
        <v>0</v>
      </c>
      <c r="D1865" t="s">
        <v>24</v>
      </c>
      <c r="E1865">
        <f>_xlfn.XLOOKUP(F1865,Z$3:Z$19,AA$3:AA$19)</f>
        <v>16</v>
      </c>
      <c r="F1865" t="s">
        <v>44</v>
      </c>
      <c r="G1865" s="14">
        <v>44603</v>
      </c>
      <c r="H1865" s="15">
        <v>0.5756944444444444</v>
      </c>
      <c r="I1865" s="15">
        <v>0.79374999999999996</v>
      </c>
      <c r="J1865">
        <v>1000162</v>
      </c>
      <c r="K1865">
        <v>64</v>
      </c>
      <c r="L1865">
        <f>ROUND(M1865*86400,0)/60</f>
        <v>314</v>
      </c>
      <c r="M1865">
        <v>0.21805555555555556</v>
      </c>
      <c r="N1865">
        <f>_xlfn.XLOOKUP(O1865,Z$22:Z$24,AA$22:AA$24)</f>
        <v>1</v>
      </c>
      <c r="O1865" t="s">
        <v>32</v>
      </c>
      <c r="P1865" cm="1">
        <f t="array" aca="1" ref="P1865" ca="1">(_xlfn.IFS(Q1865="couché",0,Q1865="debout à 80%",1,Q1865="?",1))*(IF(RAND()&lt;0.8,1,0))</f>
        <v>0</v>
      </c>
      <c r="Q1865" t="s">
        <v>48</v>
      </c>
      <c r="R1865">
        <v>45</v>
      </c>
      <c r="S1865">
        <f>SUMIFS(N:N,F:F,F1865,G:G,G1865,T:T,T1865-1)*IF(C1865=1,0,1)</f>
        <v>0</v>
      </c>
      <c r="T1865">
        <f>COUNTIFS(F:F,F1865,G:G,G1865,H:H,_xlfn.CONCAT("&lt;=",H1865))</f>
        <v>4</v>
      </c>
      <c r="U1865" s="15">
        <f ca="1">H1865+(RAND()/100000)</f>
        <v>0.57569805473537961</v>
      </c>
      <c r="V1865">
        <f t="shared" ca="1" si="29"/>
        <v>59</v>
      </c>
      <c r="W1865" t="s">
        <v>28</v>
      </c>
      <c r="X1865" t="str">
        <f ca="1">_xlfn.CONCAT("(",A1865,",",C1865,",",P1865,",",E1865,",",L1865,",",S1865,",",T1865,",",V1865,")++1`")</f>
        <v>(248457,0,0,16,314,0,4,59)++1`</v>
      </c>
      <c r="Y1865" t="str">
        <f>_xlfn.CONCAT("(",A1865,",",R1865,")++1`")</f>
        <v>(248457,45)++1`</v>
      </c>
    </row>
    <row r="1866" spans="1:25">
      <c r="A1866">
        <v>248458</v>
      </c>
      <c r="B1866">
        <v>1956</v>
      </c>
      <c r="C1866">
        <f>IF(D1866="oui", 1, IF(D1866="non", 0, " "))</f>
        <v>0</v>
      </c>
      <c r="D1866" t="s">
        <v>24</v>
      </c>
      <c r="E1866">
        <f>_xlfn.XLOOKUP(F1866,Z$3:Z$19,AA$3:AA$19)</f>
        <v>6</v>
      </c>
      <c r="F1866" t="s">
        <v>37</v>
      </c>
      <c r="G1866" s="14">
        <v>44608</v>
      </c>
      <c r="H1866" s="15">
        <v>0.70277777777777772</v>
      </c>
      <c r="I1866" s="15">
        <v>0.75208333333333333</v>
      </c>
      <c r="J1866">
        <v>1000166</v>
      </c>
      <c r="K1866">
        <v>2478</v>
      </c>
      <c r="L1866">
        <f>ROUND(M1866*86400,0)/60</f>
        <v>71</v>
      </c>
      <c r="M1866">
        <v>4.9305555555555602E-2</v>
      </c>
      <c r="N1866">
        <f>_xlfn.XLOOKUP(O1866,Z$22:Z$24,AA$22:AA$24)</f>
        <v>0</v>
      </c>
      <c r="O1866" t="s">
        <v>26</v>
      </c>
      <c r="P1866" cm="1">
        <f t="array" aca="1" ref="P1866" ca="1">(_xlfn.IFS(Q1866="couché",0,Q1866="debout à 80%",1,Q1866="?",1))*(IF(RAND()&lt;0.8,1,0))</f>
        <v>0</v>
      </c>
      <c r="Q1866" t="s">
        <v>48</v>
      </c>
      <c r="R1866">
        <v>45</v>
      </c>
      <c r="S1866">
        <f>SUMIFS(N:N,F:F,F1866,G:G,G1866,T:T,T1866-1)*IF(C1866=1,0,1)</f>
        <v>0</v>
      </c>
      <c r="T1866">
        <f>COUNTIFS(F:F,F1866,G:G,G1866,H:H,_xlfn.CONCAT("&lt;=",H1866))</f>
        <v>5</v>
      </c>
      <c r="U1866" s="15">
        <f ca="1">H1866+(RAND()/100000)</f>
        <v>0.702780527323971</v>
      </c>
      <c r="V1866">
        <f t="shared" ca="1" si="29"/>
        <v>62</v>
      </c>
      <c r="W1866" t="s">
        <v>28</v>
      </c>
      <c r="X1866" t="str">
        <f ca="1">_xlfn.CONCAT("(",A1866,",",C1866,",",P1866,",",E1866,",",L1866,",",S1866,",",T1866,",",V1866,")++1`")</f>
        <v>(248458,0,0,6,71,0,5,62)++1`</v>
      </c>
      <c r="Y1866" t="str">
        <f>_xlfn.CONCAT("(",A1866,",",R1866,")++1`")</f>
        <v>(248458,45)++1`</v>
      </c>
    </row>
    <row r="1867" spans="1:25">
      <c r="A1867">
        <v>248459</v>
      </c>
      <c r="B1867">
        <v>1959</v>
      </c>
      <c r="C1867">
        <f>IF(D1867="oui", 1, IF(D1867="non", 0, " "))</f>
        <v>0</v>
      </c>
      <c r="D1867" t="s">
        <v>24</v>
      </c>
      <c r="E1867">
        <f>_xlfn.XLOOKUP(F1867,Z$3:Z$19,AA$3:AA$19)</f>
        <v>4</v>
      </c>
      <c r="F1867" t="s">
        <v>31</v>
      </c>
      <c r="G1867" s="14">
        <v>44635</v>
      </c>
      <c r="H1867" s="15">
        <v>0.37083333333333329</v>
      </c>
      <c r="I1867" s="15">
        <v>0.4</v>
      </c>
      <c r="J1867">
        <v>1000170</v>
      </c>
      <c r="K1867">
        <v>2055</v>
      </c>
      <c r="L1867">
        <f>ROUND(M1867*86400,0)/60</f>
        <v>42</v>
      </c>
      <c r="M1867">
        <v>2.916666666666673E-2</v>
      </c>
      <c r="N1867">
        <f>_xlfn.XLOOKUP(O1867,Z$22:Z$24,AA$22:AA$24)</f>
        <v>1</v>
      </c>
      <c r="O1867" t="s">
        <v>32</v>
      </c>
      <c r="P1867" cm="1">
        <f t="array" aca="1" ref="P1867" ca="1">(_xlfn.IFS(Q1867="couché",0,Q1867="debout à 80%",1,Q1867="?",1))*(IF(RAND()&lt;0.8,1,0))</f>
        <v>0</v>
      </c>
      <c r="Q1867" t="s">
        <v>27</v>
      </c>
      <c r="R1867">
        <v>30</v>
      </c>
      <c r="S1867">
        <f>SUMIFS(N:N,F:F,F1867,G:G,G1867,T:T,T1867-1)*IF(C1867=1,0,1)</f>
        <v>1</v>
      </c>
      <c r="T1867">
        <f>COUNTIFS(F:F,F1867,G:G,G1867,H:H,_xlfn.CONCAT("&lt;=",H1867))</f>
        <v>2</v>
      </c>
      <c r="U1867" s="15">
        <f ca="1">H1867+(RAND()/100000)</f>
        <v>0.37084055433212815</v>
      </c>
      <c r="V1867">
        <f t="shared" ca="1" si="29"/>
        <v>19</v>
      </c>
      <c r="W1867" t="s">
        <v>28</v>
      </c>
      <c r="X1867" t="str">
        <f ca="1">_xlfn.CONCAT("(",A1867,",",C1867,",",P1867,",",E1867,",",L1867,",",S1867,",",T1867,",",V1867,")++1`")</f>
        <v>(248459,0,0,4,42,1,2,19)++1`</v>
      </c>
      <c r="Y1867" t="str">
        <f>_xlfn.CONCAT("(",A1867,",",R1867,")++1`")</f>
        <v>(248459,30)++1`</v>
      </c>
    </row>
    <row r="1868" spans="1:25">
      <c r="A1868">
        <v>248460</v>
      </c>
      <c r="B1868">
        <v>1952</v>
      </c>
      <c r="C1868">
        <f>IF(D1868="oui", 1, IF(D1868="non", 0, " "))</f>
        <v>0</v>
      </c>
      <c r="D1868" t="s">
        <v>24</v>
      </c>
      <c r="E1868">
        <f>_xlfn.XLOOKUP(F1868,Z$3:Z$19,AA$3:AA$19)</f>
        <v>9</v>
      </c>
      <c r="F1868" t="s">
        <v>40</v>
      </c>
      <c r="G1868" s="14">
        <v>44603</v>
      </c>
      <c r="H1868" s="15">
        <v>0.45416666666666666</v>
      </c>
      <c r="I1868" s="15">
        <v>0.54722222222222217</v>
      </c>
      <c r="J1868">
        <v>1000171</v>
      </c>
      <c r="K1868">
        <v>2852</v>
      </c>
      <c r="L1868">
        <f>ROUND(M1868*86400,0)/60</f>
        <v>134</v>
      </c>
      <c r="M1868">
        <v>9.3055555555555503E-2</v>
      </c>
      <c r="N1868">
        <f>_xlfn.XLOOKUP(O1868,Z$22:Z$24,AA$22:AA$24)</f>
        <v>0</v>
      </c>
      <c r="O1868" t="s">
        <v>26</v>
      </c>
      <c r="P1868" cm="1">
        <f t="array" aca="1" ref="P1868" ca="1">(_xlfn.IFS(Q1868="couché",0,Q1868="debout à 80%",1,Q1868="?",1))*(IF(RAND()&lt;0.8,1,0))</f>
        <v>0</v>
      </c>
      <c r="Q1868" t="s">
        <v>27</v>
      </c>
      <c r="R1868">
        <v>45</v>
      </c>
      <c r="S1868">
        <f>SUMIFS(N:N,F:F,F1868,G:G,G1868,T:T,T1868-1)*IF(C1868=1,0,1)</f>
        <v>0</v>
      </c>
      <c r="T1868">
        <f>COUNTIFS(F:F,F1868,G:G,G1868,H:H,_xlfn.CONCAT("&lt;=",H1868))</f>
        <v>2</v>
      </c>
      <c r="U1868" s="15">
        <f ca="1">H1868+(RAND()/100000)</f>
        <v>0.45416719824768187</v>
      </c>
      <c r="V1868">
        <f t="shared" ca="1" si="29"/>
        <v>37</v>
      </c>
      <c r="W1868" t="s">
        <v>28</v>
      </c>
      <c r="X1868" t="str">
        <f ca="1">_xlfn.CONCAT("(",A1868,",",C1868,",",P1868,",",E1868,",",L1868,",",S1868,",",T1868,",",V1868,")++1`")</f>
        <v>(248460,0,0,9,134,0,2,37)++1`</v>
      </c>
      <c r="Y1868" t="str">
        <f>_xlfn.CONCAT("(",A1868,",",R1868,")++1`")</f>
        <v>(248460,45)++1`</v>
      </c>
    </row>
    <row r="1869" spans="1:25">
      <c r="A1869">
        <v>248461</v>
      </c>
      <c r="B1869">
        <v>1984</v>
      </c>
      <c r="C1869">
        <f>IF(D1869="oui", 1, IF(D1869="non", 0, " "))</f>
        <v>0</v>
      </c>
      <c r="D1869" t="s">
        <v>24</v>
      </c>
      <c r="E1869">
        <f>_xlfn.XLOOKUP(F1869,Z$3:Z$19,AA$3:AA$19)</f>
        <v>9</v>
      </c>
      <c r="F1869" t="s">
        <v>40</v>
      </c>
      <c r="G1869" s="14">
        <v>44628</v>
      </c>
      <c r="H1869" s="15">
        <v>0.44374999999999998</v>
      </c>
      <c r="I1869" s="15">
        <v>0.46666666666666667</v>
      </c>
      <c r="J1869">
        <v>1000163</v>
      </c>
      <c r="K1869">
        <v>248</v>
      </c>
      <c r="L1869">
        <f>ROUND(M1869*86400,0)/60</f>
        <v>33</v>
      </c>
      <c r="M1869">
        <v>2.2916666666666696E-2</v>
      </c>
      <c r="N1869">
        <f>_xlfn.XLOOKUP(O1869,Z$22:Z$24,AA$22:AA$24)</f>
        <v>0</v>
      </c>
      <c r="O1869" t="s">
        <v>26</v>
      </c>
      <c r="P1869" cm="1">
        <f t="array" aca="1" ref="P1869" ca="1">(_xlfn.IFS(Q1869="couché",0,Q1869="debout à 80%",1,Q1869="?",1))*(IF(RAND()&lt;0.8,1,0))</f>
        <v>0</v>
      </c>
      <c r="Q1869" t="s">
        <v>27</v>
      </c>
      <c r="R1869">
        <v>45</v>
      </c>
      <c r="S1869">
        <f>SUMIFS(N:N,F:F,F1869,G:G,G1869,T:T,T1869-1)*IF(C1869=1,0,1)</f>
        <v>0</v>
      </c>
      <c r="T1869">
        <f>COUNTIFS(F:F,F1869,G:G,G1869,H:H,_xlfn.CONCAT("&lt;=",H1869))</f>
        <v>4</v>
      </c>
      <c r="U1869" s="15">
        <f ca="1">H1869+(RAND()/100000)</f>
        <v>0.44375186000629757</v>
      </c>
      <c r="V1869">
        <f t="shared" ca="1" si="29"/>
        <v>42</v>
      </c>
      <c r="W1869" t="s">
        <v>28</v>
      </c>
      <c r="X1869" t="str">
        <f ca="1">_xlfn.CONCAT("(",A1869,",",C1869,",",P1869,",",E1869,",",L1869,",",S1869,",",T1869,",",V1869,")++1`")</f>
        <v>(248461,0,0,9,33,0,4,42)++1`</v>
      </c>
      <c r="Y1869" t="str">
        <f>_xlfn.CONCAT("(",A1869,",",R1869,")++1`")</f>
        <v>(248461,45)++1`</v>
      </c>
    </row>
    <row r="1870" spans="1:25">
      <c r="A1870">
        <v>248463</v>
      </c>
      <c r="B1870">
        <v>1943</v>
      </c>
      <c r="C1870">
        <f>IF(D1870="oui", 1, IF(D1870="non", 0, " "))</f>
        <v>0</v>
      </c>
      <c r="D1870" t="s">
        <v>24</v>
      </c>
      <c r="E1870">
        <f>_xlfn.XLOOKUP(F1870,Z$3:Z$19,AA$3:AA$19)</f>
        <v>7</v>
      </c>
      <c r="F1870" t="s">
        <v>38</v>
      </c>
      <c r="G1870" s="14">
        <v>44609</v>
      </c>
      <c r="H1870" s="15">
        <v>0.34791666666666665</v>
      </c>
      <c r="I1870" s="15">
        <v>0.39374999999999999</v>
      </c>
      <c r="J1870">
        <v>1000166</v>
      </c>
      <c r="K1870">
        <v>31</v>
      </c>
      <c r="L1870">
        <f>ROUND(M1870*86400,0)/60</f>
        <v>66</v>
      </c>
      <c r="M1870">
        <v>4.5833333333333337E-2</v>
      </c>
      <c r="N1870">
        <f>_xlfn.XLOOKUP(O1870,Z$22:Z$24,AA$22:AA$24)</f>
        <v>0</v>
      </c>
      <c r="O1870" t="s">
        <v>26</v>
      </c>
      <c r="P1870" cm="1">
        <f t="array" aca="1" ref="P1870" ca="1">(_xlfn.IFS(Q1870="couché",0,Q1870="debout à 80%",1,Q1870="?",1))*(IF(RAND()&lt;0.8,1,0))</f>
        <v>1</v>
      </c>
      <c r="Q1870" t="s">
        <v>27</v>
      </c>
      <c r="R1870">
        <v>0</v>
      </c>
      <c r="S1870">
        <f>SUMIFS(N:N,F:F,F1870,G:G,G1870,T:T,T1870-1)*IF(C1870=1,0,1)</f>
        <v>0</v>
      </c>
      <c r="T1870">
        <f>COUNTIFS(F:F,F1870,G:G,G1870,H:H,_xlfn.CONCAT("&lt;=",H1870))</f>
        <v>1</v>
      </c>
      <c r="U1870" s="15">
        <f ca="1">H1870+(RAND()/100000)</f>
        <v>0.34792241602402474</v>
      </c>
      <c r="V1870">
        <f t="shared" ca="1" si="29"/>
        <v>11</v>
      </c>
      <c r="W1870" t="s">
        <v>28</v>
      </c>
      <c r="X1870" t="str">
        <f ca="1">_xlfn.CONCAT("(",A1870,",",C1870,",",P1870,",",E1870,",",L1870,",",S1870,",",T1870,",",V1870,")++1`")</f>
        <v>(248463,0,1,7,66,0,1,11)++1`</v>
      </c>
      <c r="Y1870" t="str">
        <f>_xlfn.CONCAT("(",A1870,",",R1870,")++1`")</f>
        <v>(248463,0)++1`</v>
      </c>
    </row>
    <row r="1871" spans="1:25">
      <c r="A1871">
        <v>248464</v>
      </c>
      <c r="B1871">
        <v>2001</v>
      </c>
      <c r="C1871">
        <f>IF(D1871="oui", 1, IF(D1871="non", 0, " "))</f>
        <v>0</v>
      </c>
      <c r="D1871" t="s">
        <v>24</v>
      </c>
      <c r="E1871">
        <f>_xlfn.XLOOKUP(F1871,Z$3:Z$19,AA$3:AA$19)</f>
        <v>2</v>
      </c>
      <c r="F1871" t="s">
        <v>29</v>
      </c>
      <c r="G1871" s="14">
        <v>44602</v>
      </c>
      <c r="H1871" s="15">
        <v>0.84791666666666665</v>
      </c>
      <c r="I1871" s="15">
        <v>0.88749999999999996</v>
      </c>
      <c r="J1871">
        <v>1000166</v>
      </c>
      <c r="K1871">
        <v>7132</v>
      </c>
      <c r="L1871">
        <f>ROUND(M1871*86400,0)/60</f>
        <v>57</v>
      </c>
      <c r="M1871">
        <v>3.9583333333333304E-2</v>
      </c>
      <c r="N1871">
        <f>_xlfn.XLOOKUP(O1871,Z$22:Z$24,AA$22:AA$24)</f>
        <v>0</v>
      </c>
      <c r="O1871" t="s">
        <v>26</v>
      </c>
      <c r="P1871" cm="1">
        <f t="array" aca="1" ref="P1871" ca="1">(_xlfn.IFS(Q1871="couché",0,Q1871="debout à 80%",1,Q1871="?",1))*(IF(RAND()&lt;0.8,1,0))</f>
        <v>1</v>
      </c>
      <c r="Q1871" t="s">
        <v>27</v>
      </c>
      <c r="R1871">
        <v>45</v>
      </c>
      <c r="S1871">
        <f>SUMIFS(N:N,F:F,F1871,G:G,G1871,T:T,T1871-1)*IF(C1871=1,0,1)</f>
        <v>0</v>
      </c>
      <c r="T1871">
        <f>COUNTIFS(F:F,F1871,G:G,G1871,H:H,_xlfn.CONCAT("&lt;=",H1871))</f>
        <v>6</v>
      </c>
      <c r="U1871" s="15">
        <f ca="1">H1871+(RAND()/100000)</f>
        <v>0.84792091198699582</v>
      </c>
      <c r="V1871">
        <f t="shared" ca="1" si="29"/>
        <v>85</v>
      </c>
      <c r="W1871" t="s">
        <v>28</v>
      </c>
      <c r="X1871" t="str">
        <f ca="1">_xlfn.CONCAT("(",A1871,",",C1871,",",P1871,",",E1871,",",L1871,",",S1871,",",T1871,",",V1871,")++1`")</f>
        <v>(248464,0,1,2,57,0,6,85)++1`</v>
      </c>
      <c r="Y1871" t="str">
        <f>_xlfn.CONCAT("(",A1871,",",R1871,")++1`")</f>
        <v>(248464,45)++1`</v>
      </c>
    </row>
    <row r="1872" spans="1:25">
      <c r="A1872">
        <v>248465</v>
      </c>
      <c r="B1872">
        <v>2001</v>
      </c>
      <c r="C1872">
        <f>IF(D1872="oui", 1, IF(D1872="non", 0, " "))</f>
        <v>0</v>
      </c>
      <c r="D1872" t="s">
        <v>24</v>
      </c>
      <c r="E1872">
        <f>_xlfn.XLOOKUP(F1872,Z$3:Z$19,AA$3:AA$19)</f>
        <v>4</v>
      </c>
      <c r="F1872" t="s">
        <v>31</v>
      </c>
      <c r="G1872" s="14">
        <v>44629</v>
      </c>
      <c r="H1872" s="15">
        <v>0.38194444444444442</v>
      </c>
      <c r="I1872" s="15">
        <v>0.41666666666666663</v>
      </c>
      <c r="J1872">
        <v>1000170</v>
      </c>
      <c r="K1872">
        <v>2196</v>
      </c>
      <c r="L1872">
        <f>ROUND(M1872*86400,0)/60</f>
        <v>50</v>
      </c>
      <c r="M1872">
        <v>3.472222222222221E-2</v>
      </c>
      <c r="N1872">
        <f>_xlfn.XLOOKUP(O1872,Z$22:Z$24,AA$22:AA$24)</f>
        <v>1</v>
      </c>
      <c r="O1872" t="s">
        <v>32</v>
      </c>
      <c r="P1872" cm="1">
        <f t="array" aca="1" ref="P1872" ca="1">(_xlfn.IFS(Q1872="couché",0,Q1872="debout à 80%",1,Q1872="?",1))*(IF(RAND()&lt;0.8,1,0))</f>
        <v>1</v>
      </c>
      <c r="Q1872" t="s">
        <v>27</v>
      </c>
      <c r="R1872">
        <v>20</v>
      </c>
      <c r="S1872">
        <f>SUMIFS(N:N,F:F,F1872,G:G,G1872,T:T,T1872-1)*IF(C1872=1,0,1)</f>
        <v>1</v>
      </c>
      <c r="T1872">
        <f>COUNTIFS(F:F,F1872,G:G,G1872,H:H,_xlfn.CONCAT("&lt;=",H1872))</f>
        <v>3</v>
      </c>
      <c r="U1872" s="15">
        <f ca="1">H1872+(RAND()/100000)</f>
        <v>0.38194886566770864</v>
      </c>
      <c r="V1872">
        <f t="shared" ca="1" si="29"/>
        <v>19</v>
      </c>
      <c r="W1872" t="s">
        <v>28</v>
      </c>
      <c r="X1872" t="str">
        <f ca="1">_xlfn.CONCAT("(",A1872,",",C1872,",",P1872,",",E1872,",",L1872,",",S1872,",",T1872,",",V1872,")++1`")</f>
        <v>(248465,0,1,4,50,1,3,19)++1`</v>
      </c>
      <c r="Y1872" t="str">
        <f>_xlfn.CONCAT("(",A1872,",",R1872,")++1`")</f>
        <v>(248465,20)++1`</v>
      </c>
    </row>
    <row r="1873" spans="1:25">
      <c r="A1873">
        <v>248466</v>
      </c>
      <c r="B1873">
        <v>2012</v>
      </c>
      <c r="C1873">
        <f>IF(D1873="oui", 1, IF(D1873="non", 0, " "))</f>
        <v>1</v>
      </c>
      <c r="D1873" t="s">
        <v>28</v>
      </c>
      <c r="E1873">
        <f>_xlfn.XLOOKUP(F1873,Z$3:Z$19,AA$3:AA$19)</f>
        <v>12</v>
      </c>
      <c r="F1873" t="s">
        <v>42</v>
      </c>
      <c r="G1873" s="14">
        <v>44627</v>
      </c>
      <c r="H1873" s="15">
        <v>0.34375</v>
      </c>
      <c r="I1873" s="15">
        <v>0.42291666666666666</v>
      </c>
      <c r="J1873">
        <v>1000164</v>
      </c>
      <c r="K1873">
        <v>6874</v>
      </c>
      <c r="L1873">
        <f>ROUND(M1873*86400,0)/60</f>
        <v>114</v>
      </c>
      <c r="M1873">
        <v>7.9166666666666663E-2</v>
      </c>
      <c r="N1873">
        <f>_xlfn.XLOOKUP(O1873,Z$22:Z$24,AA$22:AA$24)</f>
        <v>0</v>
      </c>
      <c r="O1873" t="s">
        <v>46</v>
      </c>
      <c r="P1873" cm="1">
        <f t="array" aca="1" ref="P1873" ca="1">(_xlfn.IFS(Q1873="couché",0,Q1873="debout à 80%",1,Q1873="?",1))*(IF(RAND()&lt;0.8,1,0))</f>
        <v>0</v>
      </c>
      <c r="Q1873" t="s">
        <v>48</v>
      </c>
      <c r="R1873">
        <v>30</v>
      </c>
      <c r="S1873">
        <f>SUMIFS(N:N,F:F,F1873,G:G,G1873,T:T,T1873-1)*IF(C1873=1,0,1)</f>
        <v>0</v>
      </c>
      <c r="T1873">
        <f>COUNTIFS(F:F,F1873,G:G,G1873,H:H,_xlfn.CONCAT("&lt;=",H1873))</f>
        <v>1</v>
      </c>
      <c r="U1873" s="15">
        <f ca="1">H1873+(RAND()/100000)</f>
        <v>0.34375283643812404</v>
      </c>
      <c r="V1873">
        <f t="shared" ca="1" si="29"/>
        <v>8</v>
      </c>
      <c r="W1873" t="s">
        <v>28</v>
      </c>
      <c r="X1873" t="str">
        <f ca="1">_xlfn.CONCAT("(",A1873,",",C1873,",",P1873,",",E1873,",",L1873,",",S1873,",",T1873,",",V1873,")++1`")</f>
        <v>(248466,1,0,12,114,0,1,8)++1`</v>
      </c>
      <c r="Y1873" t="str">
        <f>_xlfn.CONCAT("(",A1873,",",R1873,")++1`")</f>
        <v>(248466,30)++1`</v>
      </c>
    </row>
    <row r="1874" spans="1:25">
      <c r="A1874">
        <v>248468</v>
      </c>
      <c r="B1874">
        <v>1937</v>
      </c>
      <c r="C1874">
        <f>IF(D1874="oui", 1, IF(D1874="non", 0, " "))</f>
        <v>0</v>
      </c>
      <c r="D1874" t="s">
        <v>24</v>
      </c>
      <c r="E1874">
        <f>_xlfn.XLOOKUP(F1874,Z$3:Z$19,AA$3:AA$19)</f>
        <v>15</v>
      </c>
      <c r="F1874" t="s">
        <v>35</v>
      </c>
      <c r="G1874" s="14">
        <v>44602</v>
      </c>
      <c r="H1874" s="15">
        <v>0.66249999999999998</v>
      </c>
      <c r="I1874" s="15">
        <v>0.70763888888888882</v>
      </c>
      <c r="J1874">
        <v>1000171</v>
      </c>
      <c r="K1874">
        <v>3214</v>
      </c>
      <c r="L1874">
        <f>ROUND(M1874*86400,0)/60</f>
        <v>65</v>
      </c>
      <c r="M1874">
        <v>4.513888888888884E-2</v>
      </c>
      <c r="N1874">
        <f>_xlfn.XLOOKUP(O1874,Z$22:Z$24,AA$22:AA$24)</f>
        <v>0</v>
      </c>
      <c r="O1874" t="s">
        <v>26</v>
      </c>
      <c r="P1874" cm="1">
        <f t="array" aca="1" ref="P1874" ca="1">(_xlfn.IFS(Q1874="couché",0,Q1874="debout à 80%",1,Q1874="?",1))*(IF(RAND()&lt;0.8,1,0))</f>
        <v>0</v>
      </c>
      <c r="Q1874" t="s">
        <v>48</v>
      </c>
      <c r="R1874">
        <v>45</v>
      </c>
      <c r="S1874">
        <f>SUMIFS(N:N,F:F,F1874,G:G,G1874,T:T,T1874-1)*IF(C1874=1,0,1)</f>
        <v>0</v>
      </c>
      <c r="T1874">
        <f>COUNTIFS(F:F,F1874,G:G,G1874,H:H,_xlfn.CONCAT("&lt;=",H1874))</f>
        <v>3</v>
      </c>
      <c r="U1874" s="15">
        <f ca="1">H1874+(RAND()/100000)</f>
        <v>0.66250031183205038</v>
      </c>
      <c r="V1874">
        <f t="shared" ca="1" si="29"/>
        <v>72</v>
      </c>
      <c r="W1874" t="s">
        <v>28</v>
      </c>
      <c r="X1874" t="str">
        <f ca="1">_xlfn.CONCAT("(",A1874,",",C1874,",",P1874,",",E1874,",",L1874,",",S1874,",",T1874,",",V1874,")++1`")</f>
        <v>(248468,0,0,15,65,0,3,72)++1`</v>
      </c>
      <c r="Y1874" t="str">
        <f>_xlfn.CONCAT("(",A1874,",",R1874,")++1`")</f>
        <v>(248468,45)++1`</v>
      </c>
    </row>
    <row r="1875" spans="1:25">
      <c r="A1875">
        <v>248472</v>
      </c>
      <c r="B1875">
        <v>1943</v>
      </c>
      <c r="C1875">
        <f>IF(D1875="oui", 1, IF(D1875="non", 0, " "))</f>
        <v>0</v>
      </c>
      <c r="D1875" t="s">
        <v>24</v>
      </c>
      <c r="E1875">
        <f>_xlfn.XLOOKUP(F1875,Z$3:Z$19,AA$3:AA$19)</f>
        <v>3</v>
      </c>
      <c r="F1875" t="s">
        <v>34</v>
      </c>
      <c r="G1875" s="14">
        <v>44620</v>
      </c>
      <c r="H1875" s="15">
        <v>0.47430555555555554</v>
      </c>
      <c r="I1875" s="15">
        <v>0.48472222222222222</v>
      </c>
      <c r="J1875">
        <v>1000169</v>
      </c>
      <c r="K1875">
        <v>2174</v>
      </c>
      <c r="L1875">
        <f>ROUND(M1875*86400,0)/60</f>
        <v>15</v>
      </c>
      <c r="M1875">
        <v>1.0416666666666685E-2</v>
      </c>
      <c r="N1875">
        <f>_xlfn.XLOOKUP(O1875,Z$22:Z$24,AA$22:AA$24)</f>
        <v>1</v>
      </c>
      <c r="O1875" t="s">
        <v>32</v>
      </c>
      <c r="P1875" cm="1">
        <f t="array" aca="1" ref="P1875" ca="1">(_xlfn.IFS(Q1875="couché",0,Q1875="debout à 80%",1,Q1875="?",1))*(IF(RAND()&lt;0.8,1,0))</f>
        <v>1</v>
      </c>
      <c r="Q1875" t="s">
        <v>27</v>
      </c>
      <c r="R1875">
        <v>0</v>
      </c>
      <c r="S1875">
        <f>SUMIFS(N:N,F:F,F1875,G:G,G1875,T:T,T1875-1)*IF(C1875=1,0,1)</f>
        <v>1</v>
      </c>
      <c r="T1875">
        <f>COUNTIFS(F:F,F1875,G:G,G1875,H:H,_xlfn.CONCAT("&lt;=",H1875))</f>
        <v>10</v>
      </c>
      <c r="U1875" s="15">
        <f ca="1">H1875+(RAND()/100000)</f>
        <v>0.47431085310155385</v>
      </c>
      <c r="V1875">
        <f t="shared" ca="1" si="29"/>
        <v>23</v>
      </c>
      <c r="W1875" t="s">
        <v>28</v>
      </c>
      <c r="X1875" t="str">
        <f ca="1">_xlfn.CONCAT("(",A1875,",",C1875,",",P1875,",",E1875,",",L1875,",",S1875,",",T1875,",",V1875,")++1`")</f>
        <v>(248472,0,1,3,15,1,10,23)++1`</v>
      </c>
      <c r="Y1875" t="str">
        <f>_xlfn.CONCAT("(",A1875,",",R1875,")++1`")</f>
        <v>(248472,0)++1`</v>
      </c>
    </row>
    <row r="1876" spans="1:25">
      <c r="A1876">
        <v>248473</v>
      </c>
      <c r="B1876">
        <v>1974</v>
      </c>
      <c r="C1876">
        <f>IF(D1876="oui", 1, IF(D1876="non", 0, " "))</f>
        <v>0</v>
      </c>
      <c r="D1876" t="s">
        <v>24</v>
      </c>
      <c r="E1876">
        <f>_xlfn.XLOOKUP(F1876,Z$3:Z$19,AA$3:AA$19)</f>
        <v>10</v>
      </c>
      <c r="F1876" t="s">
        <v>39</v>
      </c>
      <c r="G1876" s="14">
        <v>44635</v>
      </c>
      <c r="H1876" s="15">
        <v>0.5131944444444444</v>
      </c>
      <c r="I1876" s="15">
        <v>0.5395833333333333</v>
      </c>
      <c r="J1876">
        <v>1000165</v>
      </c>
      <c r="K1876">
        <v>772</v>
      </c>
      <c r="L1876">
        <f>ROUND(M1876*86400,0)/60</f>
        <v>38</v>
      </c>
      <c r="M1876">
        <v>2.6388888888888906E-2</v>
      </c>
      <c r="N1876">
        <f>_xlfn.XLOOKUP(O1876,Z$22:Z$24,AA$22:AA$24)</f>
        <v>1</v>
      </c>
      <c r="O1876" t="s">
        <v>32</v>
      </c>
      <c r="P1876" cm="1">
        <f t="array" aca="1" ref="P1876" ca="1">(_xlfn.IFS(Q1876="couché",0,Q1876="debout à 80%",1,Q1876="?",1))*(IF(RAND()&lt;0.8,1,0))</f>
        <v>1</v>
      </c>
      <c r="Q1876" t="s">
        <v>27</v>
      </c>
      <c r="R1876">
        <v>30</v>
      </c>
      <c r="S1876">
        <f>SUMIFS(N:N,F:F,F1876,G:G,G1876,T:T,T1876-1)*IF(C1876=1,0,1)</f>
        <v>1</v>
      </c>
      <c r="T1876">
        <f>COUNTIFS(F:F,F1876,G:G,G1876,H:H,_xlfn.CONCAT("&lt;=",H1876))</f>
        <v>7</v>
      </c>
      <c r="U1876" s="15">
        <f ca="1">H1876+(RAND()/100000)</f>
        <v>0.51320341572973827</v>
      </c>
      <c r="V1876">
        <f t="shared" ca="1" si="29"/>
        <v>53</v>
      </c>
      <c r="W1876" t="s">
        <v>28</v>
      </c>
      <c r="X1876" t="str">
        <f ca="1">_xlfn.CONCAT("(",A1876,",",C1876,",",P1876,",",E1876,",",L1876,",",S1876,",",T1876,",",V1876,")++1`")</f>
        <v>(248473,0,1,10,38,1,7,53)++1`</v>
      </c>
      <c r="Y1876" t="str">
        <f>_xlfn.CONCAT("(",A1876,",",R1876,")++1`")</f>
        <v>(248473,30)++1`</v>
      </c>
    </row>
    <row r="1877" spans="1:25">
      <c r="A1877">
        <v>248474</v>
      </c>
      <c r="B1877">
        <v>2015</v>
      </c>
      <c r="C1877">
        <f>IF(D1877="oui", 1, IF(D1877="non", 0, " "))</f>
        <v>1</v>
      </c>
      <c r="D1877" t="s">
        <v>28</v>
      </c>
      <c r="E1877">
        <f>_xlfn.XLOOKUP(F1877,Z$3:Z$19,AA$3:AA$19)</f>
        <v>16</v>
      </c>
      <c r="F1877" t="s">
        <v>44</v>
      </c>
      <c r="G1877" s="14">
        <v>44649</v>
      </c>
      <c r="H1877" s="15">
        <v>0.35069444444444442</v>
      </c>
      <c r="I1877" s="15">
        <v>0.38750000000000001</v>
      </c>
      <c r="J1877">
        <v>1000162</v>
      </c>
      <c r="K1877">
        <v>147</v>
      </c>
      <c r="L1877">
        <f>ROUND(M1877*86400,0)/60</f>
        <v>53</v>
      </c>
      <c r="M1877">
        <v>3.6805555555555591E-2</v>
      </c>
      <c r="N1877">
        <f>_xlfn.XLOOKUP(O1877,Z$22:Z$24,AA$22:AA$24)</f>
        <v>0</v>
      </c>
      <c r="O1877" t="s">
        <v>46</v>
      </c>
      <c r="P1877" cm="1">
        <f t="array" aca="1" ref="P1877" ca="1">(_xlfn.IFS(Q1877="couché",0,Q1877="debout à 80%",1,Q1877="?",1))*(IF(RAND()&lt;0.8,1,0))</f>
        <v>0</v>
      </c>
      <c r="Q1877" t="s">
        <v>48</v>
      </c>
      <c r="R1877">
        <v>45</v>
      </c>
      <c r="S1877">
        <f>SUMIFS(N:N,F:F,F1877,G:G,G1877,T:T,T1877-1)*IF(C1877=1,0,1)</f>
        <v>0</v>
      </c>
      <c r="T1877">
        <f>COUNTIFS(F:F,F1877,G:G,G1877,H:H,_xlfn.CONCAT("&lt;=",H1877))</f>
        <v>1</v>
      </c>
      <c r="U1877" s="15">
        <f ca="1">H1877+(RAND()/100000)</f>
        <v>0.35069712866734903</v>
      </c>
      <c r="V1877">
        <f t="shared" ca="1" si="29"/>
        <v>14</v>
      </c>
      <c r="W1877" t="s">
        <v>47</v>
      </c>
      <c r="X1877" t="str">
        <f ca="1">_xlfn.CONCAT("(",A1877,",",C1877,",",P1877,",",E1877,",",L1877,",",S1877,",",T1877,",",V1877,")++1`")</f>
        <v>(248474,1,0,16,53,0,1,14)++1`</v>
      </c>
      <c r="Y1877" t="str">
        <f>_xlfn.CONCAT("(",A1877,",",R1877,")++1`")</f>
        <v>(248474,45)++1`</v>
      </c>
    </row>
    <row r="1878" spans="1:25">
      <c r="A1878">
        <v>248475</v>
      </c>
      <c r="B1878">
        <v>1938</v>
      </c>
      <c r="C1878">
        <f>IF(D1878="oui", 1, IF(D1878="non", 0, " "))</f>
        <v>0</v>
      </c>
      <c r="D1878" t="s">
        <v>24</v>
      </c>
      <c r="E1878">
        <f>_xlfn.XLOOKUP(F1878,Z$3:Z$19,AA$3:AA$19)</f>
        <v>7</v>
      </c>
      <c r="F1878" t="s">
        <v>38</v>
      </c>
      <c r="G1878" s="14">
        <v>44609</v>
      </c>
      <c r="H1878" s="15">
        <v>0.43541666666666667</v>
      </c>
      <c r="I1878" s="15">
        <v>0.48541666666666666</v>
      </c>
      <c r="J1878">
        <v>1000166</v>
      </c>
      <c r="K1878">
        <v>31</v>
      </c>
      <c r="L1878">
        <f>ROUND(M1878*86400,0)/60</f>
        <v>72</v>
      </c>
      <c r="M1878">
        <v>4.9999999999999989E-2</v>
      </c>
      <c r="N1878">
        <f>_xlfn.XLOOKUP(O1878,Z$22:Z$24,AA$22:AA$24)</f>
        <v>0</v>
      </c>
      <c r="O1878" t="s">
        <v>26</v>
      </c>
      <c r="P1878" cm="1">
        <f t="array" aca="1" ref="P1878" ca="1">(_xlfn.IFS(Q1878="couché",0,Q1878="debout à 80%",1,Q1878="?",1))*(IF(RAND()&lt;0.8,1,0))</f>
        <v>1</v>
      </c>
      <c r="Q1878" t="s">
        <v>27</v>
      </c>
      <c r="R1878">
        <v>0</v>
      </c>
      <c r="S1878">
        <f>SUMIFS(N:N,F:F,F1878,G:G,G1878,T:T,T1878-1)*IF(C1878=1,0,1)</f>
        <v>0</v>
      </c>
      <c r="T1878">
        <f>COUNTIFS(F:F,F1878,G:G,G1878,H:H,_xlfn.CONCAT("&lt;=",H1878))</f>
        <v>3</v>
      </c>
      <c r="U1878" s="15">
        <f ca="1">H1878+(RAND()/100000)</f>
        <v>0.43542106020348842</v>
      </c>
      <c r="V1878">
        <f t="shared" ca="1" si="29"/>
        <v>37</v>
      </c>
      <c r="W1878" t="s">
        <v>28</v>
      </c>
      <c r="X1878" t="str">
        <f ca="1">_xlfn.CONCAT("(",A1878,",",C1878,",",P1878,",",E1878,",",L1878,",",S1878,",",T1878,",",V1878,")++1`")</f>
        <v>(248475,0,1,7,72,0,3,37)++1`</v>
      </c>
      <c r="Y1878" t="str">
        <f>_xlfn.CONCAT("(",A1878,",",R1878,")++1`")</f>
        <v>(248475,0)++1`</v>
      </c>
    </row>
    <row r="1879" spans="1:25">
      <c r="A1879">
        <v>248476</v>
      </c>
      <c r="B1879">
        <v>1946</v>
      </c>
      <c r="C1879">
        <f>IF(D1879="oui", 1, IF(D1879="non", 0, " "))</f>
        <v>0</v>
      </c>
      <c r="D1879" t="s">
        <v>24</v>
      </c>
      <c r="E1879">
        <f>_xlfn.XLOOKUP(F1879,Z$3:Z$19,AA$3:AA$19)</f>
        <v>14</v>
      </c>
      <c r="F1879" t="s">
        <v>33</v>
      </c>
      <c r="G1879" s="14">
        <v>44642</v>
      </c>
      <c r="H1879" s="15">
        <v>0.55138888888888882</v>
      </c>
      <c r="I1879" s="15">
        <v>0.67986111111111114</v>
      </c>
      <c r="J1879">
        <v>1000162</v>
      </c>
      <c r="K1879">
        <v>3753</v>
      </c>
      <c r="L1879">
        <f>ROUND(M1879*86400,0)/60</f>
        <v>185</v>
      </c>
      <c r="M1879">
        <v>0.12847222222222232</v>
      </c>
      <c r="N1879">
        <f>_xlfn.XLOOKUP(O1879,Z$22:Z$24,AA$22:AA$24)</f>
        <v>1</v>
      </c>
      <c r="O1879" t="s">
        <v>32</v>
      </c>
      <c r="P1879" cm="1">
        <f t="array" aca="1" ref="P1879" ca="1">(_xlfn.IFS(Q1879="couché",0,Q1879="debout à 80%",1,Q1879="?",1))*(IF(RAND()&lt;0.8,1,0))</f>
        <v>1</v>
      </c>
      <c r="Q1879" t="s">
        <v>27</v>
      </c>
      <c r="R1879">
        <v>45</v>
      </c>
      <c r="S1879">
        <f>SUMIFS(N:N,F:F,F1879,G:G,G1879,T:T,T1879-1)*IF(C1879=1,0,1)</f>
        <v>1</v>
      </c>
      <c r="T1879">
        <f>COUNTIFS(F:F,F1879,G:G,G1879,H:H,_xlfn.CONCAT("&lt;=",H1879))</f>
        <v>4</v>
      </c>
      <c r="U1879" s="15">
        <f ca="1">H1879+(RAND()/100000)</f>
        <v>0.55138945392242811</v>
      </c>
      <c r="V1879">
        <f t="shared" ca="1" si="29"/>
        <v>56</v>
      </c>
      <c r="W1879" t="s">
        <v>47</v>
      </c>
      <c r="X1879" t="str">
        <f ca="1">_xlfn.CONCAT("(",A1879,",",C1879,",",P1879,",",E1879,",",L1879,",",S1879,",",T1879,",",V1879,")++1`")</f>
        <v>(248476,0,1,14,185,1,4,56)++1`</v>
      </c>
      <c r="Y1879" t="str">
        <f>_xlfn.CONCAT("(",A1879,",",R1879,")++1`")</f>
        <v>(248476,45)++1`</v>
      </c>
    </row>
    <row r="1880" spans="1:25">
      <c r="A1880">
        <v>248477</v>
      </c>
      <c r="B1880">
        <v>1933</v>
      </c>
      <c r="C1880">
        <f>IF(D1880="oui", 1, IF(D1880="non", 0, " "))</f>
        <v>0</v>
      </c>
      <c r="D1880" t="s">
        <v>24</v>
      </c>
      <c r="E1880">
        <f>_xlfn.XLOOKUP(F1880,Z$3:Z$19,AA$3:AA$19)</f>
        <v>3</v>
      </c>
      <c r="F1880" t="s">
        <v>34</v>
      </c>
      <c r="G1880" s="14">
        <v>44636</v>
      </c>
      <c r="H1880" s="15">
        <v>0.35694444444444445</v>
      </c>
      <c r="I1880" s="15">
        <v>0.37569444444444444</v>
      </c>
      <c r="J1880">
        <v>1000169</v>
      </c>
      <c r="K1880">
        <v>2172</v>
      </c>
      <c r="L1880">
        <f>ROUND(M1880*86400,0)/60</f>
        <v>27</v>
      </c>
      <c r="M1880">
        <v>1.8749999999999989E-2</v>
      </c>
      <c r="N1880">
        <f>_xlfn.XLOOKUP(O1880,Z$22:Z$24,AA$22:AA$24)</f>
        <v>1</v>
      </c>
      <c r="O1880" t="s">
        <v>32</v>
      </c>
      <c r="P1880" cm="1">
        <f t="array" aca="1" ref="P1880" ca="1">(_xlfn.IFS(Q1880="couché",0,Q1880="debout à 80%",1,Q1880="?",1))*(IF(RAND()&lt;0.8,1,0))</f>
        <v>0</v>
      </c>
      <c r="Q1880" t="s">
        <v>27</v>
      </c>
      <c r="R1880">
        <v>10</v>
      </c>
      <c r="S1880">
        <f>SUMIFS(N:N,F:F,F1880,G:G,G1880,T:T,T1880-1)*IF(C1880=1,0,1)</f>
        <v>1</v>
      </c>
      <c r="T1880">
        <f>COUNTIFS(F:F,F1880,G:G,G1880,H:H,_xlfn.CONCAT("&lt;=",H1880))</f>
        <v>2</v>
      </c>
      <c r="U1880" s="15">
        <f ca="1">H1880+(RAND()/100000)</f>
        <v>0.35695247750617348</v>
      </c>
      <c r="V1880">
        <f t="shared" ca="1" si="29"/>
        <v>14</v>
      </c>
      <c r="W1880" t="s">
        <v>28</v>
      </c>
      <c r="X1880" t="str">
        <f ca="1">_xlfn.CONCAT("(",A1880,",",C1880,",",P1880,",",E1880,",",L1880,",",S1880,",",T1880,",",V1880,")++1`")</f>
        <v>(248477,0,0,3,27,1,2,14)++1`</v>
      </c>
      <c r="Y1880" t="str">
        <f>_xlfn.CONCAT("(",A1880,",",R1880,")++1`")</f>
        <v>(248477,10)++1`</v>
      </c>
    </row>
    <row r="1881" spans="1:25">
      <c r="A1881">
        <v>248478</v>
      </c>
      <c r="B1881">
        <v>1930</v>
      </c>
      <c r="C1881">
        <f>IF(D1881="oui", 1, IF(D1881="non", 0, " "))</f>
        <v>0</v>
      </c>
      <c r="D1881" t="s">
        <v>24</v>
      </c>
      <c r="E1881">
        <f>_xlfn.XLOOKUP(F1881,Z$3:Z$19,AA$3:AA$19)</f>
        <v>3</v>
      </c>
      <c r="F1881" t="s">
        <v>34</v>
      </c>
      <c r="G1881" s="14">
        <v>44622</v>
      </c>
      <c r="H1881" s="15">
        <v>0.43263888888888885</v>
      </c>
      <c r="I1881" s="15">
        <v>0.46180555555555552</v>
      </c>
      <c r="J1881">
        <v>1000169</v>
      </c>
      <c r="K1881">
        <v>2172</v>
      </c>
      <c r="L1881">
        <f>ROUND(M1881*86400,0)/60</f>
        <v>42</v>
      </c>
      <c r="M1881">
        <v>2.9166666666666674E-2</v>
      </c>
      <c r="N1881">
        <f>_xlfn.XLOOKUP(O1881,Z$22:Z$24,AA$22:AA$24)</f>
        <v>1</v>
      </c>
      <c r="O1881" t="s">
        <v>32</v>
      </c>
      <c r="P1881" cm="1">
        <f t="array" aca="1" ref="P1881" ca="1">(_xlfn.IFS(Q1881="couché",0,Q1881="debout à 80%",1,Q1881="?",1))*(IF(RAND()&lt;0.8,1,0))</f>
        <v>1</v>
      </c>
      <c r="Q1881" t="s">
        <v>27</v>
      </c>
      <c r="R1881">
        <v>10</v>
      </c>
      <c r="S1881">
        <f>SUMIFS(N:N,F:F,F1881,G:G,G1881,T:T,T1881-1)*IF(C1881=1,0,1)</f>
        <v>1</v>
      </c>
      <c r="T1881">
        <f>COUNTIFS(F:F,F1881,G:G,G1881,H:H,_xlfn.CONCAT("&lt;=",H1881))</f>
        <v>6</v>
      </c>
      <c r="U1881" s="15">
        <f ca="1">H1881+(RAND()/100000)</f>
        <v>0.43263914517994762</v>
      </c>
      <c r="V1881">
        <f t="shared" ca="1" si="29"/>
        <v>27</v>
      </c>
      <c r="W1881" t="s">
        <v>28</v>
      </c>
      <c r="X1881" t="str">
        <f ca="1">_xlfn.CONCAT("(",A1881,",",C1881,",",P1881,",",E1881,",",L1881,",",S1881,",",T1881,",",V1881,")++1`")</f>
        <v>(248478,0,1,3,42,1,6,27)++1`</v>
      </c>
      <c r="Y1881" t="str">
        <f>_xlfn.CONCAT("(",A1881,",",R1881,")++1`")</f>
        <v>(248478,10)++1`</v>
      </c>
    </row>
    <row r="1882" spans="1:25">
      <c r="A1882">
        <v>248484</v>
      </c>
      <c r="B1882">
        <v>2009</v>
      </c>
      <c r="C1882">
        <f>IF(D1882="oui", 1, IF(D1882="non", 0, " "))</f>
        <v>1</v>
      </c>
      <c r="D1882" t="s">
        <v>28</v>
      </c>
      <c r="E1882">
        <f>_xlfn.XLOOKUP(F1882,Z$3:Z$19,AA$3:AA$19)</f>
        <v>4</v>
      </c>
      <c r="F1882" t="s">
        <v>31</v>
      </c>
      <c r="G1882" s="14">
        <v>44602</v>
      </c>
      <c r="H1882" s="15">
        <v>0.7944444444444444</v>
      </c>
      <c r="I1882" s="15">
        <v>0.85347222222222219</v>
      </c>
      <c r="J1882">
        <v>1000166</v>
      </c>
      <c r="K1882">
        <v>30</v>
      </c>
      <c r="L1882">
        <f>ROUND(M1882*86400,0)/60</f>
        <v>85</v>
      </c>
      <c r="M1882">
        <v>5.902777777777779E-2</v>
      </c>
      <c r="N1882">
        <f>_xlfn.XLOOKUP(O1882,Z$22:Z$24,AA$22:AA$24)</f>
        <v>0</v>
      </c>
      <c r="O1882" t="s">
        <v>46</v>
      </c>
      <c r="P1882" cm="1">
        <f t="array" aca="1" ref="P1882" ca="1">(_xlfn.IFS(Q1882="couché",0,Q1882="debout à 80%",1,Q1882="?",1))*(IF(RAND()&lt;0.8,1,0))</f>
        <v>0</v>
      </c>
      <c r="Q1882" t="s">
        <v>48</v>
      </c>
      <c r="R1882">
        <v>45</v>
      </c>
      <c r="S1882">
        <f>SUMIFS(N:N,F:F,F1882,G:G,G1882,T:T,T1882-1)*IF(C1882=1,0,1)</f>
        <v>0</v>
      </c>
      <c r="T1882">
        <f>COUNTIFS(F:F,F1882,G:G,G1882,H:H,_xlfn.CONCAT("&lt;=",H1882))</f>
        <v>6</v>
      </c>
      <c r="U1882" s="15">
        <f ca="1">H1882+(RAND()/100000)</f>
        <v>0.79445091394104739</v>
      </c>
      <c r="V1882">
        <f t="shared" ca="1" si="29"/>
        <v>82</v>
      </c>
      <c r="W1882" t="s">
        <v>28</v>
      </c>
      <c r="X1882" t="str">
        <f ca="1">_xlfn.CONCAT("(",A1882,",",C1882,",",P1882,",",E1882,",",L1882,",",S1882,",",T1882,",",V1882,")++1`")</f>
        <v>(248484,1,0,4,85,0,6,82)++1`</v>
      </c>
      <c r="Y1882" t="str">
        <f>_xlfn.CONCAT("(",A1882,",",R1882,")++1`")</f>
        <v>(248484,45)++1`</v>
      </c>
    </row>
    <row r="1883" spans="1:25">
      <c r="A1883">
        <v>248485</v>
      </c>
      <c r="B1883">
        <v>1979</v>
      </c>
      <c r="C1883">
        <f>IF(D1883="oui", 1, IF(D1883="non", 0, " "))</f>
        <v>0</v>
      </c>
      <c r="D1883" t="s">
        <v>24</v>
      </c>
      <c r="E1883">
        <f>_xlfn.XLOOKUP(F1883,Z$3:Z$19,AA$3:AA$19)</f>
        <v>5</v>
      </c>
      <c r="F1883" t="s">
        <v>36</v>
      </c>
      <c r="G1883" s="14">
        <v>44636</v>
      </c>
      <c r="H1883" s="15">
        <v>0.36736111111111108</v>
      </c>
      <c r="I1883" s="15">
        <v>0.40763888888888888</v>
      </c>
      <c r="J1883">
        <v>1000162</v>
      </c>
      <c r="K1883">
        <v>71</v>
      </c>
      <c r="L1883">
        <f>ROUND(M1883*86400,0)/60</f>
        <v>58</v>
      </c>
      <c r="M1883">
        <v>4.0277777777777801E-2</v>
      </c>
      <c r="N1883">
        <f>_xlfn.XLOOKUP(O1883,Z$22:Z$24,AA$22:AA$24)</f>
        <v>0</v>
      </c>
      <c r="O1883" t="s">
        <v>26</v>
      </c>
      <c r="P1883" cm="1">
        <f t="array" aca="1" ref="P1883" ca="1">(_xlfn.IFS(Q1883="couché",0,Q1883="debout à 80%",1,Q1883="?",1))*(IF(RAND()&lt;0.8,1,0))</f>
        <v>1</v>
      </c>
      <c r="Q1883" t="s">
        <v>27</v>
      </c>
      <c r="R1883">
        <v>45</v>
      </c>
      <c r="S1883">
        <f>SUMIFS(N:N,F:F,F1883,G:G,G1883,T:T,T1883-1)*IF(C1883=1,0,1)</f>
        <v>1</v>
      </c>
      <c r="T1883">
        <f>COUNTIFS(F:F,F1883,G:G,G1883,H:H,_xlfn.CONCAT("&lt;=",H1883))</f>
        <v>2</v>
      </c>
      <c r="U1883" s="15">
        <f ca="1">H1883+(RAND()/100000)</f>
        <v>0.36736578392359892</v>
      </c>
      <c r="V1883">
        <f t="shared" ca="1" si="29"/>
        <v>18</v>
      </c>
      <c r="W1883" t="s">
        <v>28</v>
      </c>
      <c r="X1883" t="str">
        <f ca="1">_xlfn.CONCAT("(",A1883,",",C1883,",",P1883,",",E1883,",",L1883,",",S1883,",",T1883,",",V1883,")++1`")</f>
        <v>(248485,0,1,5,58,1,2,18)++1`</v>
      </c>
      <c r="Y1883" t="str">
        <f>_xlfn.CONCAT("(",A1883,",",R1883,")++1`")</f>
        <v>(248485,45)++1`</v>
      </c>
    </row>
    <row r="1884" spans="1:25">
      <c r="A1884">
        <v>248486</v>
      </c>
      <c r="B1884">
        <v>1957</v>
      </c>
      <c r="C1884">
        <f>IF(D1884="oui", 1, IF(D1884="non", 0, " "))</f>
        <v>0</v>
      </c>
      <c r="D1884" t="s">
        <v>24</v>
      </c>
      <c r="E1884">
        <f>_xlfn.XLOOKUP(F1884,Z$3:Z$19,AA$3:AA$19)</f>
        <v>3</v>
      </c>
      <c r="F1884" t="s">
        <v>34</v>
      </c>
      <c r="G1884" s="14">
        <v>44641</v>
      </c>
      <c r="H1884" s="15">
        <v>0.37777777777777777</v>
      </c>
      <c r="I1884" s="15">
        <v>0.38819444444444445</v>
      </c>
      <c r="J1884">
        <v>1000169</v>
      </c>
      <c r="K1884">
        <v>2172</v>
      </c>
      <c r="L1884">
        <f>ROUND(M1884*86400,0)/60</f>
        <v>15</v>
      </c>
      <c r="M1884">
        <v>1.0416666666666685E-2</v>
      </c>
      <c r="N1884">
        <f>_xlfn.XLOOKUP(O1884,Z$22:Z$24,AA$22:AA$24)</f>
        <v>1</v>
      </c>
      <c r="O1884" t="s">
        <v>32</v>
      </c>
      <c r="P1884" cm="1">
        <f t="array" aca="1" ref="P1884" ca="1">(_xlfn.IFS(Q1884="couché",0,Q1884="debout à 80%",1,Q1884="?",1))*(IF(RAND()&lt;0.8,1,0))</f>
        <v>1</v>
      </c>
      <c r="Q1884" t="s">
        <v>27</v>
      </c>
      <c r="R1884">
        <v>10</v>
      </c>
      <c r="S1884">
        <f>SUMIFS(N:N,F:F,F1884,G:G,G1884,T:T,T1884-1)*IF(C1884=1,0,1)</f>
        <v>1</v>
      </c>
      <c r="T1884">
        <f>COUNTIFS(F:F,F1884,G:G,G1884,H:H,_xlfn.CONCAT("&lt;=",H1884))</f>
        <v>4</v>
      </c>
      <c r="U1884" s="15">
        <f ca="1">H1884+(RAND()/100000)</f>
        <v>0.37778079232735795</v>
      </c>
      <c r="V1884">
        <f t="shared" ca="1" si="29"/>
        <v>16</v>
      </c>
      <c r="W1884" t="s">
        <v>28</v>
      </c>
      <c r="X1884" t="str">
        <f ca="1">_xlfn.CONCAT("(",A1884,",",C1884,",",P1884,",",E1884,",",L1884,",",S1884,",",T1884,",",V1884,")++1`")</f>
        <v>(248486,0,1,3,15,1,4,16)++1`</v>
      </c>
      <c r="Y1884" t="str">
        <f>_xlfn.CONCAT("(",A1884,",",R1884,")++1`")</f>
        <v>(248486,10)++1`</v>
      </c>
    </row>
    <row r="1885" spans="1:25">
      <c r="A1885">
        <v>248487</v>
      </c>
      <c r="B1885">
        <v>1948</v>
      </c>
      <c r="C1885">
        <f>IF(D1885="oui", 1, IF(D1885="non", 0, " "))</f>
        <v>0</v>
      </c>
      <c r="D1885" t="s">
        <v>24</v>
      </c>
      <c r="E1885">
        <f>_xlfn.XLOOKUP(F1885,Z$3:Z$19,AA$3:AA$19)</f>
        <v>15</v>
      </c>
      <c r="F1885" t="s">
        <v>35</v>
      </c>
      <c r="G1885" s="14">
        <v>44603</v>
      </c>
      <c r="H1885" s="15">
        <v>0.57222222222222219</v>
      </c>
      <c r="I1885" s="15">
        <v>0.78333333333333333</v>
      </c>
      <c r="J1885">
        <v>1000171</v>
      </c>
      <c r="K1885">
        <v>8548</v>
      </c>
      <c r="L1885">
        <f>ROUND(M1885*86400,0)/60</f>
        <v>304</v>
      </c>
      <c r="M1885">
        <v>0.21111111111111114</v>
      </c>
      <c r="N1885">
        <f>_xlfn.XLOOKUP(O1885,Z$22:Z$24,AA$22:AA$24)</f>
        <v>0</v>
      </c>
      <c r="O1885" t="s">
        <v>26</v>
      </c>
      <c r="P1885" cm="1">
        <f t="array" aca="1" ref="P1885" ca="1">(_xlfn.IFS(Q1885="couché",0,Q1885="debout à 80%",1,Q1885="?",1))*(IF(RAND()&lt;0.8,1,0))</f>
        <v>0</v>
      </c>
      <c r="Q1885" t="s">
        <v>48</v>
      </c>
      <c r="R1885">
        <v>45</v>
      </c>
      <c r="S1885">
        <f>SUMIFS(N:N,F:F,F1885,G:G,G1885,T:T,T1885-1)*IF(C1885=1,0,1)</f>
        <v>0</v>
      </c>
      <c r="T1885">
        <f>COUNTIFS(F:F,F1885,G:G,G1885,H:H,_xlfn.CONCAT("&lt;=",H1885))</f>
        <v>1</v>
      </c>
      <c r="U1885" s="15">
        <f ca="1">H1885+(RAND()/100000)</f>
        <v>0.57223112818866595</v>
      </c>
      <c r="V1885">
        <f t="shared" ca="1" si="29"/>
        <v>58</v>
      </c>
      <c r="W1885" t="s">
        <v>28</v>
      </c>
      <c r="X1885" t="str">
        <f ca="1">_xlfn.CONCAT("(",A1885,",",C1885,",",P1885,",",E1885,",",L1885,",",S1885,",",T1885,",",V1885,")++1`")</f>
        <v>(248487,0,0,15,304,0,1,58)++1`</v>
      </c>
      <c r="Y1885" t="str">
        <f>_xlfn.CONCAT("(",A1885,",",R1885,")++1`")</f>
        <v>(248487,45)++1`</v>
      </c>
    </row>
    <row r="1886" spans="1:25">
      <c r="A1886">
        <v>248488</v>
      </c>
      <c r="B1886">
        <v>1955</v>
      </c>
      <c r="C1886">
        <f>IF(D1886="oui", 1, IF(D1886="non", 0, " "))</f>
        <v>0</v>
      </c>
      <c r="D1886" t="s">
        <v>24</v>
      </c>
      <c r="E1886">
        <f>_xlfn.XLOOKUP(F1886,Z$3:Z$19,AA$3:AA$19)</f>
        <v>7</v>
      </c>
      <c r="F1886" t="s">
        <v>38</v>
      </c>
      <c r="G1886" s="14">
        <v>44609</v>
      </c>
      <c r="H1886" s="15">
        <v>0.4</v>
      </c>
      <c r="I1886" s="15">
        <v>0.42916666666666664</v>
      </c>
      <c r="J1886">
        <v>1000166</v>
      </c>
      <c r="K1886">
        <v>31</v>
      </c>
      <c r="L1886">
        <f>ROUND(M1886*86400,0)/60</f>
        <v>42</v>
      </c>
      <c r="M1886">
        <v>2.9166666666666619E-2</v>
      </c>
      <c r="N1886">
        <f>_xlfn.XLOOKUP(O1886,Z$22:Z$24,AA$22:AA$24)</f>
        <v>0</v>
      </c>
      <c r="O1886" t="s">
        <v>26</v>
      </c>
      <c r="P1886" cm="1">
        <f t="array" aca="1" ref="P1886" ca="1">(_xlfn.IFS(Q1886="couché",0,Q1886="debout à 80%",1,Q1886="?",1))*(IF(RAND()&lt;0.8,1,0))</f>
        <v>1</v>
      </c>
      <c r="Q1886" t="s">
        <v>27</v>
      </c>
      <c r="R1886">
        <v>0</v>
      </c>
      <c r="S1886">
        <f>SUMIFS(N:N,F:F,F1886,G:G,G1886,T:T,T1886-1)*IF(C1886=1,0,1)</f>
        <v>0</v>
      </c>
      <c r="T1886">
        <f>COUNTIFS(F:F,F1886,G:G,G1886,H:H,_xlfn.CONCAT("&lt;=",H1886))</f>
        <v>2</v>
      </c>
      <c r="U1886" s="15">
        <f ca="1">H1886+(RAND()/100000)</f>
        <v>0.40000302819129163</v>
      </c>
      <c r="V1886">
        <f t="shared" ca="1" si="29"/>
        <v>27</v>
      </c>
      <c r="W1886" t="s">
        <v>28</v>
      </c>
      <c r="X1886" t="str">
        <f ca="1">_xlfn.CONCAT("(",A1886,",",C1886,",",P1886,",",E1886,",",L1886,",",S1886,",",T1886,",",V1886,")++1`")</f>
        <v>(248488,0,1,7,42,0,2,27)++1`</v>
      </c>
      <c r="Y1886" t="str">
        <f>_xlfn.CONCAT("(",A1886,",",R1886,")++1`")</f>
        <v>(248488,0)++1`</v>
      </c>
    </row>
    <row r="1887" spans="1:25">
      <c r="A1887">
        <v>248491</v>
      </c>
      <c r="B1887">
        <v>1957</v>
      </c>
      <c r="C1887">
        <f>IF(D1887="oui", 1, IF(D1887="non", 0, " "))</f>
        <v>0</v>
      </c>
      <c r="D1887" t="s">
        <v>24</v>
      </c>
      <c r="E1887">
        <f>_xlfn.XLOOKUP(F1887,Z$3:Z$19,AA$3:AA$19)</f>
        <v>3</v>
      </c>
      <c r="F1887" t="s">
        <v>34</v>
      </c>
      <c r="G1887" s="14">
        <v>44648</v>
      </c>
      <c r="H1887" s="15">
        <v>0.45624999999999999</v>
      </c>
      <c r="I1887" s="15">
        <v>0.47083333333333333</v>
      </c>
      <c r="J1887">
        <v>1000169</v>
      </c>
      <c r="K1887">
        <v>2172</v>
      </c>
      <c r="L1887">
        <f>ROUND(M1887*86400,0)/60</f>
        <v>21</v>
      </c>
      <c r="M1887">
        <v>1.4583333333333337E-2</v>
      </c>
      <c r="N1887">
        <f>_xlfn.XLOOKUP(O1887,Z$22:Z$24,AA$22:AA$24)</f>
        <v>1</v>
      </c>
      <c r="O1887" t="s">
        <v>32</v>
      </c>
      <c r="P1887" cm="1">
        <f t="array" aca="1" ref="P1887" ca="1">(_xlfn.IFS(Q1887="couché",0,Q1887="debout à 80%",1,Q1887="?",1))*(IF(RAND()&lt;0.8,1,0))</f>
        <v>0</v>
      </c>
      <c r="Q1887" t="s">
        <v>27</v>
      </c>
      <c r="R1887">
        <v>10</v>
      </c>
      <c r="S1887">
        <f>SUMIFS(N:N,F:F,F1887,G:G,G1887,T:T,T1887-1)*IF(C1887=1,0,1)</f>
        <v>1</v>
      </c>
      <c r="T1887">
        <f>COUNTIFS(F:F,F1887,G:G,G1887,H:H,_xlfn.CONCAT("&lt;=",H1887))</f>
        <v>8</v>
      </c>
      <c r="U1887" s="15">
        <f ca="1">H1887+(RAND()/100000)</f>
        <v>0.45625300979379346</v>
      </c>
      <c r="V1887">
        <f t="shared" ca="1" si="29"/>
        <v>39</v>
      </c>
      <c r="W1887" t="s">
        <v>28</v>
      </c>
      <c r="X1887" t="str">
        <f ca="1">_xlfn.CONCAT("(",A1887,",",C1887,",",P1887,",",E1887,",",L1887,",",S1887,",",T1887,",",V1887,")++1`")</f>
        <v>(248491,0,0,3,21,1,8,39)++1`</v>
      </c>
      <c r="Y1887" t="str">
        <f>_xlfn.CONCAT("(",A1887,",",R1887,")++1`")</f>
        <v>(248491,10)++1`</v>
      </c>
    </row>
    <row r="1888" spans="1:25">
      <c r="A1888">
        <v>248493</v>
      </c>
      <c r="B1888">
        <v>1999</v>
      </c>
      <c r="C1888">
        <f>IF(D1888="oui", 1, IF(D1888="non", 0, " "))</f>
        <v>0</v>
      </c>
      <c r="D1888" t="s">
        <v>24</v>
      </c>
      <c r="E1888">
        <f>_xlfn.XLOOKUP(F1888,Z$3:Z$19,AA$3:AA$19)</f>
        <v>10</v>
      </c>
      <c r="F1888" t="s">
        <v>39</v>
      </c>
      <c r="G1888" s="14">
        <v>44610</v>
      </c>
      <c r="H1888" s="15">
        <v>0.5527777777777777</v>
      </c>
      <c r="I1888" s="15">
        <v>0.60833333333333328</v>
      </c>
      <c r="J1888">
        <v>1000165</v>
      </c>
      <c r="K1888">
        <v>493</v>
      </c>
      <c r="L1888">
        <f>ROUND(M1888*86400,0)/60</f>
        <v>80</v>
      </c>
      <c r="M1888">
        <v>5.555555555555558E-2</v>
      </c>
      <c r="N1888">
        <f>_xlfn.XLOOKUP(O1888,Z$22:Z$24,AA$22:AA$24)</f>
        <v>1</v>
      </c>
      <c r="O1888" t="s">
        <v>32</v>
      </c>
      <c r="P1888" cm="1">
        <f t="array" aca="1" ref="P1888" ca="1">(_xlfn.IFS(Q1888="couché",0,Q1888="debout à 80%",1,Q1888="?",1))*(IF(RAND()&lt;0.8,1,0))</f>
        <v>1</v>
      </c>
      <c r="Q1888" t="s">
        <v>27</v>
      </c>
      <c r="R1888">
        <v>30</v>
      </c>
      <c r="S1888">
        <f>SUMIFS(N:N,F:F,F1888,G:G,G1888,T:T,T1888-1)*IF(C1888=1,0,1)</f>
        <v>1</v>
      </c>
      <c r="T1888">
        <f>COUNTIFS(F:F,F1888,G:G,G1888,H:H,_xlfn.CONCAT("&lt;=",H1888))</f>
        <v>4</v>
      </c>
      <c r="U1888" s="15">
        <f ca="1">H1888+(RAND()/100000)</f>
        <v>0.55278117609533839</v>
      </c>
      <c r="V1888">
        <f t="shared" ca="1" si="29"/>
        <v>57</v>
      </c>
      <c r="W1888" t="s">
        <v>28</v>
      </c>
      <c r="X1888" t="str">
        <f ca="1">_xlfn.CONCAT("(",A1888,",",C1888,",",P1888,",",E1888,",",L1888,",",S1888,",",T1888,",",V1888,")++1`")</f>
        <v>(248493,0,1,10,80,1,4,57)++1`</v>
      </c>
      <c r="Y1888" t="str">
        <f>_xlfn.CONCAT("(",A1888,",",R1888,")++1`")</f>
        <v>(248493,30)++1`</v>
      </c>
    </row>
    <row r="1889" spans="1:25">
      <c r="A1889">
        <v>248496</v>
      </c>
      <c r="B1889">
        <v>1945</v>
      </c>
      <c r="C1889">
        <f>IF(D1889="oui", 1, IF(D1889="non", 0, " "))</f>
        <v>0</v>
      </c>
      <c r="D1889" t="s">
        <v>24</v>
      </c>
      <c r="E1889">
        <f>_xlfn.XLOOKUP(F1889,Z$3:Z$19,AA$3:AA$19)</f>
        <v>11</v>
      </c>
      <c r="F1889" t="s">
        <v>41</v>
      </c>
      <c r="G1889" s="14">
        <v>44629</v>
      </c>
      <c r="H1889" s="15">
        <v>0.41805555555555551</v>
      </c>
      <c r="I1889" s="15">
        <v>0.46736111111111112</v>
      </c>
      <c r="J1889">
        <v>1000164</v>
      </c>
      <c r="K1889">
        <v>347</v>
      </c>
      <c r="L1889">
        <f>ROUND(M1889*86400,0)/60</f>
        <v>71</v>
      </c>
      <c r="M1889">
        <v>4.9305555555555602E-2</v>
      </c>
      <c r="N1889">
        <f>_xlfn.XLOOKUP(O1889,Z$22:Z$24,AA$22:AA$24)</f>
        <v>1</v>
      </c>
      <c r="O1889" t="s">
        <v>32</v>
      </c>
      <c r="P1889" cm="1">
        <f t="array" aca="1" ref="P1889" ca="1">(_xlfn.IFS(Q1889="couché",0,Q1889="debout à 80%",1,Q1889="?",1))*(IF(RAND()&lt;0.8,1,0))</f>
        <v>1</v>
      </c>
      <c r="Q1889" t="s">
        <v>27</v>
      </c>
      <c r="R1889">
        <v>30</v>
      </c>
      <c r="S1889">
        <f>SUMIFS(N:N,F:F,F1889,G:G,G1889,T:T,T1889-1)*IF(C1889=1,0,1)</f>
        <v>1</v>
      </c>
      <c r="T1889">
        <f>COUNTIFS(F:F,F1889,G:G,G1889,H:H,_xlfn.CONCAT("&lt;=",H1889))</f>
        <v>2</v>
      </c>
      <c r="U1889" s="15">
        <f ca="1">H1889+(RAND()/100000)</f>
        <v>0.41805593923554935</v>
      </c>
      <c r="V1889">
        <f t="shared" ca="1" si="29"/>
        <v>27</v>
      </c>
      <c r="W1889" t="s">
        <v>28</v>
      </c>
      <c r="X1889" t="str">
        <f ca="1">_xlfn.CONCAT("(",A1889,",",C1889,",",P1889,",",E1889,",",L1889,",",S1889,",",T1889,",",V1889,")++1`")</f>
        <v>(248496,0,1,11,71,1,2,27)++1`</v>
      </c>
      <c r="Y1889" t="str">
        <f>_xlfn.CONCAT("(",A1889,",",R1889,")++1`")</f>
        <v>(248496,30)++1`</v>
      </c>
    </row>
    <row r="1890" spans="1:25">
      <c r="A1890">
        <v>248498</v>
      </c>
      <c r="B1890">
        <v>1981</v>
      </c>
      <c r="C1890">
        <f>IF(D1890="oui", 1, IF(D1890="non", 0, " "))</f>
        <v>0</v>
      </c>
      <c r="D1890" t="s">
        <v>24</v>
      </c>
      <c r="E1890">
        <f>_xlfn.XLOOKUP(F1890,Z$3:Z$19,AA$3:AA$19)</f>
        <v>4</v>
      </c>
      <c r="F1890" t="s">
        <v>31</v>
      </c>
      <c r="G1890" s="14">
        <v>44608</v>
      </c>
      <c r="H1890" s="15">
        <v>0.42986111111111108</v>
      </c>
      <c r="I1890" s="15">
        <v>0.44166666666666665</v>
      </c>
      <c r="J1890">
        <v>1000170</v>
      </c>
      <c r="K1890">
        <v>2052</v>
      </c>
      <c r="L1890">
        <f>ROUND(M1890*86400,0)/60</f>
        <v>17</v>
      </c>
      <c r="M1890">
        <v>1.1805555555555569E-2</v>
      </c>
      <c r="N1890">
        <f>_xlfn.XLOOKUP(O1890,Z$22:Z$24,AA$22:AA$24)</f>
        <v>1</v>
      </c>
      <c r="O1890" t="s">
        <v>32</v>
      </c>
      <c r="P1890" cm="1">
        <f t="array" aca="1" ref="P1890" ca="1">(_xlfn.IFS(Q1890="couché",0,Q1890="debout à 80%",1,Q1890="?",1))*(IF(RAND()&lt;0.8,1,0))</f>
        <v>1</v>
      </c>
      <c r="Q1890" t="s">
        <v>27</v>
      </c>
      <c r="R1890">
        <v>20</v>
      </c>
      <c r="S1890">
        <f>SUMIFS(N:N,F:F,F1890,G:G,G1890,T:T,T1890-1)*IF(C1890=1,0,1)</f>
        <v>1</v>
      </c>
      <c r="T1890">
        <f>COUNTIFS(F:F,F1890,G:G,G1890,H:H,_xlfn.CONCAT("&lt;=",H1890))</f>
        <v>3</v>
      </c>
      <c r="U1890" s="15">
        <f ca="1">H1890+(RAND()/100000)</f>
        <v>0.42986819349950883</v>
      </c>
      <c r="V1890">
        <f t="shared" ca="1" si="29"/>
        <v>25</v>
      </c>
      <c r="W1890" t="s">
        <v>28</v>
      </c>
      <c r="X1890" t="str">
        <f ca="1">_xlfn.CONCAT("(",A1890,",",C1890,",",P1890,",",E1890,",",L1890,",",S1890,",",T1890,",",V1890,")++1`")</f>
        <v>(248498,0,1,4,17,1,3,25)++1`</v>
      </c>
      <c r="Y1890" t="str">
        <f>_xlfn.CONCAT("(",A1890,",",R1890,")++1`")</f>
        <v>(248498,20)++1`</v>
      </c>
    </row>
    <row r="1891" spans="1:25">
      <c r="A1891">
        <v>248499</v>
      </c>
      <c r="B1891">
        <v>1990</v>
      </c>
      <c r="C1891">
        <f>IF(D1891="oui", 1, IF(D1891="non", 0, " "))</f>
        <v>0</v>
      </c>
      <c r="D1891" t="s">
        <v>24</v>
      </c>
      <c r="E1891">
        <f>_xlfn.XLOOKUP(F1891,Z$3:Z$19,AA$3:AA$19)</f>
        <v>9</v>
      </c>
      <c r="F1891" t="s">
        <v>40</v>
      </c>
      <c r="G1891" s="14">
        <v>44634</v>
      </c>
      <c r="H1891" s="15">
        <v>0.34513888888888888</v>
      </c>
      <c r="I1891" s="15">
        <v>0.39652777777777776</v>
      </c>
      <c r="J1891">
        <v>1000163</v>
      </c>
      <c r="K1891">
        <v>229</v>
      </c>
      <c r="L1891">
        <f>ROUND(M1891*86400,0)/60</f>
        <v>74</v>
      </c>
      <c r="M1891">
        <v>5.1388888888888873E-2</v>
      </c>
      <c r="N1891">
        <f>_xlfn.XLOOKUP(O1891,Z$22:Z$24,AA$22:AA$24)</f>
        <v>0</v>
      </c>
      <c r="O1891" t="s">
        <v>26</v>
      </c>
      <c r="P1891" cm="1">
        <f t="array" aca="1" ref="P1891" ca="1">(_xlfn.IFS(Q1891="couché",0,Q1891="debout à 80%",1,Q1891="?",1))*(IF(RAND()&lt;0.8,1,0))</f>
        <v>1</v>
      </c>
      <c r="Q1891" t="s">
        <v>27</v>
      </c>
      <c r="R1891">
        <v>45</v>
      </c>
      <c r="S1891">
        <f>SUMIFS(N:N,F:F,F1891,G:G,G1891,T:T,T1891-1)*IF(C1891=1,0,1)</f>
        <v>0</v>
      </c>
      <c r="T1891">
        <f>COUNTIFS(F:F,F1891,G:G,G1891,H:H,_xlfn.CONCAT("&lt;=",H1891))</f>
        <v>1</v>
      </c>
      <c r="U1891" s="15">
        <f ca="1">H1891+(RAND()/100000)</f>
        <v>0.34514733809893516</v>
      </c>
      <c r="V1891">
        <f t="shared" ca="1" si="29"/>
        <v>12</v>
      </c>
      <c r="W1891" t="s">
        <v>28</v>
      </c>
      <c r="X1891" t="str">
        <f ca="1">_xlfn.CONCAT("(",A1891,",",C1891,",",P1891,",",E1891,",",L1891,",",S1891,",",T1891,",",V1891,")++1`")</f>
        <v>(248499,0,1,9,74,0,1,12)++1`</v>
      </c>
      <c r="Y1891" t="str">
        <f>_xlfn.CONCAT("(",A1891,",",R1891,")++1`")</f>
        <v>(248499,45)++1`</v>
      </c>
    </row>
    <row r="1892" spans="1:25">
      <c r="A1892">
        <v>248500</v>
      </c>
      <c r="B1892">
        <v>1970</v>
      </c>
      <c r="C1892">
        <f>IF(D1892="oui", 1, IF(D1892="non", 0, " "))</f>
        <v>0</v>
      </c>
      <c r="D1892" t="s">
        <v>24</v>
      </c>
      <c r="E1892">
        <f>_xlfn.XLOOKUP(F1892,Z$3:Z$19,AA$3:AA$19)</f>
        <v>2</v>
      </c>
      <c r="F1892" t="s">
        <v>29</v>
      </c>
      <c r="G1892" s="14">
        <v>44603</v>
      </c>
      <c r="H1892" s="15">
        <v>0.54930555555555549</v>
      </c>
      <c r="I1892" s="15">
        <v>0.58680555555555558</v>
      </c>
      <c r="J1892">
        <v>1000166</v>
      </c>
      <c r="K1892">
        <v>31</v>
      </c>
      <c r="L1892">
        <f>ROUND(M1892*86400,0)/60</f>
        <v>54</v>
      </c>
      <c r="M1892">
        <v>3.7500000000000089E-2</v>
      </c>
      <c r="N1892">
        <f>_xlfn.XLOOKUP(O1892,Z$22:Z$24,AA$22:AA$24)</f>
        <v>0</v>
      </c>
      <c r="O1892" t="s">
        <v>26</v>
      </c>
      <c r="P1892" cm="1">
        <f t="array" aca="1" ref="P1892" ca="1">(_xlfn.IFS(Q1892="couché",0,Q1892="debout à 80%",1,Q1892="?",1))*(IF(RAND()&lt;0.8,1,0))</f>
        <v>1</v>
      </c>
      <c r="Q1892" t="s">
        <v>27</v>
      </c>
      <c r="R1892">
        <v>0</v>
      </c>
      <c r="S1892">
        <f>SUMIFS(N:N,F:F,F1892,G:G,G1892,T:T,T1892-1)*IF(C1892=1,0,1)</f>
        <v>0</v>
      </c>
      <c r="T1892">
        <f>COUNTIFS(F:F,F1892,G:G,G1892,H:H,_xlfn.CONCAT("&lt;=",H1892))</f>
        <v>5</v>
      </c>
      <c r="U1892" s="15">
        <f ca="1">H1892+(RAND()/100000)</f>
        <v>0.54930865866141265</v>
      </c>
      <c r="V1892">
        <f t="shared" ca="1" si="29"/>
        <v>54</v>
      </c>
      <c r="W1892" t="s">
        <v>28</v>
      </c>
      <c r="X1892" t="str">
        <f ca="1">_xlfn.CONCAT("(",A1892,",",C1892,",",P1892,",",E1892,",",L1892,",",S1892,",",T1892,",",V1892,")++1`")</f>
        <v>(248500,0,1,2,54,0,5,54)++1`</v>
      </c>
      <c r="Y1892" t="str">
        <f>_xlfn.CONCAT("(",A1892,",",R1892,")++1`")</f>
        <v>(248500,0)++1`</v>
      </c>
    </row>
    <row r="1893" spans="1:25">
      <c r="A1893">
        <v>248501</v>
      </c>
      <c r="B1893">
        <v>1969</v>
      </c>
      <c r="C1893">
        <f>IF(D1893="oui", 1, IF(D1893="non", 0, " "))</f>
        <v>0</v>
      </c>
      <c r="D1893" t="s">
        <v>24</v>
      </c>
      <c r="E1893">
        <f>_xlfn.XLOOKUP(F1893,Z$3:Z$19,AA$3:AA$19)</f>
        <v>3</v>
      </c>
      <c r="F1893" t="s">
        <v>34</v>
      </c>
      <c r="G1893" s="14">
        <v>44622</v>
      </c>
      <c r="H1893" s="15">
        <v>0.33194444444444443</v>
      </c>
      <c r="I1893" s="15">
        <v>0.3576388888888889</v>
      </c>
      <c r="J1893">
        <v>1000169</v>
      </c>
      <c r="K1893">
        <v>2172</v>
      </c>
      <c r="L1893">
        <f>ROUND(M1893*86400,0)/60</f>
        <v>37</v>
      </c>
      <c r="M1893">
        <v>2.5694444444444464E-2</v>
      </c>
      <c r="N1893">
        <f>_xlfn.XLOOKUP(O1893,Z$22:Z$24,AA$22:AA$24)</f>
        <v>1</v>
      </c>
      <c r="O1893" t="s">
        <v>32</v>
      </c>
      <c r="P1893" cm="1">
        <f t="array" aca="1" ref="P1893" ca="1">(_xlfn.IFS(Q1893="couché",0,Q1893="debout à 80%",1,Q1893="?",1))*(IF(RAND()&lt;0.8,1,0))</f>
        <v>1</v>
      </c>
      <c r="Q1893" t="s">
        <v>27</v>
      </c>
      <c r="R1893">
        <v>10</v>
      </c>
      <c r="S1893">
        <f>SUMIFS(N:N,F:F,F1893,G:G,G1893,T:T,T1893-1)*IF(C1893=1,0,1)</f>
        <v>0</v>
      </c>
      <c r="T1893">
        <f>COUNTIFS(F:F,F1893,G:G,G1893,H:H,_xlfn.CONCAT("&lt;=",H1893))</f>
        <v>1</v>
      </c>
      <c r="U1893" s="15">
        <f ca="1">H1893+(RAND()/100000)</f>
        <v>0.33194878482421081</v>
      </c>
      <c r="V1893">
        <f t="shared" ca="1" si="29"/>
        <v>3</v>
      </c>
      <c r="W1893" t="s">
        <v>28</v>
      </c>
      <c r="X1893" t="str">
        <f ca="1">_xlfn.CONCAT("(",A1893,",",C1893,",",P1893,",",E1893,",",L1893,",",S1893,",",T1893,",",V1893,")++1`")</f>
        <v>(248501,0,1,3,37,0,1,3)++1`</v>
      </c>
      <c r="Y1893" t="str">
        <f>_xlfn.CONCAT("(",A1893,",",R1893,")++1`")</f>
        <v>(248501,10)++1`</v>
      </c>
    </row>
    <row r="1894" spans="1:25">
      <c r="A1894">
        <v>248502</v>
      </c>
      <c r="B1894">
        <v>1969</v>
      </c>
      <c r="C1894">
        <f>IF(D1894="oui", 1, IF(D1894="non", 0, " "))</f>
        <v>0</v>
      </c>
      <c r="D1894" t="s">
        <v>24</v>
      </c>
      <c r="E1894">
        <f>_xlfn.XLOOKUP(F1894,Z$3:Z$19,AA$3:AA$19)</f>
        <v>3</v>
      </c>
      <c r="F1894" t="s">
        <v>34</v>
      </c>
      <c r="G1894" s="14">
        <v>44650</v>
      </c>
      <c r="H1894" s="15">
        <v>0.37430555555555556</v>
      </c>
      <c r="I1894" s="15">
        <v>0.38958333333333334</v>
      </c>
      <c r="J1894">
        <v>1000169</v>
      </c>
      <c r="K1894">
        <v>2172</v>
      </c>
      <c r="L1894">
        <f>ROUND(M1894*86400,0)/60</f>
        <v>22</v>
      </c>
      <c r="M1894">
        <v>1.5277777777777779E-2</v>
      </c>
      <c r="N1894">
        <f>_xlfn.XLOOKUP(O1894,Z$22:Z$24,AA$22:AA$24)</f>
        <v>1</v>
      </c>
      <c r="O1894" t="s">
        <v>32</v>
      </c>
      <c r="P1894" cm="1">
        <f t="array" aca="1" ref="P1894" ca="1">(_xlfn.IFS(Q1894="couché",0,Q1894="debout à 80%",1,Q1894="?",1))*(IF(RAND()&lt;0.8,1,0))</f>
        <v>0</v>
      </c>
      <c r="Q1894" t="s">
        <v>27</v>
      </c>
      <c r="R1894">
        <v>10</v>
      </c>
      <c r="S1894">
        <f>SUMIFS(N:N,F:F,F1894,G:G,G1894,T:T,T1894-1)*IF(C1894=1,0,1)</f>
        <v>1</v>
      </c>
      <c r="T1894">
        <f>COUNTIFS(F:F,F1894,G:G,G1894,H:H,_xlfn.CONCAT("&lt;=",H1894))</f>
        <v>3</v>
      </c>
      <c r="U1894" s="15">
        <f ca="1">H1894+(RAND()/100000)</f>
        <v>0.37431141396111811</v>
      </c>
      <c r="V1894">
        <f t="shared" ca="1" si="29"/>
        <v>16</v>
      </c>
      <c r="W1894" t="s">
        <v>28</v>
      </c>
      <c r="X1894" t="str">
        <f ca="1">_xlfn.CONCAT("(",A1894,",",C1894,",",P1894,",",E1894,",",L1894,",",S1894,",",T1894,",",V1894,")++1`")</f>
        <v>(248502,0,0,3,22,1,3,16)++1`</v>
      </c>
      <c r="Y1894" t="str">
        <f>_xlfn.CONCAT("(",A1894,",",R1894,")++1`")</f>
        <v>(248502,10)++1`</v>
      </c>
    </row>
    <row r="1895" spans="1:25">
      <c r="A1895">
        <v>248503</v>
      </c>
      <c r="B1895">
        <v>1987</v>
      </c>
      <c r="C1895">
        <f>IF(D1895="oui", 1, IF(D1895="non", 0, " "))</f>
        <v>0</v>
      </c>
      <c r="D1895" t="s">
        <v>24</v>
      </c>
      <c r="E1895">
        <f>_xlfn.XLOOKUP(F1895,Z$3:Z$19,AA$3:AA$19)</f>
        <v>12</v>
      </c>
      <c r="F1895" t="s">
        <v>42</v>
      </c>
      <c r="G1895" s="14">
        <v>44627</v>
      </c>
      <c r="H1895" s="15">
        <v>0.50763888888888886</v>
      </c>
      <c r="I1895" s="15">
        <v>0.53263888888888888</v>
      </c>
      <c r="J1895">
        <v>1000164</v>
      </c>
      <c r="K1895">
        <v>396</v>
      </c>
      <c r="L1895">
        <f>ROUND(M1895*86400,0)/60</f>
        <v>36</v>
      </c>
      <c r="M1895">
        <v>2.5000000000000022E-2</v>
      </c>
      <c r="N1895">
        <f>_xlfn.XLOOKUP(O1895,Z$22:Z$24,AA$22:AA$24)</f>
        <v>1</v>
      </c>
      <c r="O1895" t="s">
        <v>32</v>
      </c>
      <c r="P1895" cm="1">
        <f t="array" aca="1" ref="P1895" ca="1">(_xlfn.IFS(Q1895="couché",0,Q1895="debout à 80%",1,Q1895="?",1))*(IF(RAND()&lt;0.8,1,0))</f>
        <v>1</v>
      </c>
      <c r="Q1895" t="s">
        <v>27</v>
      </c>
      <c r="R1895">
        <v>30</v>
      </c>
      <c r="S1895">
        <f>SUMIFS(N:N,F:F,F1895,G:G,G1895,T:T,T1895-1)*IF(C1895=1,0,1)</f>
        <v>1</v>
      </c>
      <c r="T1895">
        <f>COUNTIFS(F:F,F1895,G:G,G1895,H:H,_xlfn.CONCAT("&lt;=",H1895))</f>
        <v>3</v>
      </c>
      <c r="U1895" s="15">
        <f ca="1">H1895+(RAND()/100000)</f>
        <v>0.50764373856718692</v>
      </c>
      <c r="V1895">
        <f t="shared" ca="1" si="29"/>
        <v>39</v>
      </c>
      <c r="W1895" t="s">
        <v>28</v>
      </c>
      <c r="X1895" t="str">
        <f ca="1">_xlfn.CONCAT("(",A1895,",",C1895,",",P1895,",",E1895,",",L1895,",",S1895,",",T1895,",",V1895,")++1`")</f>
        <v>(248503,0,1,12,36,1,3,39)++1`</v>
      </c>
      <c r="Y1895" t="str">
        <f>_xlfn.CONCAT("(",A1895,",",R1895,")++1`")</f>
        <v>(248503,30)++1`</v>
      </c>
    </row>
    <row r="1896" spans="1:25">
      <c r="A1896">
        <v>248504</v>
      </c>
      <c r="B1896">
        <v>1942</v>
      </c>
      <c r="C1896">
        <f>IF(D1896="oui", 1, IF(D1896="non", 0, " "))</f>
        <v>0</v>
      </c>
      <c r="D1896" t="s">
        <v>24</v>
      </c>
      <c r="E1896">
        <f>_xlfn.XLOOKUP(F1896,Z$3:Z$19,AA$3:AA$19)</f>
        <v>16</v>
      </c>
      <c r="F1896" t="s">
        <v>44</v>
      </c>
      <c r="G1896" s="14">
        <v>44602</v>
      </c>
      <c r="H1896" s="15">
        <v>0.69374999999999998</v>
      </c>
      <c r="I1896" s="15">
        <v>0.78611111111111109</v>
      </c>
      <c r="J1896">
        <v>1000162</v>
      </c>
      <c r="K1896">
        <v>2033</v>
      </c>
      <c r="L1896">
        <f>ROUND(M1896*86400,0)/60</f>
        <v>133</v>
      </c>
      <c r="M1896">
        <v>9.2361111111111116E-2</v>
      </c>
      <c r="N1896">
        <f>_xlfn.XLOOKUP(O1896,Z$22:Z$24,AA$22:AA$24)</f>
        <v>0</v>
      </c>
      <c r="O1896" t="s">
        <v>26</v>
      </c>
      <c r="P1896" cm="1">
        <f t="array" aca="1" ref="P1896" ca="1">(_xlfn.IFS(Q1896="couché",0,Q1896="debout à 80%",1,Q1896="?",1))*(IF(RAND()&lt;0.8,1,0))</f>
        <v>1</v>
      </c>
      <c r="Q1896" t="s">
        <v>27</v>
      </c>
      <c r="R1896">
        <v>45</v>
      </c>
      <c r="S1896">
        <f>SUMIFS(N:N,F:F,F1896,G:G,G1896,T:T,T1896-1)*IF(C1896=1,0,1)</f>
        <v>0</v>
      </c>
      <c r="T1896">
        <f>COUNTIFS(F:F,F1896,G:G,G1896,H:H,_xlfn.CONCAT("&lt;=",H1896))</f>
        <v>7</v>
      </c>
      <c r="U1896" s="15">
        <f ca="1">H1896+(RAND()/100000)</f>
        <v>0.69375377755572498</v>
      </c>
      <c r="V1896">
        <f t="shared" ca="1" si="29"/>
        <v>74</v>
      </c>
      <c r="W1896" t="s">
        <v>28</v>
      </c>
      <c r="X1896" t="str">
        <f ca="1">_xlfn.CONCAT("(",A1896,",",C1896,",",P1896,",",E1896,",",L1896,",",S1896,",",T1896,",",V1896,")++1`")</f>
        <v>(248504,0,1,16,133,0,7,74)++1`</v>
      </c>
      <c r="Y1896" t="str">
        <f>_xlfn.CONCAT("(",A1896,",",R1896,")++1`")</f>
        <v>(248504,45)++1`</v>
      </c>
    </row>
    <row r="1897" spans="1:25">
      <c r="A1897">
        <v>248505</v>
      </c>
      <c r="B1897">
        <v>1953</v>
      </c>
      <c r="C1897">
        <f>IF(D1897="oui", 1, IF(D1897="non", 0, " "))</f>
        <v>0</v>
      </c>
      <c r="D1897" t="s">
        <v>24</v>
      </c>
      <c r="E1897">
        <f>_xlfn.XLOOKUP(F1897,Z$3:Z$19,AA$3:AA$19)</f>
        <v>2</v>
      </c>
      <c r="F1897" t="s">
        <v>29</v>
      </c>
      <c r="G1897" s="14">
        <v>44617</v>
      </c>
      <c r="H1897" s="15">
        <v>0.42222222222222222</v>
      </c>
      <c r="I1897" s="15">
        <v>0.46458333333333329</v>
      </c>
      <c r="J1897">
        <v>1000166</v>
      </c>
      <c r="K1897">
        <v>832</v>
      </c>
      <c r="L1897">
        <f>ROUND(M1897*86400,0)/60</f>
        <v>61</v>
      </c>
      <c r="M1897">
        <v>4.2361111111111072E-2</v>
      </c>
      <c r="N1897">
        <f>_xlfn.XLOOKUP(O1897,Z$22:Z$24,AA$22:AA$24)</f>
        <v>0</v>
      </c>
      <c r="O1897" t="s">
        <v>26</v>
      </c>
      <c r="P1897" cm="1">
        <f t="array" aca="1" ref="P1897" ca="1">(_xlfn.IFS(Q1897="couché",0,Q1897="debout à 80%",1,Q1897="?",1))*(IF(RAND()&lt;0.8,1,0))</f>
        <v>1</v>
      </c>
      <c r="Q1897" t="s">
        <v>27</v>
      </c>
      <c r="R1897">
        <v>45</v>
      </c>
      <c r="S1897">
        <f>SUMIFS(N:N,F:F,F1897,G:G,G1897,T:T,T1897-1)*IF(C1897=1,0,1)</f>
        <v>0</v>
      </c>
      <c r="T1897">
        <f>COUNTIFS(F:F,F1897,G:G,G1897,H:H,_xlfn.CONCAT("&lt;=",H1897))</f>
        <v>3</v>
      </c>
      <c r="U1897" s="15">
        <f ca="1">H1897+(RAND()/100000)</f>
        <v>0.4222224836549881</v>
      </c>
      <c r="V1897">
        <f t="shared" ca="1" si="29"/>
        <v>28</v>
      </c>
      <c r="W1897" t="s">
        <v>28</v>
      </c>
      <c r="X1897" t="str">
        <f ca="1">_xlfn.CONCAT("(",A1897,",",C1897,",",P1897,",",E1897,",",L1897,",",S1897,",",T1897,",",V1897,")++1`")</f>
        <v>(248505,0,1,2,61,0,3,28)++1`</v>
      </c>
      <c r="Y1897" t="str">
        <f>_xlfn.CONCAT("(",A1897,",",R1897,")++1`")</f>
        <v>(248505,45)++1`</v>
      </c>
    </row>
    <row r="1898" spans="1:25">
      <c r="A1898">
        <v>248506</v>
      </c>
      <c r="B1898">
        <v>1949</v>
      </c>
      <c r="C1898">
        <f>IF(D1898="oui", 1, IF(D1898="non", 0, " "))</f>
        <v>0</v>
      </c>
      <c r="D1898" t="s">
        <v>24</v>
      </c>
      <c r="E1898">
        <f>_xlfn.XLOOKUP(F1898,Z$3:Z$19,AA$3:AA$19)</f>
        <v>3</v>
      </c>
      <c r="F1898" t="s">
        <v>34</v>
      </c>
      <c r="G1898" s="14">
        <v>44642</v>
      </c>
      <c r="H1898" s="15">
        <v>0.46458333333333329</v>
      </c>
      <c r="I1898" s="15">
        <v>0.50208333333333333</v>
      </c>
      <c r="J1898">
        <v>1000169</v>
      </c>
      <c r="K1898">
        <v>2172</v>
      </c>
      <c r="L1898">
        <f>ROUND(M1898*86400,0)/60</f>
        <v>54</v>
      </c>
      <c r="M1898">
        <v>3.7500000000000033E-2</v>
      </c>
      <c r="N1898">
        <f>_xlfn.XLOOKUP(O1898,Z$22:Z$24,AA$22:AA$24)</f>
        <v>1</v>
      </c>
      <c r="O1898" t="s">
        <v>32</v>
      </c>
      <c r="P1898" cm="1">
        <f t="array" aca="1" ref="P1898" ca="1">(_xlfn.IFS(Q1898="couché",0,Q1898="debout à 80%",1,Q1898="?",1))*(IF(RAND()&lt;0.8,1,0))</f>
        <v>1</v>
      </c>
      <c r="Q1898" t="s">
        <v>27</v>
      </c>
      <c r="R1898">
        <v>10</v>
      </c>
      <c r="S1898">
        <f>SUMIFS(N:N,F:F,F1898,G:G,G1898,T:T,T1898-1)*IF(C1898=1,0,1)</f>
        <v>1</v>
      </c>
      <c r="T1898">
        <f>COUNTIFS(F:F,F1898,G:G,G1898,H:H,_xlfn.CONCAT("&lt;=",H1898))</f>
        <v>9</v>
      </c>
      <c r="U1898" s="15">
        <f ca="1">H1898+(RAND()/100000)</f>
        <v>0.46459142078340182</v>
      </c>
      <c r="V1898">
        <f t="shared" ca="1" si="29"/>
        <v>43</v>
      </c>
      <c r="W1898" t="s">
        <v>28</v>
      </c>
      <c r="X1898" t="str">
        <f ca="1">_xlfn.CONCAT("(",A1898,",",C1898,",",P1898,",",E1898,",",L1898,",",S1898,",",T1898,",",V1898,")++1`")</f>
        <v>(248506,0,1,3,54,1,9,43)++1`</v>
      </c>
      <c r="Y1898" t="str">
        <f>_xlfn.CONCAT("(",A1898,",",R1898,")++1`")</f>
        <v>(248506,10)++1`</v>
      </c>
    </row>
    <row r="1899" spans="1:25">
      <c r="A1899">
        <v>248508</v>
      </c>
      <c r="B1899">
        <v>1951</v>
      </c>
      <c r="C1899">
        <f>IF(D1899="oui", 1, IF(D1899="non", 0, " "))</f>
        <v>0</v>
      </c>
      <c r="D1899" t="s">
        <v>24</v>
      </c>
      <c r="E1899">
        <f>_xlfn.XLOOKUP(F1899,Z$3:Z$19,AA$3:AA$19)</f>
        <v>7</v>
      </c>
      <c r="F1899" t="s">
        <v>38</v>
      </c>
      <c r="G1899" s="14">
        <v>44609</v>
      </c>
      <c r="H1899" s="15">
        <v>0.49166666666666664</v>
      </c>
      <c r="I1899" s="15">
        <v>0.5215277777777777</v>
      </c>
      <c r="J1899">
        <v>1000166</v>
      </c>
      <c r="K1899">
        <v>31</v>
      </c>
      <c r="L1899">
        <f>ROUND(M1899*86400,0)/60</f>
        <v>43</v>
      </c>
      <c r="M1899">
        <v>2.9861111111111061E-2</v>
      </c>
      <c r="N1899">
        <f>_xlfn.XLOOKUP(O1899,Z$22:Z$24,AA$22:AA$24)</f>
        <v>0</v>
      </c>
      <c r="O1899" t="s">
        <v>26</v>
      </c>
      <c r="P1899" cm="1">
        <f t="array" aca="1" ref="P1899" ca="1">(_xlfn.IFS(Q1899="couché",0,Q1899="debout à 80%",1,Q1899="?",1))*(IF(RAND()&lt;0.8,1,0))</f>
        <v>1</v>
      </c>
      <c r="Q1899" t="s">
        <v>27</v>
      </c>
      <c r="R1899">
        <v>0</v>
      </c>
      <c r="S1899">
        <f>SUMIFS(N:N,F:F,F1899,G:G,G1899,T:T,T1899-1)*IF(C1899=1,0,1)</f>
        <v>0</v>
      </c>
      <c r="T1899">
        <f>COUNTIFS(F:F,F1899,G:G,G1899,H:H,_xlfn.CONCAT("&lt;=",H1899))</f>
        <v>4</v>
      </c>
      <c r="U1899" s="15">
        <f ca="1">H1899+(RAND()/100000)</f>
        <v>0.49167165846129479</v>
      </c>
      <c r="V1899">
        <f t="shared" ca="1" si="29"/>
        <v>52</v>
      </c>
      <c r="W1899" t="s">
        <v>28</v>
      </c>
      <c r="X1899" t="str">
        <f ca="1">_xlfn.CONCAT("(",A1899,",",C1899,",",P1899,",",E1899,",",L1899,",",S1899,",",T1899,",",V1899,")++1`")</f>
        <v>(248508,0,1,7,43,0,4,52)++1`</v>
      </c>
      <c r="Y1899" t="str">
        <f>_xlfn.CONCAT("(",A1899,",",R1899,")++1`")</f>
        <v>(248508,0)++1`</v>
      </c>
    </row>
    <row r="1900" spans="1:25">
      <c r="A1900">
        <v>248509</v>
      </c>
      <c r="B1900">
        <v>1948</v>
      </c>
      <c r="C1900">
        <f>IF(D1900="oui", 1, IF(D1900="non", 0, " "))</f>
        <v>0</v>
      </c>
      <c r="D1900" t="s">
        <v>24</v>
      </c>
      <c r="E1900">
        <f>_xlfn.XLOOKUP(F1900,Z$3:Z$19,AA$3:AA$19)</f>
        <v>6</v>
      </c>
      <c r="F1900" t="s">
        <v>37</v>
      </c>
      <c r="G1900" s="14">
        <v>44627</v>
      </c>
      <c r="H1900" s="15">
        <v>0.58750000000000002</v>
      </c>
      <c r="I1900" s="15">
        <v>0.71944444444444444</v>
      </c>
      <c r="J1900">
        <v>1000166</v>
      </c>
      <c r="K1900">
        <v>3775</v>
      </c>
      <c r="L1900">
        <f>ROUND(M1900*86400,0)/60</f>
        <v>190</v>
      </c>
      <c r="M1900">
        <v>0.13194444444444442</v>
      </c>
      <c r="N1900">
        <f>_xlfn.XLOOKUP(O1900,Z$22:Z$24,AA$22:AA$24)</f>
        <v>0</v>
      </c>
      <c r="O1900" t="s">
        <v>26</v>
      </c>
      <c r="P1900" cm="1">
        <f t="array" aca="1" ref="P1900" ca="1">(_xlfn.IFS(Q1900="couché",0,Q1900="debout à 80%",1,Q1900="?",1))*(IF(RAND()&lt;0.8,1,0))</f>
        <v>1</v>
      </c>
      <c r="Q1900" t="s">
        <v>27</v>
      </c>
      <c r="R1900">
        <v>45</v>
      </c>
      <c r="S1900">
        <f>SUMIFS(N:N,F:F,F1900,G:G,G1900,T:T,T1900-1)*IF(C1900=1,0,1)</f>
        <v>0</v>
      </c>
      <c r="T1900">
        <f>COUNTIFS(F:F,F1900,G:G,G1900,H:H,_xlfn.CONCAT("&lt;=",H1900))</f>
        <v>3</v>
      </c>
      <c r="U1900" s="15">
        <f ca="1">H1900+(RAND()/100000)</f>
        <v>0.58750329450337135</v>
      </c>
      <c r="V1900">
        <f t="shared" ca="1" si="29"/>
        <v>54</v>
      </c>
      <c r="W1900" t="s">
        <v>28</v>
      </c>
      <c r="X1900" t="str">
        <f ca="1">_xlfn.CONCAT("(",A1900,",",C1900,",",P1900,",",E1900,",",L1900,",",S1900,",",T1900,",",V1900,")++1`")</f>
        <v>(248509,0,1,6,190,0,3,54)++1`</v>
      </c>
      <c r="Y1900" t="str">
        <f>_xlfn.CONCAT("(",A1900,",",R1900,")++1`")</f>
        <v>(248509,45)++1`</v>
      </c>
    </row>
    <row r="1901" spans="1:25">
      <c r="A1901">
        <v>248510</v>
      </c>
      <c r="B1901">
        <v>1977</v>
      </c>
      <c r="C1901">
        <f>IF(D1901="oui", 1, IF(D1901="non", 0, " "))</f>
        <v>0</v>
      </c>
      <c r="D1901" t="s">
        <v>24</v>
      </c>
      <c r="E1901">
        <f>_xlfn.XLOOKUP(F1901,Z$3:Z$19,AA$3:AA$19)</f>
        <v>16</v>
      </c>
      <c r="F1901" t="s">
        <v>44</v>
      </c>
      <c r="G1901" s="14">
        <v>44641</v>
      </c>
      <c r="H1901" s="15">
        <v>0.33958333333333329</v>
      </c>
      <c r="I1901" s="15">
        <v>0.45069444444444445</v>
      </c>
      <c r="J1901">
        <v>1000162</v>
      </c>
      <c r="K1901">
        <v>489</v>
      </c>
      <c r="L1901">
        <f>ROUND(M1901*86400,0)/60</f>
        <v>160</v>
      </c>
      <c r="M1901">
        <v>0.11111111111111116</v>
      </c>
      <c r="N1901">
        <f>_xlfn.XLOOKUP(O1901,Z$22:Z$24,AA$22:AA$24)</f>
        <v>0</v>
      </c>
      <c r="O1901" t="s">
        <v>26</v>
      </c>
      <c r="P1901" cm="1">
        <f t="array" aca="1" ref="P1901" ca="1">(_xlfn.IFS(Q1901="couché",0,Q1901="debout à 80%",1,Q1901="?",1))*(IF(RAND()&lt;0.8,1,0))</f>
        <v>0</v>
      </c>
      <c r="Q1901" t="s">
        <v>48</v>
      </c>
      <c r="R1901">
        <v>45</v>
      </c>
      <c r="S1901">
        <f>SUMIFS(N:N,F:F,F1901,G:G,G1901,T:T,T1901-1)*IF(C1901=1,0,1)</f>
        <v>0</v>
      </c>
      <c r="T1901">
        <f>COUNTIFS(F:F,F1901,G:G,G1901,H:H,_xlfn.CONCAT("&lt;=",H1901))</f>
        <v>1</v>
      </c>
      <c r="U1901" s="15">
        <f ca="1">H1901+(RAND()/100000)</f>
        <v>0.33958337070392586</v>
      </c>
      <c r="V1901">
        <f t="shared" ca="1" si="29"/>
        <v>7</v>
      </c>
      <c r="W1901" t="s">
        <v>28</v>
      </c>
      <c r="X1901" t="str">
        <f ca="1">_xlfn.CONCAT("(",A1901,",",C1901,",",P1901,",",E1901,",",L1901,",",S1901,",",T1901,",",V1901,")++1`")</f>
        <v>(248510,0,0,16,160,0,1,7)++1`</v>
      </c>
      <c r="Y1901" t="str">
        <f>_xlfn.CONCAT("(",A1901,",",R1901,")++1`")</f>
        <v>(248510,45)++1`</v>
      </c>
    </row>
    <row r="1902" spans="1:25">
      <c r="A1902">
        <v>248511</v>
      </c>
      <c r="B1902">
        <v>1974</v>
      </c>
      <c r="C1902">
        <f>IF(D1902="oui", 1, IF(D1902="non", 0, " "))</f>
        <v>0</v>
      </c>
      <c r="D1902" t="s">
        <v>24</v>
      </c>
      <c r="E1902">
        <f>_xlfn.XLOOKUP(F1902,Z$3:Z$19,AA$3:AA$19)</f>
        <v>2</v>
      </c>
      <c r="F1902" t="s">
        <v>29</v>
      </c>
      <c r="G1902" s="14">
        <v>44643</v>
      </c>
      <c r="H1902" s="15">
        <v>0.37708333333333333</v>
      </c>
      <c r="I1902" s="15">
        <v>0.47430555555555554</v>
      </c>
      <c r="J1902">
        <v>1000166</v>
      </c>
      <c r="K1902">
        <v>3293</v>
      </c>
      <c r="L1902">
        <f>ROUND(M1902*86400,0)/60</f>
        <v>140</v>
      </c>
      <c r="M1902">
        <v>9.722222222222221E-2</v>
      </c>
      <c r="N1902">
        <f>_xlfn.XLOOKUP(O1902,Z$22:Z$24,AA$22:AA$24)</f>
        <v>0</v>
      </c>
      <c r="O1902" t="s">
        <v>26</v>
      </c>
      <c r="P1902" cm="1">
        <f t="array" aca="1" ref="P1902" ca="1">(_xlfn.IFS(Q1902="couché",0,Q1902="debout à 80%",1,Q1902="?",1))*(IF(RAND()&lt;0.8,1,0))</f>
        <v>1</v>
      </c>
      <c r="Q1902" t="s">
        <v>27</v>
      </c>
      <c r="R1902">
        <v>45</v>
      </c>
      <c r="S1902">
        <f>SUMIFS(N:N,F:F,F1902,G:G,G1902,T:T,T1902-1)*IF(C1902=1,0,1)</f>
        <v>0</v>
      </c>
      <c r="T1902">
        <f>COUNTIFS(F:F,F1902,G:G,G1902,H:H,_xlfn.CONCAT("&lt;=",H1902))</f>
        <v>2</v>
      </c>
      <c r="U1902" s="15">
        <f ca="1">H1902+(RAND()/100000)</f>
        <v>0.37708391052818591</v>
      </c>
      <c r="V1902">
        <f t="shared" ca="1" si="29"/>
        <v>20</v>
      </c>
      <c r="W1902" t="s">
        <v>28</v>
      </c>
      <c r="X1902" t="str">
        <f ca="1">_xlfn.CONCAT("(",A1902,",",C1902,",",P1902,",",E1902,",",L1902,",",S1902,",",T1902,",",V1902,")++1`")</f>
        <v>(248511,0,1,2,140,0,2,20)++1`</v>
      </c>
      <c r="Y1902" t="str">
        <f>_xlfn.CONCAT("(",A1902,",",R1902,")++1`")</f>
        <v>(248511,45)++1`</v>
      </c>
    </row>
    <row r="1903" spans="1:25">
      <c r="A1903">
        <v>248513</v>
      </c>
      <c r="B1903">
        <v>1995</v>
      </c>
      <c r="C1903">
        <f>IF(D1903="oui", 1, IF(D1903="non", 0, " "))</f>
        <v>0</v>
      </c>
      <c r="D1903" t="s">
        <v>24</v>
      </c>
      <c r="E1903">
        <f>_xlfn.XLOOKUP(F1903,Z$3:Z$19,AA$3:AA$19)</f>
        <v>10</v>
      </c>
      <c r="F1903" t="s">
        <v>39</v>
      </c>
      <c r="G1903" s="14">
        <v>44610</v>
      </c>
      <c r="H1903" s="15">
        <v>0.60972222222222217</v>
      </c>
      <c r="I1903" s="15">
        <v>0.65902777777777777</v>
      </c>
      <c r="J1903">
        <v>1000165</v>
      </c>
      <c r="K1903">
        <v>493</v>
      </c>
      <c r="L1903">
        <f>ROUND(M1903*86400,0)/60</f>
        <v>71</v>
      </c>
      <c r="M1903">
        <v>4.9305555555555602E-2</v>
      </c>
      <c r="N1903">
        <f>_xlfn.XLOOKUP(O1903,Z$22:Z$24,AA$22:AA$24)</f>
        <v>1</v>
      </c>
      <c r="O1903" t="s">
        <v>32</v>
      </c>
      <c r="P1903" cm="1">
        <f t="array" aca="1" ref="P1903" ca="1">(_xlfn.IFS(Q1903="couché",0,Q1903="debout à 80%",1,Q1903="?",1))*(IF(RAND()&lt;0.8,1,0))</f>
        <v>1</v>
      </c>
      <c r="Q1903" t="s">
        <v>27</v>
      </c>
      <c r="R1903">
        <v>30</v>
      </c>
      <c r="S1903">
        <f>SUMIFS(N:N,F:F,F1903,G:G,G1903,T:T,T1903-1)*IF(C1903=1,0,1)</f>
        <v>1</v>
      </c>
      <c r="T1903">
        <f>COUNTIFS(F:F,F1903,G:G,G1903,H:H,_xlfn.CONCAT("&lt;=",H1903))</f>
        <v>5</v>
      </c>
      <c r="U1903" s="15">
        <f ca="1">H1903+(RAND()/100000)</f>
        <v>0.60972444905219858</v>
      </c>
      <c r="V1903">
        <f t="shared" ca="1" si="29"/>
        <v>64</v>
      </c>
      <c r="W1903" t="s">
        <v>28</v>
      </c>
      <c r="X1903" t="str">
        <f ca="1">_xlfn.CONCAT("(",A1903,",",C1903,",",P1903,",",E1903,",",L1903,",",S1903,",",T1903,",",V1903,")++1`")</f>
        <v>(248513,0,1,10,71,1,5,64)++1`</v>
      </c>
      <c r="Y1903" t="str">
        <f>_xlfn.CONCAT("(",A1903,",",R1903,")++1`")</f>
        <v>(248513,30)++1`</v>
      </c>
    </row>
    <row r="1904" spans="1:25">
      <c r="A1904">
        <v>248516</v>
      </c>
      <c r="B1904">
        <v>1941</v>
      </c>
      <c r="C1904">
        <f>IF(D1904="oui", 1, IF(D1904="non", 0, " "))</f>
        <v>0</v>
      </c>
      <c r="D1904" t="s">
        <v>24</v>
      </c>
      <c r="E1904">
        <f>_xlfn.XLOOKUP(F1904,Z$3:Z$19,AA$3:AA$19)</f>
        <v>3</v>
      </c>
      <c r="F1904" t="s">
        <v>34</v>
      </c>
      <c r="G1904" s="14">
        <v>44631</v>
      </c>
      <c r="H1904" s="15">
        <v>0.50138888888888888</v>
      </c>
      <c r="I1904" s="15">
        <v>0.51041666666666663</v>
      </c>
      <c r="J1904">
        <v>1000169</v>
      </c>
      <c r="K1904">
        <v>2172</v>
      </c>
      <c r="L1904">
        <f>ROUND(M1904*86400,0)/60</f>
        <v>13</v>
      </c>
      <c r="M1904">
        <v>9.0277777777777457E-3</v>
      </c>
      <c r="N1904">
        <f>_xlfn.XLOOKUP(O1904,Z$22:Z$24,AA$22:AA$24)</f>
        <v>1</v>
      </c>
      <c r="O1904" t="s">
        <v>32</v>
      </c>
      <c r="P1904" cm="1">
        <f t="array" aca="1" ref="P1904" ca="1">(_xlfn.IFS(Q1904="couché",0,Q1904="debout à 80%",1,Q1904="?",1))*(IF(RAND()&lt;0.8,1,0))</f>
        <v>0</v>
      </c>
      <c r="Q1904" t="s">
        <v>27</v>
      </c>
      <c r="R1904">
        <v>10</v>
      </c>
      <c r="S1904">
        <f>SUMIFS(N:N,F:F,F1904,G:G,G1904,T:T,T1904-1)*IF(C1904=1,0,1)</f>
        <v>1</v>
      </c>
      <c r="T1904">
        <f>COUNTIFS(F:F,F1904,G:G,G1904,H:H,_xlfn.CONCAT("&lt;=",H1904))</f>
        <v>14</v>
      </c>
      <c r="U1904" s="15">
        <f ca="1">H1904+(RAND()/100000)</f>
        <v>0.50139516966836761</v>
      </c>
      <c r="V1904">
        <f t="shared" ca="1" si="29"/>
        <v>47</v>
      </c>
      <c r="W1904" t="s">
        <v>28</v>
      </c>
      <c r="X1904" t="str">
        <f ca="1">_xlfn.CONCAT("(",A1904,",",C1904,",",P1904,",",E1904,",",L1904,",",S1904,",",T1904,",",V1904,")++1`")</f>
        <v>(248516,0,0,3,13,1,14,47)++1`</v>
      </c>
      <c r="Y1904" t="str">
        <f>_xlfn.CONCAT("(",A1904,",",R1904,")++1`")</f>
        <v>(248516,10)++1`</v>
      </c>
    </row>
    <row r="1905" spans="1:25">
      <c r="A1905">
        <v>248517</v>
      </c>
      <c r="B1905">
        <v>1939</v>
      </c>
      <c r="C1905">
        <f>IF(D1905="oui", 1, IF(D1905="non", 0, " "))</f>
        <v>0</v>
      </c>
      <c r="D1905" t="s">
        <v>24</v>
      </c>
      <c r="E1905">
        <f>_xlfn.XLOOKUP(F1905,Z$3:Z$19,AA$3:AA$19)</f>
        <v>2</v>
      </c>
      <c r="F1905" t="s">
        <v>29</v>
      </c>
      <c r="G1905" s="14">
        <v>44617</v>
      </c>
      <c r="H1905" s="15">
        <v>0.52500000000000002</v>
      </c>
      <c r="I1905" s="15">
        <v>0.57430555555555551</v>
      </c>
      <c r="J1905">
        <v>1000166</v>
      </c>
      <c r="K1905">
        <v>404</v>
      </c>
      <c r="L1905">
        <f>ROUND(M1905*86400,0)/60</f>
        <v>71</v>
      </c>
      <c r="M1905">
        <v>4.9305555555555491E-2</v>
      </c>
      <c r="N1905">
        <f>_xlfn.XLOOKUP(O1905,Z$22:Z$24,AA$22:AA$24)</f>
        <v>0</v>
      </c>
      <c r="O1905" t="s">
        <v>26</v>
      </c>
      <c r="P1905" cm="1">
        <f t="array" aca="1" ref="P1905" ca="1">(_xlfn.IFS(Q1905="couché",0,Q1905="debout à 80%",1,Q1905="?",1))*(IF(RAND()&lt;0.8,1,0))</f>
        <v>0</v>
      </c>
      <c r="Q1905" t="s">
        <v>27</v>
      </c>
      <c r="R1905">
        <v>45</v>
      </c>
      <c r="S1905">
        <f>SUMIFS(N:N,F:F,F1905,G:G,G1905,T:T,T1905-1)*IF(C1905=1,0,1)</f>
        <v>0</v>
      </c>
      <c r="T1905">
        <f>COUNTIFS(F:F,F1905,G:G,G1905,H:H,_xlfn.CONCAT("&lt;=",H1905))</f>
        <v>5</v>
      </c>
      <c r="U1905" s="15">
        <f ca="1">H1905+(RAND()/100000)</f>
        <v>0.52500584813575701</v>
      </c>
      <c r="V1905">
        <f t="shared" ca="1" si="29"/>
        <v>51</v>
      </c>
      <c r="W1905" t="s">
        <v>28</v>
      </c>
      <c r="X1905" t="str">
        <f ca="1">_xlfn.CONCAT("(",A1905,",",C1905,",",P1905,",",E1905,",",L1905,",",S1905,",",T1905,",",V1905,")++1`")</f>
        <v>(248517,0,0,2,71,0,5,51)++1`</v>
      </c>
      <c r="Y1905" t="str">
        <f>_xlfn.CONCAT("(",A1905,",",R1905,")++1`")</f>
        <v>(248517,45)++1`</v>
      </c>
    </row>
    <row r="1906" spans="1:25">
      <c r="A1906">
        <v>248518</v>
      </c>
      <c r="B1906">
        <v>1947</v>
      </c>
      <c r="C1906">
        <f>IF(D1906="oui", 1, IF(D1906="non", 0, " "))</f>
        <v>0</v>
      </c>
      <c r="D1906" t="s">
        <v>24</v>
      </c>
      <c r="E1906">
        <f>_xlfn.XLOOKUP(F1906,Z$3:Z$19,AA$3:AA$19)</f>
        <v>3</v>
      </c>
      <c r="F1906" t="s">
        <v>34</v>
      </c>
      <c r="G1906" s="14">
        <v>44650</v>
      </c>
      <c r="H1906" s="15">
        <v>0.39374999999999999</v>
      </c>
      <c r="I1906" s="15">
        <v>0.40972222222222221</v>
      </c>
      <c r="J1906">
        <v>1000169</v>
      </c>
      <c r="K1906">
        <v>2172</v>
      </c>
      <c r="L1906">
        <f>ROUND(M1906*86400,0)/60</f>
        <v>23</v>
      </c>
      <c r="M1906">
        <v>1.5972222222222221E-2</v>
      </c>
      <c r="N1906">
        <f>_xlfn.XLOOKUP(O1906,Z$22:Z$24,AA$22:AA$24)</f>
        <v>1</v>
      </c>
      <c r="O1906" t="s">
        <v>32</v>
      </c>
      <c r="P1906" cm="1">
        <f t="array" aca="1" ref="P1906" ca="1">(_xlfn.IFS(Q1906="couché",0,Q1906="debout à 80%",1,Q1906="?",1))*(IF(RAND()&lt;0.8,1,0))</f>
        <v>1</v>
      </c>
      <c r="Q1906" t="s">
        <v>27</v>
      </c>
      <c r="R1906">
        <v>10</v>
      </c>
      <c r="S1906">
        <f>SUMIFS(N:N,F:F,F1906,G:G,G1906,T:T,T1906-1)*IF(C1906=1,0,1)</f>
        <v>1</v>
      </c>
      <c r="T1906">
        <f>COUNTIFS(F:F,F1906,G:G,G1906,H:H,_xlfn.CONCAT("&lt;=",H1906))</f>
        <v>4</v>
      </c>
      <c r="U1906" s="15">
        <f ca="1">H1906+(RAND()/100000)</f>
        <v>0.39375691222925557</v>
      </c>
      <c r="V1906">
        <f t="shared" ca="1" si="29"/>
        <v>22</v>
      </c>
      <c r="W1906" t="s">
        <v>28</v>
      </c>
      <c r="X1906" t="str">
        <f ca="1">_xlfn.CONCAT("(",A1906,",",C1906,",",P1906,",",E1906,",",L1906,",",S1906,",",T1906,",",V1906,")++1`")</f>
        <v>(248518,0,1,3,23,1,4,22)++1`</v>
      </c>
      <c r="Y1906" t="str">
        <f>_xlfn.CONCAT("(",A1906,",",R1906,")++1`")</f>
        <v>(248518,10)++1`</v>
      </c>
    </row>
    <row r="1907" spans="1:25">
      <c r="A1907">
        <v>248522</v>
      </c>
      <c r="B1907">
        <v>1962</v>
      </c>
      <c r="C1907">
        <f>IF(D1907="oui", 1, IF(D1907="non", 0, " "))</f>
        <v>0</v>
      </c>
      <c r="D1907" t="s">
        <v>24</v>
      </c>
      <c r="E1907">
        <f>_xlfn.XLOOKUP(F1907,Z$3:Z$19,AA$3:AA$19)</f>
        <v>3</v>
      </c>
      <c r="F1907" t="s">
        <v>34</v>
      </c>
      <c r="G1907" s="14">
        <v>44641</v>
      </c>
      <c r="H1907" s="15">
        <v>0.33541666666666664</v>
      </c>
      <c r="I1907" s="15">
        <v>0.35</v>
      </c>
      <c r="J1907">
        <v>1000169</v>
      </c>
      <c r="K1907">
        <v>2172</v>
      </c>
      <c r="L1907">
        <f>ROUND(M1907*86400,0)/60</f>
        <v>21</v>
      </c>
      <c r="M1907">
        <v>1.4583333333333337E-2</v>
      </c>
      <c r="N1907">
        <f>_xlfn.XLOOKUP(O1907,Z$22:Z$24,AA$22:AA$24)</f>
        <v>1</v>
      </c>
      <c r="O1907" t="s">
        <v>32</v>
      </c>
      <c r="P1907" cm="1">
        <f t="array" aca="1" ref="P1907" ca="1">(_xlfn.IFS(Q1907="couché",0,Q1907="debout à 80%",1,Q1907="?",1))*(IF(RAND()&lt;0.8,1,0))</f>
        <v>0</v>
      </c>
      <c r="Q1907" t="s">
        <v>27</v>
      </c>
      <c r="R1907">
        <v>10</v>
      </c>
      <c r="S1907">
        <f>SUMIFS(N:N,F:F,F1907,G:G,G1907,T:T,T1907-1)*IF(C1907=1,0,1)</f>
        <v>0</v>
      </c>
      <c r="T1907">
        <f>COUNTIFS(F:F,F1907,G:G,G1907,H:H,_xlfn.CONCAT("&lt;=",H1907))</f>
        <v>1</v>
      </c>
      <c r="U1907" s="15">
        <f ca="1">H1907+(RAND()/100000)</f>
        <v>0.33541865499744999</v>
      </c>
      <c r="V1907">
        <f t="shared" ca="1" si="29"/>
        <v>4</v>
      </c>
      <c r="W1907" t="s">
        <v>28</v>
      </c>
      <c r="X1907" t="str">
        <f ca="1">_xlfn.CONCAT("(",A1907,",",C1907,",",P1907,",",E1907,",",L1907,",",S1907,",",T1907,",",V1907,")++1`")</f>
        <v>(248522,0,0,3,21,0,1,4)++1`</v>
      </c>
      <c r="Y1907" t="str">
        <f>_xlfn.CONCAT("(",A1907,",",R1907,")++1`")</f>
        <v>(248522,10)++1`</v>
      </c>
    </row>
    <row r="1908" spans="1:25">
      <c r="A1908">
        <v>248523</v>
      </c>
      <c r="B1908">
        <v>1962</v>
      </c>
      <c r="C1908">
        <f>IF(D1908="oui", 1, IF(D1908="non", 0, " "))</f>
        <v>0</v>
      </c>
      <c r="D1908" t="s">
        <v>24</v>
      </c>
      <c r="E1908">
        <f>_xlfn.XLOOKUP(F1908,Z$3:Z$19,AA$3:AA$19)</f>
        <v>3</v>
      </c>
      <c r="F1908" t="s">
        <v>34</v>
      </c>
      <c r="G1908" s="14">
        <v>44648</v>
      </c>
      <c r="H1908" s="15">
        <v>0.3972222222222222</v>
      </c>
      <c r="I1908" s="15">
        <v>0.41666666666666663</v>
      </c>
      <c r="J1908">
        <v>1000169</v>
      </c>
      <c r="K1908">
        <v>2172</v>
      </c>
      <c r="L1908">
        <f>ROUND(M1908*86400,0)/60</f>
        <v>28</v>
      </c>
      <c r="M1908">
        <v>1.9444444444444431E-2</v>
      </c>
      <c r="N1908">
        <f>_xlfn.XLOOKUP(O1908,Z$22:Z$24,AA$22:AA$24)</f>
        <v>1</v>
      </c>
      <c r="O1908" t="s">
        <v>32</v>
      </c>
      <c r="P1908" cm="1">
        <f t="array" aca="1" ref="P1908" ca="1">(_xlfn.IFS(Q1908="couché",0,Q1908="debout à 80%",1,Q1908="?",1))*(IF(RAND()&lt;0.8,1,0))</f>
        <v>1</v>
      </c>
      <c r="Q1908" t="s">
        <v>27</v>
      </c>
      <c r="R1908">
        <v>10</v>
      </c>
      <c r="S1908">
        <f>SUMIFS(N:N,F:F,F1908,G:G,G1908,T:T,T1908-1)*IF(C1908=1,0,1)</f>
        <v>1</v>
      </c>
      <c r="T1908">
        <f>COUNTIFS(F:F,F1908,G:G,G1908,H:H,_xlfn.CONCAT("&lt;=",H1908))</f>
        <v>5</v>
      </c>
      <c r="U1908" s="15">
        <f ca="1">H1908+(RAND()/100000)</f>
        <v>0.39722751606998064</v>
      </c>
      <c r="V1908">
        <f t="shared" ca="1" si="29"/>
        <v>23</v>
      </c>
      <c r="W1908" t="s">
        <v>28</v>
      </c>
      <c r="X1908" t="str">
        <f ca="1">_xlfn.CONCAT("(",A1908,",",C1908,",",P1908,",",E1908,",",L1908,",",S1908,",",T1908,",",V1908,")++1`")</f>
        <v>(248523,0,1,3,28,1,5,23)++1`</v>
      </c>
      <c r="Y1908" t="str">
        <f>_xlfn.CONCAT("(",A1908,",",R1908,")++1`")</f>
        <v>(248523,10)++1`</v>
      </c>
    </row>
    <row r="1909" spans="1:25">
      <c r="A1909">
        <v>248525</v>
      </c>
      <c r="B1909">
        <v>1985</v>
      </c>
      <c r="C1909">
        <f>IF(D1909="oui", 1, IF(D1909="non", 0, " "))</f>
        <v>0</v>
      </c>
      <c r="D1909" t="s">
        <v>24</v>
      </c>
      <c r="E1909">
        <f>_xlfn.XLOOKUP(F1909,Z$3:Z$19,AA$3:AA$19)</f>
        <v>3</v>
      </c>
      <c r="F1909" t="s">
        <v>34</v>
      </c>
      <c r="G1909" s="14">
        <v>44627</v>
      </c>
      <c r="H1909" s="15">
        <v>0.55694444444444446</v>
      </c>
      <c r="I1909" s="15">
        <v>0.57916666666666661</v>
      </c>
      <c r="J1909">
        <v>1000169</v>
      </c>
      <c r="K1909">
        <v>2554</v>
      </c>
      <c r="L1909">
        <f>ROUND(M1909*86400,0)/60</f>
        <v>32</v>
      </c>
      <c r="M1909">
        <v>2.2222222222222143E-2</v>
      </c>
      <c r="N1909">
        <f>_xlfn.XLOOKUP(O1909,Z$22:Z$24,AA$22:AA$24)</f>
        <v>1</v>
      </c>
      <c r="O1909" t="s">
        <v>32</v>
      </c>
      <c r="P1909" cm="1">
        <f t="array" aca="1" ref="P1909" ca="1">(_xlfn.IFS(Q1909="couché",0,Q1909="debout à 80%",1,Q1909="?",1))*(IF(RAND()&lt;0.8,1,0))</f>
        <v>1</v>
      </c>
      <c r="Q1909" t="s">
        <v>27</v>
      </c>
      <c r="R1909">
        <v>0</v>
      </c>
      <c r="S1909">
        <f>SUMIFS(N:N,F:F,F1909,G:G,G1909,T:T,T1909-1)*IF(C1909=1,0,1)</f>
        <v>1</v>
      </c>
      <c r="T1909">
        <f>COUNTIFS(F:F,F1909,G:G,G1909,H:H,_xlfn.CONCAT("&lt;=",H1909))</f>
        <v>10</v>
      </c>
      <c r="U1909" s="15">
        <f ca="1">H1909+(RAND()/100000)</f>
        <v>0.55695405731954239</v>
      </c>
      <c r="V1909">
        <f t="shared" ca="1" si="29"/>
        <v>48</v>
      </c>
      <c r="W1909" t="s">
        <v>28</v>
      </c>
      <c r="X1909" t="str">
        <f ca="1">_xlfn.CONCAT("(",A1909,",",C1909,",",P1909,",",E1909,",",L1909,",",S1909,",",T1909,",",V1909,")++1`")</f>
        <v>(248525,0,1,3,32,1,10,48)++1`</v>
      </c>
      <c r="Y1909" t="str">
        <f>_xlfn.CONCAT("(",A1909,",",R1909,")++1`")</f>
        <v>(248525,0)++1`</v>
      </c>
    </row>
    <row r="1910" spans="1:25">
      <c r="A1910">
        <v>248526</v>
      </c>
      <c r="B1910">
        <v>1979</v>
      </c>
      <c r="C1910">
        <f>IF(D1910="oui", 1, IF(D1910="non", 0, " "))</f>
        <v>0</v>
      </c>
      <c r="D1910" t="s">
        <v>24</v>
      </c>
      <c r="E1910">
        <f>_xlfn.XLOOKUP(F1910,Z$3:Z$19,AA$3:AA$19)</f>
        <v>13</v>
      </c>
      <c r="F1910" t="s">
        <v>43</v>
      </c>
      <c r="G1910" s="14">
        <v>44641</v>
      </c>
      <c r="H1910" s="15">
        <v>0.33541666666666664</v>
      </c>
      <c r="I1910" s="15">
        <v>0.45833333333333331</v>
      </c>
      <c r="J1910">
        <v>1000167</v>
      </c>
      <c r="K1910">
        <v>2252</v>
      </c>
      <c r="L1910">
        <f>ROUND(M1910*86400,0)/60</f>
        <v>177</v>
      </c>
      <c r="M1910">
        <v>0.12291666666666667</v>
      </c>
      <c r="N1910">
        <f>_xlfn.XLOOKUP(O1910,Z$22:Z$24,AA$22:AA$24)</f>
        <v>0</v>
      </c>
      <c r="O1910" t="s">
        <v>26</v>
      </c>
      <c r="P1910" cm="1">
        <f t="array" aca="1" ref="P1910" ca="1">(_xlfn.IFS(Q1910="couché",0,Q1910="debout à 80%",1,Q1910="?",1))*(IF(RAND()&lt;0.8,1,0))</f>
        <v>1</v>
      </c>
      <c r="Q1910" t="s">
        <v>27</v>
      </c>
      <c r="R1910">
        <v>45</v>
      </c>
      <c r="S1910">
        <f>SUMIFS(N:N,F:F,F1910,G:G,G1910,T:T,T1910-1)*IF(C1910=1,0,1)</f>
        <v>0</v>
      </c>
      <c r="T1910">
        <f>COUNTIFS(F:F,F1910,G:G,G1910,H:H,_xlfn.CONCAT("&lt;=",H1910))</f>
        <v>1</v>
      </c>
      <c r="U1910" s="15">
        <f ca="1">H1910+(RAND()/100000)</f>
        <v>0.33542284407601763</v>
      </c>
      <c r="V1910">
        <f t="shared" ca="1" si="29"/>
        <v>5</v>
      </c>
      <c r="W1910" t="s">
        <v>28</v>
      </c>
      <c r="X1910" t="str">
        <f ca="1">_xlfn.CONCAT("(",A1910,",",C1910,",",P1910,",",E1910,",",L1910,",",S1910,",",T1910,",",V1910,")++1`")</f>
        <v>(248526,0,1,13,177,0,1,5)++1`</v>
      </c>
      <c r="Y1910" t="str">
        <f>_xlfn.CONCAT("(",A1910,",",R1910,")++1`")</f>
        <v>(248526,45)++1`</v>
      </c>
    </row>
    <row r="1911" spans="1:25">
      <c r="A1911">
        <v>248527</v>
      </c>
      <c r="B1911">
        <v>1966</v>
      </c>
      <c r="C1911">
        <f>IF(D1911="oui", 1, IF(D1911="non", 0, " "))</f>
        <v>0</v>
      </c>
      <c r="D1911" t="s">
        <v>24</v>
      </c>
      <c r="E1911">
        <f>_xlfn.XLOOKUP(F1911,Z$3:Z$19,AA$3:AA$19)</f>
        <v>13</v>
      </c>
      <c r="F1911" t="s">
        <v>43</v>
      </c>
      <c r="G1911" s="14">
        <v>44602</v>
      </c>
      <c r="H1911" s="15">
        <v>0.77430555555555547</v>
      </c>
      <c r="I1911" s="15">
        <v>0.82499999999999996</v>
      </c>
      <c r="J1911">
        <v>1000164</v>
      </c>
      <c r="K1911">
        <v>6892</v>
      </c>
      <c r="L1911">
        <f>ROUND(M1911*86400,0)/60</f>
        <v>73</v>
      </c>
      <c r="M1911">
        <v>5.0694444444444486E-2</v>
      </c>
      <c r="N1911">
        <f>_xlfn.XLOOKUP(O1911,Z$22:Z$24,AA$22:AA$24)</f>
        <v>1</v>
      </c>
      <c r="O1911" t="s">
        <v>32</v>
      </c>
      <c r="P1911" cm="1">
        <f t="array" aca="1" ref="P1911" ca="1">(_xlfn.IFS(Q1911="couché",0,Q1911="debout à 80%",1,Q1911="?",1))*(IF(RAND()&lt;0.8,1,0))</f>
        <v>0</v>
      </c>
      <c r="Q1911" t="s">
        <v>27</v>
      </c>
      <c r="R1911">
        <v>0</v>
      </c>
      <c r="S1911">
        <f>SUMIFS(N:N,F:F,F1911,G:G,G1911,T:T,T1911-1)*IF(C1911=1,0,1)</f>
        <v>0</v>
      </c>
      <c r="T1911">
        <f>COUNTIFS(F:F,F1911,G:G,G1911,H:H,_xlfn.CONCAT("&lt;=",H1911))</f>
        <v>4</v>
      </c>
      <c r="U1911" s="15">
        <f ca="1">H1911+(RAND()/100000)</f>
        <v>0.77431124153600994</v>
      </c>
      <c r="V1911">
        <f t="shared" ca="1" si="29"/>
        <v>80</v>
      </c>
      <c r="W1911" t="s">
        <v>28</v>
      </c>
      <c r="X1911" t="str">
        <f ca="1">_xlfn.CONCAT("(",A1911,",",C1911,",",P1911,",",E1911,",",L1911,",",S1911,",",T1911,",",V1911,")++1`")</f>
        <v>(248527,0,0,13,73,0,4,80)++1`</v>
      </c>
      <c r="Y1911" t="str">
        <f>_xlfn.CONCAT("(",A1911,",",R1911,")++1`")</f>
        <v>(248527,0)++1`</v>
      </c>
    </row>
    <row r="1912" spans="1:25">
      <c r="A1912">
        <v>248528</v>
      </c>
      <c r="B1912">
        <v>1945</v>
      </c>
      <c r="C1912">
        <f>IF(D1912="oui", 1, IF(D1912="non", 0, " "))</f>
        <v>0</v>
      </c>
      <c r="D1912" t="s">
        <v>24</v>
      </c>
      <c r="E1912">
        <f>_xlfn.XLOOKUP(F1912,Z$3:Z$19,AA$3:AA$19)</f>
        <v>16</v>
      </c>
      <c r="F1912" t="s">
        <v>44</v>
      </c>
      <c r="G1912" s="14">
        <v>44602</v>
      </c>
      <c r="H1912" s="15">
        <v>0.83194444444444438</v>
      </c>
      <c r="I1912" s="15">
        <v>0.91666666666666663</v>
      </c>
      <c r="J1912">
        <v>1000162</v>
      </c>
      <c r="K1912">
        <v>9211</v>
      </c>
      <c r="L1912">
        <f>ROUND(M1912*86400,0)/60</f>
        <v>122</v>
      </c>
      <c r="M1912">
        <v>8.4722222222222254E-2</v>
      </c>
      <c r="N1912">
        <f>_xlfn.XLOOKUP(O1912,Z$22:Z$24,AA$22:AA$24)</f>
        <v>0</v>
      </c>
      <c r="O1912" t="s">
        <v>26</v>
      </c>
      <c r="P1912" cm="1">
        <f t="array" aca="1" ref="P1912" ca="1">(_xlfn.IFS(Q1912="couché",0,Q1912="debout à 80%",1,Q1912="?",1))*(IF(RAND()&lt;0.8,1,0))</f>
        <v>0</v>
      </c>
      <c r="Q1912" t="s">
        <v>48</v>
      </c>
      <c r="R1912">
        <v>45</v>
      </c>
      <c r="S1912">
        <f>SUMIFS(N:N,F:F,F1912,G:G,G1912,T:T,T1912-1)*IF(C1912=1,0,1)</f>
        <v>0</v>
      </c>
      <c r="T1912">
        <f>COUNTIFS(F:F,F1912,G:G,G1912,H:H,_xlfn.CONCAT("&lt;=",H1912))</f>
        <v>8</v>
      </c>
      <c r="U1912" s="15">
        <f ca="1">H1912+(RAND()/100000)</f>
        <v>0.83195037130712357</v>
      </c>
      <c r="V1912">
        <f t="shared" ca="1" si="29"/>
        <v>84</v>
      </c>
      <c r="W1912" t="s">
        <v>28</v>
      </c>
      <c r="X1912" t="str">
        <f ca="1">_xlfn.CONCAT("(",A1912,",",C1912,",",P1912,",",E1912,",",L1912,",",S1912,",",T1912,",",V1912,")++1`")</f>
        <v>(248528,0,0,16,122,0,8,84)++1`</v>
      </c>
      <c r="Y1912" t="str">
        <f>_xlfn.CONCAT("(",A1912,",",R1912,")++1`")</f>
        <v>(248528,45)++1`</v>
      </c>
    </row>
    <row r="1913" spans="1:25">
      <c r="A1913">
        <v>248529</v>
      </c>
      <c r="B1913">
        <v>1986</v>
      </c>
      <c r="C1913">
        <f>IF(D1913="oui", 1, IF(D1913="non", 0, " "))</f>
        <v>0</v>
      </c>
      <c r="D1913" t="s">
        <v>24</v>
      </c>
      <c r="E1913">
        <f>_xlfn.XLOOKUP(F1913,Z$3:Z$19,AA$3:AA$19)</f>
        <v>9</v>
      </c>
      <c r="F1913" t="s">
        <v>40</v>
      </c>
      <c r="G1913" s="14">
        <v>44602</v>
      </c>
      <c r="H1913" s="15">
        <v>0.85416666666666663</v>
      </c>
      <c r="I1913" s="15">
        <v>0.89444444444444438</v>
      </c>
      <c r="J1913">
        <v>1000163</v>
      </c>
      <c r="K1913">
        <v>235</v>
      </c>
      <c r="L1913">
        <f>ROUND(M1913*86400,0)/60</f>
        <v>58</v>
      </c>
      <c r="M1913">
        <v>4.0277777777777746E-2</v>
      </c>
      <c r="N1913">
        <f>_xlfn.XLOOKUP(O1913,Z$22:Z$24,AA$22:AA$24)</f>
        <v>0</v>
      </c>
      <c r="O1913" t="s">
        <v>26</v>
      </c>
      <c r="P1913" cm="1">
        <f t="array" aca="1" ref="P1913" ca="1">(_xlfn.IFS(Q1913="couché",0,Q1913="debout à 80%",1,Q1913="?",1))*(IF(RAND()&lt;0.8,1,0))</f>
        <v>1</v>
      </c>
      <c r="Q1913" t="s">
        <v>27</v>
      </c>
      <c r="R1913">
        <v>45</v>
      </c>
      <c r="S1913">
        <f>SUMIFS(N:N,F:F,F1913,G:G,G1913,T:T,T1913-1)*IF(C1913=1,0,1)</f>
        <v>0</v>
      </c>
      <c r="T1913">
        <f>COUNTIFS(F:F,F1913,G:G,G1913,H:H,_xlfn.CONCAT("&lt;=",H1913))</f>
        <v>8</v>
      </c>
      <c r="U1913" s="15">
        <f ca="1">H1913+(RAND()/100000)</f>
        <v>0.85417320788917539</v>
      </c>
      <c r="V1913">
        <f t="shared" ca="1" si="29"/>
        <v>86</v>
      </c>
      <c r="W1913" t="s">
        <v>28</v>
      </c>
      <c r="X1913" t="str">
        <f ca="1">_xlfn.CONCAT("(",A1913,",",C1913,",",P1913,",",E1913,",",L1913,",",S1913,",",T1913,",",V1913,")++1`")</f>
        <v>(248529,0,1,9,58,0,8,86)++1`</v>
      </c>
      <c r="Y1913" t="str">
        <f>_xlfn.CONCAT("(",A1913,",",R1913,")++1`")</f>
        <v>(248529,45)++1`</v>
      </c>
    </row>
    <row r="1914" spans="1:25">
      <c r="A1914">
        <v>248530</v>
      </c>
      <c r="B1914">
        <v>1937</v>
      </c>
      <c r="C1914">
        <f>IF(D1914="oui", 1, IF(D1914="non", 0, " "))</f>
        <v>0</v>
      </c>
      <c r="D1914" t="s">
        <v>24</v>
      </c>
      <c r="E1914">
        <f>_xlfn.XLOOKUP(F1914,Z$3:Z$19,AA$3:AA$19)</f>
        <v>3</v>
      </c>
      <c r="F1914" t="s">
        <v>34</v>
      </c>
      <c r="G1914" s="14">
        <v>44631</v>
      </c>
      <c r="H1914" s="15">
        <v>0.36944444444444441</v>
      </c>
      <c r="I1914" s="15">
        <v>0.37986111111111109</v>
      </c>
      <c r="J1914">
        <v>1000169</v>
      </c>
      <c r="K1914">
        <v>2172</v>
      </c>
      <c r="L1914">
        <f>ROUND(M1914*86400,0)/60</f>
        <v>15</v>
      </c>
      <c r="M1914">
        <v>1.0416666666666685E-2</v>
      </c>
      <c r="N1914">
        <f>_xlfn.XLOOKUP(O1914,Z$22:Z$24,AA$22:AA$24)</f>
        <v>1</v>
      </c>
      <c r="O1914" t="s">
        <v>32</v>
      </c>
      <c r="P1914" cm="1">
        <f t="array" aca="1" ref="P1914" ca="1">(_xlfn.IFS(Q1914="couché",0,Q1914="debout à 80%",1,Q1914="?",1))*(IF(RAND()&lt;0.8,1,0))</f>
        <v>1</v>
      </c>
      <c r="Q1914" t="s">
        <v>27</v>
      </c>
      <c r="R1914">
        <v>10</v>
      </c>
      <c r="S1914">
        <f>SUMIFS(N:N,F:F,F1914,G:G,G1914,T:T,T1914-1)*IF(C1914=1,0,1)</f>
        <v>1</v>
      </c>
      <c r="T1914">
        <f>COUNTIFS(F:F,F1914,G:G,G1914,H:H,_xlfn.CONCAT("&lt;=",H1914))</f>
        <v>3</v>
      </c>
      <c r="U1914" s="15">
        <f ca="1">H1914+(RAND()/100000)</f>
        <v>0.36945125284346941</v>
      </c>
      <c r="V1914">
        <f t="shared" ca="1" si="29"/>
        <v>16</v>
      </c>
      <c r="W1914" t="s">
        <v>28</v>
      </c>
      <c r="X1914" t="str">
        <f ca="1">_xlfn.CONCAT("(",A1914,",",C1914,",",P1914,",",E1914,",",L1914,",",S1914,",",T1914,",",V1914,")++1`")</f>
        <v>(248530,0,1,3,15,1,3,16)++1`</v>
      </c>
      <c r="Y1914" t="str">
        <f>_xlfn.CONCAT("(",A1914,",",R1914,")++1`")</f>
        <v>(248530,10)++1`</v>
      </c>
    </row>
    <row r="1915" spans="1:25">
      <c r="A1915">
        <v>248531</v>
      </c>
      <c r="B1915">
        <v>1937</v>
      </c>
      <c r="C1915">
        <f>IF(D1915="oui", 1, IF(D1915="non", 0, " "))</f>
        <v>0</v>
      </c>
      <c r="D1915" t="s">
        <v>24</v>
      </c>
      <c r="E1915">
        <f>_xlfn.XLOOKUP(F1915,Z$3:Z$19,AA$3:AA$19)</f>
        <v>3</v>
      </c>
      <c r="F1915" t="s">
        <v>34</v>
      </c>
      <c r="G1915" s="14">
        <v>44638</v>
      </c>
      <c r="H1915" s="15">
        <v>0.33194444444444443</v>
      </c>
      <c r="I1915" s="15">
        <v>0.34305555555555556</v>
      </c>
      <c r="J1915">
        <v>1000169</v>
      </c>
      <c r="K1915">
        <v>2172</v>
      </c>
      <c r="L1915">
        <f>ROUND(M1915*86400,0)/60</f>
        <v>16</v>
      </c>
      <c r="M1915">
        <v>1.1111111111111127E-2</v>
      </c>
      <c r="N1915">
        <f>_xlfn.XLOOKUP(O1915,Z$22:Z$24,AA$22:AA$24)</f>
        <v>1</v>
      </c>
      <c r="O1915" t="s">
        <v>32</v>
      </c>
      <c r="P1915" cm="1">
        <f t="array" aca="1" ref="P1915" ca="1">(_xlfn.IFS(Q1915="couché",0,Q1915="debout à 80%",1,Q1915="?",1))*(IF(RAND()&lt;0.8,1,0))</f>
        <v>1</v>
      </c>
      <c r="Q1915" t="s">
        <v>27</v>
      </c>
      <c r="R1915">
        <v>10</v>
      </c>
      <c r="S1915">
        <f>SUMIFS(N:N,F:F,F1915,G:G,G1915,T:T,T1915-1)*IF(C1915=1,0,1)</f>
        <v>0</v>
      </c>
      <c r="T1915">
        <f>COUNTIFS(F:F,F1915,G:G,G1915,H:H,_xlfn.CONCAT("&lt;=",H1915))</f>
        <v>1</v>
      </c>
      <c r="U1915" s="15">
        <f ca="1">H1915+(RAND()/100000)</f>
        <v>0.33195158828734062</v>
      </c>
      <c r="V1915">
        <f t="shared" ca="1" si="29"/>
        <v>2</v>
      </c>
      <c r="W1915" t="s">
        <v>28</v>
      </c>
      <c r="X1915" t="str">
        <f ca="1">_xlfn.CONCAT("(",A1915,",",C1915,",",P1915,",",E1915,",",L1915,",",S1915,",",T1915,",",V1915,")++1`")</f>
        <v>(248531,0,1,3,16,0,1,2)++1`</v>
      </c>
      <c r="Y1915" t="str">
        <f>_xlfn.CONCAT("(",A1915,",",R1915,")++1`")</f>
        <v>(248531,10)++1`</v>
      </c>
    </row>
    <row r="1916" spans="1:25">
      <c r="A1916">
        <v>248533</v>
      </c>
      <c r="B1916">
        <v>1950</v>
      </c>
      <c r="C1916">
        <f>IF(D1916="oui", 1, IF(D1916="non", 0, " "))</f>
        <v>0</v>
      </c>
      <c r="D1916" t="s">
        <v>24</v>
      </c>
      <c r="E1916">
        <f>_xlfn.XLOOKUP(F1916,Z$3:Z$19,AA$3:AA$19)</f>
        <v>6</v>
      </c>
      <c r="F1916" t="s">
        <v>37</v>
      </c>
      <c r="G1916" s="14">
        <v>44635</v>
      </c>
      <c r="H1916" s="15">
        <v>0.51041666666666663</v>
      </c>
      <c r="I1916" s="15">
        <v>0.6166666666666667</v>
      </c>
      <c r="J1916">
        <v>1000166</v>
      </c>
      <c r="K1916">
        <v>4192</v>
      </c>
      <c r="L1916">
        <f>ROUND(M1916*86400,0)/60</f>
        <v>153</v>
      </c>
      <c r="M1916">
        <v>0.10625000000000007</v>
      </c>
      <c r="N1916">
        <f>_xlfn.XLOOKUP(O1916,Z$22:Z$24,AA$22:AA$24)</f>
        <v>0</v>
      </c>
      <c r="O1916" t="s">
        <v>26</v>
      </c>
      <c r="P1916" cm="1">
        <f t="array" aca="1" ref="P1916" ca="1">(_xlfn.IFS(Q1916="couché",0,Q1916="debout à 80%",1,Q1916="?",1))*(IF(RAND()&lt;0.8,1,0))</f>
        <v>1</v>
      </c>
      <c r="Q1916" t="s">
        <v>27</v>
      </c>
      <c r="R1916">
        <v>45</v>
      </c>
      <c r="S1916">
        <f>SUMIFS(N:N,F:F,F1916,G:G,G1916,T:T,T1916-1)*IF(C1916=1,0,1)</f>
        <v>0</v>
      </c>
      <c r="T1916">
        <f>COUNTIFS(F:F,F1916,G:G,G1916,H:H,_xlfn.CONCAT("&lt;=",H1916))</f>
        <v>3</v>
      </c>
      <c r="U1916" s="15">
        <f ca="1">H1916+(RAND()/100000)</f>
        <v>0.5104229896333301</v>
      </c>
      <c r="V1916">
        <f t="shared" ca="1" si="29"/>
        <v>51</v>
      </c>
      <c r="W1916" t="s">
        <v>28</v>
      </c>
      <c r="X1916" t="str">
        <f ca="1">_xlfn.CONCAT("(",A1916,",",C1916,",",P1916,",",E1916,",",L1916,",",S1916,",",T1916,",",V1916,")++1`")</f>
        <v>(248533,0,1,6,153,0,3,51)++1`</v>
      </c>
      <c r="Y1916" t="str">
        <f>_xlfn.CONCAT("(",A1916,",",R1916,")++1`")</f>
        <v>(248533,45)++1`</v>
      </c>
    </row>
    <row r="1917" spans="1:25">
      <c r="A1917">
        <v>248534</v>
      </c>
      <c r="B1917">
        <v>1963</v>
      </c>
      <c r="C1917">
        <f>IF(D1917="oui", 1, IF(D1917="non", 0, " "))</f>
        <v>0</v>
      </c>
      <c r="D1917" t="s">
        <v>24</v>
      </c>
      <c r="E1917">
        <f>_xlfn.XLOOKUP(F1917,Z$3:Z$19,AA$3:AA$19)</f>
        <v>2</v>
      </c>
      <c r="F1917" t="s">
        <v>29</v>
      </c>
      <c r="G1917" s="14">
        <v>44630</v>
      </c>
      <c r="H1917" s="15">
        <v>0.3347222222222222</v>
      </c>
      <c r="I1917" s="15">
        <v>0.4597222222222222</v>
      </c>
      <c r="J1917">
        <v>1000166</v>
      </c>
      <c r="K1917">
        <v>410</v>
      </c>
      <c r="L1917">
        <f>ROUND(M1917*86400,0)/60</f>
        <v>180</v>
      </c>
      <c r="M1917">
        <v>0.125</v>
      </c>
      <c r="N1917">
        <f>_xlfn.XLOOKUP(O1917,Z$22:Z$24,AA$22:AA$24)</f>
        <v>0</v>
      </c>
      <c r="O1917" t="s">
        <v>26</v>
      </c>
      <c r="P1917" cm="1">
        <f t="array" aca="1" ref="P1917" ca="1">(_xlfn.IFS(Q1917="couché",0,Q1917="debout à 80%",1,Q1917="?",1))*(IF(RAND()&lt;0.8,1,0))</f>
        <v>0</v>
      </c>
      <c r="Q1917" t="s">
        <v>48</v>
      </c>
      <c r="R1917">
        <v>45</v>
      </c>
      <c r="S1917">
        <f>SUMIFS(N:N,F:F,F1917,G:G,G1917,T:T,T1917-1)*IF(C1917=1,0,1)</f>
        <v>0</v>
      </c>
      <c r="T1917">
        <f>COUNTIFS(F:F,F1917,G:G,G1917,H:H,_xlfn.CONCAT("&lt;=",H1917))</f>
        <v>1</v>
      </c>
      <c r="U1917" s="15">
        <f ca="1">H1917+(RAND()/100000)</f>
        <v>0.33472554991937842</v>
      </c>
      <c r="V1917">
        <f t="shared" ca="1" si="29"/>
        <v>4</v>
      </c>
      <c r="W1917" t="s">
        <v>28</v>
      </c>
      <c r="X1917" t="str">
        <f ca="1">_xlfn.CONCAT("(",A1917,",",C1917,",",P1917,",",E1917,",",L1917,",",S1917,",",T1917,",",V1917,")++1`")</f>
        <v>(248534,0,0,2,180,0,1,4)++1`</v>
      </c>
      <c r="Y1917" t="str">
        <f>_xlfn.CONCAT("(",A1917,",",R1917,")++1`")</f>
        <v>(248534,45)++1`</v>
      </c>
    </row>
    <row r="1918" spans="1:25">
      <c r="A1918">
        <v>248535</v>
      </c>
      <c r="B1918">
        <v>1967</v>
      </c>
      <c r="C1918">
        <f>IF(D1918="oui", 1, IF(D1918="non", 0, " "))</f>
        <v>0</v>
      </c>
      <c r="D1918" t="s">
        <v>24</v>
      </c>
      <c r="E1918">
        <f>_xlfn.XLOOKUP(F1918,Z$3:Z$19,AA$3:AA$19)</f>
        <v>17</v>
      </c>
      <c r="F1918" t="s">
        <v>45</v>
      </c>
      <c r="G1918" s="14">
        <v>44635</v>
      </c>
      <c r="H1918" s="15">
        <v>0.37986111111111109</v>
      </c>
      <c r="I1918" s="15">
        <v>0.41944444444444445</v>
      </c>
      <c r="J1918">
        <v>1000162</v>
      </c>
      <c r="K1918">
        <v>71</v>
      </c>
      <c r="L1918">
        <f>ROUND(M1918*86400,0)/60</f>
        <v>57</v>
      </c>
      <c r="M1918">
        <v>3.9583333333333359E-2</v>
      </c>
      <c r="N1918">
        <f>_xlfn.XLOOKUP(O1918,Z$22:Z$24,AA$22:AA$24)</f>
        <v>0</v>
      </c>
      <c r="O1918" t="s">
        <v>26</v>
      </c>
      <c r="P1918" cm="1">
        <f t="array" aca="1" ref="P1918" ca="1">(_xlfn.IFS(Q1918="couché",0,Q1918="debout à 80%",1,Q1918="?",1))*(IF(RAND()&lt;0.8,1,0))</f>
        <v>1</v>
      </c>
      <c r="Q1918" t="s">
        <v>27</v>
      </c>
      <c r="R1918">
        <v>45</v>
      </c>
      <c r="S1918">
        <f>SUMIFS(N:N,F:F,F1918,G:G,G1918,T:T,T1918-1)*IF(C1918=1,0,1)</f>
        <v>0</v>
      </c>
      <c r="T1918">
        <f>COUNTIFS(F:F,F1918,G:G,G1918,H:H,_xlfn.CONCAT("&lt;=",H1918))</f>
        <v>2</v>
      </c>
      <c r="U1918" s="15">
        <f ca="1">H1918+(RAND()/100000)</f>
        <v>0.37986131177452009</v>
      </c>
      <c r="V1918">
        <f t="shared" ca="1" si="29"/>
        <v>22</v>
      </c>
      <c r="W1918" t="s">
        <v>28</v>
      </c>
      <c r="X1918" t="str">
        <f ca="1">_xlfn.CONCAT("(",A1918,",",C1918,",",P1918,",",E1918,",",L1918,",",S1918,",",T1918,",",V1918,")++1`")</f>
        <v>(248535,0,1,17,57,0,2,22)++1`</v>
      </c>
      <c r="Y1918" t="str">
        <f>_xlfn.CONCAT("(",A1918,",",R1918,")++1`")</f>
        <v>(248535,45)++1`</v>
      </c>
    </row>
    <row r="1919" spans="1:25">
      <c r="A1919">
        <v>248536</v>
      </c>
      <c r="B1919">
        <v>1977</v>
      </c>
      <c r="C1919">
        <f>IF(D1919="oui", 1, IF(D1919="non", 0, " "))</f>
        <v>0</v>
      </c>
      <c r="D1919" t="s">
        <v>24</v>
      </c>
      <c r="E1919">
        <f>_xlfn.XLOOKUP(F1919,Z$3:Z$19,AA$3:AA$19)</f>
        <v>7</v>
      </c>
      <c r="F1919" t="s">
        <v>38</v>
      </c>
      <c r="G1919" s="14">
        <v>44630</v>
      </c>
      <c r="H1919" s="15">
        <v>0.55555555555555558</v>
      </c>
      <c r="I1919" s="15">
        <v>0.61736111111111114</v>
      </c>
      <c r="J1919">
        <v>1000162</v>
      </c>
      <c r="K1919">
        <v>130</v>
      </c>
      <c r="L1919">
        <f>ROUND(M1919*86400,0)/60</f>
        <v>89</v>
      </c>
      <c r="M1919">
        <v>6.1805555555555558E-2</v>
      </c>
      <c r="N1919">
        <f>_xlfn.XLOOKUP(O1919,Z$22:Z$24,AA$22:AA$24)</f>
        <v>1</v>
      </c>
      <c r="O1919" t="s">
        <v>32</v>
      </c>
      <c r="P1919" cm="1">
        <f t="array" aca="1" ref="P1919" ca="1">(_xlfn.IFS(Q1919="couché",0,Q1919="debout à 80%",1,Q1919="?",1))*(IF(RAND()&lt;0.8,1,0))</f>
        <v>1</v>
      </c>
      <c r="Q1919" t="s">
        <v>27</v>
      </c>
      <c r="R1919">
        <v>45</v>
      </c>
      <c r="S1919">
        <f>SUMIFS(N:N,F:F,F1919,G:G,G1919,T:T,T1919-1)*IF(C1919=1,0,1)</f>
        <v>0</v>
      </c>
      <c r="T1919">
        <f>COUNTIFS(F:F,F1919,G:G,G1919,H:H,_xlfn.CONCAT("&lt;=",H1919))</f>
        <v>3</v>
      </c>
      <c r="U1919" s="15">
        <f ca="1">H1919+(RAND()/100000)</f>
        <v>0.5555614476395756</v>
      </c>
      <c r="V1919">
        <f t="shared" ca="1" si="29"/>
        <v>70</v>
      </c>
      <c r="W1919" t="s">
        <v>28</v>
      </c>
      <c r="X1919" t="str">
        <f ca="1">_xlfn.CONCAT("(",A1919,",",C1919,",",P1919,",",E1919,",",L1919,",",S1919,",",T1919,",",V1919,")++1`")</f>
        <v>(248536,0,1,7,89,0,3,70)++1`</v>
      </c>
      <c r="Y1919" t="str">
        <f>_xlfn.CONCAT("(",A1919,",",R1919,")++1`")</f>
        <v>(248536,45)++1`</v>
      </c>
    </row>
    <row r="1920" spans="1:25">
      <c r="A1920">
        <v>248537</v>
      </c>
      <c r="B1920">
        <v>1953</v>
      </c>
      <c r="C1920">
        <f>IF(D1920="oui", 1, IF(D1920="non", 0, " "))</f>
        <v>0</v>
      </c>
      <c r="D1920" t="s">
        <v>24</v>
      </c>
      <c r="E1920">
        <f>_xlfn.XLOOKUP(F1920,Z$3:Z$19,AA$3:AA$19)</f>
        <v>2</v>
      </c>
      <c r="F1920" t="s">
        <v>29</v>
      </c>
      <c r="G1920" s="14">
        <v>44649</v>
      </c>
      <c r="H1920" s="15">
        <v>0.57499999999999996</v>
      </c>
      <c r="I1920" s="15">
        <v>0.66180555555555554</v>
      </c>
      <c r="J1920">
        <v>1000166</v>
      </c>
      <c r="K1920">
        <v>1</v>
      </c>
      <c r="L1920">
        <f>ROUND(M1920*86400,0)/60</f>
        <v>125</v>
      </c>
      <c r="M1920">
        <v>8.680555555555558E-2</v>
      </c>
      <c r="N1920">
        <f>_xlfn.XLOOKUP(O1920,Z$22:Z$24,AA$22:AA$24)</f>
        <v>0</v>
      </c>
      <c r="O1920" t="s">
        <v>26</v>
      </c>
      <c r="P1920" cm="1">
        <f t="array" aca="1" ref="P1920" ca="1">(_xlfn.IFS(Q1920="couché",0,Q1920="debout à 80%",1,Q1920="?",1))*(IF(RAND()&lt;0.8,1,0))</f>
        <v>1</v>
      </c>
      <c r="Q1920" t="s">
        <v>27</v>
      </c>
      <c r="R1920">
        <v>45</v>
      </c>
      <c r="S1920">
        <f>SUMIFS(N:N,F:F,F1920,G:G,G1920,T:T,T1920-1)*IF(C1920=1,0,1)</f>
        <v>0</v>
      </c>
      <c r="T1920">
        <f>COUNTIFS(F:F,F1920,G:G,G1920,H:H,_xlfn.CONCAT("&lt;=",H1920))</f>
        <v>3</v>
      </c>
      <c r="U1920" s="15">
        <f ca="1">H1920+(RAND()/100000)</f>
        <v>0.57500771663413719</v>
      </c>
      <c r="V1920">
        <f t="shared" ca="1" si="29"/>
        <v>55</v>
      </c>
      <c r="W1920" t="s">
        <v>28</v>
      </c>
      <c r="X1920" t="str">
        <f ca="1">_xlfn.CONCAT("(",A1920,",",C1920,",",P1920,",",E1920,",",L1920,",",S1920,",",T1920,",",V1920,")++1`")</f>
        <v>(248537,0,1,2,125,0,3,55)++1`</v>
      </c>
      <c r="Y1920" t="str">
        <f>_xlfn.CONCAT("(",A1920,",",R1920,")++1`")</f>
        <v>(248537,45)++1`</v>
      </c>
    </row>
    <row r="1921" spans="1:25">
      <c r="A1921">
        <v>248538</v>
      </c>
      <c r="B1921">
        <v>1951</v>
      </c>
      <c r="C1921">
        <f>IF(D1921="oui", 1, IF(D1921="non", 0, " "))</f>
        <v>0</v>
      </c>
      <c r="D1921" t="s">
        <v>24</v>
      </c>
      <c r="E1921">
        <f>_xlfn.XLOOKUP(F1921,Z$3:Z$19,AA$3:AA$19)</f>
        <v>3</v>
      </c>
      <c r="F1921" t="s">
        <v>34</v>
      </c>
      <c r="G1921" s="14">
        <v>44644</v>
      </c>
      <c r="H1921" s="15">
        <v>0.47361111111111109</v>
      </c>
      <c r="I1921" s="15">
        <v>0.4826388888888889</v>
      </c>
      <c r="J1921">
        <v>1000169</v>
      </c>
      <c r="K1921">
        <v>2172</v>
      </c>
      <c r="L1921">
        <f>ROUND(M1921*86400,0)/60</f>
        <v>13</v>
      </c>
      <c r="M1921">
        <v>9.0277777777778012E-3</v>
      </c>
      <c r="N1921">
        <f>_xlfn.XLOOKUP(O1921,Z$22:Z$24,AA$22:AA$24)</f>
        <v>1</v>
      </c>
      <c r="O1921" t="s">
        <v>32</v>
      </c>
      <c r="P1921" cm="1">
        <f t="array" aca="1" ref="P1921" ca="1">(_xlfn.IFS(Q1921="couché",0,Q1921="debout à 80%",1,Q1921="?",1))*(IF(RAND()&lt;0.8,1,0))</f>
        <v>1</v>
      </c>
      <c r="Q1921" t="s">
        <v>27</v>
      </c>
      <c r="R1921">
        <v>10</v>
      </c>
      <c r="S1921">
        <f>SUMIFS(N:N,F:F,F1921,G:G,G1921,T:T,T1921-1)*IF(C1921=1,0,1)</f>
        <v>1</v>
      </c>
      <c r="T1921">
        <f>COUNTIFS(F:F,F1921,G:G,G1921,H:H,_xlfn.CONCAT("&lt;=",H1921))</f>
        <v>10</v>
      </c>
      <c r="U1921" s="15">
        <f ca="1">H1921+(RAND()/100000)</f>
        <v>0.47361616873811807</v>
      </c>
      <c r="V1921">
        <f t="shared" ca="1" si="29"/>
        <v>45</v>
      </c>
      <c r="W1921" t="s">
        <v>28</v>
      </c>
      <c r="X1921" t="str">
        <f ca="1">_xlfn.CONCAT("(",A1921,",",C1921,",",P1921,",",E1921,",",L1921,",",S1921,",",T1921,",",V1921,")++1`")</f>
        <v>(248538,0,1,3,13,1,10,45)++1`</v>
      </c>
      <c r="Y1921" t="str">
        <f>_xlfn.CONCAT("(",A1921,",",R1921,")++1`")</f>
        <v>(248538,10)++1`</v>
      </c>
    </row>
    <row r="1922" spans="1:25">
      <c r="A1922">
        <v>248539</v>
      </c>
      <c r="B1922">
        <v>1951</v>
      </c>
      <c r="C1922">
        <f>IF(D1922="oui", 1, IF(D1922="non", 0, " "))</f>
        <v>0</v>
      </c>
      <c r="D1922" t="s">
        <v>24</v>
      </c>
      <c r="E1922">
        <f>_xlfn.XLOOKUP(F1922,Z$3:Z$19,AA$3:AA$19)</f>
        <v>3</v>
      </c>
      <c r="F1922" t="s">
        <v>34</v>
      </c>
      <c r="G1922" s="14">
        <v>44651</v>
      </c>
      <c r="H1922" s="15">
        <v>0.45833333333333331</v>
      </c>
      <c r="I1922" s="15">
        <v>0.46736111111111112</v>
      </c>
      <c r="J1922">
        <v>1000169</v>
      </c>
      <c r="K1922">
        <v>2172</v>
      </c>
      <c r="L1922">
        <f>ROUND(M1922*86400,0)/60</f>
        <v>13</v>
      </c>
      <c r="M1922">
        <v>9.0277777777778012E-3</v>
      </c>
      <c r="N1922">
        <f>_xlfn.XLOOKUP(O1922,Z$22:Z$24,AA$22:AA$24)</f>
        <v>1</v>
      </c>
      <c r="O1922" t="s">
        <v>32</v>
      </c>
      <c r="P1922" cm="1">
        <f t="array" aca="1" ref="P1922" ca="1">(_xlfn.IFS(Q1922="couché",0,Q1922="debout à 80%",1,Q1922="?",1))*(IF(RAND()&lt;0.8,1,0))</f>
        <v>1</v>
      </c>
      <c r="Q1922" t="s">
        <v>27</v>
      </c>
      <c r="R1922">
        <v>10</v>
      </c>
      <c r="S1922">
        <f>SUMIFS(N:N,F:F,F1922,G:G,G1922,T:T,T1922-1)*IF(C1922=1,0,1)</f>
        <v>1</v>
      </c>
      <c r="T1922">
        <f>COUNTIFS(F:F,F1922,G:G,G1922,H:H,_xlfn.CONCAT("&lt;=",H1922))</f>
        <v>10</v>
      </c>
      <c r="U1922" s="15">
        <f ca="1">H1922+(RAND()/100000)</f>
        <v>0.45834056127668943</v>
      </c>
      <c r="V1922">
        <f t="shared" ca="1" si="29"/>
        <v>38</v>
      </c>
      <c r="W1922" t="s">
        <v>28</v>
      </c>
      <c r="X1922" t="str">
        <f ca="1">_xlfn.CONCAT("(",A1922,",",C1922,",",P1922,",",E1922,",",L1922,",",S1922,",",T1922,",",V1922,")++1`")</f>
        <v>(248539,0,1,3,13,1,10,38)++1`</v>
      </c>
      <c r="Y1922" t="str">
        <f>_xlfn.CONCAT("(",A1922,",",R1922,")++1`")</f>
        <v>(248539,10)++1`</v>
      </c>
    </row>
    <row r="1923" spans="1:25">
      <c r="A1923">
        <v>248541</v>
      </c>
      <c r="B1923">
        <v>1958</v>
      </c>
      <c r="C1923">
        <f>IF(D1923="oui", 1, IF(D1923="non", 0, " "))</f>
        <v>0</v>
      </c>
      <c r="D1923" t="s">
        <v>24</v>
      </c>
      <c r="E1923">
        <f>_xlfn.XLOOKUP(F1923,Z$3:Z$19,AA$3:AA$19)</f>
        <v>16</v>
      </c>
      <c r="F1923" t="s">
        <v>44</v>
      </c>
      <c r="G1923" s="14">
        <v>44629</v>
      </c>
      <c r="H1923" s="15">
        <v>0.42083333333333334</v>
      </c>
      <c r="I1923" s="15">
        <v>0.44444444444444442</v>
      </c>
      <c r="J1923">
        <v>1000162</v>
      </c>
      <c r="K1923">
        <v>130</v>
      </c>
      <c r="L1923">
        <f>ROUND(M1923*86400,0)/60</f>
        <v>34</v>
      </c>
      <c r="M1923">
        <v>2.3611111111111083E-2</v>
      </c>
      <c r="N1923">
        <f>_xlfn.XLOOKUP(O1923,Z$22:Z$24,AA$22:AA$24)</f>
        <v>1</v>
      </c>
      <c r="O1923" t="s">
        <v>32</v>
      </c>
      <c r="P1923" cm="1">
        <f t="array" aca="1" ref="P1923" ca="1">(_xlfn.IFS(Q1923="couché",0,Q1923="debout à 80%",1,Q1923="?",1))*(IF(RAND()&lt;0.8,1,0))</f>
        <v>1</v>
      </c>
      <c r="Q1923" t="s">
        <v>27</v>
      </c>
      <c r="R1923">
        <v>45</v>
      </c>
      <c r="S1923">
        <f>SUMIFS(N:N,F:F,F1923,G:G,G1923,T:T,T1923-1)*IF(C1923=1,0,1)</f>
        <v>1</v>
      </c>
      <c r="T1923">
        <f>COUNTIFS(F:F,F1923,G:G,G1923,H:H,_xlfn.CONCAT("&lt;=",H1923))</f>
        <v>2</v>
      </c>
      <c r="U1923" s="15">
        <f ca="1">H1923+(RAND()/100000)</f>
        <v>0.42083368358395179</v>
      </c>
      <c r="V1923">
        <f t="shared" ref="V1923:V1986" ca="1" si="30">COUNTIFS(G:G,G1923,U:U,_xlfn.CONCAT("&lt;=",U1923))</f>
        <v>28</v>
      </c>
      <c r="W1923" t="s">
        <v>28</v>
      </c>
      <c r="X1923" t="str">
        <f ca="1">_xlfn.CONCAT("(",A1923,",",C1923,",",P1923,",",E1923,",",L1923,",",S1923,",",T1923,",",V1923,")++1`")</f>
        <v>(248541,0,1,16,34,1,2,28)++1`</v>
      </c>
      <c r="Y1923" t="str">
        <f>_xlfn.CONCAT("(",A1923,",",R1923,")++1`")</f>
        <v>(248541,45)++1`</v>
      </c>
    </row>
    <row r="1924" spans="1:25">
      <c r="A1924">
        <v>248542</v>
      </c>
      <c r="B1924">
        <v>1960</v>
      </c>
      <c r="C1924">
        <f>IF(D1924="oui", 1, IF(D1924="non", 0, " "))</f>
        <v>0</v>
      </c>
      <c r="D1924" t="s">
        <v>24</v>
      </c>
      <c r="E1924">
        <f>_xlfn.XLOOKUP(F1924,Z$3:Z$19,AA$3:AA$19)</f>
        <v>14</v>
      </c>
      <c r="F1924" t="s">
        <v>33</v>
      </c>
      <c r="G1924" s="14">
        <v>44650</v>
      </c>
      <c r="H1924" s="15">
        <v>0.3347222222222222</v>
      </c>
      <c r="I1924" s="15">
        <v>0.42499999999999999</v>
      </c>
      <c r="J1924">
        <v>1000162</v>
      </c>
      <c r="K1924">
        <v>489</v>
      </c>
      <c r="L1924">
        <f>ROUND(M1924*86400,0)/60</f>
        <v>130</v>
      </c>
      <c r="M1924">
        <v>9.027777777777779E-2</v>
      </c>
      <c r="N1924">
        <f>_xlfn.XLOOKUP(O1924,Z$22:Z$24,AA$22:AA$24)</f>
        <v>0</v>
      </c>
      <c r="O1924" t="s">
        <v>26</v>
      </c>
      <c r="P1924" cm="1">
        <f t="array" aca="1" ref="P1924" ca="1">(_xlfn.IFS(Q1924="couché",0,Q1924="debout à 80%",1,Q1924="?",1))*(IF(RAND()&lt;0.8,1,0))</f>
        <v>1</v>
      </c>
      <c r="Q1924" t="s">
        <v>27</v>
      </c>
      <c r="R1924">
        <v>45</v>
      </c>
      <c r="S1924">
        <f>SUMIFS(N:N,F:F,F1924,G:G,G1924,T:T,T1924-1)*IF(C1924=1,0,1)</f>
        <v>0</v>
      </c>
      <c r="T1924">
        <f>COUNTIFS(F:F,F1924,G:G,G1924,H:H,_xlfn.CONCAT("&lt;=",H1924))</f>
        <v>1</v>
      </c>
      <c r="U1924" s="15">
        <f ca="1">H1924+(RAND()/100000)</f>
        <v>0.33472999653527052</v>
      </c>
      <c r="V1924">
        <f t="shared" ca="1" si="30"/>
        <v>4</v>
      </c>
      <c r="W1924" t="s">
        <v>28</v>
      </c>
      <c r="X1924" t="str">
        <f ca="1">_xlfn.CONCAT("(",A1924,",",C1924,",",P1924,",",E1924,",",L1924,",",S1924,",",T1924,",",V1924,")++1`")</f>
        <v>(248542,0,1,14,130,0,1,4)++1`</v>
      </c>
      <c r="Y1924" t="str">
        <f>_xlfn.CONCAT("(",A1924,",",R1924,")++1`")</f>
        <v>(248542,45)++1`</v>
      </c>
    </row>
    <row r="1925" spans="1:25">
      <c r="A1925">
        <v>248543</v>
      </c>
      <c r="B1925">
        <v>1954</v>
      </c>
      <c r="C1925">
        <f>IF(D1925="oui", 1, IF(D1925="non", 0, " "))</f>
        <v>0</v>
      </c>
      <c r="D1925" t="s">
        <v>24</v>
      </c>
      <c r="E1925">
        <f>_xlfn.XLOOKUP(F1925,Z$3:Z$19,AA$3:AA$19)</f>
        <v>6</v>
      </c>
      <c r="F1925" t="s">
        <v>37</v>
      </c>
      <c r="G1925" s="14">
        <v>44616</v>
      </c>
      <c r="H1925" s="15">
        <v>0.33888888888888885</v>
      </c>
      <c r="I1925" s="15">
        <v>0.39652777777777776</v>
      </c>
      <c r="J1925">
        <v>1000166</v>
      </c>
      <c r="K1925">
        <v>1</v>
      </c>
      <c r="L1925">
        <f>ROUND(M1925*86400,0)/60</f>
        <v>83</v>
      </c>
      <c r="M1925">
        <v>5.7638888888888906E-2</v>
      </c>
      <c r="N1925">
        <f>_xlfn.XLOOKUP(O1925,Z$22:Z$24,AA$22:AA$24)</f>
        <v>0</v>
      </c>
      <c r="O1925" t="s">
        <v>26</v>
      </c>
      <c r="P1925" cm="1">
        <f t="array" aca="1" ref="P1925" ca="1">(_xlfn.IFS(Q1925="couché",0,Q1925="debout à 80%",1,Q1925="?",1))*(IF(RAND()&lt;0.8,1,0))</f>
        <v>1</v>
      </c>
      <c r="Q1925" t="s">
        <v>27</v>
      </c>
      <c r="R1925">
        <v>45</v>
      </c>
      <c r="S1925">
        <f>SUMIFS(N:N,F:F,F1925,G:G,G1925,T:T,T1925-1)*IF(C1925=1,0,1)</f>
        <v>0</v>
      </c>
      <c r="T1925">
        <f>COUNTIFS(F:F,F1925,G:G,G1925,H:H,_xlfn.CONCAT("&lt;=",H1925))</f>
        <v>1</v>
      </c>
      <c r="U1925" s="15">
        <f ca="1">H1925+(RAND()/100000)</f>
        <v>0.33889510693574187</v>
      </c>
      <c r="V1925">
        <f t="shared" ca="1" si="30"/>
        <v>10</v>
      </c>
      <c r="W1925" t="s">
        <v>28</v>
      </c>
      <c r="X1925" t="str">
        <f ca="1">_xlfn.CONCAT("(",A1925,",",C1925,",",P1925,",",E1925,",",L1925,",",S1925,",",T1925,",",V1925,")++1`")</f>
        <v>(248543,0,1,6,83,0,1,10)++1`</v>
      </c>
      <c r="Y1925" t="str">
        <f>_xlfn.CONCAT("(",A1925,",",R1925,")++1`")</f>
        <v>(248543,45)++1`</v>
      </c>
    </row>
    <row r="1926" spans="1:25">
      <c r="A1926">
        <v>248545</v>
      </c>
      <c r="B1926">
        <v>1974</v>
      </c>
      <c r="C1926">
        <f>IF(D1926="oui", 1, IF(D1926="non", 0, " "))</f>
        <v>0</v>
      </c>
      <c r="D1926" t="s">
        <v>24</v>
      </c>
      <c r="E1926">
        <f>_xlfn.XLOOKUP(F1926,Z$3:Z$19,AA$3:AA$19)</f>
        <v>6</v>
      </c>
      <c r="F1926" t="s">
        <v>37</v>
      </c>
      <c r="G1926" s="14">
        <v>44614</v>
      </c>
      <c r="H1926" s="15">
        <v>0.38958333333333334</v>
      </c>
      <c r="I1926" s="15">
        <v>0.58611111111111114</v>
      </c>
      <c r="J1926">
        <v>1000166</v>
      </c>
      <c r="K1926">
        <v>3320</v>
      </c>
      <c r="L1926">
        <f>ROUND(M1926*86400,0)/60</f>
        <v>283</v>
      </c>
      <c r="M1926">
        <v>0.1965277777777778</v>
      </c>
      <c r="N1926">
        <f>_xlfn.XLOOKUP(O1926,Z$22:Z$24,AA$22:AA$24)</f>
        <v>0</v>
      </c>
      <c r="O1926" t="s">
        <v>26</v>
      </c>
      <c r="P1926" cm="1">
        <f t="array" aca="1" ref="P1926" ca="1">(_xlfn.IFS(Q1926="couché",0,Q1926="debout à 80%",1,Q1926="?",1))*(IF(RAND()&lt;0.8,1,0))</f>
        <v>0</v>
      </c>
      <c r="Q1926" t="s">
        <v>48</v>
      </c>
      <c r="R1926">
        <v>45</v>
      </c>
      <c r="S1926">
        <f>SUMIFS(N:N,F:F,F1926,G:G,G1926,T:T,T1926-1)*IF(C1926=1,0,1)</f>
        <v>0</v>
      </c>
      <c r="T1926">
        <f>COUNTIFS(F:F,F1926,G:G,G1926,H:H,_xlfn.CONCAT("&lt;=",H1926))</f>
        <v>2</v>
      </c>
      <c r="U1926" s="15">
        <f ca="1">H1926+(RAND()/100000)</f>
        <v>0.38958811871292631</v>
      </c>
      <c r="V1926">
        <f t="shared" ca="1" si="30"/>
        <v>29</v>
      </c>
      <c r="W1926" t="s">
        <v>28</v>
      </c>
      <c r="X1926" t="str">
        <f ca="1">_xlfn.CONCAT("(",A1926,",",C1926,",",P1926,",",E1926,",",L1926,",",S1926,",",T1926,",",V1926,")++1`")</f>
        <v>(248545,0,0,6,283,0,2,29)++1`</v>
      </c>
      <c r="Y1926" t="str">
        <f>_xlfn.CONCAT("(",A1926,",",R1926,")++1`")</f>
        <v>(248545,45)++1`</v>
      </c>
    </row>
    <row r="1927" spans="1:25">
      <c r="A1927">
        <v>248548</v>
      </c>
      <c r="B1927">
        <v>2003</v>
      </c>
      <c r="C1927">
        <f>IF(D1927="oui", 1, IF(D1927="non", 0, " "))</f>
        <v>0</v>
      </c>
      <c r="D1927" t="s">
        <v>24</v>
      </c>
      <c r="E1927">
        <f>_xlfn.XLOOKUP(F1927,Z$3:Z$19,AA$3:AA$19)</f>
        <v>12</v>
      </c>
      <c r="F1927" t="s">
        <v>42</v>
      </c>
      <c r="G1927" s="14">
        <v>44630</v>
      </c>
      <c r="H1927" s="15">
        <v>0.42430555555555555</v>
      </c>
      <c r="I1927" s="15">
        <v>0.45902777777777776</v>
      </c>
      <c r="J1927">
        <v>1000164</v>
      </c>
      <c r="K1927">
        <v>541</v>
      </c>
      <c r="L1927">
        <f>ROUND(M1927*86400,0)/60</f>
        <v>50</v>
      </c>
      <c r="M1927">
        <v>3.472222222222221E-2</v>
      </c>
      <c r="N1927">
        <f>_xlfn.XLOOKUP(O1927,Z$22:Z$24,AA$22:AA$24)</f>
        <v>1</v>
      </c>
      <c r="O1927" t="s">
        <v>32</v>
      </c>
      <c r="P1927" cm="1">
        <f t="array" aca="1" ref="P1927" ca="1">(_xlfn.IFS(Q1927="couché",0,Q1927="debout à 80%",1,Q1927="?",1))*(IF(RAND()&lt;0.8,1,0))</f>
        <v>1</v>
      </c>
      <c r="Q1927" t="s">
        <v>27</v>
      </c>
      <c r="R1927">
        <v>30</v>
      </c>
      <c r="S1927">
        <f>SUMIFS(N:N,F:F,F1927,G:G,G1927,T:T,T1927-1)*IF(C1927=1,0,1)</f>
        <v>1</v>
      </c>
      <c r="T1927">
        <f>COUNTIFS(F:F,F1927,G:G,G1927,H:H,_xlfn.CONCAT("&lt;=",H1927))</f>
        <v>3</v>
      </c>
      <c r="U1927" s="15">
        <f ca="1">H1927+(RAND()/100000)</f>
        <v>0.4243105392704497</v>
      </c>
      <c r="V1927">
        <f t="shared" ca="1" si="30"/>
        <v>33</v>
      </c>
      <c r="W1927" t="s">
        <v>28</v>
      </c>
      <c r="X1927" t="str">
        <f ca="1">_xlfn.CONCAT("(",A1927,",",C1927,",",P1927,",",E1927,",",L1927,",",S1927,",",T1927,",",V1927,")++1`")</f>
        <v>(248548,0,1,12,50,1,3,33)++1`</v>
      </c>
      <c r="Y1927" t="str">
        <f>_xlfn.CONCAT("(",A1927,",",R1927,")++1`")</f>
        <v>(248548,30)++1`</v>
      </c>
    </row>
    <row r="1928" spans="1:25">
      <c r="A1928">
        <v>248549</v>
      </c>
      <c r="B1928">
        <v>1996</v>
      </c>
      <c r="C1928">
        <f>IF(D1928="oui", 1, IF(D1928="non", 0, " "))</f>
        <v>0</v>
      </c>
      <c r="D1928" t="s">
        <v>24</v>
      </c>
      <c r="E1928">
        <f>_xlfn.XLOOKUP(F1928,Z$3:Z$19,AA$3:AA$19)</f>
        <v>6</v>
      </c>
      <c r="F1928" t="s">
        <v>37</v>
      </c>
      <c r="G1928" s="14">
        <v>44609</v>
      </c>
      <c r="H1928" s="15">
        <v>0.69166666666666665</v>
      </c>
      <c r="I1928" s="15">
        <v>0.75277777777777777</v>
      </c>
      <c r="J1928">
        <v>1000166</v>
      </c>
      <c r="K1928">
        <v>1</v>
      </c>
      <c r="L1928">
        <f>ROUND(M1928*86400,0)/60</f>
        <v>88</v>
      </c>
      <c r="M1928">
        <v>6.1111111111111116E-2</v>
      </c>
      <c r="N1928">
        <f>_xlfn.XLOOKUP(O1928,Z$22:Z$24,AA$22:AA$24)</f>
        <v>0</v>
      </c>
      <c r="O1928" t="s">
        <v>26</v>
      </c>
      <c r="P1928" cm="1">
        <f t="array" aca="1" ref="P1928" ca="1">(_xlfn.IFS(Q1928="couché",0,Q1928="debout à 80%",1,Q1928="?",1))*(IF(RAND()&lt;0.8,1,0))</f>
        <v>1</v>
      </c>
      <c r="Q1928" t="s">
        <v>27</v>
      </c>
      <c r="R1928">
        <v>45</v>
      </c>
      <c r="S1928">
        <f>SUMIFS(N:N,F:F,F1928,G:G,G1928,T:T,T1928-1)*IF(C1928=1,0,1)</f>
        <v>0</v>
      </c>
      <c r="T1928">
        <f>COUNTIFS(F:F,F1928,G:G,G1928,H:H,_xlfn.CONCAT("&lt;=",H1928))</f>
        <v>4</v>
      </c>
      <c r="U1928" s="15">
        <f ca="1">H1928+(RAND()/100000)</f>
        <v>0.69167303970988692</v>
      </c>
      <c r="V1928">
        <f t="shared" ca="1" si="30"/>
        <v>74</v>
      </c>
      <c r="W1928" t="s">
        <v>28</v>
      </c>
      <c r="X1928" t="str">
        <f ca="1">_xlfn.CONCAT("(",A1928,",",C1928,",",P1928,",",E1928,",",L1928,",",S1928,",",T1928,",",V1928,")++1`")</f>
        <v>(248549,0,1,6,88,0,4,74)++1`</v>
      </c>
      <c r="Y1928" t="str">
        <f>_xlfn.CONCAT("(",A1928,",",R1928,")++1`")</f>
        <v>(248549,45)++1`</v>
      </c>
    </row>
    <row r="1929" spans="1:25">
      <c r="A1929">
        <v>248550</v>
      </c>
      <c r="B1929">
        <v>1972</v>
      </c>
      <c r="C1929">
        <f>IF(D1929="oui", 1, IF(D1929="non", 0, " "))</f>
        <v>0</v>
      </c>
      <c r="D1929" t="s">
        <v>24</v>
      </c>
      <c r="E1929">
        <f>_xlfn.XLOOKUP(F1929,Z$3:Z$19,AA$3:AA$19)</f>
        <v>5</v>
      </c>
      <c r="F1929" t="s">
        <v>36</v>
      </c>
      <c r="G1929" s="14">
        <v>44636</v>
      </c>
      <c r="H1929" s="15">
        <v>0.45277777777777778</v>
      </c>
      <c r="I1929" s="15">
        <v>0.55486111111111114</v>
      </c>
      <c r="J1929">
        <v>1000162</v>
      </c>
      <c r="K1929">
        <v>482</v>
      </c>
      <c r="L1929">
        <f>ROUND(M1929*86400,0)/60</f>
        <v>147</v>
      </c>
      <c r="M1929">
        <v>0.10208333333333336</v>
      </c>
      <c r="N1929">
        <f>_xlfn.XLOOKUP(O1929,Z$22:Z$24,AA$22:AA$24)</f>
        <v>0</v>
      </c>
      <c r="O1929" t="s">
        <v>26</v>
      </c>
      <c r="P1929" cm="1">
        <f t="array" aca="1" ref="P1929" ca="1">(_xlfn.IFS(Q1929="couché",0,Q1929="debout à 80%",1,Q1929="?",1))*(IF(RAND()&lt;0.8,1,0))</f>
        <v>1</v>
      </c>
      <c r="Q1929" t="s">
        <v>27</v>
      </c>
      <c r="R1929">
        <v>45</v>
      </c>
      <c r="S1929">
        <f>SUMIFS(N:N,F:F,F1929,G:G,G1929,T:T,T1929-1)*IF(C1929=1,0,1)</f>
        <v>1</v>
      </c>
      <c r="T1929">
        <f>COUNTIFS(F:F,F1929,G:G,G1929,H:H,_xlfn.CONCAT("&lt;=",H1929))</f>
        <v>4</v>
      </c>
      <c r="U1929" s="15">
        <f ca="1">H1929+(RAND()/100000)</f>
        <v>0.45277947042844741</v>
      </c>
      <c r="V1929">
        <f t="shared" ca="1" si="30"/>
        <v>39</v>
      </c>
      <c r="W1929" t="s">
        <v>28</v>
      </c>
      <c r="X1929" t="str">
        <f ca="1">_xlfn.CONCAT("(",A1929,",",C1929,",",P1929,",",E1929,",",L1929,",",S1929,",",T1929,",",V1929,")++1`")</f>
        <v>(248550,0,1,5,147,1,4,39)++1`</v>
      </c>
      <c r="Y1929" t="str">
        <f>_xlfn.CONCAT("(",A1929,",",R1929,")++1`")</f>
        <v>(248550,45)++1`</v>
      </c>
    </row>
    <row r="1930" spans="1:25">
      <c r="A1930">
        <v>248552</v>
      </c>
      <c r="B1930">
        <v>1953</v>
      </c>
      <c r="C1930">
        <f>IF(D1930="oui", 1, IF(D1930="non", 0, " "))</f>
        <v>0</v>
      </c>
      <c r="D1930" t="s">
        <v>24</v>
      </c>
      <c r="E1930">
        <f>_xlfn.XLOOKUP(F1930,Z$3:Z$19,AA$3:AA$19)</f>
        <v>13</v>
      </c>
      <c r="F1930" t="s">
        <v>43</v>
      </c>
      <c r="G1930" s="14">
        <v>44610</v>
      </c>
      <c r="H1930" s="15">
        <v>0.46875</v>
      </c>
      <c r="I1930" s="15">
        <v>0.63124999999999998</v>
      </c>
      <c r="J1930">
        <v>1000167</v>
      </c>
      <c r="K1930">
        <v>5559</v>
      </c>
      <c r="L1930">
        <f>ROUND(M1930*86400,0)/60</f>
        <v>234</v>
      </c>
      <c r="M1930">
        <v>0.16249999999999998</v>
      </c>
      <c r="N1930">
        <f>_xlfn.XLOOKUP(O1930,Z$22:Z$24,AA$22:AA$24)</f>
        <v>0</v>
      </c>
      <c r="O1930" t="s">
        <v>26</v>
      </c>
      <c r="P1930" cm="1">
        <f t="array" aca="1" ref="P1930" ca="1">(_xlfn.IFS(Q1930="couché",0,Q1930="debout à 80%",1,Q1930="?",1))*(IF(RAND()&lt;0.8,1,0))</f>
        <v>0</v>
      </c>
      <c r="Q1930" t="s">
        <v>48</v>
      </c>
      <c r="R1930">
        <v>45</v>
      </c>
      <c r="S1930">
        <f>SUMIFS(N:N,F:F,F1930,G:G,G1930,T:T,T1930-1)*IF(C1930=1,0,1)</f>
        <v>0</v>
      </c>
      <c r="T1930">
        <f>COUNTIFS(F:F,F1930,G:G,G1930,H:H,_xlfn.CONCAT("&lt;=",H1930))</f>
        <v>2</v>
      </c>
      <c r="U1930" s="15">
        <f ca="1">H1930+(RAND()/100000)</f>
        <v>0.4687518287309837</v>
      </c>
      <c r="V1930">
        <f t="shared" ca="1" si="30"/>
        <v>41</v>
      </c>
      <c r="W1930" t="s">
        <v>28</v>
      </c>
      <c r="X1930" t="str">
        <f ca="1">_xlfn.CONCAT("(",A1930,",",C1930,",",P1930,",",E1930,",",L1930,",",S1930,",",T1930,",",V1930,")++1`")</f>
        <v>(248552,0,0,13,234,0,2,41)++1`</v>
      </c>
      <c r="Y1930" t="str">
        <f>_xlfn.CONCAT("(",A1930,",",R1930,")++1`")</f>
        <v>(248552,45)++1`</v>
      </c>
    </row>
    <row r="1931" spans="1:25">
      <c r="A1931">
        <v>248554</v>
      </c>
      <c r="B1931">
        <v>1947</v>
      </c>
      <c r="C1931">
        <f>IF(D1931="oui", 1, IF(D1931="non", 0, " "))</f>
        <v>0</v>
      </c>
      <c r="D1931" t="s">
        <v>24</v>
      </c>
      <c r="E1931">
        <f>_xlfn.XLOOKUP(F1931,Z$3:Z$19,AA$3:AA$19)</f>
        <v>9</v>
      </c>
      <c r="F1931" t="s">
        <v>40</v>
      </c>
      <c r="G1931" s="14">
        <v>44634</v>
      </c>
      <c r="H1931" s="15">
        <v>0.59513888888888888</v>
      </c>
      <c r="I1931" s="15">
        <v>0.63055555555555554</v>
      </c>
      <c r="J1931">
        <v>1000163</v>
      </c>
      <c r="K1931">
        <v>239</v>
      </c>
      <c r="L1931">
        <f>ROUND(M1931*86400,0)/60</f>
        <v>51</v>
      </c>
      <c r="M1931">
        <v>3.5416666666666652E-2</v>
      </c>
      <c r="N1931">
        <f>_xlfn.XLOOKUP(O1931,Z$22:Z$24,AA$22:AA$24)</f>
        <v>0</v>
      </c>
      <c r="O1931" t="s">
        <v>26</v>
      </c>
      <c r="P1931" cm="1">
        <f t="array" aca="1" ref="P1931" ca="1">(_xlfn.IFS(Q1931="couché",0,Q1931="debout à 80%",1,Q1931="?",1))*(IF(RAND()&lt;0.8,1,0))</f>
        <v>1</v>
      </c>
      <c r="Q1931" t="s">
        <v>27</v>
      </c>
      <c r="R1931">
        <v>45</v>
      </c>
      <c r="S1931">
        <f>SUMIFS(N:N,F:F,F1931,G:G,G1931,T:T,T1931-1)*IF(C1931=1,0,1)</f>
        <v>0</v>
      </c>
      <c r="T1931">
        <f>COUNTIFS(F:F,F1931,G:G,G1931,H:H,_xlfn.CONCAT("&lt;=",H1931))</f>
        <v>6</v>
      </c>
      <c r="U1931" s="15">
        <f ca="1">H1931+(RAND()/100000)</f>
        <v>0.59514147739647072</v>
      </c>
      <c r="V1931">
        <f t="shared" ca="1" si="30"/>
        <v>53</v>
      </c>
      <c r="W1931" t="s">
        <v>28</v>
      </c>
      <c r="X1931" t="str">
        <f ca="1">_xlfn.CONCAT("(",A1931,",",C1931,",",P1931,",",E1931,",",L1931,",",S1931,",",T1931,",",V1931,")++1`")</f>
        <v>(248554,0,1,9,51,0,6,53)++1`</v>
      </c>
      <c r="Y1931" t="str">
        <f>_xlfn.CONCAT("(",A1931,",",R1931,")++1`")</f>
        <v>(248554,45)++1`</v>
      </c>
    </row>
    <row r="1932" spans="1:25">
      <c r="A1932">
        <v>248555</v>
      </c>
      <c r="B1932">
        <v>1970</v>
      </c>
      <c r="C1932">
        <f>IF(D1932="oui", 1, IF(D1932="non", 0, " "))</f>
        <v>0</v>
      </c>
      <c r="D1932" t="s">
        <v>24</v>
      </c>
      <c r="E1932">
        <f>_xlfn.XLOOKUP(F1932,Z$3:Z$19,AA$3:AA$19)</f>
        <v>2</v>
      </c>
      <c r="F1932" t="s">
        <v>29</v>
      </c>
      <c r="G1932" s="14">
        <v>44603</v>
      </c>
      <c r="H1932" s="15">
        <v>0.59722222222222221</v>
      </c>
      <c r="I1932" s="15">
        <v>0.75902777777777775</v>
      </c>
      <c r="J1932">
        <v>1000166</v>
      </c>
      <c r="K1932">
        <v>2653</v>
      </c>
      <c r="L1932">
        <f>ROUND(M1932*86400,0)/60</f>
        <v>233</v>
      </c>
      <c r="M1932">
        <v>0.16180555555555554</v>
      </c>
      <c r="N1932">
        <f>_xlfn.XLOOKUP(O1932,Z$22:Z$24,AA$22:AA$24)</f>
        <v>0</v>
      </c>
      <c r="O1932" t="s">
        <v>26</v>
      </c>
      <c r="P1932" cm="1">
        <f t="array" aca="1" ref="P1932" ca="1">(_xlfn.IFS(Q1932="couché",0,Q1932="debout à 80%",1,Q1932="?",1))*(IF(RAND()&lt;0.8,1,0))</f>
        <v>1</v>
      </c>
      <c r="Q1932" t="s">
        <v>27</v>
      </c>
      <c r="R1932">
        <v>45</v>
      </c>
      <c r="S1932">
        <f>SUMIFS(N:N,F:F,F1932,G:G,G1932,T:T,T1932-1)*IF(C1932=1,0,1)</f>
        <v>0</v>
      </c>
      <c r="T1932">
        <f>COUNTIFS(F:F,F1932,G:G,G1932,H:H,_xlfn.CONCAT("&lt;=",H1932))</f>
        <v>6</v>
      </c>
      <c r="U1932" s="15">
        <f ca="1">H1932+(RAND()/100000)</f>
        <v>0.59722459346296464</v>
      </c>
      <c r="V1932">
        <f t="shared" ca="1" si="30"/>
        <v>61</v>
      </c>
      <c r="W1932" t="s">
        <v>28</v>
      </c>
      <c r="X1932" t="str">
        <f ca="1">_xlfn.CONCAT("(",A1932,",",C1932,",",P1932,",",E1932,",",L1932,",",S1932,",",T1932,",",V1932,")++1`")</f>
        <v>(248555,0,1,2,233,0,6,61)++1`</v>
      </c>
      <c r="Y1932" t="str">
        <f>_xlfn.CONCAT("(",A1932,",",R1932,")++1`")</f>
        <v>(248555,45)++1`</v>
      </c>
    </row>
    <row r="1933" spans="1:25">
      <c r="A1933">
        <v>248557</v>
      </c>
      <c r="B1933">
        <v>1964</v>
      </c>
      <c r="C1933">
        <f>IF(D1933="oui", 1, IF(D1933="non", 0, " "))</f>
        <v>0</v>
      </c>
      <c r="D1933" t="s">
        <v>24</v>
      </c>
      <c r="E1933">
        <f>_xlfn.XLOOKUP(F1933,Z$3:Z$19,AA$3:AA$19)</f>
        <v>11</v>
      </c>
      <c r="F1933" t="s">
        <v>41</v>
      </c>
      <c r="G1933" s="14">
        <v>44641</v>
      </c>
      <c r="H1933" s="15">
        <v>0.34513888888888888</v>
      </c>
      <c r="I1933" s="15">
        <v>0.44930555555555551</v>
      </c>
      <c r="J1933">
        <v>1000164</v>
      </c>
      <c r="K1933">
        <v>7808</v>
      </c>
      <c r="L1933">
        <f>ROUND(M1933*86400,0)/60</f>
        <v>150</v>
      </c>
      <c r="M1933">
        <v>0.10416666666666663</v>
      </c>
      <c r="N1933">
        <f>_xlfn.XLOOKUP(O1933,Z$22:Z$24,AA$22:AA$24)</f>
        <v>0</v>
      </c>
      <c r="O1933" t="s">
        <v>26</v>
      </c>
      <c r="P1933" cm="1">
        <f t="array" aca="1" ref="P1933" ca="1">(_xlfn.IFS(Q1933="couché",0,Q1933="debout à 80%",1,Q1933="?",1))*(IF(RAND()&lt;0.8,1,0))</f>
        <v>0</v>
      </c>
      <c r="Q1933" t="s">
        <v>27</v>
      </c>
      <c r="R1933">
        <v>30</v>
      </c>
      <c r="S1933">
        <f>SUMIFS(N:N,F:F,F1933,G:G,G1933,T:T,T1933-1)*IF(C1933=1,0,1)</f>
        <v>0</v>
      </c>
      <c r="T1933">
        <f>COUNTIFS(F:F,F1933,G:G,G1933,H:H,_xlfn.CONCAT("&lt;=",H1933))</f>
        <v>1</v>
      </c>
      <c r="U1933" s="15">
        <f ca="1">H1933+(RAND()/100000)</f>
        <v>0.34514862932564794</v>
      </c>
      <c r="V1933">
        <f t="shared" ca="1" si="30"/>
        <v>10</v>
      </c>
      <c r="W1933" t="s">
        <v>28</v>
      </c>
      <c r="X1933" t="str">
        <f ca="1">_xlfn.CONCAT("(",A1933,",",C1933,",",P1933,",",E1933,",",L1933,",",S1933,",",T1933,",",V1933,")++1`")</f>
        <v>(248557,0,0,11,150,0,1,10)++1`</v>
      </c>
      <c r="Y1933" t="str">
        <f>_xlfn.CONCAT("(",A1933,",",R1933,")++1`")</f>
        <v>(248557,30)++1`</v>
      </c>
    </row>
    <row r="1934" spans="1:25">
      <c r="A1934">
        <v>248559</v>
      </c>
      <c r="B1934">
        <v>1982</v>
      </c>
      <c r="C1934">
        <f>IF(D1934="oui", 1, IF(D1934="non", 0, " "))</f>
        <v>0</v>
      </c>
      <c r="D1934" t="s">
        <v>24</v>
      </c>
      <c r="E1934">
        <f>_xlfn.XLOOKUP(F1934,Z$3:Z$19,AA$3:AA$19)</f>
        <v>2</v>
      </c>
      <c r="F1934" t="s">
        <v>29</v>
      </c>
      <c r="G1934" s="14">
        <v>44613</v>
      </c>
      <c r="H1934" s="15">
        <v>0.6381944444444444</v>
      </c>
      <c r="I1934" s="15">
        <v>0.72083333333333333</v>
      </c>
      <c r="J1934">
        <v>1000166</v>
      </c>
      <c r="K1934">
        <v>3775</v>
      </c>
      <c r="L1934">
        <f>ROUND(M1934*86400,0)/60</f>
        <v>119</v>
      </c>
      <c r="M1934">
        <v>8.2638888888888928E-2</v>
      </c>
      <c r="N1934">
        <f>_xlfn.XLOOKUP(O1934,Z$22:Z$24,AA$22:AA$24)</f>
        <v>0</v>
      </c>
      <c r="O1934" t="s">
        <v>26</v>
      </c>
      <c r="P1934" cm="1">
        <f t="array" aca="1" ref="P1934" ca="1">(_xlfn.IFS(Q1934="couché",0,Q1934="debout à 80%",1,Q1934="?",1))*(IF(RAND()&lt;0.8,1,0))</f>
        <v>1</v>
      </c>
      <c r="Q1934" t="s">
        <v>27</v>
      </c>
      <c r="R1934">
        <v>45</v>
      </c>
      <c r="S1934">
        <f>SUMIFS(N:N,F:F,F1934,G:G,G1934,T:T,T1934-1)*IF(C1934=1,0,1)</f>
        <v>0</v>
      </c>
      <c r="T1934">
        <f>COUNTIFS(F:F,F1934,G:G,G1934,H:H,_xlfn.CONCAT("&lt;=",H1934))</f>
        <v>5</v>
      </c>
      <c r="U1934" s="15">
        <f ca="1">H1934+(RAND()/100000)</f>
        <v>0.63819868369218591</v>
      </c>
      <c r="V1934">
        <f t="shared" ca="1" si="30"/>
        <v>66</v>
      </c>
      <c r="W1934" t="s">
        <v>28</v>
      </c>
      <c r="X1934" t="str">
        <f ca="1">_xlfn.CONCAT("(",A1934,",",C1934,",",P1934,",",E1934,",",L1934,",",S1934,",",T1934,",",V1934,")++1`")</f>
        <v>(248559,0,1,2,119,0,5,66)++1`</v>
      </c>
      <c r="Y1934" t="str">
        <f>_xlfn.CONCAT("(",A1934,",",R1934,")++1`")</f>
        <v>(248559,45)++1`</v>
      </c>
    </row>
    <row r="1935" spans="1:25">
      <c r="A1935">
        <v>248560</v>
      </c>
      <c r="B1935">
        <v>2004</v>
      </c>
      <c r="C1935">
        <f>IF(D1935="oui", 1, IF(D1935="non", 0, " "))</f>
        <v>0</v>
      </c>
      <c r="D1935" t="s">
        <v>24</v>
      </c>
      <c r="E1935">
        <f>_xlfn.XLOOKUP(F1935,Z$3:Z$19,AA$3:AA$19)</f>
        <v>9</v>
      </c>
      <c r="F1935" t="s">
        <v>40</v>
      </c>
      <c r="G1935" s="14">
        <v>44621</v>
      </c>
      <c r="H1935" s="15">
        <v>0.37638888888888888</v>
      </c>
      <c r="I1935" s="15">
        <v>0.40833333333333333</v>
      </c>
      <c r="J1935">
        <v>1000163</v>
      </c>
      <c r="K1935">
        <v>229</v>
      </c>
      <c r="L1935">
        <f>ROUND(M1935*86400,0)/60</f>
        <v>46</v>
      </c>
      <c r="M1935">
        <v>3.1944444444444442E-2</v>
      </c>
      <c r="N1935">
        <f>_xlfn.XLOOKUP(O1935,Z$22:Z$24,AA$22:AA$24)</f>
        <v>0</v>
      </c>
      <c r="O1935" t="s">
        <v>26</v>
      </c>
      <c r="P1935" cm="1">
        <f t="array" aca="1" ref="P1935" ca="1">(_xlfn.IFS(Q1935="couché",0,Q1935="debout à 80%",1,Q1935="?",1))*(IF(RAND()&lt;0.8,1,0))</f>
        <v>1</v>
      </c>
      <c r="Q1935" t="s">
        <v>27</v>
      </c>
      <c r="R1935">
        <v>45</v>
      </c>
      <c r="S1935">
        <f>SUMIFS(N:N,F:F,F1935,G:G,G1935,T:T,T1935-1)*IF(C1935=1,0,1)</f>
        <v>0</v>
      </c>
      <c r="T1935">
        <f>COUNTIFS(F:F,F1935,G:G,G1935,H:H,_xlfn.CONCAT("&lt;=",H1935))</f>
        <v>2</v>
      </c>
      <c r="U1935" s="15">
        <f ca="1">H1935+(RAND()/100000)</f>
        <v>0.37639759983896742</v>
      </c>
      <c r="V1935">
        <f t="shared" ca="1" si="30"/>
        <v>12</v>
      </c>
      <c r="W1935" t="s">
        <v>28</v>
      </c>
      <c r="X1935" t="str">
        <f ca="1">_xlfn.CONCAT("(",A1935,",",C1935,",",P1935,",",E1935,",",L1935,",",S1935,",",T1935,",",V1935,")++1`")</f>
        <v>(248560,0,1,9,46,0,2,12)++1`</v>
      </c>
      <c r="Y1935" t="str">
        <f>_xlfn.CONCAT("(",A1935,",",R1935,")++1`")</f>
        <v>(248560,45)++1`</v>
      </c>
    </row>
    <row r="1936" spans="1:25">
      <c r="A1936">
        <v>248561</v>
      </c>
      <c r="B1936">
        <v>1950</v>
      </c>
      <c r="C1936">
        <f>IF(D1936="oui", 1, IF(D1936="non", 0, " "))</f>
        <v>0</v>
      </c>
      <c r="D1936" t="s">
        <v>24</v>
      </c>
      <c r="E1936">
        <f>_xlfn.XLOOKUP(F1936,Z$3:Z$19,AA$3:AA$19)</f>
        <v>3</v>
      </c>
      <c r="F1936" t="s">
        <v>34</v>
      </c>
      <c r="G1936" s="14">
        <v>44630</v>
      </c>
      <c r="H1936" s="15">
        <v>0.48749999999999999</v>
      </c>
      <c r="I1936" s="15">
        <v>0.5</v>
      </c>
      <c r="J1936">
        <v>1000169</v>
      </c>
      <c r="K1936">
        <v>2172</v>
      </c>
      <c r="L1936">
        <f>ROUND(M1936*86400,0)/60</f>
        <v>18</v>
      </c>
      <c r="M1936">
        <v>1.2500000000000011E-2</v>
      </c>
      <c r="N1936">
        <f>_xlfn.XLOOKUP(O1936,Z$22:Z$24,AA$22:AA$24)</f>
        <v>1</v>
      </c>
      <c r="O1936" t="s">
        <v>32</v>
      </c>
      <c r="P1936" cm="1">
        <f t="array" aca="1" ref="P1936" ca="1">(_xlfn.IFS(Q1936="couché",0,Q1936="debout à 80%",1,Q1936="?",1))*(IF(RAND()&lt;0.8,1,0))</f>
        <v>1</v>
      </c>
      <c r="Q1936" t="s">
        <v>27</v>
      </c>
      <c r="R1936">
        <v>10</v>
      </c>
      <c r="S1936">
        <f>SUMIFS(N:N,F:F,F1936,G:G,G1936,T:T,T1936-1)*IF(C1936=1,0,1)</f>
        <v>1</v>
      </c>
      <c r="T1936">
        <f>COUNTIFS(F:F,F1936,G:G,G1936,H:H,_xlfn.CONCAT("&lt;=",H1936))</f>
        <v>12</v>
      </c>
      <c r="U1936" s="15">
        <f ca="1">H1936+(RAND()/100000)</f>
        <v>0.48750548767535384</v>
      </c>
      <c r="V1936">
        <f t="shared" ca="1" si="30"/>
        <v>53</v>
      </c>
      <c r="W1936" t="s">
        <v>28</v>
      </c>
      <c r="X1936" t="str">
        <f ca="1">_xlfn.CONCAT("(",A1936,",",C1936,",",P1936,",",E1936,",",L1936,",",S1936,",",T1936,",",V1936,")++1`")</f>
        <v>(248561,0,1,3,18,1,12,53)++1`</v>
      </c>
      <c r="Y1936" t="str">
        <f>_xlfn.CONCAT("(",A1936,",",R1936,")++1`")</f>
        <v>(248561,10)++1`</v>
      </c>
    </row>
    <row r="1937" spans="1:25">
      <c r="A1937">
        <v>248562</v>
      </c>
      <c r="B1937">
        <v>1950</v>
      </c>
      <c r="C1937">
        <f>IF(D1937="oui", 1, IF(D1937="non", 0, " "))</f>
        <v>0</v>
      </c>
      <c r="D1937" t="s">
        <v>24</v>
      </c>
      <c r="E1937">
        <f>_xlfn.XLOOKUP(F1937,Z$3:Z$19,AA$3:AA$19)</f>
        <v>3</v>
      </c>
      <c r="F1937" t="s">
        <v>34</v>
      </c>
      <c r="G1937" s="14">
        <v>44637</v>
      </c>
      <c r="H1937" s="15">
        <v>0.48888888888888887</v>
      </c>
      <c r="I1937" s="15">
        <v>0.49652777777777773</v>
      </c>
      <c r="J1937">
        <v>1000169</v>
      </c>
      <c r="K1937">
        <v>2172</v>
      </c>
      <c r="L1937">
        <f>ROUND(M1937*86400,0)/60</f>
        <v>11</v>
      </c>
      <c r="M1937">
        <v>7.6388888888888618E-3</v>
      </c>
      <c r="N1937">
        <f>_xlfn.XLOOKUP(O1937,Z$22:Z$24,AA$22:AA$24)</f>
        <v>1</v>
      </c>
      <c r="O1937" t="s">
        <v>32</v>
      </c>
      <c r="P1937" cm="1">
        <f t="array" aca="1" ref="P1937" ca="1">(_xlfn.IFS(Q1937="couché",0,Q1937="debout à 80%",1,Q1937="?",1))*(IF(RAND()&lt;0.8,1,0))</f>
        <v>1</v>
      </c>
      <c r="Q1937" t="s">
        <v>27</v>
      </c>
      <c r="R1937">
        <v>10</v>
      </c>
      <c r="S1937">
        <f>SUMIFS(N:N,F:F,F1937,G:G,G1937,T:T,T1937-1)*IF(C1937=1,0,1)</f>
        <v>1</v>
      </c>
      <c r="T1937">
        <f>COUNTIFS(F:F,F1937,G:G,G1937,H:H,_xlfn.CONCAT("&lt;=",H1937))</f>
        <v>12</v>
      </c>
      <c r="U1937" s="15">
        <f ca="1">H1937+(RAND()/100000)</f>
        <v>0.4888968445467804</v>
      </c>
      <c r="V1937">
        <f t="shared" ca="1" si="30"/>
        <v>47</v>
      </c>
      <c r="W1937" t="s">
        <v>28</v>
      </c>
      <c r="X1937" t="str">
        <f ca="1">_xlfn.CONCAT("(",A1937,",",C1937,",",P1937,",",E1937,",",L1937,",",S1937,",",T1937,",",V1937,")++1`")</f>
        <v>(248562,0,1,3,11,1,12,47)++1`</v>
      </c>
      <c r="Y1937" t="str">
        <f>_xlfn.CONCAT("(",A1937,",",R1937,")++1`")</f>
        <v>(248562,10)++1`</v>
      </c>
    </row>
    <row r="1938" spans="1:25">
      <c r="A1938">
        <v>248563</v>
      </c>
      <c r="B1938">
        <v>1965</v>
      </c>
      <c r="C1938">
        <f>IF(D1938="oui", 1, IF(D1938="non", 0, " "))</f>
        <v>0</v>
      </c>
      <c r="D1938" t="s">
        <v>24</v>
      </c>
      <c r="E1938">
        <f>_xlfn.XLOOKUP(F1938,Z$3:Z$19,AA$3:AA$19)</f>
        <v>11</v>
      </c>
      <c r="F1938" t="s">
        <v>41</v>
      </c>
      <c r="G1938" s="14">
        <v>44634</v>
      </c>
      <c r="H1938" s="15">
        <v>0.4597222222222222</v>
      </c>
      <c r="I1938" s="15">
        <v>0.54166666666666663</v>
      </c>
      <c r="J1938">
        <v>1000164</v>
      </c>
      <c r="K1938">
        <v>7808</v>
      </c>
      <c r="L1938">
        <f>ROUND(M1938*86400,0)/60</f>
        <v>118</v>
      </c>
      <c r="M1938">
        <v>8.1944444444444431E-2</v>
      </c>
      <c r="N1938">
        <f>_xlfn.XLOOKUP(O1938,Z$22:Z$24,AA$22:AA$24)</f>
        <v>0</v>
      </c>
      <c r="O1938" t="s">
        <v>26</v>
      </c>
      <c r="P1938" cm="1">
        <f t="array" aca="1" ref="P1938" ca="1">(_xlfn.IFS(Q1938="couché",0,Q1938="debout à 80%",1,Q1938="?",1))*(IF(RAND()&lt;0.8,1,0))</f>
        <v>0</v>
      </c>
      <c r="Q1938" t="s">
        <v>27</v>
      </c>
      <c r="R1938">
        <v>30</v>
      </c>
      <c r="S1938">
        <f>SUMIFS(N:N,F:F,F1938,G:G,G1938,T:T,T1938-1)*IF(C1938=1,0,1)</f>
        <v>0</v>
      </c>
      <c r="T1938">
        <f>COUNTIFS(F:F,F1938,G:G,G1938,H:H,_xlfn.CONCAT("&lt;=",H1938))</f>
        <v>3</v>
      </c>
      <c r="U1938" s="15">
        <f ca="1">H1938+(RAND()/100000)</f>
        <v>0.45972647212663198</v>
      </c>
      <c r="V1938">
        <f t="shared" ca="1" si="30"/>
        <v>36</v>
      </c>
      <c r="W1938" t="s">
        <v>28</v>
      </c>
      <c r="X1938" t="str">
        <f ca="1">_xlfn.CONCAT("(",A1938,",",C1938,",",P1938,",",E1938,",",L1938,",",S1938,",",T1938,",",V1938,")++1`")</f>
        <v>(248563,0,0,11,118,0,3,36)++1`</v>
      </c>
      <c r="Y1938" t="str">
        <f>_xlfn.CONCAT("(",A1938,",",R1938,")++1`")</f>
        <v>(248563,30)++1`</v>
      </c>
    </row>
    <row r="1939" spans="1:25">
      <c r="A1939">
        <v>248565</v>
      </c>
      <c r="B1939">
        <v>1959</v>
      </c>
      <c r="C1939">
        <f>IF(D1939="oui", 1, IF(D1939="non", 0, " "))</f>
        <v>0</v>
      </c>
      <c r="D1939" t="s">
        <v>24</v>
      </c>
      <c r="E1939">
        <f>_xlfn.XLOOKUP(F1939,Z$3:Z$19,AA$3:AA$19)</f>
        <v>5</v>
      </c>
      <c r="F1939" t="s">
        <v>36</v>
      </c>
      <c r="G1939" s="14">
        <v>44628</v>
      </c>
      <c r="H1939" s="15">
        <v>0.33402777777777776</v>
      </c>
      <c r="I1939" s="15">
        <v>0.375</v>
      </c>
      <c r="J1939">
        <v>1000162</v>
      </c>
      <c r="K1939">
        <v>4592</v>
      </c>
      <c r="L1939">
        <f>ROUND(M1939*86400,0)/60</f>
        <v>59</v>
      </c>
      <c r="M1939">
        <v>4.0972222222222243E-2</v>
      </c>
      <c r="N1939">
        <f>_xlfn.XLOOKUP(O1939,Z$22:Z$24,AA$22:AA$24)</f>
        <v>0</v>
      </c>
      <c r="O1939" t="s">
        <v>26</v>
      </c>
      <c r="P1939" cm="1">
        <f t="array" aca="1" ref="P1939" ca="1">(_xlfn.IFS(Q1939="couché",0,Q1939="debout à 80%",1,Q1939="?",1))*(IF(RAND()&lt;0.8,1,0))</f>
        <v>1</v>
      </c>
      <c r="Q1939" t="s">
        <v>27</v>
      </c>
      <c r="R1939">
        <v>45</v>
      </c>
      <c r="S1939">
        <f>SUMIFS(N:N,F:F,F1939,G:G,G1939,T:T,T1939-1)*IF(C1939=1,0,1)</f>
        <v>0</v>
      </c>
      <c r="T1939">
        <f>COUNTIFS(F:F,F1939,G:G,G1939,H:H,_xlfn.CONCAT("&lt;=",H1939))</f>
        <v>1</v>
      </c>
      <c r="U1939" s="15">
        <f ca="1">H1939+(RAND()/100000)</f>
        <v>0.33403413965861922</v>
      </c>
      <c r="V1939">
        <f t="shared" ca="1" si="30"/>
        <v>6</v>
      </c>
      <c r="W1939" t="s">
        <v>28</v>
      </c>
      <c r="X1939" t="str">
        <f ca="1">_xlfn.CONCAT("(",A1939,",",C1939,",",P1939,",",E1939,",",L1939,",",S1939,",",T1939,",",V1939,")++1`")</f>
        <v>(248565,0,1,5,59,0,1,6)++1`</v>
      </c>
      <c r="Y1939" t="str">
        <f>_xlfn.CONCAT("(",A1939,",",R1939,")++1`")</f>
        <v>(248565,45)++1`</v>
      </c>
    </row>
    <row r="1940" spans="1:25">
      <c r="A1940">
        <v>248568</v>
      </c>
      <c r="B1940">
        <v>1988</v>
      </c>
      <c r="C1940">
        <f>IF(D1940="oui", 1, IF(D1940="non", 0, " "))</f>
        <v>0</v>
      </c>
      <c r="D1940" t="s">
        <v>24</v>
      </c>
      <c r="E1940">
        <f>_xlfn.XLOOKUP(F1940,Z$3:Z$19,AA$3:AA$19)</f>
        <v>3</v>
      </c>
      <c r="F1940" t="s">
        <v>34</v>
      </c>
      <c r="G1940" s="14">
        <v>44603</v>
      </c>
      <c r="H1940" s="15">
        <v>0.50694444444444442</v>
      </c>
      <c r="I1940" s="15">
        <v>0.51458333333333328</v>
      </c>
      <c r="J1940">
        <v>1000169</v>
      </c>
      <c r="K1940">
        <v>2174</v>
      </c>
      <c r="L1940">
        <f>ROUND(M1940*86400,0)/60</f>
        <v>11</v>
      </c>
      <c r="M1940">
        <v>7.6388888888888618E-3</v>
      </c>
      <c r="N1940">
        <f>_xlfn.XLOOKUP(O1940,Z$22:Z$24,AA$22:AA$24)</f>
        <v>1</v>
      </c>
      <c r="O1940" t="s">
        <v>32</v>
      </c>
      <c r="P1940" cm="1">
        <f t="array" aca="1" ref="P1940" ca="1">(_xlfn.IFS(Q1940="couché",0,Q1940="debout à 80%",1,Q1940="?",1))*(IF(RAND()&lt;0.8,1,0))</f>
        <v>1</v>
      </c>
      <c r="Q1940" t="s">
        <v>27</v>
      </c>
      <c r="R1940">
        <v>0</v>
      </c>
      <c r="S1940">
        <f>SUMIFS(N:N,F:F,F1940,G:G,G1940,T:T,T1940-1)*IF(C1940=1,0,1)</f>
        <v>1</v>
      </c>
      <c r="T1940">
        <f>COUNTIFS(F:F,F1940,G:G,G1940,H:H,_xlfn.CONCAT("&lt;=",H1940))</f>
        <v>14</v>
      </c>
      <c r="U1940" s="15">
        <f ca="1">H1940+(RAND()/100000)</f>
        <v>0.50694539372588909</v>
      </c>
      <c r="V1940">
        <f t="shared" ca="1" si="30"/>
        <v>49</v>
      </c>
      <c r="W1940" t="s">
        <v>28</v>
      </c>
      <c r="X1940" t="str">
        <f ca="1">_xlfn.CONCAT("(",A1940,",",C1940,",",P1940,",",E1940,",",L1940,",",S1940,",",T1940,",",V1940,")++1`")</f>
        <v>(248568,0,1,3,11,1,14,49)++1`</v>
      </c>
      <c r="Y1940" t="str">
        <f>_xlfn.CONCAT("(",A1940,",",R1940,")++1`")</f>
        <v>(248568,0)++1`</v>
      </c>
    </row>
    <row r="1941" spans="1:25">
      <c r="A1941">
        <v>248572</v>
      </c>
      <c r="B1941">
        <v>1949</v>
      </c>
      <c r="C1941">
        <f>IF(D1941="oui", 1, IF(D1941="non", 0, " "))</f>
        <v>0</v>
      </c>
      <c r="D1941" t="s">
        <v>24</v>
      </c>
      <c r="E1941">
        <f>_xlfn.XLOOKUP(F1941,Z$3:Z$19,AA$3:AA$19)</f>
        <v>15</v>
      </c>
      <c r="F1941" t="s">
        <v>35</v>
      </c>
      <c r="G1941" s="14">
        <v>44609</v>
      </c>
      <c r="H1941" s="15">
        <v>0.33680555555555552</v>
      </c>
      <c r="I1941" s="15">
        <v>0.4770833333333333</v>
      </c>
      <c r="J1941">
        <v>1000171</v>
      </c>
      <c r="K1941">
        <v>283</v>
      </c>
      <c r="L1941">
        <f>ROUND(M1941*86400,0)/60</f>
        <v>202</v>
      </c>
      <c r="M1941">
        <v>0.14027777777777778</v>
      </c>
      <c r="N1941">
        <f>_xlfn.XLOOKUP(O1941,Z$22:Z$24,AA$22:AA$24)</f>
        <v>0</v>
      </c>
      <c r="O1941" t="s">
        <v>26</v>
      </c>
      <c r="P1941" cm="1">
        <f t="array" aca="1" ref="P1941" ca="1">(_xlfn.IFS(Q1941="couché",0,Q1941="debout à 80%",1,Q1941="?",1))*(IF(RAND()&lt;0.8,1,0))</f>
        <v>0</v>
      </c>
      <c r="Q1941" t="s">
        <v>48</v>
      </c>
      <c r="R1941">
        <v>120</v>
      </c>
      <c r="S1941">
        <f>SUMIFS(N:N,F:F,F1941,G:G,G1941,T:T,T1941-1)*IF(C1941=1,0,1)</f>
        <v>0</v>
      </c>
      <c r="T1941">
        <f>COUNTIFS(F:F,F1941,G:G,G1941,H:H,_xlfn.CONCAT("&lt;=",H1941))</f>
        <v>1</v>
      </c>
      <c r="U1941" s="15">
        <f ca="1">H1941+(RAND()/100000)</f>
        <v>0.33681060828488263</v>
      </c>
      <c r="V1941">
        <f t="shared" ca="1" si="30"/>
        <v>5</v>
      </c>
      <c r="W1941" t="s">
        <v>28</v>
      </c>
      <c r="X1941" t="str">
        <f ca="1">_xlfn.CONCAT("(",A1941,",",C1941,",",P1941,",",E1941,",",L1941,",",S1941,",",T1941,",",V1941,")++1`")</f>
        <v>(248572,0,0,15,202,0,1,5)++1`</v>
      </c>
      <c r="Y1941" t="str">
        <f>_xlfn.CONCAT("(",A1941,",",R1941,")++1`")</f>
        <v>(248572,120)++1`</v>
      </c>
    </row>
    <row r="1942" spans="1:25">
      <c r="A1942">
        <v>248573</v>
      </c>
      <c r="B1942">
        <v>1948</v>
      </c>
      <c r="C1942">
        <f>IF(D1942="oui", 1, IF(D1942="non", 0, " "))</f>
        <v>0</v>
      </c>
      <c r="D1942" t="s">
        <v>24</v>
      </c>
      <c r="E1942">
        <f>_xlfn.XLOOKUP(F1942,Z$3:Z$19,AA$3:AA$19)</f>
        <v>2</v>
      </c>
      <c r="F1942" t="s">
        <v>29</v>
      </c>
      <c r="G1942" s="14">
        <v>44615</v>
      </c>
      <c r="H1942" s="15">
        <v>0.47430555555555554</v>
      </c>
      <c r="I1942" s="15">
        <v>0.69722222222222219</v>
      </c>
      <c r="J1942">
        <v>1000166</v>
      </c>
      <c r="K1942">
        <v>2479</v>
      </c>
      <c r="L1942">
        <f>ROUND(M1942*86400,0)/60</f>
        <v>321</v>
      </c>
      <c r="M1942">
        <v>0.22291666666666665</v>
      </c>
      <c r="N1942">
        <f>_xlfn.XLOOKUP(O1942,Z$22:Z$24,AA$22:AA$24)</f>
        <v>0</v>
      </c>
      <c r="O1942" t="s">
        <v>26</v>
      </c>
      <c r="P1942" cm="1">
        <f t="array" aca="1" ref="P1942" ca="1">(_xlfn.IFS(Q1942="couché",0,Q1942="debout à 80%",1,Q1942="?",1))*(IF(RAND()&lt;0.8,1,0))</f>
        <v>0</v>
      </c>
      <c r="Q1942" t="s">
        <v>48</v>
      </c>
      <c r="R1942">
        <v>0</v>
      </c>
      <c r="S1942">
        <f>SUMIFS(N:N,F:F,F1942,G:G,G1942,T:T,T1942-1)*IF(C1942=1,0,1)</f>
        <v>0</v>
      </c>
      <c r="T1942">
        <f>COUNTIFS(F:F,F1942,G:G,G1942,H:H,_xlfn.CONCAT("&lt;=",H1942))</f>
        <v>3</v>
      </c>
      <c r="U1942" s="15">
        <f ca="1">H1942+(RAND()/100000)</f>
        <v>0.47431441981635442</v>
      </c>
      <c r="V1942">
        <f t="shared" ca="1" si="30"/>
        <v>33</v>
      </c>
      <c r="W1942" t="s">
        <v>28</v>
      </c>
      <c r="X1942" t="str">
        <f ca="1">_xlfn.CONCAT("(",A1942,",",C1942,",",P1942,",",E1942,",",L1942,",",S1942,",",T1942,",",V1942,")++1`")</f>
        <v>(248573,0,0,2,321,0,3,33)++1`</v>
      </c>
      <c r="Y1942" t="str">
        <f>_xlfn.CONCAT("(",A1942,",",R1942,")++1`")</f>
        <v>(248573,0)++1`</v>
      </c>
    </row>
    <row r="1943" spans="1:25">
      <c r="A1943">
        <v>248574</v>
      </c>
      <c r="B1943">
        <v>1949</v>
      </c>
      <c r="C1943">
        <f>IF(D1943="oui", 1, IF(D1943="non", 0, " "))</f>
        <v>0</v>
      </c>
      <c r="D1943" t="s">
        <v>24</v>
      </c>
      <c r="E1943">
        <f>_xlfn.XLOOKUP(F1943,Z$3:Z$19,AA$3:AA$19)</f>
        <v>2</v>
      </c>
      <c r="F1943" t="s">
        <v>29</v>
      </c>
      <c r="G1943" s="14">
        <v>44606</v>
      </c>
      <c r="H1943" s="15">
        <v>0.50347222222222221</v>
      </c>
      <c r="I1943" s="15">
        <v>0.73333333333333328</v>
      </c>
      <c r="J1943">
        <v>1000166</v>
      </c>
      <c r="K1943">
        <v>412</v>
      </c>
      <c r="L1943">
        <f>ROUND(M1943*86400,0)/60</f>
        <v>331</v>
      </c>
      <c r="M1943">
        <v>0.22986111111111107</v>
      </c>
      <c r="N1943">
        <f>_xlfn.XLOOKUP(O1943,Z$22:Z$24,AA$22:AA$24)</f>
        <v>0</v>
      </c>
      <c r="O1943" t="s">
        <v>26</v>
      </c>
      <c r="P1943" cm="1">
        <f t="array" aca="1" ref="P1943" ca="1">(_xlfn.IFS(Q1943="couché",0,Q1943="debout à 80%",1,Q1943="?",1))*(IF(RAND()&lt;0.8,1,0))</f>
        <v>0</v>
      </c>
      <c r="Q1943" t="s">
        <v>48</v>
      </c>
      <c r="R1943">
        <v>45</v>
      </c>
      <c r="S1943">
        <f>SUMIFS(N:N,F:F,F1943,G:G,G1943,T:T,T1943-1)*IF(C1943=1,0,1)</f>
        <v>0</v>
      </c>
      <c r="T1943">
        <f>COUNTIFS(F:F,F1943,G:G,G1943,H:H,_xlfn.CONCAT("&lt;=",H1943))</f>
        <v>4</v>
      </c>
      <c r="U1943" s="15">
        <f ca="1">H1943+(RAND()/100000)</f>
        <v>0.50347348664702363</v>
      </c>
      <c r="V1943">
        <f t="shared" ca="1" si="30"/>
        <v>50</v>
      </c>
      <c r="W1943" t="s">
        <v>28</v>
      </c>
      <c r="X1943" t="str">
        <f ca="1">_xlfn.CONCAT("(",A1943,",",C1943,",",P1943,",",E1943,",",L1943,",",S1943,",",T1943,",",V1943,")++1`")</f>
        <v>(248574,0,0,2,331,0,4,50)++1`</v>
      </c>
      <c r="Y1943" t="str">
        <f>_xlfn.CONCAT("(",A1943,",",R1943,")++1`")</f>
        <v>(248574,45)++1`</v>
      </c>
    </row>
    <row r="1944" spans="1:25">
      <c r="A1944">
        <v>248575</v>
      </c>
      <c r="B1944">
        <v>1948</v>
      </c>
      <c r="C1944">
        <f>IF(D1944="oui", 1, IF(D1944="non", 0, " "))</f>
        <v>0</v>
      </c>
      <c r="D1944" t="s">
        <v>24</v>
      </c>
      <c r="E1944">
        <f>_xlfn.XLOOKUP(F1944,Z$3:Z$19,AA$3:AA$19)</f>
        <v>12</v>
      </c>
      <c r="F1944" t="s">
        <v>42</v>
      </c>
      <c r="G1944" s="14">
        <v>44603</v>
      </c>
      <c r="H1944" s="15">
        <v>0.59027777777777779</v>
      </c>
      <c r="I1944" s="15">
        <v>0.60555555555555551</v>
      </c>
      <c r="J1944">
        <v>1000166</v>
      </c>
      <c r="K1944">
        <v>1413</v>
      </c>
      <c r="L1944">
        <f>ROUND(M1944*86400,0)/60</f>
        <v>22</v>
      </c>
      <c r="M1944">
        <v>1.5277777777777724E-2</v>
      </c>
      <c r="N1944">
        <f>_xlfn.XLOOKUP(O1944,Z$22:Z$24,AA$22:AA$24)</f>
        <v>0</v>
      </c>
      <c r="O1944" t="s">
        <v>26</v>
      </c>
      <c r="P1944" cm="1">
        <f t="array" aca="1" ref="P1944" ca="1">(_xlfn.IFS(Q1944="couché",0,Q1944="debout à 80%",1,Q1944="?",1))*(IF(RAND()&lt;0.8,1,0))</f>
        <v>0</v>
      </c>
      <c r="Q1944" t="s">
        <v>48</v>
      </c>
      <c r="R1944">
        <v>0</v>
      </c>
      <c r="S1944">
        <f>SUMIFS(N:N,F:F,F1944,G:G,G1944,T:T,T1944-1)*IF(C1944=1,0,1)</f>
        <v>1</v>
      </c>
      <c r="T1944">
        <f>COUNTIFS(F:F,F1944,G:G,G1944,H:H,_xlfn.CONCAT("&lt;=",H1944))</f>
        <v>7</v>
      </c>
      <c r="U1944" s="15">
        <f ca="1">H1944+(RAND()/100000)</f>
        <v>0.59027878931667876</v>
      </c>
      <c r="V1944">
        <f t="shared" ca="1" si="30"/>
        <v>60</v>
      </c>
      <c r="W1944" t="s">
        <v>28</v>
      </c>
      <c r="X1944" t="str">
        <f ca="1">_xlfn.CONCAT("(",A1944,",",C1944,",",P1944,",",E1944,",",L1944,",",S1944,",",T1944,",",V1944,")++1`")</f>
        <v>(248575,0,0,12,22,1,7,60)++1`</v>
      </c>
      <c r="Y1944" t="str">
        <f>_xlfn.CONCAT("(",A1944,",",R1944,")++1`")</f>
        <v>(248575,0)++1`</v>
      </c>
    </row>
    <row r="1945" spans="1:25">
      <c r="A1945">
        <v>248580</v>
      </c>
      <c r="B1945">
        <v>1953</v>
      </c>
      <c r="C1945">
        <f>IF(D1945="oui", 1, IF(D1945="non", 0, " "))</f>
        <v>0</v>
      </c>
      <c r="D1945" t="s">
        <v>24</v>
      </c>
      <c r="E1945">
        <f>_xlfn.XLOOKUP(F1945,Z$3:Z$19,AA$3:AA$19)</f>
        <v>14</v>
      </c>
      <c r="F1945" t="s">
        <v>33</v>
      </c>
      <c r="G1945" s="14">
        <v>44609</v>
      </c>
      <c r="H1945" s="15">
        <v>0.48819444444444443</v>
      </c>
      <c r="I1945" s="15">
        <v>0.54236111111111107</v>
      </c>
      <c r="J1945">
        <v>1000162</v>
      </c>
      <c r="K1945">
        <v>3315</v>
      </c>
      <c r="L1945">
        <f>ROUND(M1945*86400,0)/60</f>
        <v>78</v>
      </c>
      <c r="M1945">
        <v>5.4166666666666641E-2</v>
      </c>
      <c r="N1945">
        <f>_xlfn.XLOOKUP(O1945,Z$22:Z$24,AA$22:AA$24)</f>
        <v>1</v>
      </c>
      <c r="O1945" t="s">
        <v>32</v>
      </c>
      <c r="P1945" cm="1">
        <f t="array" aca="1" ref="P1945" ca="1">(_xlfn.IFS(Q1945="couché",0,Q1945="debout à 80%",1,Q1945="?",1))*(IF(RAND()&lt;0.8,1,0))</f>
        <v>1</v>
      </c>
      <c r="Q1945" t="s">
        <v>27</v>
      </c>
      <c r="R1945">
        <v>45</v>
      </c>
      <c r="S1945">
        <f>SUMIFS(N:N,F:F,F1945,G:G,G1945,T:T,T1945-1)*IF(C1945=1,0,1)</f>
        <v>1</v>
      </c>
      <c r="T1945">
        <f>COUNTIFS(F:F,F1945,G:G,G1945,H:H,_xlfn.CONCAT("&lt;=",H1945))</f>
        <v>4</v>
      </c>
      <c r="U1945" s="15">
        <f ca="1">H1945+(RAND()/100000)</f>
        <v>0.48819741780612219</v>
      </c>
      <c r="V1945">
        <f t="shared" ca="1" si="30"/>
        <v>50</v>
      </c>
      <c r="W1945" t="s">
        <v>28</v>
      </c>
      <c r="X1945" t="str">
        <f ca="1">_xlfn.CONCAT("(",A1945,",",C1945,",",P1945,",",E1945,",",L1945,",",S1945,",",T1945,",",V1945,")++1`")</f>
        <v>(248580,0,1,14,78,1,4,50)++1`</v>
      </c>
      <c r="Y1945" t="str">
        <f>_xlfn.CONCAT("(",A1945,",",R1945,")++1`")</f>
        <v>(248580,45)++1`</v>
      </c>
    </row>
    <row r="1946" spans="1:25">
      <c r="A1946">
        <v>248581</v>
      </c>
      <c r="B1946">
        <v>1999</v>
      </c>
      <c r="C1946">
        <f>IF(D1946="oui", 1, IF(D1946="non", 0, " "))</f>
        <v>0</v>
      </c>
      <c r="D1946" t="s">
        <v>24</v>
      </c>
      <c r="E1946">
        <f>_xlfn.XLOOKUP(F1946,Z$3:Z$19,AA$3:AA$19)</f>
        <v>14</v>
      </c>
      <c r="F1946" t="s">
        <v>33</v>
      </c>
      <c r="G1946" s="14">
        <v>44648</v>
      </c>
      <c r="H1946" s="15">
        <v>0.34791666666666665</v>
      </c>
      <c r="I1946" s="15">
        <v>0.39444444444444443</v>
      </c>
      <c r="J1946">
        <v>1000162</v>
      </c>
      <c r="K1946">
        <v>4592</v>
      </c>
      <c r="L1946">
        <f>ROUND(M1946*86400,0)/60</f>
        <v>67</v>
      </c>
      <c r="M1946">
        <v>4.6527777777777779E-2</v>
      </c>
      <c r="N1946">
        <f>_xlfn.XLOOKUP(O1946,Z$22:Z$24,AA$22:AA$24)</f>
        <v>0</v>
      </c>
      <c r="O1946" t="s">
        <v>26</v>
      </c>
      <c r="P1946" cm="1">
        <f t="array" aca="1" ref="P1946" ca="1">(_xlfn.IFS(Q1946="couché",0,Q1946="debout à 80%",1,Q1946="?",1))*(IF(RAND()&lt;0.8,1,0))</f>
        <v>0</v>
      </c>
      <c r="Q1946" t="s">
        <v>27</v>
      </c>
      <c r="R1946">
        <v>45</v>
      </c>
      <c r="S1946">
        <f>SUMIFS(N:N,F:F,F1946,G:G,G1946,T:T,T1946-1)*IF(C1946=1,0,1)</f>
        <v>0</v>
      </c>
      <c r="T1946">
        <f>COUNTIFS(F:F,F1946,G:G,G1946,H:H,_xlfn.CONCAT("&lt;=",H1946))</f>
        <v>1</v>
      </c>
      <c r="U1946" s="15">
        <f ca="1">H1946+(RAND()/100000)</f>
        <v>0.34792240062241631</v>
      </c>
      <c r="V1946">
        <f t="shared" ca="1" si="30"/>
        <v>14</v>
      </c>
      <c r="W1946" t="s">
        <v>28</v>
      </c>
      <c r="X1946" t="str">
        <f ca="1">_xlfn.CONCAT("(",A1946,",",C1946,",",P1946,",",E1946,",",L1946,",",S1946,",",T1946,",",V1946,")++1`")</f>
        <v>(248581,0,0,14,67,0,1,14)++1`</v>
      </c>
      <c r="Y1946" t="str">
        <f>_xlfn.CONCAT("(",A1946,",",R1946,")++1`")</f>
        <v>(248581,45)++1`</v>
      </c>
    </row>
    <row r="1947" spans="1:25">
      <c r="A1947">
        <v>248582</v>
      </c>
      <c r="B1947">
        <v>2004</v>
      </c>
      <c r="C1947">
        <f>IF(D1947="oui", 1, IF(D1947="non", 0, " "))</f>
        <v>0</v>
      </c>
      <c r="D1947" t="s">
        <v>24</v>
      </c>
      <c r="E1947">
        <f>_xlfn.XLOOKUP(F1947,Z$3:Z$19,AA$3:AA$19)</f>
        <v>10</v>
      </c>
      <c r="F1947" t="s">
        <v>39</v>
      </c>
      <c r="G1947" s="14">
        <v>44635</v>
      </c>
      <c r="H1947" s="15">
        <v>0.45416666666666666</v>
      </c>
      <c r="I1947" s="15">
        <v>0.48124999999999996</v>
      </c>
      <c r="J1947">
        <v>1000165</v>
      </c>
      <c r="K1947">
        <v>493</v>
      </c>
      <c r="L1947">
        <f>ROUND(M1947*86400,0)/60</f>
        <v>39</v>
      </c>
      <c r="M1947">
        <v>2.7083333333333293E-2</v>
      </c>
      <c r="N1947">
        <f>_xlfn.XLOOKUP(O1947,Z$22:Z$24,AA$22:AA$24)</f>
        <v>1</v>
      </c>
      <c r="O1947" t="s">
        <v>32</v>
      </c>
      <c r="P1947" cm="1">
        <f t="array" aca="1" ref="P1947" ca="1">(_xlfn.IFS(Q1947="couché",0,Q1947="debout à 80%",1,Q1947="?",1))*(IF(RAND()&lt;0.8,1,0))</f>
        <v>1</v>
      </c>
      <c r="Q1947" t="s">
        <v>27</v>
      </c>
      <c r="R1947">
        <v>30</v>
      </c>
      <c r="S1947">
        <f>SUMIFS(N:N,F:F,F1947,G:G,G1947,T:T,T1947-1)*IF(C1947=1,0,1)</f>
        <v>1</v>
      </c>
      <c r="T1947">
        <f>COUNTIFS(F:F,F1947,G:G,G1947,H:H,_xlfn.CONCAT("&lt;=",H1947))</f>
        <v>5</v>
      </c>
      <c r="U1947" s="15">
        <f ca="1">H1947+(RAND()/100000)</f>
        <v>0.45417559657107509</v>
      </c>
      <c r="V1947">
        <f t="shared" ca="1" si="30"/>
        <v>40</v>
      </c>
      <c r="W1947" t="s">
        <v>28</v>
      </c>
      <c r="X1947" t="str">
        <f ca="1">_xlfn.CONCAT("(",A1947,",",C1947,",",P1947,",",E1947,",",L1947,",",S1947,",",T1947,",",V1947,")++1`")</f>
        <v>(248582,0,1,10,39,1,5,40)++1`</v>
      </c>
      <c r="Y1947" t="str">
        <f>_xlfn.CONCAT("(",A1947,",",R1947,")++1`")</f>
        <v>(248582,30)++1`</v>
      </c>
    </row>
    <row r="1948" spans="1:25">
      <c r="A1948">
        <v>248585</v>
      </c>
      <c r="B1948">
        <v>1947</v>
      </c>
      <c r="C1948">
        <f>IF(D1948="oui", 1, IF(D1948="non", 0, " "))</f>
        <v>0</v>
      </c>
      <c r="D1948" t="s">
        <v>24</v>
      </c>
      <c r="E1948">
        <f>_xlfn.XLOOKUP(F1948,Z$3:Z$19,AA$3:AA$19)</f>
        <v>3</v>
      </c>
      <c r="F1948" t="s">
        <v>34</v>
      </c>
      <c r="G1948" s="14">
        <v>44630</v>
      </c>
      <c r="H1948" s="15">
        <v>0.47638888888888886</v>
      </c>
      <c r="I1948" s="15">
        <v>0.48541666666666666</v>
      </c>
      <c r="J1948">
        <v>1000169</v>
      </c>
      <c r="K1948">
        <v>2172</v>
      </c>
      <c r="L1948">
        <f>ROUND(M1948*86400,0)/60</f>
        <v>13</v>
      </c>
      <c r="M1948">
        <v>9.0277777777778012E-3</v>
      </c>
      <c r="N1948">
        <f>_xlfn.XLOOKUP(O1948,Z$22:Z$24,AA$22:AA$24)</f>
        <v>1</v>
      </c>
      <c r="O1948" t="s">
        <v>32</v>
      </c>
      <c r="P1948" cm="1">
        <f t="array" aca="1" ref="P1948" ca="1">(_xlfn.IFS(Q1948="couché",0,Q1948="debout à 80%",1,Q1948="?",1))*(IF(RAND()&lt;0.8,1,0))</f>
        <v>0</v>
      </c>
      <c r="Q1948" t="s">
        <v>48</v>
      </c>
      <c r="R1948">
        <v>10</v>
      </c>
      <c r="S1948">
        <f>SUMIFS(N:N,F:F,F1948,G:G,G1948,T:T,T1948-1)*IF(C1948=1,0,1)</f>
        <v>1</v>
      </c>
      <c r="T1948">
        <f>COUNTIFS(F:F,F1948,G:G,G1948,H:H,_xlfn.CONCAT("&lt;=",H1948))</f>
        <v>11</v>
      </c>
      <c r="U1948" s="15">
        <f ca="1">H1948+(RAND()/100000)</f>
        <v>0.47639395594755263</v>
      </c>
      <c r="V1948">
        <f t="shared" ca="1" si="30"/>
        <v>51</v>
      </c>
      <c r="W1948" t="s">
        <v>28</v>
      </c>
      <c r="X1948" t="str">
        <f ca="1">_xlfn.CONCAT("(",A1948,",",C1948,",",P1948,",",E1948,",",L1948,",",S1948,",",T1948,",",V1948,")++1`")</f>
        <v>(248585,0,0,3,13,1,11,51)++1`</v>
      </c>
      <c r="Y1948" t="str">
        <f>_xlfn.CONCAT("(",A1948,",",R1948,")++1`")</f>
        <v>(248585,10)++1`</v>
      </c>
    </row>
    <row r="1949" spans="1:25">
      <c r="A1949">
        <v>248586</v>
      </c>
      <c r="B1949">
        <v>1947</v>
      </c>
      <c r="C1949">
        <f>IF(D1949="oui", 1, IF(D1949="non", 0, " "))</f>
        <v>0</v>
      </c>
      <c r="D1949" t="s">
        <v>24</v>
      </c>
      <c r="E1949">
        <f>_xlfn.XLOOKUP(F1949,Z$3:Z$19,AA$3:AA$19)</f>
        <v>3</v>
      </c>
      <c r="F1949" t="s">
        <v>34</v>
      </c>
      <c r="G1949" s="14">
        <v>44637</v>
      </c>
      <c r="H1949" s="15">
        <v>0.37708333333333333</v>
      </c>
      <c r="I1949" s="15">
        <v>0.38541666666666663</v>
      </c>
      <c r="J1949">
        <v>1000169</v>
      </c>
      <c r="K1949">
        <v>2172</v>
      </c>
      <c r="L1949">
        <f>ROUND(M1949*86400,0)/60</f>
        <v>12</v>
      </c>
      <c r="M1949">
        <v>8.3333333333333037E-3</v>
      </c>
      <c r="N1949">
        <f>_xlfn.XLOOKUP(O1949,Z$22:Z$24,AA$22:AA$24)</f>
        <v>1</v>
      </c>
      <c r="O1949" t="s">
        <v>32</v>
      </c>
      <c r="P1949" cm="1">
        <f t="array" aca="1" ref="P1949" ca="1">(_xlfn.IFS(Q1949="couché",0,Q1949="debout à 80%",1,Q1949="?",1))*(IF(RAND()&lt;0.8,1,0))</f>
        <v>0</v>
      </c>
      <c r="Q1949" t="s">
        <v>48</v>
      </c>
      <c r="R1949">
        <v>10</v>
      </c>
      <c r="S1949">
        <f>SUMIFS(N:N,F:F,F1949,G:G,G1949,T:T,T1949-1)*IF(C1949=1,0,1)</f>
        <v>1</v>
      </c>
      <c r="T1949">
        <f>COUNTIFS(F:F,F1949,G:G,G1949,H:H,_xlfn.CONCAT("&lt;=",H1949))</f>
        <v>3</v>
      </c>
      <c r="U1949" s="15">
        <f ca="1">H1949+(RAND()/100000)</f>
        <v>0.37708640013972339</v>
      </c>
      <c r="V1949">
        <f t="shared" ca="1" si="30"/>
        <v>20</v>
      </c>
      <c r="W1949" t="s">
        <v>28</v>
      </c>
      <c r="X1949" t="str">
        <f ca="1">_xlfn.CONCAT("(",A1949,",",C1949,",",P1949,",",E1949,",",L1949,",",S1949,",",T1949,",",V1949,")++1`")</f>
        <v>(248586,0,0,3,12,1,3,20)++1`</v>
      </c>
      <c r="Y1949" t="str">
        <f>_xlfn.CONCAT("(",A1949,",",R1949,")++1`")</f>
        <v>(248586,10)++1`</v>
      </c>
    </row>
    <row r="1950" spans="1:25">
      <c r="A1950">
        <v>248587</v>
      </c>
      <c r="B1950">
        <v>1973</v>
      </c>
      <c r="C1950">
        <f>IF(D1950="oui", 1, IF(D1950="non", 0, " "))</f>
        <v>0</v>
      </c>
      <c r="D1950" t="s">
        <v>24</v>
      </c>
      <c r="E1950">
        <f>_xlfn.XLOOKUP(F1950,Z$3:Z$19,AA$3:AA$19)</f>
        <v>15</v>
      </c>
      <c r="F1950" t="s">
        <v>35</v>
      </c>
      <c r="G1950" s="14">
        <v>44608</v>
      </c>
      <c r="H1950" s="15">
        <v>0.6069444444444444</v>
      </c>
      <c r="I1950" s="15">
        <v>0.62847222222222221</v>
      </c>
      <c r="J1950">
        <v>1000171</v>
      </c>
      <c r="K1950">
        <v>3594</v>
      </c>
      <c r="L1950">
        <f>ROUND(M1950*86400,0)/60</f>
        <v>31</v>
      </c>
      <c r="M1950">
        <v>2.1527777777777812E-2</v>
      </c>
      <c r="N1950">
        <f>_xlfn.XLOOKUP(O1950,Z$22:Z$24,AA$22:AA$24)</f>
        <v>0</v>
      </c>
      <c r="O1950" t="s">
        <v>26</v>
      </c>
      <c r="P1950" cm="1">
        <f t="array" aca="1" ref="P1950" ca="1">(_xlfn.IFS(Q1950="couché",0,Q1950="debout à 80%",1,Q1950="?",1))*(IF(RAND()&lt;0.8,1,0))</f>
        <v>1</v>
      </c>
      <c r="Q1950" t="s">
        <v>27</v>
      </c>
      <c r="R1950">
        <v>45</v>
      </c>
      <c r="S1950">
        <f>SUMIFS(N:N,F:F,F1950,G:G,G1950,T:T,T1950-1)*IF(C1950=1,0,1)</f>
        <v>0</v>
      </c>
      <c r="T1950">
        <f>COUNTIFS(F:F,F1950,G:G,G1950,H:H,_xlfn.CONCAT("&lt;=",H1950))</f>
        <v>5</v>
      </c>
      <c r="U1950" s="15">
        <f ca="1">H1950+(RAND()/100000)</f>
        <v>0.60694473927864856</v>
      </c>
      <c r="V1950">
        <f t="shared" ca="1" si="30"/>
        <v>50</v>
      </c>
      <c r="W1950" t="s">
        <v>28</v>
      </c>
      <c r="X1950" t="str">
        <f ca="1">_xlfn.CONCAT("(",A1950,",",C1950,",",P1950,",",E1950,",",L1950,",",S1950,",",T1950,",",V1950,")++1`")</f>
        <v>(248587,0,1,15,31,0,5,50)++1`</v>
      </c>
      <c r="Y1950" t="str">
        <f>_xlfn.CONCAT("(",A1950,",",R1950,")++1`")</f>
        <v>(248587,45)++1`</v>
      </c>
    </row>
    <row r="1951" spans="1:25">
      <c r="A1951">
        <v>248588</v>
      </c>
      <c r="B1951">
        <v>1950</v>
      </c>
      <c r="C1951">
        <f>IF(D1951="oui", 1, IF(D1951="non", 0, " "))</f>
        <v>0</v>
      </c>
      <c r="D1951" t="s">
        <v>24</v>
      </c>
      <c r="E1951">
        <f>_xlfn.XLOOKUP(F1951,Z$3:Z$19,AA$3:AA$19)</f>
        <v>15</v>
      </c>
      <c r="F1951" t="s">
        <v>35</v>
      </c>
      <c r="G1951" s="14">
        <v>44613</v>
      </c>
      <c r="H1951" s="15">
        <v>0.3298611111111111</v>
      </c>
      <c r="I1951" s="15">
        <v>0.52430555555555558</v>
      </c>
      <c r="J1951">
        <v>1000171</v>
      </c>
      <c r="K1951">
        <v>8548</v>
      </c>
      <c r="L1951">
        <f>ROUND(M1951*86400,0)/60</f>
        <v>280</v>
      </c>
      <c r="M1951">
        <v>0.19444444444444448</v>
      </c>
      <c r="N1951">
        <f>_xlfn.XLOOKUP(O1951,Z$22:Z$24,AA$22:AA$24)</f>
        <v>0</v>
      </c>
      <c r="O1951" t="s">
        <v>26</v>
      </c>
      <c r="P1951" cm="1">
        <f t="array" aca="1" ref="P1951" ca="1">(_xlfn.IFS(Q1951="couché",0,Q1951="debout à 80%",1,Q1951="?",1))*(IF(RAND()&lt;0.8,1,0))</f>
        <v>0</v>
      </c>
      <c r="Q1951" t="s">
        <v>48</v>
      </c>
      <c r="R1951">
        <v>45</v>
      </c>
      <c r="S1951">
        <f>SUMIFS(N:N,F:F,F1951,G:G,G1951,T:T,T1951-1)*IF(C1951=1,0,1)</f>
        <v>0</v>
      </c>
      <c r="T1951">
        <f>COUNTIFS(F:F,F1951,G:G,G1951,H:H,_xlfn.CONCAT("&lt;=",H1951))</f>
        <v>1</v>
      </c>
      <c r="U1951" s="15">
        <f ca="1">H1951+(RAND()/100000)</f>
        <v>0.32986355575617371</v>
      </c>
      <c r="V1951">
        <f t="shared" ca="1" si="30"/>
        <v>2</v>
      </c>
      <c r="W1951" t="s">
        <v>28</v>
      </c>
      <c r="X1951" t="str">
        <f ca="1">_xlfn.CONCAT("(",A1951,",",C1951,",",P1951,",",E1951,",",L1951,",",S1951,",",T1951,",",V1951,")++1`")</f>
        <v>(248588,0,0,15,280,0,1,2)++1`</v>
      </c>
      <c r="Y1951" t="str">
        <f>_xlfn.CONCAT("(",A1951,",",R1951,")++1`")</f>
        <v>(248588,45)++1`</v>
      </c>
    </row>
    <row r="1952" spans="1:25">
      <c r="A1952">
        <v>248590</v>
      </c>
      <c r="B1952">
        <v>1987</v>
      </c>
      <c r="C1952">
        <f>IF(D1952="oui", 1, IF(D1952="non", 0, " "))</f>
        <v>0</v>
      </c>
      <c r="D1952" t="s">
        <v>24</v>
      </c>
      <c r="E1952">
        <f>_xlfn.XLOOKUP(F1952,Z$3:Z$19,AA$3:AA$19)</f>
        <v>15</v>
      </c>
      <c r="F1952" t="s">
        <v>35</v>
      </c>
      <c r="G1952" s="14">
        <v>44613</v>
      </c>
      <c r="H1952" s="15">
        <v>0.57916666666666661</v>
      </c>
      <c r="I1952" s="15">
        <v>0.61319444444444438</v>
      </c>
      <c r="J1952">
        <v>1000171</v>
      </c>
      <c r="K1952">
        <v>3132</v>
      </c>
      <c r="L1952">
        <f>ROUND(M1952*86400,0)/60</f>
        <v>49</v>
      </c>
      <c r="M1952">
        <v>3.4027777777777768E-2</v>
      </c>
      <c r="N1952">
        <f>_xlfn.XLOOKUP(O1952,Z$22:Z$24,AA$22:AA$24)</f>
        <v>0</v>
      </c>
      <c r="O1952" t="s">
        <v>26</v>
      </c>
      <c r="P1952" cm="1">
        <f t="array" aca="1" ref="P1952" ca="1">(_xlfn.IFS(Q1952="couché",0,Q1952="debout à 80%",1,Q1952="?",1))*(IF(RAND()&lt;0.8,1,0))</f>
        <v>1</v>
      </c>
      <c r="Q1952" t="s">
        <v>27</v>
      </c>
      <c r="R1952">
        <v>45</v>
      </c>
      <c r="S1952">
        <f>SUMIFS(N:N,F:F,F1952,G:G,G1952,T:T,T1952-1)*IF(C1952=1,0,1)</f>
        <v>0</v>
      </c>
      <c r="T1952">
        <f>COUNTIFS(F:F,F1952,G:G,G1952,H:H,_xlfn.CONCAT("&lt;=",H1952))</f>
        <v>3</v>
      </c>
      <c r="U1952" s="15">
        <f ca="1">H1952+(RAND()/100000)</f>
        <v>0.57917353106155833</v>
      </c>
      <c r="V1952">
        <f t="shared" ca="1" si="30"/>
        <v>56</v>
      </c>
      <c r="W1952" t="s">
        <v>28</v>
      </c>
      <c r="X1952" t="str">
        <f ca="1">_xlfn.CONCAT("(",A1952,",",C1952,",",P1952,",",E1952,",",L1952,",",S1952,",",T1952,",",V1952,")++1`")</f>
        <v>(248590,0,1,15,49,0,3,56)++1`</v>
      </c>
      <c r="Y1952" t="str">
        <f>_xlfn.CONCAT("(",A1952,",",R1952,")++1`")</f>
        <v>(248590,45)++1`</v>
      </c>
    </row>
    <row r="1953" spans="1:25">
      <c r="A1953">
        <v>248591</v>
      </c>
      <c r="B1953">
        <v>1956</v>
      </c>
      <c r="C1953">
        <f>IF(D1953="oui", 1, IF(D1953="non", 0, " "))</f>
        <v>0</v>
      </c>
      <c r="D1953" t="s">
        <v>24</v>
      </c>
      <c r="E1953">
        <f>_xlfn.XLOOKUP(F1953,Z$3:Z$19,AA$3:AA$19)</f>
        <v>15</v>
      </c>
      <c r="F1953" t="s">
        <v>35</v>
      </c>
      <c r="G1953" s="14">
        <v>44615</v>
      </c>
      <c r="H1953" s="15">
        <v>0.32916666666666666</v>
      </c>
      <c r="I1953" s="15">
        <v>0.42083333333333334</v>
      </c>
      <c r="J1953">
        <v>1000171</v>
      </c>
      <c r="K1953">
        <v>283</v>
      </c>
      <c r="L1953">
        <f>ROUND(M1953*86400,0)/60</f>
        <v>132</v>
      </c>
      <c r="M1953">
        <v>9.1666666666666674E-2</v>
      </c>
      <c r="N1953">
        <f>_xlfn.XLOOKUP(O1953,Z$22:Z$24,AA$22:AA$24)</f>
        <v>0</v>
      </c>
      <c r="O1953" t="s">
        <v>26</v>
      </c>
      <c r="P1953" cm="1">
        <f t="array" aca="1" ref="P1953" ca="1">(_xlfn.IFS(Q1953="couché",0,Q1953="debout à 80%",1,Q1953="?",1))*(IF(RAND()&lt;0.8,1,0))</f>
        <v>0</v>
      </c>
      <c r="Q1953" t="s">
        <v>48</v>
      </c>
      <c r="R1953">
        <v>120</v>
      </c>
      <c r="S1953">
        <f>SUMIFS(N:N,F:F,F1953,G:G,G1953,T:T,T1953-1)*IF(C1953=1,0,1)</f>
        <v>0</v>
      </c>
      <c r="T1953">
        <f>COUNTIFS(F:F,F1953,G:G,G1953,H:H,_xlfn.CONCAT("&lt;=",H1953))</f>
        <v>1</v>
      </c>
      <c r="U1953" s="15">
        <f ca="1">H1953+(RAND()/100000)</f>
        <v>0.32917324695244476</v>
      </c>
      <c r="V1953">
        <f t="shared" ca="1" si="30"/>
        <v>1</v>
      </c>
      <c r="W1953" t="s">
        <v>28</v>
      </c>
      <c r="X1953" t="str">
        <f ca="1">_xlfn.CONCAT("(",A1953,",",C1953,",",P1953,",",E1953,",",L1953,",",S1953,",",T1953,",",V1953,")++1`")</f>
        <v>(248591,0,0,15,132,0,1,1)++1`</v>
      </c>
      <c r="Y1953" t="str">
        <f>_xlfn.CONCAT("(",A1953,",",R1953,")++1`")</f>
        <v>(248591,120)++1`</v>
      </c>
    </row>
    <row r="1954" spans="1:25">
      <c r="A1954">
        <v>248592</v>
      </c>
      <c r="B1954">
        <v>1991</v>
      </c>
      <c r="C1954">
        <f>IF(D1954="oui", 1, IF(D1954="non", 0, " "))</f>
        <v>0</v>
      </c>
      <c r="D1954" t="s">
        <v>24</v>
      </c>
      <c r="E1954">
        <f>_xlfn.XLOOKUP(F1954,Z$3:Z$19,AA$3:AA$19)</f>
        <v>15</v>
      </c>
      <c r="F1954" t="s">
        <v>35</v>
      </c>
      <c r="G1954" s="14">
        <v>44615</v>
      </c>
      <c r="H1954" s="15">
        <v>0.43194444444444441</v>
      </c>
      <c r="I1954" s="15">
        <v>0.47152777777777777</v>
      </c>
      <c r="J1954">
        <v>1000171</v>
      </c>
      <c r="K1954">
        <v>2238</v>
      </c>
      <c r="L1954">
        <f>ROUND(M1954*86400,0)/60</f>
        <v>57</v>
      </c>
      <c r="M1954">
        <v>3.9583333333333359E-2</v>
      </c>
      <c r="N1954">
        <f>_xlfn.XLOOKUP(O1954,Z$22:Z$24,AA$22:AA$24)</f>
        <v>0</v>
      </c>
      <c r="O1954" t="s">
        <v>26</v>
      </c>
      <c r="P1954" cm="1">
        <f t="array" aca="1" ref="P1954" ca="1">(_xlfn.IFS(Q1954="couché",0,Q1954="debout à 80%",1,Q1954="?",1))*(IF(RAND()&lt;0.8,1,0))</f>
        <v>1</v>
      </c>
      <c r="Q1954" t="s">
        <v>27</v>
      </c>
      <c r="R1954">
        <v>45</v>
      </c>
      <c r="S1954">
        <f>SUMIFS(N:N,F:F,F1954,G:G,G1954,T:T,T1954-1)*IF(C1954=1,0,1)</f>
        <v>0</v>
      </c>
      <c r="T1954">
        <f>COUNTIFS(F:F,F1954,G:G,G1954,H:H,_xlfn.CONCAT("&lt;=",H1954))</f>
        <v>2</v>
      </c>
      <c r="U1954" s="15">
        <f ca="1">H1954+(RAND()/100000)</f>
        <v>0.43194589104326947</v>
      </c>
      <c r="V1954">
        <f t="shared" ca="1" si="30"/>
        <v>26</v>
      </c>
      <c r="W1954" t="s">
        <v>28</v>
      </c>
      <c r="X1954" t="str">
        <f ca="1">_xlfn.CONCAT("(",A1954,",",C1954,",",P1954,",",E1954,",",L1954,",",S1954,",",T1954,",",V1954,")++1`")</f>
        <v>(248592,0,1,15,57,0,2,26)++1`</v>
      </c>
      <c r="Y1954" t="str">
        <f>_xlfn.CONCAT("(",A1954,",",R1954,")++1`")</f>
        <v>(248592,45)++1`</v>
      </c>
    </row>
    <row r="1955" spans="1:25">
      <c r="A1955">
        <v>248596</v>
      </c>
      <c r="B1955">
        <v>1940</v>
      </c>
      <c r="C1955">
        <f>IF(D1955="oui", 1, IF(D1955="non", 0, " "))</f>
        <v>0</v>
      </c>
      <c r="D1955" t="s">
        <v>24</v>
      </c>
      <c r="E1955">
        <f>_xlfn.XLOOKUP(F1955,Z$3:Z$19,AA$3:AA$19)</f>
        <v>12</v>
      </c>
      <c r="F1955" t="s">
        <v>42</v>
      </c>
      <c r="G1955" s="14">
        <v>44609</v>
      </c>
      <c r="H1955" s="15">
        <v>0.61388888888888882</v>
      </c>
      <c r="I1955" s="15">
        <v>0.68472222222222223</v>
      </c>
      <c r="J1955">
        <v>1000162</v>
      </c>
      <c r="K1955">
        <v>3593</v>
      </c>
      <c r="L1955">
        <f>ROUND(M1955*86400,0)/60</f>
        <v>102</v>
      </c>
      <c r="M1955">
        <v>7.0833333333333415E-2</v>
      </c>
      <c r="N1955">
        <f>_xlfn.XLOOKUP(O1955,Z$22:Z$24,AA$22:AA$24)</f>
        <v>0</v>
      </c>
      <c r="O1955" t="s">
        <v>26</v>
      </c>
      <c r="P1955" cm="1">
        <f t="array" aca="1" ref="P1955" ca="1">(_xlfn.IFS(Q1955="couché",0,Q1955="debout à 80%",1,Q1955="?",1))*(IF(RAND()&lt;0.8,1,0))</f>
        <v>1</v>
      </c>
      <c r="Q1955" t="s">
        <v>27</v>
      </c>
      <c r="R1955">
        <v>45</v>
      </c>
      <c r="S1955">
        <f>SUMIFS(N:N,F:F,F1955,G:G,G1955,T:T,T1955-1)*IF(C1955=1,0,1)</f>
        <v>0</v>
      </c>
      <c r="T1955">
        <f>COUNTIFS(F:F,F1955,G:G,G1955,H:H,_xlfn.CONCAT("&lt;=",H1955))</f>
        <v>5</v>
      </c>
      <c r="U1955" s="15">
        <f ca="1">H1955+(RAND()/100000)</f>
        <v>0.61389465969251789</v>
      </c>
      <c r="V1955">
        <f t="shared" ca="1" si="30"/>
        <v>67</v>
      </c>
      <c r="W1955" t="s">
        <v>28</v>
      </c>
      <c r="X1955" t="str">
        <f ca="1">_xlfn.CONCAT("(",A1955,",",C1955,",",P1955,",",E1955,",",L1955,",",S1955,",",T1955,",",V1955,")++1`")</f>
        <v>(248596,0,1,12,102,0,5,67)++1`</v>
      </c>
      <c r="Y1955" t="str">
        <f>_xlfn.CONCAT("(",A1955,",",R1955,")++1`")</f>
        <v>(248596,45)++1`</v>
      </c>
    </row>
    <row r="1956" spans="1:25">
      <c r="A1956">
        <v>248597</v>
      </c>
      <c r="B1956">
        <v>1957</v>
      </c>
      <c r="C1956">
        <f>IF(D1956="oui", 1, IF(D1956="non", 0, " "))</f>
        <v>0</v>
      </c>
      <c r="D1956" t="s">
        <v>24</v>
      </c>
      <c r="E1956">
        <f>_xlfn.XLOOKUP(F1956,Z$3:Z$19,AA$3:AA$19)</f>
        <v>3</v>
      </c>
      <c r="F1956" t="s">
        <v>34</v>
      </c>
      <c r="G1956" s="14">
        <v>44644</v>
      </c>
      <c r="H1956" s="15">
        <v>0.43402777777777773</v>
      </c>
      <c r="I1956" s="15">
        <v>0.44305555555555554</v>
      </c>
      <c r="J1956">
        <v>1000169</v>
      </c>
      <c r="K1956">
        <v>2172</v>
      </c>
      <c r="L1956">
        <f>ROUND(M1956*86400,0)/60</f>
        <v>13</v>
      </c>
      <c r="M1956">
        <v>9.0277777777778012E-3</v>
      </c>
      <c r="N1956">
        <f>_xlfn.XLOOKUP(O1956,Z$22:Z$24,AA$22:AA$24)</f>
        <v>1</v>
      </c>
      <c r="O1956" t="s">
        <v>32</v>
      </c>
      <c r="P1956" cm="1">
        <f t="array" aca="1" ref="P1956" ca="1">(_xlfn.IFS(Q1956="couché",0,Q1956="debout à 80%",1,Q1956="?",1))*(IF(RAND()&lt;0.8,1,0))</f>
        <v>1</v>
      </c>
      <c r="Q1956" t="s">
        <v>27</v>
      </c>
      <c r="R1956">
        <v>10</v>
      </c>
      <c r="S1956">
        <f>SUMIFS(N:N,F:F,F1956,G:G,G1956,T:T,T1956-1)*IF(C1956=1,0,1)</f>
        <v>1</v>
      </c>
      <c r="T1956">
        <f>COUNTIFS(F:F,F1956,G:G,G1956,H:H,_xlfn.CONCAT("&lt;=",H1956))</f>
        <v>7</v>
      </c>
      <c r="U1956" s="15">
        <f ca="1">H1956+(RAND()/100000)</f>
        <v>0.4340375158137435</v>
      </c>
      <c r="V1956">
        <f t="shared" ca="1" si="30"/>
        <v>32</v>
      </c>
      <c r="W1956" t="s">
        <v>28</v>
      </c>
      <c r="X1956" t="str">
        <f ca="1">_xlfn.CONCAT("(",A1956,",",C1956,",",P1956,",",E1956,",",L1956,",",S1956,",",T1956,",",V1956,")++1`")</f>
        <v>(248597,0,1,3,13,1,7,32)++1`</v>
      </c>
      <c r="Y1956" t="str">
        <f>_xlfn.CONCAT("(",A1956,",",R1956,")++1`")</f>
        <v>(248597,10)++1`</v>
      </c>
    </row>
    <row r="1957" spans="1:25">
      <c r="A1957">
        <v>248598</v>
      </c>
      <c r="B1957">
        <v>1945</v>
      </c>
      <c r="C1957">
        <f>IF(D1957="oui", 1, IF(D1957="non", 0, " "))</f>
        <v>0</v>
      </c>
      <c r="D1957" t="s">
        <v>24</v>
      </c>
      <c r="E1957">
        <f>_xlfn.XLOOKUP(F1957,Z$3:Z$19,AA$3:AA$19)</f>
        <v>15</v>
      </c>
      <c r="F1957" t="s">
        <v>35</v>
      </c>
      <c r="G1957" s="14">
        <v>44622</v>
      </c>
      <c r="H1957" s="15">
        <v>0.33055555555555555</v>
      </c>
      <c r="I1957" s="15">
        <v>0.37291666666666667</v>
      </c>
      <c r="J1957">
        <v>1000171</v>
      </c>
      <c r="K1957">
        <v>2793</v>
      </c>
      <c r="L1957">
        <f>ROUND(M1957*86400,0)/60</f>
        <v>61</v>
      </c>
      <c r="M1957">
        <v>4.2361111111111127E-2</v>
      </c>
      <c r="N1957">
        <f>_xlfn.XLOOKUP(O1957,Z$22:Z$24,AA$22:AA$24)</f>
        <v>0</v>
      </c>
      <c r="O1957" t="s">
        <v>26</v>
      </c>
      <c r="P1957" cm="1">
        <f t="array" aca="1" ref="P1957" ca="1">(_xlfn.IFS(Q1957="couché",0,Q1957="debout à 80%",1,Q1957="?",1))*(IF(RAND()&lt;0.8,1,0))</f>
        <v>1</v>
      </c>
      <c r="Q1957" t="s">
        <v>27</v>
      </c>
      <c r="R1957">
        <v>45</v>
      </c>
      <c r="S1957">
        <f>SUMIFS(N:N,F:F,F1957,G:G,G1957,T:T,T1957-1)*IF(C1957=1,0,1)</f>
        <v>0</v>
      </c>
      <c r="T1957">
        <f>COUNTIFS(F:F,F1957,G:G,G1957,H:H,_xlfn.CONCAT("&lt;=",H1957))</f>
        <v>1</v>
      </c>
      <c r="U1957" s="15">
        <f ca="1">H1957+(RAND()/100000)</f>
        <v>0.33056055988444794</v>
      </c>
      <c r="V1957">
        <f t="shared" ca="1" si="30"/>
        <v>2</v>
      </c>
      <c r="W1957" t="s">
        <v>28</v>
      </c>
      <c r="X1957" t="str">
        <f ca="1">_xlfn.CONCAT("(",A1957,",",C1957,",",P1957,",",E1957,",",L1957,",",S1957,",",T1957,",",V1957,")++1`")</f>
        <v>(248598,0,1,15,61,0,1,2)++1`</v>
      </c>
      <c r="Y1957" t="str">
        <f>_xlfn.CONCAT("(",A1957,",",R1957,")++1`")</f>
        <v>(248598,45)++1`</v>
      </c>
    </row>
    <row r="1958" spans="1:25">
      <c r="A1958">
        <v>248600</v>
      </c>
      <c r="B1958">
        <v>1958</v>
      </c>
      <c r="C1958">
        <f>IF(D1958="oui", 1, IF(D1958="non", 0, " "))</f>
        <v>0</v>
      </c>
      <c r="D1958" t="s">
        <v>24</v>
      </c>
      <c r="E1958">
        <f>_xlfn.XLOOKUP(F1958,Z$3:Z$19,AA$3:AA$19)</f>
        <v>3</v>
      </c>
      <c r="F1958" t="s">
        <v>34</v>
      </c>
      <c r="G1958" s="14">
        <v>44630</v>
      </c>
      <c r="H1958" s="15">
        <v>0.50208333333333333</v>
      </c>
      <c r="I1958" s="15">
        <v>0.51180555555555551</v>
      </c>
      <c r="J1958">
        <v>1000169</v>
      </c>
      <c r="K1958">
        <v>2172</v>
      </c>
      <c r="L1958">
        <f>ROUND(M1958*86400,0)/60</f>
        <v>14</v>
      </c>
      <c r="M1958">
        <v>9.7222222222221877E-3</v>
      </c>
      <c r="N1958">
        <f>_xlfn.XLOOKUP(O1958,Z$22:Z$24,AA$22:AA$24)</f>
        <v>1</v>
      </c>
      <c r="O1958" t="s">
        <v>32</v>
      </c>
      <c r="P1958" cm="1">
        <f t="array" aca="1" ref="P1958" ca="1">(_xlfn.IFS(Q1958="couché",0,Q1958="debout à 80%",1,Q1958="?",1))*(IF(RAND()&lt;0.8,1,0))</f>
        <v>1</v>
      </c>
      <c r="Q1958" t="s">
        <v>27</v>
      </c>
      <c r="R1958">
        <v>10</v>
      </c>
      <c r="S1958">
        <f>SUMIFS(N:N,F:F,F1958,G:G,G1958,T:T,T1958-1)*IF(C1958=1,0,1)</f>
        <v>1</v>
      </c>
      <c r="T1958">
        <f>COUNTIFS(F:F,F1958,G:G,G1958,H:H,_xlfn.CONCAT("&lt;=",H1958))</f>
        <v>13</v>
      </c>
      <c r="U1958" s="15">
        <f ca="1">H1958+(RAND()/100000)</f>
        <v>0.5020863838935179</v>
      </c>
      <c r="V1958">
        <f t="shared" ca="1" si="30"/>
        <v>58</v>
      </c>
      <c r="W1958" t="s">
        <v>28</v>
      </c>
      <c r="X1958" t="str">
        <f ca="1">_xlfn.CONCAT("(",A1958,",",C1958,",",P1958,",",E1958,",",L1958,",",S1958,",",T1958,",",V1958,")++1`")</f>
        <v>(248600,0,1,3,14,1,13,58)++1`</v>
      </c>
      <c r="Y1958" t="str">
        <f>_xlfn.CONCAT("(",A1958,",",R1958,")++1`")</f>
        <v>(248600,10)++1`</v>
      </c>
    </row>
    <row r="1959" spans="1:25">
      <c r="A1959">
        <v>248601</v>
      </c>
      <c r="B1959">
        <v>1958</v>
      </c>
      <c r="C1959">
        <f>IF(D1959="oui", 1, IF(D1959="non", 0, " "))</f>
        <v>0</v>
      </c>
      <c r="D1959" t="s">
        <v>24</v>
      </c>
      <c r="E1959">
        <f>_xlfn.XLOOKUP(F1959,Z$3:Z$19,AA$3:AA$19)</f>
        <v>3</v>
      </c>
      <c r="F1959" t="s">
        <v>34</v>
      </c>
      <c r="G1959" s="14">
        <v>44637</v>
      </c>
      <c r="H1959" s="15">
        <v>0.50069444444444444</v>
      </c>
      <c r="I1959" s="15">
        <v>0.5083333333333333</v>
      </c>
      <c r="J1959">
        <v>1000169</v>
      </c>
      <c r="K1959">
        <v>2172</v>
      </c>
      <c r="L1959">
        <f>ROUND(M1959*86400,0)/60</f>
        <v>11</v>
      </c>
      <c r="M1959">
        <v>7.6388888888888618E-3</v>
      </c>
      <c r="N1959">
        <f>_xlfn.XLOOKUP(O1959,Z$22:Z$24,AA$22:AA$24)</f>
        <v>1</v>
      </c>
      <c r="O1959" t="s">
        <v>32</v>
      </c>
      <c r="P1959" cm="1">
        <f t="array" aca="1" ref="P1959" ca="1">(_xlfn.IFS(Q1959="couché",0,Q1959="debout à 80%",1,Q1959="?",1))*(IF(RAND()&lt;0.8,1,0))</f>
        <v>1</v>
      </c>
      <c r="Q1959" t="s">
        <v>27</v>
      </c>
      <c r="R1959">
        <v>10</v>
      </c>
      <c r="S1959">
        <f>SUMIFS(N:N,F:F,F1959,G:G,G1959,T:T,T1959-1)*IF(C1959=1,0,1)</f>
        <v>1</v>
      </c>
      <c r="T1959">
        <f>COUNTIFS(F:F,F1959,G:G,G1959,H:H,_xlfn.CONCAT("&lt;=",H1959))</f>
        <v>13</v>
      </c>
      <c r="U1959" s="15">
        <f ca="1">H1959+(RAND()/100000)</f>
        <v>0.50069594684065821</v>
      </c>
      <c r="V1959">
        <f t="shared" ca="1" si="30"/>
        <v>48</v>
      </c>
      <c r="W1959" t="s">
        <v>28</v>
      </c>
      <c r="X1959" t="str">
        <f ca="1">_xlfn.CONCAT("(",A1959,",",C1959,",",P1959,",",E1959,",",L1959,",",S1959,",",T1959,",",V1959,")++1`")</f>
        <v>(248601,0,1,3,11,1,13,48)++1`</v>
      </c>
      <c r="Y1959" t="str">
        <f>_xlfn.CONCAT("(",A1959,",",R1959,")++1`")</f>
        <v>(248601,10)++1`</v>
      </c>
    </row>
    <row r="1960" spans="1:25">
      <c r="A1960">
        <v>248603</v>
      </c>
      <c r="B1960">
        <v>1939</v>
      </c>
      <c r="C1960">
        <f>IF(D1960="oui", 1, IF(D1960="non", 0, " "))</f>
        <v>0</v>
      </c>
      <c r="D1960" t="s">
        <v>24</v>
      </c>
      <c r="E1960">
        <f>_xlfn.XLOOKUP(F1960,Z$3:Z$19,AA$3:AA$19)</f>
        <v>15</v>
      </c>
      <c r="F1960" t="s">
        <v>35</v>
      </c>
      <c r="G1960" s="14">
        <v>44608</v>
      </c>
      <c r="H1960" s="15">
        <v>0.63611111111111107</v>
      </c>
      <c r="I1960" s="15">
        <v>0.67638888888888882</v>
      </c>
      <c r="J1960">
        <v>1000171</v>
      </c>
      <c r="K1960">
        <v>2240</v>
      </c>
      <c r="L1960">
        <f>ROUND(M1960*86400,0)/60</f>
        <v>58</v>
      </c>
      <c r="M1960">
        <v>4.0277777777777746E-2</v>
      </c>
      <c r="N1960">
        <f>_xlfn.XLOOKUP(O1960,Z$22:Z$24,AA$22:AA$24)</f>
        <v>0</v>
      </c>
      <c r="O1960" t="s">
        <v>26</v>
      </c>
      <c r="P1960" cm="1">
        <f t="array" aca="1" ref="P1960" ca="1">(_xlfn.IFS(Q1960="couché",0,Q1960="debout à 80%",1,Q1960="?",1))*(IF(RAND()&lt;0.8,1,0))</f>
        <v>1</v>
      </c>
      <c r="Q1960" t="s">
        <v>27</v>
      </c>
      <c r="R1960">
        <v>0</v>
      </c>
      <c r="S1960">
        <f>SUMIFS(N:N,F:F,F1960,G:G,G1960,T:T,T1960-1)*IF(C1960=1,0,1)</f>
        <v>0</v>
      </c>
      <c r="T1960">
        <f>COUNTIFS(F:F,F1960,G:G,G1960,H:H,_xlfn.CONCAT("&lt;=",H1960))</f>
        <v>6</v>
      </c>
      <c r="U1960" s="15">
        <f ca="1">H1960+(RAND()/100000)</f>
        <v>0.63611167089294351</v>
      </c>
      <c r="V1960">
        <f t="shared" ca="1" si="30"/>
        <v>53</v>
      </c>
      <c r="W1960" t="s">
        <v>28</v>
      </c>
      <c r="X1960" t="str">
        <f ca="1">_xlfn.CONCAT("(",A1960,",",C1960,",",P1960,",",E1960,",",L1960,",",S1960,",",T1960,",",V1960,")++1`")</f>
        <v>(248603,0,1,15,58,0,6,53)++1`</v>
      </c>
      <c r="Y1960" t="str">
        <f>_xlfn.CONCAT("(",A1960,",",R1960,")++1`")</f>
        <v>(248603,0)++1`</v>
      </c>
    </row>
    <row r="1961" spans="1:25">
      <c r="A1961">
        <v>248604</v>
      </c>
      <c r="B1961">
        <v>1950</v>
      </c>
      <c r="C1961">
        <f>IF(D1961="oui", 1, IF(D1961="non", 0, " "))</f>
        <v>0</v>
      </c>
      <c r="D1961" t="s">
        <v>24</v>
      </c>
      <c r="E1961">
        <f>_xlfn.XLOOKUP(F1961,Z$3:Z$19,AA$3:AA$19)</f>
        <v>15</v>
      </c>
      <c r="F1961" t="s">
        <v>35</v>
      </c>
      <c r="G1961" s="14">
        <v>44620</v>
      </c>
      <c r="H1961" s="15">
        <v>0.33680555555555552</v>
      </c>
      <c r="I1961" s="15">
        <v>0.71111111111111103</v>
      </c>
      <c r="J1961">
        <v>1000171</v>
      </c>
      <c r="K1961">
        <v>2034</v>
      </c>
      <c r="L1961">
        <f>ROUND(M1961*86400,0)/60</f>
        <v>539</v>
      </c>
      <c r="M1961">
        <v>0.3743055555555555</v>
      </c>
      <c r="N1961">
        <f>_xlfn.XLOOKUP(O1961,Z$22:Z$24,AA$22:AA$24)</f>
        <v>0</v>
      </c>
      <c r="O1961" t="s">
        <v>26</v>
      </c>
      <c r="P1961" cm="1">
        <f t="array" aca="1" ref="P1961" ca="1">(_xlfn.IFS(Q1961="couché",0,Q1961="debout à 80%",1,Q1961="?",1))*(IF(RAND()&lt;0.8,1,0))</f>
        <v>0</v>
      </c>
      <c r="Q1961" t="s">
        <v>48</v>
      </c>
      <c r="R1961">
        <v>45</v>
      </c>
      <c r="S1961">
        <f>SUMIFS(N:N,F:F,F1961,G:G,G1961,T:T,T1961-1)*IF(C1961=1,0,1)</f>
        <v>0</v>
      </c>
      <c r="T1961">
        <f>COUNTIFS(F:F,F1961,G:G,G1961,H:H,_xlfn.CONCAT("&lt;=",H1961))</f>
        <v>1</v>
      </c>
      <c r="U1961" s="15">
        <f ca="1">H1961+(RAND()/100000)</f>
        <v>0.33680627587303674</v>
      </c>
      <c r="V1961">
        <f t="shared" ca="1" si="30"/>
        <v>3</v>
      </c>
      <c r="W1961" t="s">
        <v>28</v>
      </c>
      <c r="X1961" t="str">
        <f ca="1">_xlfn.CONCAT("(",A1961,",",C1961,",",P1961,",",E1961,",",L1961,",",S1961,",",T1961,",",V1961,")++1`")</f>
        <v>(248604,0,0,15,539,0,1,3)++1`</v>
      </c>
      <c r="Y1961" t="str">
        <f>_xlfn.CONCAT("(",A1961,",",R1961,")++1`")</f>
        <v>(248604,45)++1`</v>
      </c>
    </row>
    <row r="1962" spans="1:25">
      <c r="A1962">
        <v>248606</v>
      </c>
      <c r="B1962">
        <v>1957</v>
      </c>
      <c r="C1962">
        <f>IF(D1962="oui", 1, IF(D1962="non", 0, " "))</f>
        <v>0</v>
      </c>
      <c r="D1962" t="s">
        <v>24</v>
      </c>
      <c r="E1962">
        <f>_xlfn.XLOOKUP(F1962,Z$3:Z$19,AA$3:AA$19)</f>
        <v>15</v>
      </c>
      <c r="F1962" t="s">
        <v>35</v>
      </c>
      <c r="G1962" s="14">
        <v>44620</v>
      </c>
      <c r="H1962" s="15">
        <v>0.73124999999999996</v>
      </c>
      <c r="I1962" s="15">
        <v>0.78749999999999998</v>
      </c>
      <c r="J1962">
        <v>1000171</v>
      </c>
      <c r="K1962">
        <v>3199</v>
      </c>
      <c r="L1962">
        <f>ROUND(M1962*86400,0)/60</f>
        <v>81</v>
      </c>
      <c r="M1962">
        <v>5.6250000000000022E-2</v>
      </c>
      <c r="N1962">
        <f>_xlfn.XLOOKUP(O1962,Z$22:Z$24,AA$22:AA$24)</f>
        <v>0</v>
      </c>
      <c r="O1962" t="s">
        <v>26</v>
      </c>
      <c r="P1962" cm="1">
        <f t="array" aca="1" ref="P1962" ca="1">(_xlfn.IFS(Q1962="couché",0,Q1962="debout à 80%",1,Q1962="?",1))*(IF(RAND()&lt;0.8,1,0))</f>
        <v>1</v>
      </c>
      <c r="Q1962" t="s">
        <v>27</v>
      </c>
      <c r="R1962">
        <v>45</v>
      </c>
      <c r="S1962">
        <f>SUMIFS(N:N,F:F,F1962,G:G,G1962,T:T,T1962-1)*IF(C1962=1,0,1)</f>
        <v>0</v>
      </c>
      <c r="T1962">
        <f>COUNTIFS(F:F,F1962,G:G,G1962,H:H,_xlfn.CONCAT("&lt;=",H1962))</f>
        <v>2</v>
      </c>
      <c r="U1962" s="15">
        <f ca="1">H1962+(RAND()/100000)</f>
        <v>0.73125425528388877</v>
      </c>
      <c r="V1962">
        <f t="shared" ca="1" si="30"/>
        <v>47</v>
      </c>
      <c r="W1962" t="s">
        <v>28</v>
      </c>
      <c r="X1962" t="str">
        <f ca="1">_xlfn.CONCAT("(",A1962,",",C1962,",",P1962,",",E1962,",",L1962,",",S1962,",",T1962,",",V1962,")++1`")</f>
        <v>(248606,0,1,15,81,0,2,47)++1`</v>
      </c>
      <c r="Y1962" t="str">
        <f>_xlfn.CONCAT("(",A1962,",",R1962,")++1`")</f>
        <v>(248606,45)++1`</v>
      </c>
    </row>
    <row r="1963" spans="1:25">
      <c r="A1963">
        <v>248608</v>
      </c>
      <c r="B1963">
        <v>1996</v>
      </c>
      <c r="C1963">
        <f>IF(D1963="oui", 1, IF(D1963="non", 0, " "))</f>
        <v>0</v>
      </c>
      <c r="D1963" t="s">
        <v>24</v>
      </c>
      <c r="E1963">
        <f>_xlfn.XLOOKUP(F1963,Z$3:Z$19,AA$3:AA$19)</f>
        <v>11</v>
      </c>
      <c r="F1963" t="s">
        <v>41</v>
      </c>
      <c r="G1963" s="14">
        <v>44614</v>
      </c>
      <c r="H1963" s="15">
        <v>0.34097222222222223</v>
      </c>
      <c r="I1963" s="15">
        <v>0.37777777777777777</v>
      </c>
      <c r="J1963">
        <v>1000165</v>
      </c>
      <c r="K1963">
        <v>493</v>
      </c>
      <c r="L1963">
        <f>ROUND(M1963*86400,0)/60</f>
        <v>53</v>
      </c>
      <c r="M1963">
        <v>3.6805555555555536E-2</v>
      </c>
      <c r="N1963">
        <f>_xlfn.XLOOKUP(O1963,Z$22:Z$24,AA$22:AA$24)</f>
        <v>1</v>
      </c>
      <c r="O1963" t="s">
        <v>32</v>
      </c>
      <c r="P1963" cm="1">
        <f t="array" aca="1" ref="P1963" ca="1">(_xlfn.IFS(Q1963="couché",0,Q1963="debout à 80%",1,Q1963="?",1))*(IF(RAND()&lt;0.8,1,0))</f>
        <v>0</v>
      </c>
      <c r="Q1963" t="s">
        <v>27</v>
      </c>
      <c r="R1963">
        <v>30</v>
      </c>
      <c r="S1963">
        <f>SUMIFS(N:N,F:F,F1963,G:G,G1963,T:T,T1963-1)*IF(C1963=1,0,1)</f>
        <v>0</v>
      </c>
      <c r="T1963">
        <f>COUNTIFS(F:F,F1963,G:G,G1963,H:H,_xlfn.CONCAT("&lt;=",H1963))</f>
        <v>1</v>
      </c>
      <c r="U1963" s="15">
        <f ca="1">H1963+(RAND()/100000)</f>
        <v>0.34097430853435967</v>
      </c>
      <c r="V1963">
        <f t="shared" ca="1" si="30"/>
        <v>8</v>
      </c>
      <c r="W1963" t="s">
        <v>28</v>
      </c>
      <c r="X1963" t="str">
        <f ca="1">_xlfn.CONCAT("(",A1963,",",C1963,",",P1963,",",E1963,",",L1963,",",S1963,",",T1963,",",V1963,")++1`")</f>
        <v>(248608,0,0,11,53,0,1,8)++1`</v>
      </c>
      <c r="Y1963" t="str">
        <f>_xlfn.CONCAT("(",A1963,",",R1963,")++1`")</f>
        <v>(248608,30)++1`</v>
      </c>
    </row>
    <row r="1964" spans="1:25">
      <c r="A1964">
        <v>248612</v>
      </c>
      <c r="B1964">
        <v>1953</v>
      </c>
      <c r="C1964">
        <f>IF(D1964="oui", 1, IF(D1964="non", 0, " "))</f>
        <v>0</v>
      </c>
      <c r="D1964" t="s">
        <v>24</v>
      </c>
      <c r="E1964">
        <f>_xlfn.XLOOKUP(F1964,Z$3:Z$19,AA$3:AA$19)</f>
        <v>5</v>
      </c>
      <c r="F1964" t="s">
        <v>36</v>
      </c>
      <c r="G1964" s="14">
        <v>44614</v>
      </c>
      <c r="H1964" s="15">
        <v>0.50694444444444442</v>
      </c>
      <c r="I1964" s="15">
        <v>0.5708333333333333</v>
      </c>
      <c r="J1964">
        <v>1000162</v>
      </c>
      <c r="K1964">
        <v>74</v>
      </c>
      <c r="L1964">
        <f>ROUND(M1964*86400,0)/60</f>
        <v>92</v>
      </c>
      <c r="M1964">
        <v>6.3888888888888884E-2</v>
      </c>
      <c r="N1964">
        <f>_xlfn.XLOOKUP(O1964,Z$22:Z$24,AA$22:AA$24)</f>
        <v>0</v>
      </c>
      <c r="O1964" t="s">
        <v>26</v>
      </c>
      <c r="P1964" cm="1">
        <f t="array" aca="1" ref="P1964" ca="1">(_xlfn.IFS(Q1964="couché",0,Q1964="debout à 80%",1,Q1964="?",1))*(IF(RAND()&lt;0.8,1,0))</f>
        <v>1</v>
      </c>
      <c r="Q1964" t="s">
        <v>27</v>
      </c>
      <c r="R1964">
        <v>45</v>
      </c>
      <c r="S1964">
        <f>SUMIFS(N:N,F:F,F1964,G:G,G1964,T:T,T1964-1)*IF(C1964=1,0,1)</f>
        <v>0</v>
      </c>
      <c r="T1964">
        <f>COUNTIFS(F:F,F1964,G:G,G1964,H:H,_xlfn.CONCAT("&lt;=",H1964))</f>
        <v>3</v>
      </c>
      <c r="U1964" s="15">
        <f ca="1">H1964+(RAND()/100000)</f>
        <v>0.50695120574659935</v>
      </c>
      <c r="V1964">
        <f t="shared" ca="1" si="30"/>
        <v>58</v>
      </c>
      <c r="W1964" t="s">
        <v>28</v>
      </c>
      <c r="X1964" t="str">
        <f ca="1">_xlfn.CONCAT("(",A1964,",",C1964,",",P1964,",",E1964,",",L1964,",",S1964,",",T1964,",",V1964,")++1`")</f>
        <v>(248612,0,1,5,92,0,3,58)++1`</v>
      </c>
      <c r="Y1964" t="str">
        <f>_xlfn.CONCAT("(",A1964,",",R1964,")++1`")</f>
        <v>(248612,45)++1`</v>
      </c>
    </row>
    <row r="1965" spans="1:25">
      <c r="A1965">
        <v>248613</v>
      </c>
      <c r="B1965">
        <v>2021</v>
      </c>
      <c r="C1965">
        <f>IF(D1965="oui", 1, IF(D1965="non", 0, " "))</f>
        <v>1</v>
      </c>
      <c r="D1965" t="s">
        <v>28</v>
      </c>
      <c r="E1965">
        <f>_xlfn.XLOOKUP(F1965,Z$3:Z$19,AA$3:AA$19)</f>
        <v>12</v>
      </c>
      <c r="F1965" t="s">
        <v>42</v>
      </c>
      <c r="G1965" s="14">
        <v>44617</v>
      </c>
      <c r="H1965" s="15">
        <v>0.34027777777777779</v>
      </c>
      <c r="I1965" s="15">
        <v>0.36319444444444443</v>
      </c>
      <c r="J1965">
        <v>1000164</v>
      </c>
      <c r="K1965">
        <v>4533</v>
      </c>
      <c r="L1965">
        <f>ROUND(M1965*86400,0)/60</f>
        <v>33</v>
      </c>
      <c r="M1965">
        <v>2.2916666666666641E-2</v>
      </c>
      <c r="N1965">
        <f>_xlfn.XLOOKUP(O1965,Z$22:Z$24,AA$22:AA$24)</f>
        <v>0</v>
      </c>
      <c r="O1965" t="s">
        <v>46</v>
      </c>
      <c r="P1965" cm="1">
        <f t="array" aca="1" ref="P1965" ca="1">(_xlfn.IFS(Q1965="couché",0,Q1965="debout à 80%",1,Q1965="?",1))*(IF(RAND()&lt;0.8,1,0))</f>
        <v>0</v>
      </c>
      <c r="Q1965" t="s">
        <v>48</v>
      </c>
      <c r="R1965">
        <v>30</v>
      </c>
      <c r="S1965">
        <f>SUMIFS(N:N,F:F,F1965,G:G,G1965,T:T,T1965-1)*IF(C1965=1,0,1)</f>
        <v>0</v>
      </c>
      <c r="T1965">
        <f>COUNTIFS(F:F,F1965,G:G,G1965,H:H,_xlfn.CONCAT("&lt;=",H1965))</f>
        <v>1</v>
      </c>
      <c r="U1965" s="15">
        <f ca="1">H1965+(RAND()/100000)</f>
        <v>0.34028023306490696</v>
      </c>
      <c r="V1965">
        <f t="shared" ca="1" si="30"/>
        <v>10</v>
      </c>
      <c r="W1965" t="s">
        <v>28</v>
      </c>
      <c r="X1965" t="str">
        <f ca="1">_xlfn.CONCAT("(",A1965,",",C1965,",",P1965,",",E1965,",",L1965,",",S1965,",",T1965,",",V1965,")++1`")</f>
        <v>(248613,1,0,12,33,0,1,10)++1`</v>
      </c>
      <c r="Y1965" t="str">
        <f>_xlfn.CONCAT("(",A1965,",",R1965,")++1`")</f>
        <v>(248613,30)++1`</v>
      </c>
    </row>
    <row r="1966" spans="1:25">
      <c r="A1966">
        <v>248614</v>
      </c>
      <c r="B1966">
        <v>1953</v>
      </c>
      <c r="C1966">
        <f>IF(D1966="oui", 1, IF(D1966="non", 0, " "))</f>
        <v>0</v>
      </c>
      <c r="D1966" t="s">
        <v>24</v>
      </c>
      <c r="E1966">
        <f>_xlfn.XLOOKUP(F1966,Z$3:Z$19,AA$3:AA$19)</f>
        <v>3</v>
      </c>
      <c r="F1966" t="s">
        <v>34</v>
      </c>
      <c r="G1966" s="14">
        <v>44630</v>
      </c>
      <c r="H1966" s="15">
        <v>0.51527777777777772</v>
      </c>
      <c r="I1966" s="15">
        <v>0.5229166666666667</v>
      </c>
      <c r="J1966">
        <v>1000169</v>
      </c>
      <c r="K1966">
        <v>2172</v>
      </c>
      <c r="L1966">
        <f>ROUND(M1966*86400,0)/60</f>
        <v>11</v>
      </c>
      <c r="M1966">
        <v>7.6388888888889728E-3</v>
      </c>
      <c r="N1966">
        <f>_xlfn.XLOOKUP(O1966,Z$22:Z$24,AA$22:AA$24)</f>
        <v>1</v>
      </c>
      <c r="O1966" t="s">
        <v>32</v>
      </c>
      <c r="P1966" cm="1">
        <f t="array" aca="1" ref="P1966" ca="1">(_xlfn.IFS(Q1966="couché",0,Q1966="debout à 80%",1,Q1966="?",1))*(IF(RAND()&lt;0.8,1,0))</f>
        <v>0</v>
      </c>
      <c r="Q1966" t="s">
        <v>27</v>
      </c>
      <c r="R1966">
        <v>10</v>
      </c>
      <c r="S1966">
        <f>SUMIFS(N:N,F:F,F1966,G:G,G1966,T:T,T1966-1)*IF(C1966=1,0,1)</f>
        <v>1</v>
      </c>
      <c r="T1966">
        <f>COUNTIFS(F:F,F1966,G:G,G1966,H:H,_xlfn.CONCAT("&lt;=",H1966))</f>
        <v>14</v>
      </c>
      <c r="U1966" s="15">
        <f ca="1">H1966+(RAND()/100000)</f>
        <v>0.51527933159419503</v>
      </c>
      <c r="V1966">
        <f t="shared" ca="1" si="30"/>
        <v>62</v>
      </c>
      <c r="W1966" t="s">
        <v>28</v>
      </c>
      <c r="X1966" t="str">
        <f ca="1">_xlfn.CONCAT("(",A1966,",",C1966,",",P1966,",",E1966,",",L1966,",",S1966,",",T1966,",",V1966,")++1`")</f>
        <v>(248614,0,0,3,11,1,14,62)++1`</v>
      </c>
      <c r="Y1966" t="str">
        <f>_xlfn.CONCAT("(",A1966,",",R1966,")++1`")</f>
        <v>(248614,10)++1`</v>
      </c>
    </row>
    <row r="1967" spans="1:25">
      <c r="A1967">
        <v>248615</v>
      </c>
      <c r="B1967">
        <v>1953</v>
      </c>
      <c r="C1967">
        <f>IF(D1967="oui", 1, IF(D1967="non", 0, " "))</f>
        <v>0</v>
      </c>
      <c r="D1967" t="s">
        <v>24</v>
      </c>
      <c r="E1967">
        <f>_xlfn.XLOOKUP(F1967,Z$3:Z$19,AA$3:AA$19)</f>
        <v>3</v>
      </c>
      <c r="F1967" t="s">
        <v>34</v>
      </c>
      <c r="G1967" s="14">
        <v>44637</v>
      </c>
      <c r="H1967" s="15">
        <v>0.47847222222222219</v>
      </c>
      <c r="I1967" s="15">
        <v>0.48333333333333334</v>
      </c>
      <c r="J1967">
        <v>1000169</v>
      </c>
      <c r="K1967">
        <v>2172</v>
      </c>
      <c r="L1967">
        <f>ROUND(M1967*86400,0)/60</f>
        <v>7</v>
      </c>
      <c r="M1967">
        <v>4.8611111111111494E-3</v>
      </c>
      <c r="N1967">
        <f>_xlfn.XLOOKUP(O1967,Z$22:Z$24,AA$22:AA$24)</f>
        <v>1</v>
      </c>
      <c r="O1967" t="s">
        <v>32</v>
      </c>
      <c r="P1967" cm="1">
        <f t="array" aca="1" ref="P1967" ca="1">(_xlfn.IFS(Q1967="couché",0,Q1967="debout à 80%",1,Q1967="?",1))*(IF(RAND()&lt;0.8,1,0))</f>
        <v>0</v>
      </c>
      <c r="Q1967" t="s">
        <v>27</v>
      </c>
      <c r="R1967">
        <v>10</v>
      </c>
      <c r="S1967">
        <f>SUMIFS(N:N,F:F,F1967,G:G,G1967,T:T,T1967-1)*IF(C1967=1,0,1)</f>
        <v>1</v>
      </c>
      <c r="T1967">
        <f>COUNTIFS(F:F,F1967,G:G,G1967,H:H,_xlfn.CONCAT("&lt;=",H1967))</f>
        <v>11</v>
      </c>
      <c r="U1967" s="15">
        <f ca="1">H1967+(RAND()/100000)</f>
        <v>0.47847520902804697</v>
      </c>
      <c r="V1967">
        <f t="shared" ca="1" si="30"/>
        <v>45</v>
      </c>
      <c r="W1967" t="s">
        <v>28</v>
      </c>
      <c r="X1967" t="str">
        <f ca="1">_xlfn.CONCAT("(",A1967,",",C1967,",",P1967,",",E1967,",",L1967,",",S1967,",",T1967,",",V1967,")++1`")</f>
        <v>(248615,0,0,3,7,1,11,45)++1`</v>
      </c>
      <c r="Y1967" t="str">
        <f>_xlfn.CONCAT("(",A1967,",",R1967,")++1`")</f>
        <v>(248615,10)++1`</v>
      </c>
    </row>
    <row r="1968" spans="1:25">
      <c r="A1968">
        <v>248617</v>
      </c>
      <c r="B1968">
        <v>1979</v>
      </c>
      <c r="C1968">
        <f>IF(D1968="oui", 1, IF(D1968="non", 0, " "))</f>
        <v>0</v>
      </c>
      <c r="D1968" t="s">
        <v>24</v>
      </c>
      <c r="E1968">
        <f>_xlfn.XLOOKUP(F1968,Z$3:Z$19,AA$3:AA$19)</f>
        <v>4</v>
      </c>
      <c r="F1968" t="s">
        <v>31</v>
      </c>
      <c r="G1968" s="14">
        <v>44609</v>
      </c>
      <c r="H1968" s="15">
        <v>0.34791666666666665</v>
      </c>
      <c r="I1968" s="15">
        <v>0.36041666666666666</v>
      </c>
      <c r="J1968">
        <v>1000170</v>
      </c>
      <c r="K1968">
        <v>3780</v>
      </c>
      <c r="L1968">
        <f>ROUND(M1968*86400,0)/60</f>
        <v>18</v>
      </c>
      <c r="M1968">
        <v>1.2500000000000011E-2</v>
      </c>
      <c r="N1968">
        <f>_xlfn.XLOOKUP(O1968,Z$22:Z$24,AA$22:AA$24)</f>
        <v>1</v>
      </c>
      <c r="O1968" t="s">
        <v>32</v>
      </c>
      <c r="P1968" cm="1">
        <f t="array" aca="1" ref="P1968" ca="1">(_xlfn.IFS(Q1968="couché",0,Q1968="debout à 80%",1,Q1968="?",1))*(IF(RAND()&lt;0.8,1,0))</f>
        <v>1</v>
      </c>
      <c r="Q1968" t="s">
        <v>27</v>
      </c>
      <c r="R1968">
        <v>20</v>
      </c>
      <c r="S1968">
        <f>SUMIFS(N:N,F:F,F1968,G:G,G1968,T:T,T1968-1)*IF(C1968=1,0,1)</f>
        <v>0</v>
      </c>
      <c r="T1968">
        <f>COUNTIFS(F:F,F1968,G:G,G1968,H:H,_xlfn.CONCAT("&lt;=",H1968))</f>
        <v>1</v>
      </c>
      <c r="U1968" s="15">
        <f ca="1">H1968+(RAND()/100000)</f>
        <v>0.34792282085660176</v>
      </c>
      <c r="V1968">
        <f t="shared" ca="1" si="30"/>
        <v>12</v>
      </c>
      <c r="W1968" t="s">
        <v>28</v>
      </c>
      <c r="X1968" t="str">
        <f ca="1">_xlfn.CONCAT("(",A1968,",",C1968,",",P1968,",",E1968,",",L1968,",",S1968,",",T1968,",",V1968,")++1`")</f>
        <v>(248617,0,1,4,18,0,1,12)++1`</v>
      </c>
      <c r="Y1968" t="str">
        <f>_xlfn.CONCAT("(",A1968,",",R1968,")++1`")</f>
        <v>(248617,20)++1`</v>
      </c>
    </row>
    <row r="1969" spans="1:25">
      <c r="A1969">
        <v>248619</v>
      </c>
      <c r="B1969">
        <v>2019</v>
      </c>
      <c r="C1969">
        <f>IF(D1969="oui", 1, IF(D1969="non", 0, " "))</f>
        <v>1</v>
      </c>
      <c r="D1969" t="s">
        <v>28</v>
      </c>
      <c r="E1969">
        <f>_xlfn.XLOOKUP(F1969,Z$3:Z$19,AA$3:AA$19)</f>
        <v>10</v>
      </c>
      <c r="F1969" t="s">
        <v>39</v>
      </c>
      <c r="G1969" s="14">
        <v>44603</v>
      </c>
      <c r="H1969" s="15">
        <v>0.73263888888888884</v>
      </c>
      <c r="I1969" s="15">
        <v>0.73541666666666661</v>
      </c>
      <c r="J1969">
        <v>1000164</v>
      </c>
      <c r="K1969">
        <v>3332</v>
      </c>
      <c r="L1969">
        <f>ROUND(M1969*86400,0)/60</f>
        <v>4</v>
      </c>
      <c r="M1969">
        <v>2.7777777777777679E-3</v>
      </c>
      <c r="N1969">
        <f>_xlfn.XLOOKUP(O1969,Z$22:Z$24,AA$22:AA$24)</f>
        <v>0</v>
      </c>
      <c r="O1969" t="s">
        <v>46</v>
      </c>
      <c r="P1969" cm="1">
        <f t="array" aca="1" ref="P1969" ca="1">(_xlfn.IFS(Q1969="couché",0,Q1969="debout à 80%",1,Q1969="?",1))*(IF(RAND()&lt;0.8,1,0))</f>
        <v>0</v>
      </c>
      <c r="Q1969" t="s">
        <v>48</v>
      </c>
      <c r="R1969">
        <v>30</v>
      </c>
      <c r="S1969">
        <f>SUMIFS(N:N,F:F,F1969,G:G,G1969,T:T,T1969-1)*IF(C1969=1,0,1)</f>
        <v>0</v>
      </c>
      <c r="T1969">
        <f>COUNTIFS(F:F,F1969,G:G,G1969,H:H,_xlfn.CONCAT("&lt;=",H1969))</f>
        <v>7</v>
      </c>
      <c r="U1969" s="15">
        <f ca="1">H1969+(RAND()/100000)</f>
        <v>0.73264557644076866</v>
      </c>
      <c r="V1969">
        <f t="shared" ca="1" si="30"/>
        <v>66</v>
      </c>
      <c r="W1969" t="s">
        <v>28</v>
      </c>
      <c r="X1969" t="str">
        <f ca="1">_xlfn.CONCAT("(",A1969,",",C1969,",",P1969,",",E1969,",",L1969,",",S1969,",",T1969,",",V1969,")++1`")</f>
        <v>(248619,1,0,10,4,0,7,66)++1`</v>
      </c>
      <c r="Y1969" t="str">
        <f>_xlfn.CONCAT("(",A1969,",",R1969,")++1`")</f>
        <v>(248619,30)++1`</v>
      </c>
    </row>
    <row r="1970" spans="1:25">
      <c r="A1970">
        <v>248639</v>
      </c>
      <c r="B1970">
        <v>1966</v>
      </c>
      <c r="C1970">
        <f>IF(D1970="oui", 1, IF(D1970="non", 0, " "))</f>
        <v>0</v>
      </c>
      <c r="D1970" t="s">
        <v>24</v>
      </c>
      <c r="E1970">
        <f>_xlfn.XLOOKUP(F1970,Z$3:Z$19,AA$3:AA$19)</f>
        <v>4</v>
      </c>
      <c r="F1970" t="s">
        <v>31</v>
      </c>
      <c r="G1970" s="14">
        <v>44643</v>
      </c>
      <c r="H1970" s="15">
        <v>0.42430555555555555</v>
      </c>
      <c r="I1970" s="15">
        <v>0.50486111111111109</v>
      </c>
      <c r="J1970">
        <v>1000170</v>
      </c>
      <c r="K1970">
        <v>2062</v>
      </c>
      <c r="L1970">
        <f>ROUND(M1970*86400,0)/60</f>
        <v>116</v>
      </c>
      <c r="M1970">
        <v>8.0555555555555547E-2</v>
      </c>
      <c r="N1970">
        <f>_xlfn.XLOOKUP(O1970,Z$22:Z$24,AA$22:AA$24)</f>
        <v>0</v>
      </c>
      <c r="O1970" t="s">
        <v>26</v>
      </c>
      <c r="P1970" cm="1">
        <f t="array" aca="1" ref="P1970" ca="1">(_xlfn.IFS(Q1970="couché",0,Q1970="debout à 80%",1,Q1970="?",1))*(IF(RAND()&lt;0.8,1,0))</f>
        <v>1</v>
      </c>
      <c r="Q1970" t="s">
        <v>27</v>
      </c>
      <c r="R1970">
        <v>20</v>
      </c>
      <c r="S1970">
        <f>SUMIFS(N:N,F:F,F1970,G:G,G1970,T:T,T1970-1)*IF(C1970=1,0,1)</f>
        <v>0</v>
      </c>
      <c r="T1970">
        <f>COUNTIFS(F:F,F1970,G:G,G1970,H:H,_xlfn.CONCAT("&lt;=",H1970))</f>
        <v>2</v>
      </c>
      <c r="U1970" s="15">
        <f ca="1">H1970+(RAND()/100000)</f>
        <v>0.42431239491888662</v>
      </c>
      <c r="V1970">
        <f t="shared" ca="1" si="30"/>
        <v>32</v>
      </c>
      <c r="W1970" t="s">
        <v>47</v>
      </c>
      <c r="X1970" t="str">
        <f ca="1">_xlfn.CONCAT("(",A1970,",",C1970,",",P1970,",",E1970,",",L1970,",",S1970,",",T1970,",",V1970,")++1`")</f>
        <v>(248639,0,1,4,116,0,2,32)++1`</v>
      </c>
      <c r="Y1970" t="str">
        <f>_xlfn.CONCAT("(",A1970,",",R1970,")++1`")</f>
        <v>(248639,20)++1`</v>
      </c>
    </row>
    <row r="1971" spans="1:25">
      <c r="A1971">
        <v>248641</v>
      </c>
      <c r="B1971">
        <v>2002</v>
      </c>
      <c r="C1971">
        <f>IF(D1971="oui", 1, IF(D1971="non", 0, " "))</f>
        <v>0</v>
      </c>
      <c r="D1971" t="s">
        <v>24</v>
      </c>
      <c r="E1971">
        <f>_xlfn.XLOOKUP(F1971,Z$3:Z$19,AA$3:AA$19)</f>
        <v>10</v>
      </c>
      <c r="F1971" t="s">
        <v>39</v>
      </c>
      <c r="G1971" s="14">
        <v>44610</v>
      </c>
      <c r="H1971" s="15">
        <v>0.36319444444444443</v>
      </c>
      <c r="I1971" s="15">
        <v>0.41388888888888886</v>
      </c>
      <c r="J1971">
        <v>1000165</v>
      </c>
      <c r="K1971">
        <v>493</v>
      </c>
      <c r="L1971">
        <f>ROUND(M1971*86400,0)/60</f>
        <v>73</v>
      </c>
      <c r="M1971">
        <v>5.0694444444444431E-2</v>
      </c>
      <c r="N1971">
        <f>_xlfn.XLOOKUP(O1971,Z$22:Z$24,AA$22:AA$24)</f>
        <v>1</v>
      </c>
      <c r="O1971" t="s">
        <v>32</v>
      </c>
      <c r="P1971" cm="1">
        <f t="array" aca="1" ref="P1971" ca="1">(_xlfn.IFS(Q1971="couché",0,Q1971="debout à 80%",1,Q1971="?",1))*(IF(RAND()&lt;0.8,1,0))</f>
        <v>0</v>
      </c>
      <c r="Q1971" t="s">
        <v>27</v>
      </c>
      <c r="R1971">
        <v>30</v>
      </c>
      <c r="S1971">
        <f>SUMIFS(N:N,F:F,F1971,G:G,G1971,T:T,T1971-1)*IF(C1971=1,0,1)</f>
        <v>0</v>
      </c>
      <c r="T1971">
        <f>COUNTIFS(F:F,F1971,G:G,G1971,H:H,_xlfn.CONCAT("&lt;=",H1971))</f>
        <v>1</v>
      </c>
      <c r="U1971" s="15">
        <f ca="1">H1971+(RAND()/100000)</f>
        <v>0.36320192399362833</v>
      </c>
      <c r="V1971">
        <f t="shared" ca="1" si="30"/>
        <v>13</v>
      </c>
      <c r="W1971" t="s">
        <v>28</v>
      </c>
      <c r="X1971" t="str">
        <f ca="1">_xlfn.CONCAT("(",A1971,",",C1971,",",P1971,",",E1971,",",L1971,",",S1971,",",T1971,",",V1971,")++1`")</f>
        <v>(248641,0,0,10,73,0,1,13)++1`</v>
      </c>
      <c r="Y1971" t="str">
        <f>_xlfn.CONCAT("(",A1971,",",R1971,")++1`")</f>
        <v>(248641,30)++1`</v>
      </c>
    </row>
    <row r="1972" spans="1:25">
      <c r="A1972">
        <v>248643</v>
      </c>
      <c r="B1972">
        <v>2004</v>
      </c>
      <c r="C1972">
        <f>IF(D1972="oui", 1, IF(D1972="non", 0, " "))</f>
        <v>0</v>
      </c>
      <c r="D1972" t="s">
        <v>24</v>
      </c>
      <c r="E1972">
        <f>_xlfn.XLOOKUP(F1972,Z$3:Z$19,AA$3:AA$19)</f>
        <v>10</v>
      </c>
      <c r="F1972" t="s">
        <v>39</v>
      </c>
      <c r="G1972" s="14">
        <v>44610</v>
      </c>
      <c r="H1972" s="15">
        <v>0.4597222222222222</v>
      </c>
      <c r="I1972" s="15">
        <v>0.5444444444444444</v>
      </c>
      <c r="J1972">
        <v>1000165</v>
      </c>
      <c r="K1972">
        <v>6412</v>
      </c>
      <c r="L1972">
        <f>ROUND(M1972*86400,0)/60</f>
        <v>122</v>
      </c>
      <c r="M1972">
        <v>8.4722222222222199E-2</v>
      </c>
      <c r="N1972">
        <f>_xlfn.XLOOKUP(O1972,Z$22:Z$24,AA$22:AA$24)</f>
        <v>1</v>
      </c>
      <c r="O1972" t="s">
        <v>32</v>
      </c>
      <c r="P1972" cm="1">
        <f t="array" aca="1" ref="P1972" ca="1">(_xlfn.IFS(Q1972="couché",0,Q1972="debout à 80%",1,Q1972="?",1))*(IF(RAND()&lt;0.8,1,0))</f>
        <v>1</v>
      </c>
      <c r="Q1972" t="s">
        <v>27</v>
      </c>
      <c r="R1972">
        <v>30</v>
      </c>
      <c r="S1972">
        <f>SUMIFS(N:N,F:F,F1972,G:G,G1972,T:T,T1972-1)*IF(C1972=1,0,1)</f>
        <v>1</v>
      </c>
      <c r="T1972">
        <f>COUNTIFS(F:F,F1972,G:G,G1972,H:H,_xlfn.CONCAT("&lt;=",H1972))</f>
        <v>3</v>
      </c>
      <c r="U1972" s="15">
        <f ca="1">H1972+(RAND()/100000)</f>
        <v>0.45973173335368062</v>
      </c>
      <c r="V1972">
        <f t="shared" ca="1" si="30"/>
        <v>38</v>
      </c>
      <c r="W1972" t="s">
        <v>28</v>
      </c>
      <c r="X1972" t="str">
        <f ca="1">_xlfn.CONCAT("(",A1972,",",C1972,",",P1972,",",E1972,",",L1972,",",S1972,",",T1972,",",V1972,")++1`")</f>
        <v>(248643,0,1,10,122,1,3,38)++1`</v>
      </c>
      <c r="Y1972" t="str">
        <f>_xlfn.CONCAT("(",A1972,",",R1972,")++1`")</f>
        <v>(248643,30)++1`</v>
      </c>
    </row>
    <row r="1973" spans="1:25">
      <c r="A1973">
        <v>248648</v>
      </c>
      <c r="B1973">
        <v>1993</v>
      </c>
      <c r="C1973">
        <f>IF(D1973="oui", 1, IF(D1973="non", 0, " "))</f>
        <v>0</v>
      </c>
      <c r="D1973" t="s">
        <v>24</v>
      </c>
      <c r="E1973">
        <f>_xlfn.XLOOKUP(F1973,Z$3:Z$19,AA$3:AA$19)</f>
        <v>2</v>
      </c>
      <c r="F1973" t="s">
        <v>29</v>
      </c>
      <c r="G1973" s="14">
        <v>44604</v>
      </c>
      <c r="H1973" s="15">
        <v>0.67152777777777772</v>
      </c>
      <c r="I1973" s="15">
        <v>0.75277777777777777</v>
      </c>
      <c r="J1973">
        <v>1000166</v>
      </c>
      <c r="K1973">
        <v>421</v>
      </c>
      <c r="L1973">
        <f>ROUND(M1973*86400,0)/60</f>
        <v>117</v>
      </c>
      <c r="M1973">
        <v>8.1250000000000044E-2</v>
      </c>
      <c r="N1973">
        <f>_xlfn.XLOOKUP(O1973,Z$22:Z$24,AA$22:AA$24)</f>
        <v>0</v>
      </c>
      <c r="O1973" t="s">
        <v>26</v>
      </c>
      <c r="P1973" cm="1">
        <f t="array" aca="1" ref="P1973" ca="1">(_xlfn.IFS(Q1973="couché",0,Q1973="debout à 80%",1,Q1973="?",1))*(IF(RAND()&lt;0.8,1,0))</f>
        <v>0</v>
      </c>
      <c r="Q1973" t="s">
        <v>48</v>
      </c>
      <c r="R1973">
        <v>45</v>
      </c>
      <c r="S1973">
        <f>SUMIFS(N:N,F:F,F1973,G:G,G1973,T:T,T1973-1)*IF(C1973=1,0,1)</f>
        <v>0</v>
      </c>
      <c r="T1973">
        <f>COUNTIFS(F:F,F1973,G:G,G1973,H:H,_xlfn.CONCAT("&lt;=",H1973))</f>
        <v>1</v>
      </c>
      <c r="U1973" s="15">
        <f ca="1">H1973+(RAND()/100000)</f>
        <v>0.67153135330758884</v>
      </c>
      <c r="V1973">
        <f t="shared" ca="1" si="30"/>
        <v>1</v>
      </c>
      <c r="W1973" t="s">
        <v>28</v>
      </c>
      <c r="X1973" t="str">
        <f ca="1">_xlfn.CONCAT("(",A1973,",",C1973,",",P1973,",",E1973,",",L1973,",",S1973,",",T1973,",",V1973,")++1`")</f>
        <v>(248648,0,0,2,117,0,1,1)++1`</v>
      </c>
      <c r="Y1973" t="str">
        <f>_xlfn.CONCAT("(",A1973,",",R1973,")++1`")</f>
        <v>(248648,45)++1`</v>
      </c>
    </row>
    <row r="1974" spans="1:25">
      <c r="A1974">
        <v>248651</v>
      </c>
      <c r="B1974">
        <v>1955</v>
      </c>
      <c r="C1974">
        <f>IF(D1974="oui", 1, IF(D1974="non", 0, " "))</f>
        <v>0</v>
      </c>
      <c r="D1974" t="s">
        <v>24</v>
      </c>
      <c r="E1974">
        <f>_xlfn.XLOOKUP(F1974,Z$3:Z$19,AA$3:AA$19)</f>
        <v>15</v>
      </c>
      <c r="F1974" t="s">
        <v>35</v>
      </c>
      <c r="G1974" s="14">
        <v>44605</v>
      </c>
      <c r="H1974" s="15">
        <v>0.37986111111111109</v>
      </c>
      <c r="I1974" s="15">
        <v>0.4861111111111111</v>
      </c>
      <c r="J1974">
        <v>1000171</v>
      </c>
      <c r="K1974">
        <v>7468</v>
      </c>
      <c r="L1974">
        <f>ROUND(M1974*86400,0)/60</f>
        <v>153</v>
      </c>
      <c r="M1974">
        <v>0.10625000000000001</v>
      </c>
      <c r="N1974">
        <f>_xlfn.XLOOKUP(O1974,Z$22:Z$24,AA$22:AA$24)</f>
        <v>0</v>
      </c>
      <c r="O1974" t="s">
        <v>26</v>
      </c>
      <c r="P1974" cm="1">
        <f t="array" aca="1" ref="P1974" ca="1">(_xlfn.IFS(Q1974="couché",0,Q1974="debout à 80%",1,Q1974="?",1))*(IF(RAND()&lt;0.8,1,0))</f>
        <v>0</v>
      </c>
      <c r="Q1974" t="s">
        <v>48</v>
      </c>
      <c r="R1974">
        <v>45</v>
      </c>
      <c r="S1974">
        <f>SUMIFS(N:N,F:F,F1974,G:G,G1974,T:T,T1974-1)*IF(C1974=1,0,1)</f>
        <v>0</v>
      </c>
      <c r="T1974">
        <f>COUNTIFS(F:F,F1974,G:G,G1974,H:H,_xlfn.CONCAT("&lt;=",H1974))</f>
        <v>1</v>
      </c>
      <c r="U1974" s="15">
        <f ca="1">H1974+(RAND()/100000)</f>
        <v>0.37986491671615935</v>
      </c>
      <c r="V1974">
        <f t="shared" ca="1" si="30"/>
        <v>1</v>
      </c>
      <c r="W1974" t="s">
        <v>28</v>
      </c>
      <c r="X1974" t="str">
        <f ca="1">_xlfn.CONCAT("(",A1974,",",C1974,",",P1974,",",E1974,",",L1974,",",S1974,",",T1974,",",V1974,")++1`")</f>
        <v>(248651,0,0,15,153,0,1,1)++1`</v>
      </c>
      <c r="Y1974" t="str">
        <f>_xlfn.CONCAT("(",A1974,",",R1974,")++1`")</f>
        <v>(248651,45)++1`</v>
      </c>
    </row>
    <row r="1975" spans="1:25">
      <c r="A1975">
        <v>248653</v>
      </c>
      <c r="B1975">
        <v>1994</v>
      </c>
      <c r="C1975">
        <f>IF(D1975="oui", 1, IF(D1975="non", 0, " "))</f>
        <v>0</v>
      </c>
      <c r="D1975" t="s">
        <v>24</v>
      </c>
      <c r="E1975">
        <f>_xlfn.XLOOKUP(F1975,Z$3:Z$19,AA$3:AA$19)</f>
        <v>9</v>
      </c>
      <c r="F1975" t="s">
        <v>40</v>
      </c>
      <c r="G1975" s="14">
        <v>44605</v>
      </c>
      <c r="H1975" s="15">
        <v>0.5229166666666667</v>
      </c>
      <c r="I1975" s="15">
        <v>0.54027777777777775</v>
      </c>
      <c r="J1975">
        <v>1000163</v>
      </c>
      <c r="K1975">
        <v>4824</v>
      </c>
      <c r="L1975">
        <f>ROUND(M1975*86400,0)/60</f>
        <v>25</v>
      </c>
      <c r="M1975">
        <v>1.7361111111111049E-2</v>
      </c>
      <c r="N1975">
        <f>_xlfn.XLOOKUP(O1975,Z$22:Z$24,AA$22:AA$24)</f>
        <v>0</v>
      </c>
      <c r="O1975" t="s">
        <v>26</v>
      </c>
      <c r="P1975" cm="1">
        <f t="array" aca="1" ref="P1975" ca="1">(_xlfn.IFS(Q1975="couché",0,Q1975="debout à 80%",1,Q1975="?",1))*(IF(RAND()&lt;0.8,1,0))</f>
        <v>1</v>
      </c>
      <c r="Q1975" t="s">
        <v>27</v>
      </c>
      <c r="R1975">
        <v>45</v>
      </c>
      <c r="S1975">
        <f>SUMIFS(N:N,F:F,F1975,G:G,G1975,T:T,T1975-1)*IF(C1975=1,0,1)</f>
        <v>0</v>
      </c>
      <c r="T1975">
        <f>COUNTIFS(F:F,F1975,G:G,G1975,H:H,_xlfn.CONCAT("&lt;=",H1975))</f>
        <v>1</v>
      </c>
      <c r="U1975" s="15">
        <f ca="1">H1975+(RAND()/100000)</f>
        <v>0.52292394568132761</v>
      </c>
      <c r="V1975">
        <f t="shared" ca="1" si="30"/>
        <v>3</v>
      </c>
      <c r="W1975" t="s">
        <v>28</v>
      </c>
      <c r="X1975" t="str">
        <f ca="1">_xlfn.CONCAT("(",A1975,",",C1975,",",P1975,",",E1975,",",L1975,",",S1975,",",T1975,",",V1975,")++1`")</f>
        <v>(248653,0,1,9,25,0,1,3)++1`</v>
      </c>
      <c r="Y1975" t="str">
        <f>_xlfn.CONCAT("(",A1975,",",R1975,")++1`")</f>
        <v>(248653,45)++1`</v>
      </c>
    </row>
    <row r="1976" spans="1:25">
      <c r="A1976">
        <v>248654</v>
      </c>
      <c r="B1976">
        <v>1945</v>
      </c>
      <c r="C1976">
        <f>IF(D1976="oui", 1, IF(D1976="non", 0, " "))</f>
        <v>0</v>
      </c>
      <c r="D1976" t="s">
        <v>24</v>
      </c>
      <c r="E1976">
        <f>_xlfn.XLOOKUP(F1976,Z$3:Z$19,AA$3:AA$19)</f>
        <v>15</v>
      </c>
      <c r="F1976" t="s">
        <v>35</v>
      </c>
      <c r="G1976" s="14">
        <v>44605</v>
      </c>
      <c r="H1976" s="15">
        <v>0.50902777777777775</v>
      </c>
      <c r="I1976" s="15">
        <v>0.63263888888888886</v>
      </c>
      <c r="J1976">
        <v>1000171</v>
      </c>
      <c r="K1976">
        <v>3201</v>
      </c>
      <c r="L1976">
        <f>ROUND(M1976*86400,0)/60</f>
        <v>178</v>
      </c>
      <c r="M1976">
        <v>0.12361111111111112</v>
      </c>
      <c r="N1976">
        <f>_xlfn.XLOOKUP(O1976,Z$22:Z$24,AA$22:AA$24)</f>
        <v>0</v>
      </c>
      <c r="O1976" t="s">
        <v>26</v>
      </c>
      <c r="P1976" cm="1">
        <f t="array" aca="1" ref="P1976" ca="1">(_xlfn.IFS(Q1976="couché",0,Q1976="debout à 80%",1,Q1976="?",1))*(IF(RAND()&lt;0.8,1,0))</f>
        <v>0</v>
      </c>
      <c r="Q1976" t="s">
        <v>48</v>
      </c>
      <c r="R1976">
        <v>45</v>
      </c>
      <c r="S1976">
        <f>SUMIFS(N:N,F:F,F1976,G:G,G1976,T:T,T1976-1)*IF(C1976=1,0,1)</f>
        <v>0</v>
      </c>
      <c r="T1976">
        <f>COUNTIFS(F:F,F1976,G:G,G1976,H:H,_xlfn.CONCAT("&lt;=",H1976))</f>
        <v>2</v>
      </c>
      <c r="U1976" s="15">
        <f ca="1">H1976+(RAND()/100000)</f>
        <v>0.50903628629941677</v>
      </c>
      <c r="V1976">
        <f t="shared" ca="1" si="30"/>
        <v>2</v>
      </c>
      <c r="W1976" t="s">
        <v>28</v>
      </c>
      <c r="X1976" t="str">
        <f ca="1">_xlfn.CONCAT("(",A1976,",",C1976,",",P1976,",",E1976,",",L1976,",",S1976,",",T1976,",",V1976,")++1`")</f>
        <v>(248654,0,0,15,178,0,2,2)++1`</v>
      </c>
      <c r="Y1976" t="str">
        <f>_xlfn.CONCAT("(",A1976,",",R1976,")++1`")</f>
        <v>(248654,45)++1`</v>
      </c>
    </row>
    <row r="1977" spans="1:25">
      <c r="A1977">
        <v>248655</v>
      </c>
      <c r="B1977">
        <v>1938</v>
      </c>
      <c r="C1977">
        <f>IF(D1977="oui", 1, IF(D1977="non", 0, " "))</f>
        <v>0</v>
      </c>
      <c r="D1977" t="s">
        <v>24</v>
      </c>
      <c r="E1977">
        <f>_xlfn.XLOOKUP(F1977,Z$3:Z$19,AA$3:AA$19)</f>
        <v>16</v>
      </c>
      <c r="F1977" t="s">
        <v>44</v>
      </c>
      <c r="G1977" s="14">
        <v>44605</v>
      </c>
      <c r="H1977" s="15">
        <v>0.68125000000000002</v>
      </c>
      <c r="I1977" s="15">
        <v>0.77777777777777779</v>
      </c>
      <c r="J1977">
        <v>1000162</v>
      </c>
      <c r="K1977">
        <v>64</v>
      </c>
      <c r="L1977">
        <f>ROUND(M1977*86400,0)/60</f>
        <v>139</v>
      </c>
      <c r="M1977">
        <v>9.6527777777777768E-2</v>
      </c>
      <c r="N1977">
        <f>_xlfn.XLOOKUP(O1977,Z$22:Z$24,AA$22:AA$24)</f>
        <v>1</v>
      </c>
      <c r="O1977" t="s">
        <v>32</v>
      </c>
      <c r="P1977" cm="1">
        <f t="array" aca="1" ref="P1977" ca="1">(_xlfn.IFS(Q1977="couché",0,Q1977="debout à 80%",1,Q1977="?",1))*(IF(RAND()&lt;0.8,1,0))</f>
        <v>1</v>
      </c>
      <c r="Q1977" t="s">
        <v>27</v>
      </c>
      <c r="R1977">
        <v>45</v>
      </c>
      <c r="S1977">
        <f>SUMIFS(N:N,F:F,F1977,G:G,G1977,T:T,T1977-1)*IF(C1977=1,0,1)</f>
        <v>0</v>
      </c>
      <c r="T1977">
        <f>COUNTIFS(F:F,F1977,G:G,G1977,H:H,_xlfn.CONCAT("&lt;=",H1977))</f>
        <v>1</v>
      </c>
      <c r="U1977" s="15">
        <f ca="1">H1977+(RAND()/100000)</f>
        <v>0.68125633329706514</v>
      </c>
      <c r="V1977">
        <f t="shared" ca="1" si="30"/>
        <v>4</v>
      </c>
      <c r="W1977" t="s">
        <v>28</v>
      </c>
      <c r="X1977" t="str">
        <f ca="1">_xlfn.CONCAT("(",A1977,",",C1977,",",P1977,",",E1977,",",L1977,",",S1977,",",T1977,",",V1977,")++1`")</f>
        <v>(248655,0,1,16,139,0,1,4)++1`</v>
      </c>
      <c r="Y1977" t="str">
        <f>_xlfn.CONCAT("(",A1977,",",R1977,")++1`")</f>
        <v>(248655,45)++1`</v>
      </c>
    </row>
    <row r="1978" spans="1:25">
      <c r="A1978">
        <v>248656</v>
      </c>
      <c r="B1978">
        <v>1965</v>
      </c>
      <c r="C1978">
        <f>IF(D1978="oui", 1, IF(D1978="non", 0, " "))</f>
        <v>0</v>
      </c>
      <c r="D1978" t="s">
        <v>24</v>
      </c>
      <c r="E1978">
        <f>_xlfn.XLOOKUP(F1978,Z$3:Z$19,AA$3:AA$19)</f>
        <v>2</v>
      </c>
      <c r="F1978" t="s">
        <v>29</v>
      </c>
      <c r="G1978" s="14">
        <v>44606</v>
      </c>
      <c r="H1978" s="15">
        <v>6.9444444444444448E-2</v>
      </c>
      <c r="I1978" s="15">
        <v>0.11180555555555555</v>
      </c>
      <c r="J1978">
        <v>1000166</v>
      </c>
      <c r="K1978">
        <v>753</v>
      </c>
      <c r="L1978">
        <f>ROUND(M1978*86400,0)/60</f>
        <v>61</v>
      </c>
      <c r="M1978">
        <v>4.2361111111111099E-2</v>
      </c>
      <c r="N1978">
        <f>_xlfn.XLOOKUP(O1978,Z$22:Z$24,AA$22:AA$24)</f>
        <v>0</v>
      </c>
      <c r="O1978" t="s">
        <v>26</v>
      </c>
      <c r="P1978" cm="1">
        <f t="array" aca="1" ref="P1978" ca="1">(_xlfn.IFS(Q1978="couché",0,Q1978="debout à 80%",1,Q1978="?",1))*(IF(RAND()&lt;0.8,1,0))</f>
        <v>1</v>
      </c>
      <c r="Q1978" t="s">
        <v>27</v>
      </c>
      <c r="R1978">
        <v>45</v>
      </c>
      <c r="S1978">
        <f>SUMIFS(N:N,F:F,F1978,G:G,G1978,T:T,T1978-1)*IF(C1978=1,0,1)</f>
        <v>0</v>
      </c>
      <c r="T1978">
        <f>COUNTIFS(F:F,F1978,G:G,G1978,H:H,_xlfn.CONCAT("&lt;=",H1978))</f>
        <v>1</v>
      </c>
      <c r="U1978" s="15">
        <f ca="1">H1978+(RAND()/100000)</f>
        <v>6.9447189442062726E-2</v>
      </c>
      <c r="V1978">
        <f t="shared" ca="1" si="30"/>
        <v>1</v>
      </c>
      <c r="W1978" t="s">
        <v>28</v>
      </c>
      <c r="X1978" t="str">
        <f ca="1">_xlfn.CONCAT("(",A1978,",",C1978,",",P1978,",",E1978,",",L1978,",",S1978,",",T1978,",",V1978,")++1`")</f>
        <v>(248656,0,1,2,61,0,1,1)++1`</v>
      </c>
      <c r="Y1978" t="str">
        <f>_xlfn.CONCAT("(",A1978,",",R1978,")++1`")</f>
        <v>(248656,45)++1`</v>
      </c>
    </row>
    <row r="1979" spans="1:25">
      <c r="A1979">
        <v>248659</v>
      </c>
      <c r="B1979">
        <v>1961</v>
      </c>
      <c r="C1979">
        <f>IF(D1979="oui", 1, IF(D1979="non", 0, " "))</f>
        <v>0</v>
      </c>
      <c r="D1979" t="s">
        <v>24</v>
      </c>
      <c r="E1979">
        <f>_xlfn.XLOOKUP(F1979,Z$3:Z$19,AA$3:AA$19)</f>
        <v>16</v>
      </c>
      <c r="F1979" t="s">
        <v>44</v>
      </c>
      <c r="G1979" s="14">
        <v>44606</v>
      </c>
      <c r="H1979" s="15">
        <v>0.59097222222222223</v>
      </c>
      <c r="I1979" s="15">
        <v>0.76874999999999993</v>
      </c>
      <c r="J1979">
        <v>1000162</v>
      </c>
      <c r="K1979">
        <v>837</v>
      </c>
      <c r="L1979">
        <f>ROUND(M1979*86400,0)/60</f>
        <v>256</v>
      </c>
      <c r="M1979">
        <v>0.1777777777777777</v>
      </c>
      <c r="N1979">
        <f>_xlfn.XLOOKUP(O1979,Z$22:Z$24,AA$22:AA$24)</f>
        <v>1</v>
      </c>
      <c r="O1979" t="s">
        <v>32</v>
      </c>
      <c r="P1979" cm="1">
        <f t="array" aca="1" ref="P1979" ca="1">(_xlfn.IFS(Q1979="couché",0,Q1979="debout à 80%",1,Q1979="?",1))*(IF(RAND()&lt;0.8,1,0))</f>
        <v>1</v>
      </c>
      <c r="Q1979" t="s">
        <v>27</v>
      </c>
      <c r="R1979">
        <v>45</v>
      </c>
      <c r="S1979">
        <f>SUMIFS(N:N,F:F,F1979,G:G,G1979,T:T,T1979-1)*IF(C1979=1,0,1)</f>
        <v>0</v>
      </c>
      <c r="T1979">
        <f>COUNTIFS(F:F,F1979,G:G,G1979,H:H,_xlfn.CONCAT("&lt;=",H1979))</f>
        <v>3</v>
      </c>
      <c r="U1979" s="15">
        <f ca="1">H1979+(RAND()/100000)</f>
        <v>0.59098117024886387</v>
      </c>
      <c r="V1979">
        <f t="shared" ca="1" si="30"/>
        <v>60</v>
      </c>
      <c r="W1979" t="s">
        <v>28</v>
      </c>
      <c r="X1979" t="str">
        <f ca="1">_xlfn.CONCAT("(",A1979,",",C1979,",",P1979,",",E1979,",",L1979,",",S1979,",",T1979,",",V1979,")++1`")</f>
        <v>(248659,0,1,16,256,0,3,60)++1`</v>
      </c>
      <c r="Y1979" t="str">
        <f>_xlfn.CONCAT("(",A1979,",",R1979,")++1`")</f>
        <v>(248659,45)++1`</v>
      </c>
    </row>
    <row r="1980" spans="1:25">
      <c r="A1980">
        <v>248663</v>
      </c>
      <c r="B1980">
        <v>1961</v>
      </c>
      <c r="C1980">
        <f>IF(D1980="oui", 1, IF(D1980="non", 0, " "))</f>
        <v>0</v>
      </c>
      <c r="D1980" t="s">
        <v>24</v>
      </c>
      <c r="E1980">
        <f>_xlfn.XLOOKUP(F1980,Z$3:Z$19,AA$3:AA$19)</f>
        <v>4</v>
      </c>
      <c r="F1980" t="s">
        <v>31</v>
      </c>
      <c r="G1980" s="14">
        <v>44616</v>
      </c>
      <c r="H1980" s="15">
        <v>0.73055555555555551</v>
      </c>
      <c r="I1980" s="15">
        <v>0.77083333333333326</v>
      </c>
      <c r="J1980">
        <v>1000162</v>
      </c>
      <c r="K1980">
        <v>3593</v>
      </c>
      <c r="L1980">
        <f>ROUND(M1980*86400,0)/60</f>
        <v>58</v>
      </c>
      <c r="M1980">
        <v>4.0277777777777746E-2</v>
      </c>
      <c r="N1980">
        <f>_xlfn.XLOOKUP(O1980,Z$22:Z$24,AA$22:AA$24)</f>
        <v>0</v>
      </c>
      <c r="O1980" t="s">
        <v>26</v>
      </c>
      <c r="P1980" cm="1">
        <f t="array" aca="1" ref="P1980" ca="1">(_xlfn.IFS(Q1980="couché",0,Q1980="debout à 80%",1,Q1980="?",1))*(IF(RAND()&lt;0.8,1,0))</f>
        <v>0</v>
      </c>
      <c r="Q1980" t="s">
        <v>27</v>
      </c>
      <c r="R1980">
        <v>45</v>
      </c>
      <c r="S1980">
        <f>SUMIFS(N:N,F:F,F1980,G:G,G1980,T:T,T1980-1)*IF(C1980=1,0,1)</f>
        <v>1</v>
      </c>
      <c r="T1980">
        <f>COUNTIFS(F:F,F1980,G:G,G1980,H:H,_xlfn.CONCAT("&lt;=",H1980))</f>
        <v>8</v>
      </c>
      <c r="U1980" s="15">
        <f ca="1">H1980+(RAND()/100000)</f>
        <v>0.7305624833292188</v>
      </c>
      <c r="V1980">
        <f t="shared" ca="1" si="30"/>
        <v>87</v>
      </c>
      <c r="W1980" t="s">
        <v>28</v>
      </c>
      <c r="X1980" t="str">
        <f ca="1">_xlfn.CONCAT("(",A1980,",",C1980,",",P1980,",",E1980,",",L1980,",",S1980,",",T1980,",",V1980,")++1`")</f>
        <v>(248663,0,0,4,58,1,8,87)++1`</v>
      </c>
      <c r="Y1980" t="str">
        <f>_xlfn.CONCAT("(",A1980,",",R1980,")++1`")</f>
        <v>(248663,45)++1`</v>
      </c>
    </row>
    <row r="1981" spans="1:25">
      <c r="A1981">
        <v>248664</v>
      </c>
      <c r="B1981">
        <v>2000</v>
      </c>
      <c r="C1981">
        <f>IF(D1981="oui", 1, IF(D1981="non", 0, " "))</f>
        <v>0</v>
      </c>
      <c r="D1981" t="s">
        <v>24</v>
      </c>
      <c r="E1981">
        <f>_xlfn.XLOOKUP(F1981,Z$3:Z$19,AA$3:AA$19)</f>
        <v>6</v>
      </c>
      <c r="F1981" t="s">
        <v>37</v>
      </c>
      <c r="G1981" s="14">
        <v>44607</v>
      </c>
      <c r="H1981" s="15">
        <v>0.4</v>
      </c>
      <c r="I1981" s="15">
        <v>0.55902777777777779</v>
      </c>
      <c r="J1981">
        <v>1000166</v>
      </c>
      <c r="K1981">
        <v>421</v>
      </c>
      <c r="L1981">
        <f>ROUND(M1981*86400,0)/60</f>
        <v>229</v>
      </c>
      <c r="M1981">
        <v>0.15902777777777777</v>
      </c>
      <c r="N1981">
        <f>_xlfn.XLOOKUP(O1981,Z$22:Z$24,AA$22:AA$24)</f>
        <v>0</v>
      </c>
      <c r="O1981" t="s">
        <v>26</v>
      </c>
      <c r="P1981" cm="1">
        <f t="array" aca="1" ref="P1981" ca="1">(_xlfn.IFS(Q1981="couché",0,Q1981="debout à 80%",1,Q1981="?",1))*(IF(RAND()&lt;0.8,1,0))</f>
        <v>0</v>
      </c>
      <c r="Q1981" t="s">
        <v>48</v>
      </c>
      <c r="R1981">
        <v>45</v>
      </c>
      <c r="S1981">
        <f>SUMIFS(N:N,F:F,F1981,G:G,G1981,T:T,T1981-1)*IF(C1981=1,0,1)</f>
        <v>0</v>
      </c>
      <c r="T1981">
        <f>COUNTIFS(F:F,F1981,G:G,G1981,H:H,_xlfn.CONCAT("&lt;=",H1981))</f>
        <v>2</v>
      </c>
      <c r="U1981" s="15">
        <f ca="1">H1981+(RAND()/100000)</f>
        <v>0.4000088382725453</v>
      </c>
      <c r="V1981">
        <f t="shared" ca="1" si="30"/>
        <v>23</v>
      </c>
      <c r="W1981" t="s">
        <v>28</v>
      </c>
      <c r="X1981" t="str">
        <f ca="1">_xlfn.CONCAT("(",A1981,",",C1981,",",P1981,",",E1981,",",L1981,",",S1981,",",T1981,",",V1981,")++1`")</f>
        <v>(248664,0,0,6,229,0,2,23)++1`</v>
      </c>
      <c r="Y1981" t="str">
        <f>_xlfn.CONCAT("(",A1981,",",R1981,")++1`")</f>
        <v>(248664,45)++1`</v>
      </c>
    </row>
    <row r="1982" spans="1:25">
      <c r="A1982">
        <v>248674</v>
      </c>
      <c r="B1982">
        <v>1972</v>
      </c>
      <c r="C1982">
        <f>IF(D1982="oui", 1, IF(D1982="non", 0, " "))</f>
        <v>0</v>
      </c>
      <c r="D1982" t="s">
        <v>24</v>
      </c>
      <c r="E1982">
        <f>_xlfn.XLOOKUP(F1982,Z$3:Z$19,AA$3:AA$19)</f>
        <v>10</v>
      </c>
      <c r="F1982" t="s">
        <v>39</v>
      </c>
      <c r="G1982" s="14">
        <v>44608</v>
      </c>
      <c r="H1982" s="15">
        <v>0.61458333333333326</v>
      </c>
      <c r="I1982" s="15">
        <v>0.63402777777777775</v>
      </c>
      <c r="J1982">
        <v>1000162</v>
      </c>
      <c r="K1982">
        <v>109</v>
      </c>
      <c r="L1982">
        <f>ROUND(M1982*86400,0)/60</f>
        <v>28</v>
      </c>
      <c r="M1982">
        <v>1.9444444444444486E-2</v>
      </c>
      <c r="N1982">
        <f>_xlfn.XLOOKUP(O1982,Z$22:Z$24,AA$22:AA$24)</f>
        <v>1</v>
      </c>
      <c r="O1982" t="s">
        <v>32</v>
      </c>
      <c r="P1982" cm="1">
        <f t="array" aca="1" ref="P1982" ca="1">(_xlfn.IFS(Q1982="couché",0,Q1982="debout à 80%",1,Q1982="?",1))*(IF(RAND()&lt;0.8,1,0))</f>
        <v>1</v>
      </c>
      <c r="Q1982" t="s">
        <v>27</v>
      </c>
      <c r="R1982">
        <v>0</v>
      </c>
      <c r="S1982">
        <f>SUMIFS(N:N,F:F,F1982,G:G,G1982,T:T,T1982-1)*IF(C1982=1,0,1)</f>
        <v>1</v>
      </c>
      <c r="T1982">
        <f>COUNTIFS(F:F,F1982,G:G,G1982,H:H,_xlfn.CONCAT("&lt;=",H1982))</f>
        <v>2</v>
      </c>
      <c r="U1982" s="15">
        <f ca="1">H1982+(RAND()/100000)</f>
        <v>0.61458947373119044</v>
      </c>
      <c r="V1982">
        <f t="shared" ca="1" si="30"/>
        <v>51</v>
      </c>
      <c r="W1982" t="s">
        <v>28</v>
      </c>
      <c r="X1982" t="str">
        <f ca="1">_xlfn.CONCAT("(",A1982,",",C1982,",",P1982,",",E1982,",",L1982,",",S1982,",",T1982,",",V1982,")++1`")</f>
        <v>(248674,0,1,10,28,1,2,51)++1`</v>
      </c>
      <c r="Y1982" t="str">
        <f>_xlfn.CONCAT("(",A1982,",",R1982,")++1`")</f>
        <v>(248674,0)++1`</v>
      </c>
    </row>
    <row r="1983" spans="1:25">
      <c r="A1983">
        <v>248675</v>
      </c>
      <c r="B1983">
        <v>2005</v>
      </c>
      <c r="C1983">
        <f>IF(D1983="oui", 1, IF(D1983="non", 0, " "))</f>
        <v>0</v>
      </c>
      <c r="D1983" t="s">
        <v>24</v>
      </c>
      <c r="E1983">
        <f>_xlfn.XLOOKUP(F1983,Z$3:Z$19,AA$3:AA$19)</f>
        <v>10</v>
      </c>
      <c r="F1983" t="s">
        <v>39</v>
      </c>
      <c r="G1983" s="14">
        <v>44644</v>
      </c>
      <c r="H1983" s="15">
        <v>0.39166666666666666</v>
      </c>
      <c r="I1983" s="15">
        <v>0.45277777777777778</v>
      </c>
      <c r="J1983">
        <v>1000165</v>
      </c>
      <c r="K1983">
        <v>510</v>
      </c>
      <c r="L1983">
        <f>ROUND(M1983*86400,0)/60</f>
        <v>88</v>
      </c>
      <c r="M1983">
        <v>6.1111111111111116E-2</v>
      </c>
      <c r="N1983">
        <f>_xlfn.XLOOKUP(O1983,Z$22:Z$24,AA$22:AA$24)</f>
        <v>1</v>
      </c>
      <c r="O1983" t="s">
        <v>32</v>
      </c>
      <c r="P1983" cm="1">
        <f t="array" aca="1" ref="P1983" ca="1">(_xlfn.IFS(Q1983="couché",0,Q1983="debout à 80%",1,Q1983="?",1))*(IF(RAND()&lt;0.8,1,0))</f>
        <v>1</v>
      </c>
      <c r="Q1983" t="s">
        <v>27</v>
      </c>
      <c r="R1983">
        <v>30</v>
      </c>
      <c r="S1983">
        <f>SUMIFS(N:N,F:F,F1983,G:G,G1983,T:T,T1983-1)*IF(C1983=1,0,1)</f>
        <v>0</v>
      </c>
      <c r="T1983">
        <f>COUNTIFS(F:F,F1983,G:G,G1983,H:H,_xlfn.CONCAT("&lt;=",H1983))</f>
        <v>2</v>
      </c>
      <c r="U1983" s="15">
        <f ca="1">H1983+(RAND()/100000)</f>
        <v>0.39166700087000456</v>
      </c>
      <c r="V1983">
        <f t="shared" ca="1" si="30"/>
        <v>19</v>
      </c>
      <c r="W1983" t="s">
        <v>28</v>
      </c>
      <c r="X1983" t="str">
        <f ca="1">_xlfn.CONCAT("(",A1983,",",C1983,",",P1983,",",E1983,",",L1983,",",S1983,",",T1983,",",V1983,")++1`")</f>
        <v>(248675,0,1,10,88,0,2,19)++1`</v>
      </c>
      <c r="Y1983" t="str">
        <f>_xlfn.CONCAT("(",A1983,",",R1983,")++1`")</f>
        <v>(248675,30)++1`</v>
      </c>
    </row>
    <row r="1984" spans="1:25">
      <c r="A1984">
        <v>248677</v>
      </c>
      <c r="B1984">
        <v>1967</v>
      </c>
      <c r="C1984">
        <f>IF(D1984="oui", 1, IF(D1984="non", 0, " "))</f>
        <v>0</v>
      </c>
      <c r="D1984" t="s">
        <v>24</v>
      </c>
      <c r="E1984">
        <f>_xlfn.XLOOKUP(F1984,Z$3:Z$19,AA$3:AA$19)</f>
        <v>6</v>
      </c>
      <c r="F1984" t="s">
        <v>37</v>
      </c>
      <c r="G1984" s="14">
        <v>44630</v>
      </c>
      <c r="H1984" s="15">
        <v>0.41805555555555551</v>
      </c>
      <c r="I1984" s="15">
        <v>0.60902777777777772</v>
      </c>
      <c r="J1984">
        <v>1000166</v>
      </c>
      <c r="K1984">
        <v>4192</v>
      </c>
      <c r="L1984">
        <f>ROUND(M1984*86400,0)/60</f>
        <v>275</v>
      </c>
      <c r="M1984">
        <v>0.19097222222222221</v>
      </c>
      <c r="N1984">
        <f>_xlfn.XLOOKUP(O1984,Z$22:Z$24,AA$22:AA$24)</f>
        <v>0</v>
      </c>
      <c r="O1984" t="s">
        <v>26</v>
      </c>
      <c r="P1984" cm="1">
        <f t="array" aca="1" ref="P1984" ca="1">(_xlfn.IFS(Q1984="couché",0,Q1984="debout à 80%",1,Q1984="?",1))*(IF(RAND()&lt;0.8,1,0))</f>
        <v>0</v>
      </c>
      <c r="Q1984" t="s">
        <v>48</v>
      </c>
      <c r="R1984">
        <v>45</v>
      </c>
      <c r="S1984">
        <f>SUMIFS(N:N,F:F,F1984,G:G,G1984,T:T,T1984-1)*IF(C1984=1,0,1)</f>
        <v>0</v>
      </c>
      <c r="T1984">
        <f>COUNTIFS(F:F,F1984,G:G,G1984,H:H,_xlfn.CONCAT("&lt;=",H1984))</f>
        <v>2</v>
      </c>
      <c r="U1984" s="15">
        <f ca="1">H1984+(RAND()/100000)</f>
        <v>0.41805928769774231</v>
      </c>
      <c r="V1984">
        <f t="shared" ca="1" si="30"/>
        <v>31</v>
      </c>
      <c r="W1984" t="s">
        <v>28</v>
      </c>
      <c r="X1984" t="str">
        <f ca="1">_xlfn.CONCAT("(",A1984,",",C1984,",",P1984,",",E1984,",",L1984,",",S1984,",",T1984,",",V1984,")++1`")</f>
        <v>(248677,0,0,6,275,0,2,31)++1`</v>
      </c>
      <c r="Y1984" t="str">
        <f>_xlfn.CONCAT("(",A1984,",",R1984,")++1`")</f>
        <v>(248677,45)++1`</v>
      </c>
    </row>
    <row r="1985" spans="1:25">
      <c r="A1985">
        <v>248678</v>
      </c>
      <c r="B1985">
        <v>1965</v>
      </c>
      <c r="C1985">
        <f>IF(D1985="oui", 1, IF(D1985="non", 0, " "))</f>
        <v>0</v>
      </c>
      <c r="D1985" t="s">
        <v>24</v>
      </c>
      <c r="E1985">
        <f>_xlfn.XLOOKUP(F1985,Z$3:Z$19,AA$3:AA$19)</f>
        <v>3</v>
      </c>
      <c r="F1985" t="s">
        <v>34</v>
      </c>
      <c r="G1985" s="14">
        <v>44650</v>
      </c>
      <c r="H1985" s="15">
        <v>0.48680555555555555</v>
      </c>
      <c r="I1985" s="15">
        <v>0.5083333333333333</v>
      </c>
      <c r="J1985">
        <v>1000169</v>
      </c>
      <c r="K1985">
        <v>2177</v>
      </c>
      <c r="L1985">
        <f>ROUND(M1985*86400,0)/60</f>
        <v>31</v>
      </c>
      <c r="M1985">
        <v>2.1527777777777757E-2</v>
      </c>
      <c r="N1985">
        <f>_xlfn.XLOOKUP(O1985,Z$22:Z$24,AA$22:AA$24)</f>
        <v>1</v>
      </c>
      <c r="O1985" t="s">
        <v>32</v>
      </c>
      <c r="P1985" cm="1">
        <f t="array" aca="1" ref="P1985" ca="1">(_xlfn.IFS(Q1985="couché",0,Q1985="debout à 80%",1,Q1985="?",1))*(IF(RAND()&lt;0.8,1,0))</f>
        <v>1</v>
      </c>
      <c r="Q1985" t="s">
        <v>27</v>
      </c>
      <c r="R1985">
        <v>0</v>
      </c>
      <c r="S1985">
        <f>SUMIFS(N:N,F:F,F1985,G:G,G1985,T:T,T1985-1)*IF(C1985=1,0,1)</f>
        <v>1</v>
      </c>
      <c r="T1985">
        <f>COUNTIFS(F:F,F1985,G:G,G1985,H:H,_xlfn.CONCAT("&lt;=",H1985))</f>
        <v>8</v>
      </c>
      <c r="U1985" s="15">
        <f ca="1">H1985+(RAND()/100000)</f>
        <v>0.48681354640503338</v>
      </c>
      <c r="V1985">
        <f t="shared" ca="1" si="30"/>
        <v>37</v>
      </c>
      <c r="W1985" t="s">
        <v>28</v>
      </c>
      <c r="X1985" t="str">
        <f ca="1">_xlfn.CONCAT("(",A1985,",",C1985,",",P1985,",",E1985,",",L1985,",",S1985,",",T1985,",",V1985,")++1`")</f>
        <v>(248678,0,1,3,31,1,8,37)++1`</v>
      </c>
      <c r="Y1985" t="str">
        <f>_xlfn.CONCAT("(",A1985,",",R1985,")++1`")</f>
        <v>(248678,0)++1`</v>
      </c>
    </row>
    <row r="1986" spans="1:25">
      <c r="A1986">
        <v>248679</v>
      </c>
      <c r="B1986">
        <v>1999</v>
      </c>
      <c r="C1986">
        <f>IF(D1986="oui", 1, IF(D1986="non", 0, " "))</f>
        <v>0</v>
      </c>
      <c r="D1986" t="s">
        <v>24</v>
      </c>
      <c r="E1986">
        <f>_xlfn.XLOOKUP(F1986,Z$3:Z$19,AA$3:AA$19)</f>
        <v>6</v>
      </c>
      <c r="F1986" t="s">
        <v>37</v>
      </c>
      <c r="G1986" s="14">
        <v>44627</v>
      </c>
      <c r="H1986" s="15">
        <v>0.33333333333333331</v>
      </c>
      <c r="I1986" s="15">
        <v>0.4458333333333333</v>
      </c>
      <c r="J1986">
        <v>1000166</v>
      </c>
      <c r="K1986">
        <v>2198</v>
      </c>
      <c r="L1986">
        <f>ROUND(M1986*86400,0)/60</f>
        <v>162</v>
      </c>
      <c r="M1986">
        <v>0.11249999999999999</v>
      </c>
      <c r="N1986">
        <f>_xlfn.XLOOKUP(O1986,Z$22:Z$24,AA$22:AA$24)</f>
        <v>0</v>
      </c>
      <c r="O1986" t="s">
        <v>26</v>
      </c>
      <c r="P1986" cm="1">
        <f t="array" aca="1" ref="P1986" ca="1">(_xlfn.IFS(Q1986="couché",0,Q1986="debout à 80%",1,Q1986="?",1))*(IF(RAND()&lt;0.8,1,0))</f>
        <v>1</v>
      </c>
      <c r="Q1986" t="s">
        <v>27</v>
      </c>
      <c r="R1986">
        <v>45</v>
      </c>
      <c r="S1986">
        <f>SUMIFS(N:N,F:F,F1986,G:G,G1986,T:T,T1986-1)*IF(C1986=1,0,1)</f>
        <v>0</v>
      </c>
      <c r="T1986">
        <f>COUNTIFS(F:F,F1986,G:G,G1986,H:H,_xlfn.CONCAT("&lt;=",H1986))</f>
        <v>1</v>
      </c>
      <c r="U1986" s="15">
        <f ca="1">H1986+(RAND()/100000)</f>
        <v>0.33333558768812177</v>
      </c>
      <c r="V1986">
        <f t="shared" ca="1" si="30"/>
        <v>4</v>
      </c>
      <c r="W1986" t="s">
        <v>28</v>
      </c>
      <c r="X1986" t="str">
        <f ca="1">_xlfn.CONCAT("(",A1986,",",C1986,",",P1986,",",E1986,",",L1986,",",S1986,",",T1986,",",V1986,")++1`")</f>
        <v>(248679,0,1,6,162,0,1,4)++1`</v>
      </c>
      <c r="Y1986" t="str">
        <f>_xlfn.CONCAT("(",A1986,",",R1986,")++1`")</f>
        <v>(248679,45)++1`</v>
      </c>
    </row>
    <row r="1987" spans="1:25">
      <c r="A1987">
        <v>248681</v>
      </c>
      <c r="B1987">
        <v>1955</v>
      </c>
      <c r="C1987">
        <f>IF(D1987="oui", 1, IF(D1987="non", 0, " "))</f>
        <v>0</v>
      </c>
      <c r="D1987" t="s">
        <v>24</v>
      </c>
      <c r="E1987">
        <f>_xlfn.XLOOKUP(F1987,Z$3:Z$19,AA$3:AA$19)</f>
        <v>16</v>
      </c>
      <c r="F1987" t="s">
        <v>44</v>
      </c>
      <c r="G1987" s="14">
        <v>44607</v>
      </c>
      <c r="H1987" s="15">
        <v>0.40347222222222223</v>
      </c>
      <c r="I1987" s="15">
        <v>0.43125000000000002</v>
      </c>
      <c r="J1987">
        <v>1000171</v>
      </c>
      <c r="K1987">
        <v>5972</v>
      </c>
      <c r="L1987">
        <f>ROUND(M1987*86400,0)/60</f>
        <v>40</v>
      </c>
      <c r="M1987">
        <v>2.777777777777779E-2</v>
      </c>
      <c r="N1987">
        <f>_xlfn.XLOOKUP(O1987,Z$22:Z$24,AA$22:AA$24)</f>
        <v>0</v>
      </c>
      <c r="O1987" t="s">
        <v>26</v>
      </c>
      <c r="P1987" cm="1">
        <f t="array" aca="1" ref="P1987" ca="1">(_xlfn.IFS(Q1987="couché",0,Q1987="debout à 80%",1,Q1987="?",1))*(IF(RAND()&lt;0.8,1,0))</f>
        <v>1</v>
      </c>
      <c r="Q1987" t="s">
        <v>27</v>
      </c>
      <c r="R1987">
        <v>0</v>
      </c>
      <c r="S1987">
        <f>SUMIFS(N:N,F:F,F1987,G:G,G1987,T:T,T1987-1)*IF(C1987=1,0,1)</f>
        <v>0</v>
      </c>
      <c r="T1987">
        <f>COUNTIFS(F:F,F1987,G:G,G1987,H:H,_xlfn.CONCAT("&lt;=",H1987))</f>
        <v>2</v>
      </c>
      <c r="U1987" s="15">
        <f ca="1">H1987+(RAND()/100000)</f>
        <v>0.40348191884305246</v>
      </c>
      <c r="V1987">
        <f t="shared" ref="V1987:V2050" ca="1" si="31">COUNTIFS(G:G,G1987,U:U,_xlfn.CONCAT("&lt;=",U1987))</f>
        <v>24</v>
      </c>
      <c r="W1987" t="s">
        <v>28</v>
      </c>
      <c r="X1987" t="str">
        <f ca="1">_xlfn.CONCAT("(",A1987,",",C1987,",",P1987,",",E1987,",",L1987,",",S1987,",",T1987,",",V1987,")++1`")</f>
        <v>(248681,0,1,16,40,0,2,24)++1`</v>
      </c>
      <c r="Y1987" t="str">
        <f>_xlfn.CONCAT("(",A1987,",",R1987,")++1`")</f>
        <v>(248681,0)++1`</v>
      </c>
    </row>
    <row r="1988" spans="1:25">
      <c r="A1988">
        <v>248683</v>
      </c>
      <c r="B1988">
        <v>1961</v>
      </c>
      <c r="C1988">
        <f>IF(D1988="oui", 1, IF(D1988="non", 0, " "))</f>
        <v>0</v>
      </c>
      <c r="D1988" t="s">
        <v>24</v>
      </c>
      <c r="E1988">
        <f>_xlfn.XLOOKUP(F1988,Z$3:Z$19,AA$3:AA$19)</f>
        <v>7</v>
      </c>
      <c r="F1988" t="s">
        <v>38</v>
      </c>
      <c r="G1988" s="14">
        <v>44606</v>
      </c>
      <c r="H1988" s="15">
        <v>0.46319444444444441</v>
      </c>
      <c r="I1988" s="15">
        <v>0.47777777777777775</v>
      </c>
      <c r="J1988">
        <v>1000166</v>
      </c>
      <c r="K1988">
        <v>4892</v>
      </c>
      <c r="L1988">
        <f>ROUND(M1988*86400,0)/60</f>
        <v>21</v>
      </c>
      <c r="M1988">
        <v>1.4583333333333337E-2</v>
      </c>
      <c r="N1988">
        <f>_xlfn.XLOOKUP(O1988,Z$22:Z$24,AA$22:AA$24)</f>
        <v>0</v>
      </c>
      <c r="O1988" t="s">
        <v>26</v>
      </c>
      <c r="P1988" cm="1">
        <f t="array" aca="1" ref="P1988" ca="1">(_xlfn.IFS(Q1988="couché",0,Q1988="debout à 80%",1,Q1988="?",1))*(IF(RAND()&lt;0.8,1,0))</f>
        <v>0</v>
      </c>
      <c r="Q1988" t="s">
        <v>48</v>
      </c>
      <c r="R1988">
        <v>45</v>
      </c>
      <c r="S1988">
        <f>SUMIFS(N:N,F:F,F1988,G:G,G1988,T:T,T1988-1)*IF(C1988=1,0,1)</f>
        <v>0</v>
      </c>
      <c r="T1988">
        <f>COUNTIFS(F:F,F1988,G:G,G1988,H:H,_xlfn.CONCAT("&lt;=",H1988))</f>
        <v>1</v>
      </c>
      <c r="U1988" s="15">
        <f ca="1">H1988+(RAND()/100000)</f>
        <v>0.46320189149401614</v>
      </c>
      <c r="V1988">
        <f t="shared" ca="1" si="31"/>
        <v>39</v>
      </c>
      <c r="W1988" t="s">
        <v>28</v>
      </c>
      <c r="X1988" t="str">
        <f ca="1">_xlfn.CONCAT("(",A1988,",",C1988,",",P1988,",",E1988,",",L1988,",",S1988,",",T1988,",",V1988,")++1`")</f>
        <v>(248683,0,0,7,21,0,1,39)++1`</v>
      </c>
      <c r="Y1988" t="str">
        <f>_xlfn.CONCAT("(",A1988,",",R1988,")++1`")</f>
        <v>(248683,45)++1`</v>
      </c>
    </row>
    <row r="1989" spans="1:25">
      <c r="A1989">
        <v>248685</v>
      </c>
      <c r="B1989">
        <v>1943</v>
      </c>
      <c r="C1989">
        <f>IF(D1989="oui", 1, IF(D1989="non", 0, " "))</f>
        <v>0</v>
      </c>
      <c r="D1989" t="s">
        <v>24</v>
      </c>
      <c r="E1989">
        <f>_xlfn.XLOOKUP(F1989,Z$3:Z$19,AA$3:AA$19)</f>
        <v>2</v>
      </c>
      <c r="F1989" t="s">
        <v>29</v>
      </c>
      <c r="G1989" s="14">
        <v>44606</v>
      </c>
      <c r="H1989" s="15">
        <v>0.75</v>
      </c>
      <c r="I1989" s="15">
        <v>0.81041666666666667</v>
      </c>
      <c r="J1989">
        <v>1000166</v>
      </c>
      <c r="K1989">
        <v>2478</v>
      </c>
      <c r="L1989">
        <f>ROUND(M1989*86400,0)/60</f>
        <v>87</v>
      </c>
      <c r="M1989">
        <v>6.0416666666666674E-2</v>
      </c>
      <c r="N1989">
        <f>_xlfn.XLOOKUP(O1989,Z$22:Z$24,AA$22:AA$24)</f>
        <v>0</v>
      </c>
      <c r="O1989" t="s">
        <v>26</v>
      </c>
      <c r="P1989" cm="1">
        <f t="array" aca="1" ref="P1989" ca="1">(_xlfn.IFS(Q1989="couché",0,Q1989="debout à 80%",1,Q1989="?",1))*(IF(RAND()&lt;0.8,1,0))</f>
        <v>0</v>
      </c>
      <c r="Q1989" t="s">
        <v>48</v>
      </c>
      <c r="R1989">
        <v>45</v>
      </c>
      <c r="S1989">
        <f>SUMIFS(N:N,F:F,F1989,G:G,G1989,T:T,T1989-1)*IF(C1989=1,0,1)</f>
        <v>0</v>
      </c>
      <c r="T1989">
        <f>COUNTIFS(F:F,F1989,G:G,G1989,H:H,_xlfn.CONCAT("&lt;=",H1989))</f>
        <v>5</v>
      </c>
      <c r="U1989" s="15">
        <f ca="1">H1989+(RAND()/100000)</f>
        <v>0.75000421855579558</v>
      </c>
      <c r="V1989">
        <f t="shared" ca="1" si="31"/>
        <v>71</v>
      </c>
      <c r="W1989" t="s">
        <v>28</v>
      </c>
      <c r="X1989" t="str">
        <f ca="1">_xlfn.CONCAT("(",A1989,",",C1989,",",P1989,",",E1989,",",L1989,",",S1989,",",T1989,",",V1989,")++1`")</f>
        <v>(248685,0,0,2,87,0,5,71)++1`</v>
      </c>
      <c r="Y1989" t="str">
        <f>_xlfn.CONCAT("(",A1989,",",R1989,")++1`")</f>
        <v>(248685,45)++1`</v>
      </c>
    </row>
    <row r="1990" spans="1:25">
      <c r="A1990">
        <v>248686</v>
      </c>
      <c r="B1990">
        <v>1948</v>
      </c>
      <c r="C1990">
        <f>IF(D1990="oui", 1, IF(D1990="non", 0, " "))</f>
        <v>0</v>
      </c>
      <c r="D1990" t="s">
        <v>24</v>
      </c>
      <c r="E1990">
        <f>_xlfn.XLOOKUP(F1990,Z$3:Z$19,AA$3:AA$19)</f>
        <v>2</v>
      </c>
      <c r="F1990" t="s">
        <v>29</v>
      </c>
      <c r="G1990" s="14">
        <v>44613</v>
      </c>
      <c r="H1990" s="15">
        <v>0.81597222222222221</v>
      </c>
      <c r="I1990" s="15">
        <v>0.85624999999999996</v>
      </c>
      <c r="J1990">
        <v>1000166</v>
      </c>
      <c r="K1990">
        <v>31</v>
      </c>
      <c r="L1990">
        <f>ROUND(M1990*86400,0)/60</f>
        <v>58</v>
      </c>
      <c r="M1990">
        <v>4.0277777777777746E-2</v>
      </c>
      <c r="N1990">
        <f>_xlfn.XLOOKUP(O1990,Z$22:Z$24,AA$22:AA$24)</f>
        <v>0</v>
      </c>
      <c r="O1990" t="s">
        <v>26</v>
      </c>
      <c r="P1990" cm="1">
        <f t="array" aca="1" ref="P1990" ca="1">(_xlfn.IFS(Q1990="couché",0,Q1990="debout à 80%",1,Q1990="?",1))*(IF(RAND()&lt;0.8,1,0))</f>
        <v>1</v>
      </c>
      <c r="Q1990" t="s">
        <v>27</v>
      </c>
      <c r="R1990">
        <v>0</v>
      </c>
      <c r="S1990">
        <f>SUMIFS(N:N,F:F,F1990,G:G,G1990,T:T,T1990-1)*IF(C1990=1,0,1)</f>
        <v>0</v>
      </c>
      <c r="T1990">
        <f>COUNTIFS(F:F,F1990,G:G,G1990,H:H,_xlfn.CONCAT("&lt;=",H1990))</f>
        <v>7</v>
      </c>
      <c r="U1990" s="15">
        <f ca="1">H1990+(RAND()/100000)</f>
        <v>0.81597841939106097</v>
      </c>
      <c r="V1990">
        <f t="shared" ca="1" si="31"/>
        <v>77</v>
      </c>
      <c r="W1990" t="s">
        <v>28</v>
      </c>
      <c r="X1990" t="str">
        <f ca="1">_xlfn.CONCAT("(",A1990,",",C1990,",",P1990,",",E1990,",",L1990,",",S1990,",",T1990,",",V1990,")++1`")</f>
        <v>(248686,0,1,2,58,0,7,77)++1`</v>
      </c>
      <c r="Y1990" t="str">
        <f>_xlfn.CONCAT("(",A1990,",",R1990,")++1`")</f>
        <v>(248686,0)++1`</v>
      </c>
    </row>
    <row r="1991" spans="1:25">
      <c r="A1991">
        <v>248688</v>
      </c>
      <c r="B1991">
        <v>1938</v>
      </c>
      <c r="C1991">
        <f>IF(D1991="oui", 1, IF(D1991="non", 0, " "))</f>
        <v>0</v>
      </c>
      <c r="D1991" t="s">
        <v>24</v>
      </c>
      <c r="E1991">
        <f>_xlfn.XLOOKUP(F1991,Z$3:Z$19,AA$3:AA$19)</f>
        <v>6</v>
      </c>
      <c r="F1991" t="s">
        <v>37</v>
      </c>
      <c r="G1991" s="14">
        <v>44637</v>
      </c>
      <c r="H1991" s="15">
        <v>0.4</v>
      </c>
      <c r="I1991" s="15">
        <v>0.49236111111111108</v>
      </c>
      <c r="J1991">
        <v>1000166</v>
      </c>
      <c r="K1991">
        <v>4192</v>
      </c>
      <c r="L1991">
        <f>ROUND(M1991*86400,0)/60</f>
        <v>133</v>
      </c>
      <c r="M1991">
        <v>9.2361111111111061E-2</v>
      </c>
      <c r="N1991">
        <f>_xlfn.XLOOKUP(O1991,Z$22:Z$24,AA$22:AA$24)</f>
        <v>0</v>
      </c>
      <c r="O1991" t="s">
        <v>26</v>
      </c>
      <c r="P1991" cm="1">
        <f t="array" aca="1" ref="P1991" ca="1">(_xlfn.IFS(Q1991="couché",0,Q1991="debout à 80%",1,Q1991="?",1))*(IF(RAND()&lt;0.8,1,0))</f>
        <v>0</v>
      </c>
      <c r="Q1991" t="s">
        <v>48</v>
      </c>
      <c r="R1991">
        <v>45</v>
      </c>
      <c r="S1991">
        <f>SUMIFS(N:N,F:F,F1991,G:G,G1991,T:T,T1991-1)*IF(C1991=1,0,1)</f>
        <v>0</v>
      </c>
      <c r="T1991">
        <f>COUNTIFS(F:F,F1991,G:G,G1991,H:H,_xlfn.CONCAT("&lt;=",H1991))</f>
        <v>2</v>
      </c>
      <c r="U1991" s="15">
        <f ca="1">H1991+(RAND()/100000)</f>
        <v>0.40000590828810212</v>
      </c>
      <c r="V1991">
        <f t="shared" ca="1" si="31"/>
        <v>27</v>
      </c>
      <c r="W1991" t="s">
        <v>28</v>
      </c>
      <c r="X1991" t="str">
        <f ca="1">_xlfn.CONCAT("(",A1991,",",C1991,",",P1991,",",E1991,",",L1991,",",S1991,",",T1991,",",V1991,")++1`")</f>
        <v>(248688,0,0,6,133,0,2,27)++1`</v>
      </c>
      <c r="Y1991" t="str">
        <f>_xlfn.CONCAT("(",A1991,",",R1991,")++1`")</f>
        <v>(248688,45)++1`</v>
      </c>
    </row>
    <row r="1992" spans="1:25">
      <c r="A1992">
        <v>248689</v>
      </c>
      <c r="B1992">
        <v>1978</v>
      </c>
      <c r="C1992">
        <f>IF(D1992="oui", 1, IF(D1992="non", 0, " "))</f>
        <v>0</v>
      </c>
      <c r="D1992" t="s">
        <v>24</v>
      </c>
      <c r="E1992">
        <f>_xlfn.XLOOKUP(F1992,Z$3:Z$19,AA$3:AA$19)</f>
        <v>16</v>
      </c>
      <c r="F1992" t="s">
        <v>44</v>
      </c>
      <c r="G1992" s="14">
        <v>44613</v>
      </c>
      <c r="H1992" s="15">
        <v>0.47291666666666665</v>
      </c>
      <c r="I1992" s="15">
        <v>0.57013888888888886</v>
      </c>
      <c r="J1992">
        <v>1000162</v>
      </c>
      <c r="K1992">
        <v>5552</v>
      </c>
      <c r="L1992">
        <f>ROUND(M1992*86400,0)/60</f>
        <v>140</v>
      </c>
      <c r="M1992">
        <v>9.722222222222221E-2</v>
      </c>
      <c r="N1992">
        <f>_xlfn.XLOOKUP(O1992,Z$22:Z$24,AA$22:AA$24)</f>
        <v>0</v>
      </c>
      <c r="O1992" t="s">
        <v>26</v>
      </c>
      <c r="P1992" cm="1">
        <f t="array" aca="1" ref="P1992" ca="1">(_xlfn.IFS(Q1992="couché",0,Q1992="debout à 80%",1,Q1992="?",1))*(IF(RAND()&lt;0.8,1,0))</f>
        <v>1</v>
      </c>
      <c r="Q1992" t="s">
        <v>27</v>
      </c>
      <c r="R1992">
        <v>45</v>
      </c>
      <c r="S1992">
        <f>SUMIFS(N:N,F:F,F1992,G:G,G1992,T:T,T1992-1)*IF(C1992=1,0,1)</f>
        <v>0</v>
      </c>
      <c r="T1992">
        <f>COUNTIFS(F:F,F1992,G:G,G1992,H:H,_xlfn.CONCAT("&lt;=",H1992))</f>
        <v>2</v>
      </c>
      <c r="U1992" s="15">
        <f ca="1">H1992+(RAND()/100000)</f>
        <v>0.47291931449041602</v>
      </c>
      <c r="V1992">
        <f t="shared" ca="1" si="31"/>
        <v>36</v>
      </c>
      <c r="W1992" t="s">
        <v>28</v>
      </c>
      <c r="X1992" t="str">
        <f ca="1">_xlfn.CONCAT("(",A1992,",",C1992,",",P1992,",",E1992,",",L1992,",",S1992,",",T1992,",",V1992,")++1`")</f>
        <v>(248689,0,1,16,140,0,2,36)++1`</v>
      </c>
      <c r="Y1992" t="str">
        <f>_xlfn.CONCAT("(",A1992,",",R1992,")++1`")</f>
        <v>(248689,45)++1`</v>
      </c>
    </row>
    <row r="1993" spans="1:25">
      <c r="A1993">
        <v>248691</v>
      </c>
      <c r="B1993">
        <v>1994</v>
      </c>
      <c r="C1993">
        <f>IF(D1993="oui", 1, IF(D1993="non", 0, " "))</f>
        <v>0</v>
      </c>
      <c r="D1993" t="s">
        <v>24</v>
      </c>
      <c r="E1993">
        <f>_xlfn.XLOOKUP(F1993,Z$3:Z$19,AA$3:AA$19)</f>
        <v>9</v>
      </c>
      <c r="F1993" t="s">
        <v>40</v>
      </c>
      <c r="G1993" s="14">
        <v>44627</v>
      </c>
      <c r="H1993" s="15">
        <v>0.68541666666666667</v>
      </c>
      <c r="I1993" s="15">
        <v>0.75208333333333333</v>
      </c>
      <c r="J1993">
        <v>1000163</v>
      </c>
      <c r="K1993">
        <v>4834</v>
      </c>
      <c r="L1993">
        <f>ROUND(M1993*86400,0)/60</f>
        <v>96</v>
      </c>
      <c r="M1993">
        <v>6.6666666666666652E-2</v>
      </c>
      <c r="N1993">
        <f>_xlfn.XLOOKUP(O1993,Z$22:Z$24,AA$22:AA$24)</f>
        <v>0</v>
      </c>
      <c r="O1993" t="s">
        <v>26</v>
      </c>
      <c r="P1993" cm="1">
        <f t="array" aca="1" ref="P1993" ca="1">(_xlfn.IFS(Q1993="couché",0,Q1993="debout à 80%",1,Q1993="?",1))*(IF(RAND()&lt;0.8,1,0))</f>
        <v>0</v>
      </c>
      <c r="Q1993" t="s">
        <v>27</v>
      </c>
      <c r="R1993">
        <v>45</v>
      </c>
      <c r="S1993">
        <f>SUMIFS(N:N,F:F,F1993,G:G,G1993,T:T,T1993-1)*IF(C1993=1,0,1)</f>
        <v>0</v>
      </c>
      <c r="T1993">
        <f>COUNTIFS(F:F,F1993,G:G,G1993,H:H,_xlfn.CONCAT("&lt;=",H1993))</f>
        <v>7</v>
      </c>
      <c r="U1993" s="15">
        <f ca="1">H1993+(RAND()/100000)</f>
        <v>0.68542480289028507</v>
      </c>
      <c r="V1993">
        <f t="shared" ca="1" si="31"/>
        <v>61</v>
      </c>
      <c r="W1993" t="s">
        <v>28</v>
      </c>
      <c r="X1993" t="str">
        <f ca="1">_xlfn.CONCAT("(",A1993,",",C1993,",",P1993,",",E1993,",",L1993,",",S1993,",",T1993,",",V1993,")++1`")</f>
        <v>(248691,0,0,9,96,0,7,61)++1`</v>
      </c>
      <c r="Y1993" t="str">
        <f>_xlfn.CONCAT("(",A1993,",",R1993,")++1`")</f>
        <v>(248691,45)++1`</v>
      </c>
    </row>
    <row r="1994" spans="1:25">
      <c r="A1994">
        <v>248695</v>
      </c>
      <c r="B1994">
        <v>1994</v>
      </c>
      <c r="C1994">
        <f>IF(D1994="oui", 1, IF(D1994="non", 0, " "))</f>
        <v>0</v>
      </c>
      <c r="D1994" t="s">
        <v>24</v>
      </c>
      <c r="E1994">
        <f>_xlfn.XLOOKUP(F1994,Z$3:Z$19,AA$3:AA$19)</f>
        <v>11</v>
      </c>
      <c r="F1994" t="s">
        <v>41</v>
      </c>
      <c r="G1994" s="14">
        <v>44624</v>
      </c>
      <c r="H1994" s="15">
        <v>0.53611111111111109</v>
      </c>
      <c r="I1994" s="15">
        <v>0.54791666666666661</v>
      </c>
      <c r="J1994">
        <v>1000165</v>
      </c>
      <c r="K1994">
        <v>493</v>
      </c>
      <c r="L1994">
        <f>ROUND(M1994*86400,0)/60</f>
        <v>17</v>
      </c>
      <c r="M1994">
        <v>1.1805555555555514E-2</v>
      </c>
      <c r="N1994">
        <f>_xlfn.XLOOKUP(O1994,Z$22:Z$24,AA$22:AA$24)</f>
        <v>1</v>
      </c>
      <c r="O1994" t="s">
        <v>32</v>
      </c>
      <c r="P1994" cm="1">
        <f t="array" aca="1" ref="P1994" ca="1">(_xlfn.IFS(Q1994="couché",0,Q1994="debout à 80%",1,Q1994="?",1))*(IF(RAND()&lt;0.8,1,0))</f>
        <v>1</v>
      </c>
      <c r="Q1994" t="s">
        <v>27</v>
      </c>
      <c r="R1994">
        <v>30</v>
      </c>
      <c r="S1994">
        <f>SUMIFS(N:N,F:F,F1994,G:G,G1994,T:T,T1994-1)*IF(C1994=1,0,1)</f>
        <v>1</v>
      </c>
      <c r="T1994">
        <f>COUNTIFS(F:F,F1994,G:G,G1994,H:H,_xlfn.CONCAT("&lt;=",H1994))</f>
        <v>8</v>
      </c>
      <c r="U1994" s="15">
        <f ca="1">H1994+(RAND()/100000)</f>
        <v>0.53611510600189005</v>
      </c>
      <c r="V1994">
        <f t="shared" ca="1" si="31"/>
        <v>39</v>
      </c>
      <c r="W1994" t="s">
        <v>28</v>
      </c>
      <c r="X1994" t="str">
        <f ca="1">_xlfn.CONCAT("(",A1994,",",C1994,",",P1994,",",E1994,",",L1994,",",S1994,",",T1994,",",V1994,")++1`")</f>
        <v>(248695,0,1,11,17,1,8,39)++1`</v>
      </c>
      <c r="Y1994" t="str">
        <f>_xlfn.CONCAT("(",A1994,",",R1994,")++1`")</f>
        <v>(248695,30)++1`</v>
      </c>
    </row>
    <row r="1995" spans="1:25">
      <c r="A1995">
        <v>248698</v>
      </c>
      <c r="B1995">
        <v>1949</v>
      </c>
      <c r="C1995">
        <f>IF(D1995="oui", 1, IF(D1995="non", 0, " "))</f>
        <v>0</v>
      </c>
      <c r="D1995" t="s">
        <v>24</v>
      </c>
      <c r="E1995">
        <f>_xlfn.XLOOKUP(F1995,Z$3:Z$19,AA$3:AA$19)</f>
        <v>8</v>
      </c>
      <c r="F1995" t="s">
        <v>25</v>
      </c>
      <c r="G1995" s="14">
        <v>44642</v>
      </c>
      <c r="H1995" s="15">
        <v>0.78125</v>
      </c>
      <c r="I1995" s="15">
        <v>0.79722222222222217</v>
      </c>
      <c r="J1995">
        <v>1000168</v>
      </c>
      <c r="K1995">
        <v>1899</v>
      </c>
      <c r="L1995">
        <f>ROUND(M1995*86400,0)/60</f>
        <v>23</v>
      </c>
      <c r="M1995">
        <v>1.5972222222222165E-2</v>
      </c>
      <c r="N1995">
        <f>_xlfn.XLOOKUP(O1995,Z$22:Z$24,AA$22:AA$24)</f>
        <v>0</v>
      </c>
      <c r="O1995" t="s">
        <v>26</v>
      </c>
      <c r="P1995" cm="1">
        <f t="array" aca="1" ref="P1995" ca="1">(_xlfn.IFS(Q1995="couché",0,Q1995="debout à 80%",1,Q1995="?",1))*(IF(RAND()&lt;0.8,1,0))</f>
        <v>1</v>
      </c>
      <c r="Q1995" t="s">
        <v>27</v>
      </c>
      <c r="R1995">
        <v>0</v>
      </c>
      <c r="S1995">
        <f>SUMIFS(N:N,F:F,F1995,G:G,G1995,T:T,T1995-1)*IF(C1995=1,0,1)</f>
        <v>0</v>
      </c>
      <c r="T1995">
        <f>COUNTIFS(F:F,F1995,G:G,G1995,H:H,_xlfn.CONCAT("&lt;=",H1995))</f>
        <v>6</v>
      </c>
      <c r="U1995" s="15">
        <f ca="1">H1995+(RAND()/100000)</f>
        <v>0.78125170894226226</v>
      </c>
      <c r="V1995">
        <f t="shared" ca="1" si="31"/>
        <v>76</v>
      </c>
      <c r="W1995" t="s">
        <v>28</v>
      </c>
      <c r="X1995" t="str">
        <f ca="1">_xlfn.CONCAT("(",A1995,",",C1995,",",P1995,",",E1995,",",L1995,",",S1995,",",T1995,",",V1995,")++1`")</f>
        <v>(248698,0,1,8,23,0,6,76)++1`</v>
      </c>
      <c r="Y1995" t="str">
        <f>_xlfn.CONCAT("(",A1995,",",R1995,")++1`")</f>
        <v>(248698,0)++1`</v>
      </c>
    </row>
    <row r="1996" spans="1:25">
      <c r="A1996">
        <v>248699</v>
      </c>
      <c r="B1996">
        <v>1987</v>
      </c>
      <c r="C1996">
        <f>IF(D1996="oui", 1, IF(D1996="non", 0, " "))</f>
        <v>0</v>
      </c>
      <c r="D1996" t="s">
        <v>24</v>
      </c>
      <c r="E1996">
        <f>_xlfn.XLOOKUP(F1996,Z$3:Z$19,AA$3:AA$19)</f>
        <v>11</v>
      </c>
      <c r="F1996" t="s">
        <v>41</v>
      </c>
      <c r="G1996" s="14">
        <v>44621</v>
      </c>
      <c r="H1996" s="15">
        <v>0.67847222222222214</v>
      </c>
      <c r="I1996" s="15">
        <v>0.72083333333333333</v>
      </c>
      <c r="J1996">
        <v>1000165</v>
      </c>
      <c r="K1996">
        <v>493</v>
      </c>
      <c r="L1996">
        <f>ROUND(M1996*86400,0)/60</f>
        <v>61</v>
      </c>
      <c r="M1996">
        <v>4.2361111111111183E-2</v>
      </c>
      <c r="N1996">
        <f>_xlfn.XLOOKUP(O1996,Z$22:Z$24,AA$22:AA$24)</f>
        <v>1</v>
      </c>
      <c r="O1996" t="s">
        <v>32</v>
      </c>
      <c r="P1996" cm="1">
        <f t="array" aca="1" ref="P1996" ca="1">(_xlfn.IFS(Q1996="couché",0,Q1996="debout à 80%",1,Q1996="?",1))*(IF(RAND()&lt;0.8,1,0))</f>
        <v>1</v>
      </c>
      <c r="Q1996" t="s">
        <v>27</v>
      </c>
      <c r="R1996">
        <v>30</v>
      </c>
      <c r="S1996">
        <f>SUMIFS(N:N,F:F,F1996,G:G,G1996,T:T,T1996-1)*IF(C1996=1,0,1)</f>
        <v>1</v>
      </c>
      <c r="T1996">
        <f>COUNTIFS(F:F,F1996,G:G,G1996,H:H,_xlfn.CONCAT("&lt;=",H1996))</f>
        <v>5</v>
      </c>
      <c r="U1996" s="15">
        <f ca="1">H1996+(RAND()/100000)</f>
        <v>0.67848003735928542</v>
      </c>
      <c r="V1996">
        <f t="shared" ca="1" si="31"/>
        <v>45</v>
      </c>
      <c r="W1996" t="s">
        <v>28</v>
      </c>
      <c r="X1996" t="str">
        <f ca="1">_xlfn.CONCAT("(",A1996,",",C1996,",",P1996,",",E1996,",",L1996,",",S1996,",",T1996,",",V1996,")++1`")</f>
        <v>(248699,0,1,11,61,1,5,45)++1`</v>
      </c>
      <c r="Y1996" t="str">
        <f>_xlfn.CONCAT("(",A1996,",",R1996,")++1`")</f>
        <v>(248699,30)++1`</v>
      </c>
    </row>
    <row r="1997" spans="1:25">
      <c r="A1997">
        <v>248702</v>
      </c>
      <c r="B1997">
        <v>1956</v>
      </c>
      <c r="C1997">
        <f>IF(D1997="oui", 1, IF(D1997="non", 0, " "))</f>
        <v>0</v>
      </c>
      <c r="D1997" t="s">
        <v>24</v>
      </c>
      <c r="E1997">
        <f>_xlfn.XLOOKUP(F1997,Z$3:Z$19,AA$3:AA$19)</f>
        <v>2</v>
      </c>
      <c r="F1997" t="s">
        <v>29</v>
      </c>
      <c r="G1997" s="14">
        <v>44609</v>
      </c>
      <c r="H1997" s="15">
        <v>0.6777777777777777</v>
      </c>
      <c r="I1997" s="15">
        <v>0.71458333333333335</v>
      </c>
      <c r="J1997">
        <v>1000166</v>
      </c>
      <c r="K1997">
        <v>31</v>
      </c>
      <c r="L1997">
        <f>ROUND(M1997*86400,0)/60</f>
        <v>53</v>
      </c>
      <c r="M1997">
        <v>3.6805555555555647E-2</v>
      </c>
      <c r="N1997">
        <f>_xlfn.XLOOKUP(O1997,Z$22:Z$24,AA$22:AA$24)</f>
        <v>0</v>
      </c>
      <c r="O1997" t="s">
        <v>26</v>
      </c>
      <c r="P1997" cm="1">
        <f t="array" aca="1" ref="P1997" ca="1">(_xlfn.IFS(Q1997="couché",0,Q1997="debout à 80%",1,Q1997="?",1))*(IF(RAND()&lt;0.8,1,0))</f>
        <v>0</v>
      </c>
      <c r="Q1997" t="s">
        <v>48</v>
      </c>
      <c r="R1997">
        <v>0</v>
      </c>
      <c r="S1997">
        <f>SUMIFS(N:N,F:F,F1997,G:G,G1997,T:T,T1997-1)*IF(C1997=1,0,1)</f>
        <v>0</v>
      </c>
      <c r="T1997">
        <f>COUNTIFS(F:F,F1997,G:G,G1997,H:H,_xlfn.CONCAT("&lt;=",H1997))</f>
        <v>6</v>
      </c>
      <c r="U1997" s="15">
        <f ca="1">H1997+(RAND()/100000)</f>
        <v>0.67778469904611272</v>
      </c>
      <c r="V1997">
        <f t="shared" ca="1" si="31"/>
        <v>73</v>
      </c>
      <c r="W1997" t="s">
        <v>28</v>
      </c>
      <c r="X1997" t="str">
        <f ca="1">_xlfn.CONCAT("(",A1997,",",C1997,",",P1997,",",E1997,",",L1997,",",S1997,",",T1997,",",V1997,")++1`")</f>
        <v>(248702,0,0,2,53,0,6,73)++1`</v>
      </c>
      <c r="Y1997" t="str">
        <f>_xlfn.CONCAT("(",A1997,",",R1997,")++1`")</f>
        <v>(248702,0)++1`</v>
      </c>
    </row>
    <row r="1998" spans="1:25">
      <c r="A1998">
        <v>248703</v>
      </c>
      <c r="B1998">
        <v>1978</v>
      </c>
      <c r="C1998">
        <f>IF(D1998="oui", 1, IF(D1998="non", 0, " "))</f>
        <v>0</v>
      </c>
      <c r="D1998" t="s">
        <v>24</v>
      </c>
      <c r="E1998">
        <f>_xlfn.XLOOKUP(F1998,Z$3:Z$19,AA$3:AA$19)</f>
        <v>13</v>
      </c>
      <c r="F1998" t="s">
        <v>43</v>
      </c>
      <c r="G1998" s="14">
        <v>44606</v>
      </c>
      <c r="H1998" s="15">
        <v>0.7006944444444444</v>
      </c>
      <c r="I1998" s="15">
        <v>0.73124999999999996</v>
      </c>
      <c r="J1998">
        <v>1000166</v>
      </c>
      <c r="K1998">
        <v>31</v>
      </c>
      <c r="L1998">
        <f>ROUND(M1998*86400,0)/60</f>
        <v>44</v>
      </c>
      <c r="M1998">
        <v>3.0555555555555558E-2</v>
      </c>
      <c r="N1998">
        <f>_xlfn.XLOOKUP(O1998,Z$22:Z$24,AA$22:AA$24)</f>
        <v>0</v>
      </c>
      <c r="O1998" t="s">
        <v>26</v>
      </c>
      <c r="P1998" cm="1">
        <f t="array" aca="1" ref="P1998" ca="1">(_xlfn.IFS(Q1998="couché",0,Q1998="debout à 80%",1,Q1998="?",1))*(IF(RAND()&lt;0.8,1,0))</f>
        <v>0</v>
      </c>
      <c r="Q1998" t="s">
        <v>48</v>
      </c>
      <c r="R1998">
        <v>0</v>
      </c>
      <c r="S1998">
        <f>SUMIFS(N:N,F:F,F1998,G:G,G1998,T:T,T1998-1)*IF(C1998=1,0,1)</f>
        <v>0</v>
      </c>
      <c r="T1998">
        <f>COUNTIFS(F:F,F1998,G:G,G1998,H:H,_xlfn.CONCAT("&lt;=",H1998))</f>
        <v>3</v>
      </c>
      <c r="U1998" s="15">
        <f ca="1">H1998+(RAND()/100000)</f>
        <v>0.70069927101794205</v>
      </c>
      <c r="V1998">
        <f t="shared" ca="1" si="31"/>
        <v>69</v>
      </c>
      <c r="W1998" t="s">
        <v>28</v>
      </c>
      <c r="X1998" t="str">
        <f ca="1">_xlfn.CONCAT("(",A1998,",",C1998,",",P1998,",",E1998,",",L1998,",",S1998,",",T1998,",",V1998,")++1`")</f>
        <v>(248703,0,0,13,44,0,3,69)++1`</v>
      </c>
      <c r="Y1998" t="str">
        <f>_xlfn.CONCAT("(",A1998,",",R1998,")++1`")</f>
        <v>(248703,0)++1`</v>
      </c>
    </row>
    <row r="1999" spans="1:25">
      <c r="A1999">
        <v>248704</v>
      </c>
      <c r="B1999">
        <v>1953</v>
      </c>
      <c r="C1999">
        <f>IF(D1999="oui", 1, IF(D1999="non", 0, " "))</f>
        <v>0</v>
      </c>
      <c r="D1999" t="s">
        <v>24</v>
      </c>
      <c r="E1999">
        <f>_xlfn.XLOOKUP(F1999,Z$3:Z$19,AA$3:AA$19)</f>
        <v>3</v>
      </c>
      <c r="F1999" t="s">
        <v>34</v>
      </c>
      <c r="G1999" s="14">
        <v>44631</v>
      </c>
      <c r="H1999" s="15">
        <v>0.3923611111111111</v>
      </c>
      <c r="I1999" s="15">
        <v>0.40208333333333329</v>
      </c>
      <c r="J1999">
        <v>1000169</v>
      </c>
      <c r="K1999">
        <v>2172</v>
      </c>
      <c r="L1999">
        <f>ROUND(M1999*86400,0)/60</f>
        <v>14</v>
      </c>
      <c r="M1999">
        <v>9.7222222222221877E-3</v>
      </c>
      <c r="N1999">
        <f>_xlfn.XLOOKUP(O1999,Z$22:Z$24,AA$22:AA$24)</f>
        <v>1</v>
      </c>
      <c r="O1999" t="s">
        <v>32</v>
      </c>
      <c r="P1999" cm="1">
        <f t="array" aca="1" ref="P1999" ca="1">(_xlfn.IFS(Q1999="couché",0,Q1999="debout à 80%",1,Q1999="?",1))*(IF(RAND()&lt;0.8,1,0))</f>
        <v>1</v>
      </c>
      <c r="Q1999" t="s">
        <v>27</v>
      </c>
      <c r="R1999">
        <v>10</v>
      </c>
      <c r="S1999">
        <f>SUMIFS(N:N,F:F,F1999,G:G,G1999,T:T,T1999-1)*IF(C1999=1,0,1)</f>
        <v>1</v>
      </c>
      <c r="T1999">
        <f>COUNTIFS(F:F,F1999,G:G,G1999,H:H,_xlfn.CONCAT("&lt;=",H1999))</f>
        <v>5</v>
      </c>
      <c r="U1999" s="15">
        <f ca="1">H1999+(RAND()/100000)</f>
        <v>0.39236615784986306</v>
      </c>
      <c r="V1999">
        <f t="shared" ca="1" si="31"/>
        <v>22</v>
      </c>
      <c r="W1999" t="s">
        <v>28</v>
      </c>
      <c r="X1999" t="str">
        <f ca="1">_xlfn.CONCAT("(",A1999,",",C1999,",",P1999,",",E1999,",",L1999,",",S1999,",",T1999,",",V1999,")++1`")</f>
        <v>(248704,0,1,3,14,1,5,22)++1`</v>
      </c>
      <c r="Y1999" t="str">
        <f>_xlfn.CONCAT("(",A1999,",",R1999,")++1`")</f>
        <v>(248704,10)++1`</v>
      </c>
    </row>
    <row r="2000" spans="1:25">
      <c r="A2000">
        <v>248705</v>
      </c>
      <c r="B2000">
        <v>1953</v>
      </c>
      <c r="C2000">
        <f>IF(D2000="oui", 1, IF(D2000="non", 0, " "))</f>
        <v>0</v>
      </c>
      <c r="D2000" t="s">
        <v>24</v>
      </c>
      <c r="E2000">
        <f>_xlfn.XLOOKUP(F2000,Z$3:Z$19,AA$3:AA$19)</f>
        <v>3</v>
      </c>
      <c r="F2000" t="s">
        <v>34</v>
      </c>
      <c r="G2000" s="14">
        <v>44638</v>
      </c>
      <c r="H2000" s="15">
        <v>0.36249999999999999</v>
      </c>
      <c r="I2000" s="15">
        <v>0.37152777777777779</v>
      </c>
      <c r="J2000">
        <v>1000169</v>
      </c>
      <c r="K2000">
        <v>2172</v>
      </c>
      <c r="L2000">
        <f>ROUND(M2000*86400,0)/60</f>
        <v>13</v>
      </c>
      <c r="M2000">
        <v>9.0277777777778012E-3</v>
      </c>
      <c r="N2000">
        <f>_xlfn.XLOOKUP(O2000,Z$22:Z$24,AA$22:AA$24)</f>
        <v>1</v>
      </c>
      <c r="O2000" t="s">
        <v>32</v>
      </c>
      <c r="P2000" cm="1">
        <f t="array" aca="1" ref="P2000" ca="1">(_xlfn.IFS(Q2000="couché",0,Q2000="debout à 80%",1,Q2000="?",1))*(IF(RAND()&lt;0.8,1,0))</f>
        <v>1</v>
      </c>
      <c r="Q2000" t="s">
        <v>27</v>
      </c>
      <c r="R2000">
        <v>10</v>
      </c>
      <c r="S2000">
        <f>SUMIFS(N:N,F:F,F2000,G:G,G2000,T:T,T2000-1)*IF(C2000=1,0,1)</f>
        <v>1</v>
      </c>
      <c r="T2000">
        <f>COUNTIFS(F:F,F2000,G:G,G2000,H:H,_xlfn.CONCAT("&lt;=",H2000))</f>
        <v>3</v>
      </c>
      <c r="U2000" s="15">
        <f ca="1">H2000+(RAND()/100000)</f>
        <v>0.36250297716740471</v>
      </c>
      <c r="V2000">
        <f t="shared" ca="1" si="31"/>
        <v>16</v>
      </c>
      <c r="W2000" t="s">
        <v>28</v>
      </c>
      <c r="X2000" t="str">
        <f ca="1">_xlfn.CONCAT("(",A2000,",",C2000,",",P2000,",",E2000,",",L2000,",",S2000,",",T2000,",",V2000,")++1`")</f>
        <v>(248705,0,1,3,13,1,3,16)++1`</v>
      </c>
      <c r="Y2000" t="str">
        <f>_xlfn.CONCAT("(",A2000,",",R2000,")++1`")</f>
        <v>(248705,10)++1`</v>
      </c>
    </row>
    <row r="2001" spans="1:25">
      <c r="A2001">
        <v>248706</v>
      </c>
      <c r="B2001">
        <v>1946</v>
      </c>
      <c r="C2001">
        <f>IF(D2001="oui", 1, IF(D2001="non", 0, " "))</f>
        <v>0</v>
      </c>
      <c r="D2001" t="s">
        <v>24</v>
      </c>
      <c r="E2001">
        <f>_xlfn.XLOOKUP(F2001,Z$3:Z$19,AA$3:AA$19)</f>
        <v>2</v>
      </c>
      <c r="F2001" t="s">
        <v>29</v>
      </c>
      <c r="G2001" s="14">
        <v>44615</v>
      </c>
      <c r="H2001" s="15">
        <v>0.34027777777777779</v>
      </c>
      <c r="I2001" s="15">
        <v>0.43888888888888888</v>
      </c>
      <c r="J2001">
        <v>1000166</v>
      </c>
      <c r="K2001">
        <v>586</v>
      </c>
      <c r="L2001">
        <f>ROUND(M2001*86400,0)/60</f>
        <v>142</v>
      </c>
      <c r="M2001">
        <v>9.8611111111111094E-2</v>
      </c>
      <c r="N2001">
        <f>_xlfn.XLOOKUP(O2001,Z$22:Z$24,AA$22:AA$24)</f>
        <v>0</v>
      </c>
      <c r="O2001" t="s">
        <v>26</v>
      </c>
      <c r="P2001" cm="1">
        <f t="array" aca="1" ref="P2001" ca="1">(_xlfn.IFS(Q2001="couché",0,Q2001="debout à 80%",1,Q2001="?",1))*(IF(RAND()&lt;0.8,1,0))</f>
        <v>0</v>
      </c>
      <c r="Q2001" t="s">
        <v>48</v>
      </c>
      <c r="R2001">
        <v>45</v>
      </c>
      <c r="S2001">
        <f>SUMIFS(N:N,F:F,F2001,G:G,G2001,T:T,T2001-1)*IF(C2001=1,0,1)</f>
        <v>0</v>
      </c>
      <c r="T2001">
        <f>COUNTIFS(F:F,F2001,G:G,G2001,H:H,_xlfn.CONCAT("&lt;=",H2001))</f>
        <v>1</v>
      </c>
      <c r="U2001" s="15">
        <f ca="1">H2001+(RAND()/100000)</f>
        <v>0.3402861564348712</v>
      </c>
      <c r="V2001">
        <f t="shared" ca="1" si="31"/>
        <v>8</v>
      </c>
      <c r="W2001" t="s">
        <v>28</v>
      </c>
      <c r="X2001" t="str">
        <f ca="1">_xlfn.CONCAT("(",A2001,",",C2001,",",P2001,",",E2001,",",L2001,",",S2001,",",T2001,",",V2001,")++1`")</f>
        <v>(248706,0,0,2,142,0,1,8)++1`</v>
      </c>
      <c r="Y2001" t="str">
        <f>_xlfn.CONCAT("(",A2001,",",R2001,")++1`")</f>
        <v>(248706,45)++1`</v>
      </c>
    </row>
    <row r="2002" spans="1:25">
      <c r="A2002">
        <v>248708</v>
      </c>
      <c r="B2002">
        <v>1968</v>
      </c>
      <c r="C2002">
        <f>IF(D2002="oui", 1, IF(D2002="non", 0, " "))</f>
        <v>0</v>
      </c>
      <c r="D2002" t="s">
        <v>24</v>
      </c>
      <c r="E2002">
        <f>_xlfn.XLOOKUP(F2002,Z$3:Z$19,AA$3:AA$19)</f>
        <v>10</v>
      </c>
      <c r="F2002" t="s">
        <v>39</v>
      </c>
      <c r="G2002" s="14">
        <v>44629</v>
      </c>
      <c r="H2002" s="15">
        <v>0.36805555555555552</v>
      </c>
      <c r="I2002" s="15">
        <v>0.4861111111111111</v>
      </c>
      <c r="J2002">
        <v>1000165</v>
      </c>
      <c r="K2002">
        <v>477</v>
      </c>
      <c r="L2002">
        <f>ROUND(M2002*86400,0)/60</f>
        <v>170</v>
      </c>
      <c r="M2002">
        <v>0.11805555555555558</v>
      </c>
      <c r="N2002">
        <f>_xlfn.XLOOKUP(O2002,Z$22:Z$24,AA$22:AA$24)</f>
        <v>0</v>
      </c>
      <c r="O2002" t="s">
        <v>26</v>
      </c>
      <c r="P2002" cm="1">
        <f t="array" aca="1" ref="P2002" ca="1">(_xlfn.IFS(Q2002="couché",0,Q2002="debout à 80%",1,Q2002="?",1))*(IF(RAND()&lt;0.8,1,0))</f>
        <v>1</v>
      </c>
      <c r="Q2002" t="s">
        <v>27</v>
      </c>
      <c r="R2002">
        <v>30</v>
      </c>
      <c r="S2002">
        <f>SUMIFS(N:N,F:F,F2002,G:G,G2002,T:T,T2002-1)*IF(C2002=1,0,1)</f>
        <v>1</v>
      </c>
      <c r="T2002">
        <f>COUNTIFS(F:F,F2002,G:G,G2002,H:H,_xlfn.CONCAT("&lt;=",H2002))</f>
        <v>2</v>
      </c>
      <c r="U2002" s="15">
        <f ca="1">H2002+(RAND()/100000)</f>
        <v>0.36805747332170974</v>
      </c>
      <c r="V2002">
        <f t="shared" ca="1" si="31"/>
        <v>15</v>
      </c>
      <c r="W2002" t="s">
        <v>28</v>
      </c>
      <c r="X2002" t="str">
        <f ca="1">_xlfn.CONCAT("(",A2002,",",C2002,",",P2002,",",E2002,",",L2002,",",S2002,",",T2002,",",V2002,")++1`")</f>
        <v>(248708,0,1,10,170,1,2,15)++1`</v>
      </c>
      <c r="Y2002" t="str">
        <f>_xlfn.CONCAT("(",A2002,",",R2002,")++1`")</f>
        <v>(248708,30)++1`</v>
      </c>
    </row>
    <row r="2003" spans="1:25">
      <c r="A2003">
        <v>248711</v>
      </c>
      <c r="B2003">
        <v>2006</v>
      </c>
      <c r="C2003">
        <f>IF(D2003="oui", 1, IF(D2003="non", 0, " "))</f>
        <v>0</v>
      </c>
      <c r="D2003" t="s">
        <v>24</v>
      </c>
      <c r="E2003">
        <f>_xlfn.XLOOKUP(F2003,Z$3:Z$19,AA$3:AA$19)</f>
        <v>10</v>
      </c>
      <c r="F2003" t="s">
        <v>39</v>
      </c>
      <c r="G2003" s="14">
        <v>44629</v>
      </c>
      <c r="H2003" s="15">
        <v>0.33333333333333331</v>
      </c>
      <c r="I2003" s="15">
        <v>0.36319444444444443</v>
      </c>
      <c r="J2003">
        <v>1000165</v>
      </c>
      <c r="K2003">
        <v>492</v>
      </c>
      <c r="L2003">
        <f>ROUND(M2003*86400,0)/60</f>
        <v>43</v>
      </c>
      <c r="M2003">
        <v>2.9861111111111116E-2</v>
      </c>
      <c r="N2003">
        <f>_xlfn.XLOOKUP(O2003,Z$22:Z$24,AA$22:AA$24)</f>
        <v>1</v>
      </c>
      <c r="O2003" t="s">
        <v>32</v>
      </c>
      <c r="P2003" cm="1">
        <f t="array" aca="1" ref="P2003" ca="1">(_xlfn.IFS(Q2003="couché",0,Q2003="debout à 80%",1,Q2003="?",1))*(IF(RAND()&lt;0.8,1,0))</f>
        <v>1</v>
      </c>
      <c r="Q2003" t="s">
        <v>27</v>
      </c>
      <c r="R2003">
        <v>30</v>
      </c>
      <c r="S2003">
        <f>SUMIFS(N:N,F:F,F2003,G:G,G2003,T:T,T2003-1)*IF(C2003=1,0,1)</f>
        <v>0</v>
      </c>
      <c r="T2003">
        <f>COUNTIFS(F:F,F2003,G:G,G2003,H:H,_xlfn.CONCAT("&lt;=",H2003))</f>
        <v>1</v>
      </c>
      <c r="U2003" s="15">
        <f ca="1">H2003+(RAND()/100000)</f>
        <v>0.33333636689527218</v>
      </c>
      <c r="V2003">
        <f t="shared" ca="1" si="31"/>
        <v>3</v>
      </c>
      <c r="W2003" t="s">
        <v>28</v>
      </c>
      <c r="X2003" t="str">
        <f ca="1">_xlfn.CONCAT("(",A2003,",",C2003,",",P2003,",",E2003,",",L2003,",",S2003,",",T2003,",",V2003,")++1`")</f>
        <v>(248711,0,1,10,43,0,1,3)++1`</v>
      </c>
      <c r="Y2003" t="str">
        <f>_xlfn.CONCAT("(",A2003,",",R2003,")++1`")</f>
        <v>(248711,30)++1`</v>
      </c>
    </row>
    <row r="2004" spans="1:25">
      <c r="A2004">
        <v>248712</v>
      </c>
      <c r="B2004">
        <v>1944</v>
      </c>
      <c r="C2004">
        <f>IF(D2004="oui", 1, IF(D2004="non", 0, " "))</f>
        <v>0</v>
      </c>
      <c r="D2004" t="s">
        <v>24</v>
      </c>
      <c r="E2004">
        <f>_xlfn.XLOOKUP(F2004,Z$3:Z$19,AA$3:AA$19)</f>
        <v>16</v>
      </c>
      <c r="F2004" t="s">
        <v>44</v>
      </c>
      <c r="G2004" s="14">
        <v>44631</v>
      </c>
      <c r="H2004" s="15">
        <v>0.58888888888888891</v>
      </c>
      <c r="I2004" s="15">
        <v>0.66180555555555554</v>
      </c>
      <c r="J2004">
        <v>1000162</v>
      </c>
      <c r="K2004">
        <v>4975</v>
      </c>
      <c r="L2004">
        <f>ROUND(M2004*86400,0)/60</f>
        <v>105</v>
      </c>
      <c r="M2004">
        <v>7.291666666666663E-2</v>
      </c>
      <c r="N2004">
        <f>_xlfn.XLOOKUP(O2004,Z$22:Z$24,AA$22:AA$24)</f>
        <v>0</v>
      </c>
      <c r="O2004" t="s">
        <v>26</v>
      </c>
      <c r="P2004" cm="1">
        <f t="array" aca="1" ref="P2004" ca="1">(_xlfn.IFS(Q2004="couché",0,Q2004="debout à 80%",1,Q2004="?",1))*(IF(RAND()&lt;0.8,1,0))</f>
        <v>1</v>
      </c>
      <c r="Q2004" t="s">
        <v>27</v>
      </c>
      <c r="R2004">
        <v>45</v>
      </c>
      <c r="S2004">
        <f>SUMIFS(N:N,F:F,F2004,G:G,G2004,T:T,T2004-1)*IF(C2004=1,0,1)</f>
        <v>0</v>
      </c>
      <c r="T2004">
        <f>COUNTIFS(F:F,F2004,G:G,G2004,H:H,_xlfn.CONCAT("&lt;=",H2004))</f>
        <v>3</v>
      </c>
      <c r="U2004" s="15">
        <f ca="1">H2004+(RAND()/100000)</f>
        <v>0.58889141811800216</v>
      </c>
      <c r="V2004">
        <f t="shared" ca="1" si="31"/>
        <v>66</v>
      </c>
      <c r="W2004" t="s">
        <v>28</v>
      </c>
      <c r="X2004" t="str">
        <f ca="1">_xlfn.CONCAT("(",A2004,",",C2004,",",P2004,",",E2004,",",L2004,",",S2004,",",T2004,",",V2004,")++1`")</f>
        <v>(248712,0,1,16,105,0,3,66)++1`</v>
      </c>
      <c r="Y2004" t="str">
        <f>_xlfn.CONCAT("(",A2004,",",R2004,")++1`")</f>
        <v>(248712,45)++1`</v>
      </c>
    </row>
    <row r="2005" spans="1:25">
      <c r="A2005">
        <v>248714</v>
      </c>
      <c r="B2005">
        <v>2017</v>
      </c>
      <c r="C2005">
        <f>IF(D2005="oui", 1, IF(D2005="non", 0, " "))</f>
        <v>1</v>
      </c>
      <c r="D2005" t="s">
        <v>28</v>
      </c>
      <c r="E2005">
        <f>_xlfn.XLOOKUP(F2005,Z$3:Z$19,AA$3:AA$19)</f>
        <v>12</v>
      </c>
      <c r="F2005" t="s">
        <v>42</v>
      </c>
      <c r="G2005" s="14">
        <v>44617</v>
      </c>
      <c r="H2005" s="15">
        <v>0.37013888888888885</v>
      </c>
      <c r="I2005" s="15">
        <v>0.40486111111111112</v>
      </c>
      <c r="J2005">
        <v>1000164</v>
      </c>
      <c r="K2005">
        <v>3693</v>
      </c>
      <c r="L2005">
        <f>ROUND(M2005*86400,0)/60</f>
        <v>50</v>
      </c>
      <c r="M2005">
        <v>3.4722222222222265E-2</v>
      </c>
      <c r="N2005">
        <f>_xlfn.XLOOKUP(O2005,Z$22:Z$24,AA$22:AA$24)</f>
        <v>0</v>
      </c>
      <c r="O2005" t="s">
        <v>46</v>
      </c>
      <c r="P2005" cm="1">
        <f t="array" aca="1" ref="P2005" ca="1">(_xlfn.IFS(Q2005="couché",0,Q2005="debout à 80%",1,Q2005="?",1))*(IF(RAND()&lt;0.8,1,0))</f>
        <v>0</v>
      </c>
      <c r="Q2005" t="s">
        <v>48</v>
      </c>
      <c r="R2005">
        <v>30</v>
      </c>
      <c r="S2005">
        <f>SUMIFS(N:N,F:F,F2005,G:G,G2005,T:T,T2005-1)*IF(C2005=1,0,1)</f>
        <v>0</v>
      </c>
      <c r="T2005">
        <f>COUNTIFS(F:F,F2005,G:G,G2005,H:H,_xlfn.CONCAT("&lt;=",H2005))</f>
        <v>2</v>
      </c>
      <c r="U2005" s="15">
        <f ca="1">H2005+(RAND()/100000)</f>
        <v>0.37014277940328688</v>
      </c>
      <c r="V2005">
        <f t="shared" ca="1" si="31"/>
        <v>18</v>
      </c>
      <c r="W2005" t="s">
        <v>28</v>
      </c>
      <c r="X2005" t="str">
        <f ca="1">_xlfn.CONCAT("(",A2005,",",C2005,",",P2005,",",E2005,",",L2005,",",S2005,",",T2005,",",V2005,")++1`")</f>
        <v>(248714,1,0,12,50,0,2,18)++1`</v>
      </c>
      <c r="Y2005" t="str">
        <f>_xlfn.CONCAT("(",A2005,",",R2005,")++1`")</f>
        <v>(248714,30)++1`</v>
      </c>
    </row>
    <row r="2006" spans="1:25">
      <c r="A2006">
        <v>248717</v>
      </c>
      <c r="B2006">
        <v>1938</v>
      </c>
      <c r="C2006">
        <f>IF(D2006="oui", 1, IF(D2006="non", 0, " "))</f>
        <v>0</v>
      </c>
      <c r="D2006" t="s">
        <v>24</v>
      </c>
      <c r="E2006">
        <f>_xlfn.XLOOKUP(F2006,Z$3:Z$19,AA$3:AA$19)</f>
        <v>3</v>
      </c>
      <c r="F2006" t="s">
        <v>34</v>
      </c>
      <c r="G2006" s="14">
        <v>44650</v>
      </c>
      <c r="H2006" s="15">
        <v>0.35486111111111107</v>
      </c>
      <c r="I2006" s="15">
        <v>0.37083333333333329</v>
      </c>
      <c r="J2006">
        <v>1000169</v>
      </c>
      <c r="K2006">
        <v>2172</v>
      </c>
      <c r="L2006">
        <f>ROUND(M2006*86400,0)/60</f>
        <v>23</v>
      </c>
      <c r="M2006">
        <v>1.5972222222222221E-2</v>
      </c>
      <c r="N2006">
        <f>_xlfn.XLOOKUP(O2006,Z$22:Z$24,AA$22:AA$24)</f>
        <v>1</v>
      </c>
      <c r="O2006" t="s">
        <v>32</v>
      </c>
      <c r="P2006" cm="1">
        <f t="array" aca="1" ref="P2006" ca="1">(_xlfn.IFS(Q2006="couché",0,Q2006="debout à 80%",1,Q2006="?",1))*(IF(RAND()&lt;0.8,1,0))</f>
        <v>1</v>
      </c>
      <c r="Q2006" t="s">
        <v>27</v>
      </c>
      <c r="R2006">
        <v>10</v>
      </c>
      <c r="S2006">
        <f>SUMIFS(N:N,F:F,F2006,G:G,G2006,T:T,T2006-1)*IF(C2006=1,0,1)</f>
        <v>1</v>
      </c>
      <c r="T2006">
        <f>COUNTIFS(F:F,F2006,G:G,G2006,H:H,_xlfn.CONCAT("&lt;=",H2006))</f>
        <v>2</v>
      </c>
      <c r="U2006" s="15">
        <f ca="1">H2006+(RAND()/100000)</f>
        <v>0.35486356208002678</v>
      </c>
      <c r="V2006">
        <f t="shared" ca="1" si="31"/>
        <v>13</v>
      </c>
      <c r="W2006" t="s">
        <v>28</v>
      </c>
      <c r="X2006" t="str">
        <f ca="1">_xlfn.CONCAT("(",A2006,",",C2006,",",P2006,",",E2006,",",L2006,",",S2006,",",T2006,",",V2006,")++1`")</f>
        <v>(248717,0,1,3,23,1,2,13)++1`</v>
      </c>
      <c r="Y2006" t="str">
        <f>_xlfn.CONCAT("(",A2006,",",R2006,")++1`")</f>
        <v>(248717,10)++1`</v>
      </c>
    </row>
    <row r="2007" spans="1:25">
      <c r="A2007">
        <v>248718</v>
      </c>
      <c r="B2007">
        <v>1938</v>
      </c>
      <c r="C2007">
        <f>IF(D2007="oui", 1, IF(D2007="non", 0, " "))</f>
        <v>0</v>
      </c>
      <c r="D2007" t="s">
        <v>24</v>
      </c>
      <c r="E2007">
        <f>_xlfn.XLOOKUP(F2007,Z$3:Z$19,AA$3:AA$19)</f>
        <v>3</v>
      </c>
      <c r="F2007" t="s">
        <v>34</v>
      </c>
      <c r="G2007" s="14">
        <v>44622</v>
      </c>
      <c r="H2007" s="15">
        <v>0.37708333333333333</v>
      </c>
      <c r="I2007" s="15">
        <v>0.39374999999999999</v>
      </c>
      <c r="J2007">
        <v>1000169</v>
      </c>
      <c r="K2007">
        <v>2172</v>
      </c>
      <c r="L2007">
        <f>ROUND(M2007*86400,0)/60</f>
        <v>24</v>
      </c>
      <c r="M2007">
        <v>1.6666666666666663E-2</v>
      </c>
      <c r="N2007">
        <f>_xlfn.XLOOKUP(O2007,Z$22:Z$24,AA$22:AA$24)</f>
        <v>1</v>
      </c>
      <c r="O2007" t="s">
        <v>32</v>
      </c>
      <c r="P2007" cm="1">
        <f t="array" aca="1" ref="P2007" ca="1">(_xlfn.IFS(Q2007="couché",0,Q2007="debout à 80%",1,Q2007="?",1))*(IF(RAND()&lt;0.8,1,0))</f>
        <v>1</v>
      </c>
      <c r="Q2007" t="s">
        <v>27</v>
      </c>
      <c r="R2007">
        <v>10</v>
      </c>
      <c r="S2007">
        <f>SUMIFS(N:N,F:F,F2007,G:G,G2007,T:T,T2007-1)*IF(C2007=1,0,1)</f>
        <v>1</v>
      </c>
      <c r="T2007">
        <f>COUNTIFS(F:F,F2007,G:G,G2007,H:H,_xlfn.CONCAT("&lt;=",H2007))</f>
        <v>3</v>
      </c>
      <c r="U2007" s="15">
        <f ca="1">H2007+(RAND()/100000)</f>
        <v>0.3770864863014789</v>
      </c>
      <c r="V2007">
        <f t="shared" ca="1" si="31"/>
        <v>19</v>
      </c>
      <c r="W2007" t="s">
        <v>28</v>
      </c>
      <c r="X2007" t="str">
        <f ca="1">_xlfn.CONCAT("(",A2007,",",C2007,",",P2007,",",E2007,",",L2007,",",S2007,",",T2007,",",V2007,")++1`")</f>
        <v>(248718,0,1,3,24,1,3,19)++1`</v>
      </c>
      <c r="Y2007" t="str">
        <f>_xlfn.CONCAT("(",A2007,",",R2007,")++1`")</f>
        <v>(248718,10)++1`</v>
      </c>
    </row>
    <row r="2008" spans="1:25">
      <c r="A2008">
        <v>248720</v>
      </c>
      <c r="B2008">
        <v>1962</v>
      </c>
      <c r="C2008">
        <f>IF(D2008="oui", 1, IF(D2008="non", 0, " "))</f>
        <v>0</v>
      </c>
      <c r="D2008" t="s">
        <v>24</v>
      </c>
      <c r="E2008">
        <f>_xlfn.XLOOKUP(F2008,Z$3:Z$19,AA$3:AA$19)</f>
        <v>6</v>
      </c>
      <c r="F2008" t="s">
        <v>37</v>
      </c>
      <c r="G2008" s="14">
        <v>44608</v>
      </c>
      <c r="H2008" s="15">
        <v>0.45069444444444445</v>
      </c>
      <c r="I2008" s="15">
        <v>0.57291666666666663</v>
      </c>
      <c r="J2008">
        <v>1000166</v>
      </c>
      <c r="K2008">
        <v>26</v>
      </c>
      <c r="L2008">
        <f>ROUND(M2008*86400,0)/60</f>
        <v>176</v>
      </c>
      <c r="M2008">
        <v>0.12222222222222218</v>
      </c>
      <c r="N2008">
        <f>_xlfn.XLOOKUP(O2008,Z$22:Z$24,AA$22:AA$24)</f>
        <v>0</v>
      </c>
      <c r="O2008" t="s">
        <v>26</v>
      </c>
      <c r="P2008" cm="1">
        <f t="array" aca="1" ref="P2008" ca="1">(_xlfn.IFS(Q2008="couché",0,Q2008="debout à 80%",1,Q2008="?",1))*(IF(RAND()&lt;0.8,1,0))</f>
        <v>0</v>
      </c>
      <c r="Q2008" t="s">
        <v>48</v>
      </c>
      <c r="R2008">
        <v>45</v>
      </c>
      <c r="S2008">
        <f>SUMIFS(N:N,F:F,F2008,G:G,G2008,T:T,T2008-1)*IF(C2008=1,0,1)</f>
        <v>0</v>
      </c>
      <c r="T2008">
        <f>COUNTIFS(F:F,F2008,G:G,G2008,H:H,_xlfn.CONCAT("&lt;=",H2008))</f>
        <v>2</v>
      </c>
      <c r="U2008" s="15">
        <f ca="1">H2008+(RAND()/100000)</f>
        <v>0.45069832457716746</v>
      </c>
      <c r="V2008">
        <f t="shared" ca="1" si="31"/>
        <v>29</v>
      </c>
      <c r="W2008" t="s">
        <v>28</v>
      </c>
      <c r="X2008" t="str">
        <f ca="1">_xlfn.CONCAT("(",A2008,",",C2008,",",P2008,",",E2008,",",L2008,",",S2008,",",T2008,",",V2008,")++1`")</f>
        <v>(248720,0,0,6,176,0,2,29)++1`</v>
      </c>
      <c r="Y2008" t="str">
        <f>_xlfn.CONCAT("(",A2008,",",R2008,")++1`")</f>
        <v>(248720,45)++1`</v>
      </c>
    </row>
    <row r="2009" spans="1:25">
      <c r="A2009">
        <v>248721</v>
      </c>
      <c r="B2009">
        <v>1949</v>
      </c>
      <c r="C2009">
        <f>IF(D2009="oui", 1, IF(D2009="non", 0, " "))</f>
        <v>0</v>
      </c>
      <c r="D2009" t="s">
        <v>24</v>
      </c>
      <c r="E2009">
        <f>_xlfn.XLOOKUP(F2009,Z$3:Z$19,AA$3:AA$19)</f>
        <v>16</v>
      </c>
      <c r="F2009" t="s">
        <v>44</v>
      </c>
      <c r="G2009" s="14">
        <v>44606</v>
      </c>
      <c r="H2009" s="15">
        <v>0.77361111111111103</v>
      </c>
      <c r="I2009" s="15">
        <v>0.8652777777777777</v>
      </c>
      <c r="J2009">
        <v>1000162</v>
      </c>
      <c r="K2009">
        <v>489</v>
      </c>
      <c r="L2009">
        <f>ROUND(M2009*86400,0)/60</f>
        <v>132</v>
      </c>
      <c r="M2009">
        <v>9.1666666666666674E-2</v>
      </c>
      <c r="N2009">
        <f>_xlfn.XLOOKUP(O2009,Z$22:Z$24,AA$22:AA$24)</f>
        <v>0</v>
      </c>
      <c r="O2009" t="s">
        <v>26</v>
      </c>
      <c r="P2009" cm="1">
        <f t="array" aca="1" ref="P2009" ca="1">(_xlfn.IFS(Q2009="couché",0,Q2009="debout à 80%",1,Q2009="?",1))*(IF(RAND()&lt;0.8,1,0))</f>
        <v>0</v>
      </c>
      <c r="Q2009" t="s">
        <v>48</v>
      </c>
      <c r="R2009">
        <v>45</v>
      </c>
      <c r="S2009">
        <f>SUMIFS(N:N,F:F,F2009,G:G,G2009,T:T,T2009-1)*IF(C2009=1,0,1)</f>
        <v>1</v>
      </c>
      <c r="T2009">
        <f>COUNTIFS(F:F,F2009,G:G,G2009,H:H,_xlfn.CONCAT("&lt;=",H2009))</f>
        <v>4</v>
      </c>
      <c r="U2009" s="15">
        <f ca="1">H2009+(RAND()/100000)</f>
        <v>0.77361858410832551</v>
      </c>
      <c r="V2009">
        <f t="shared" ca="1" si="31"/>
        <v>73</v>
      </c>
      <c r="W2009" t="s">
        <v>28</v>
      </c>
      <c r="X2009" t="str">
        <f ca="1">_xlfn.CONCAT("(",A2009,",",C2009,",",P2009,",",E2009,",",L2009,",",S2009,",",T2009,",",V2009,")++1`")</f>
        <v>(248721,0,0,16,132,1,4,73)++1`</v>
      </c>
      <c r="Y2009" t="str">
        <f>_xlfn.CONCAT("(",A2009,",",R2009,")++1`")</f>
        <v>(248721,45)++1`</v>
      </c>
    </row>
    <row r="2010" spans="1:25">
      <c r="A2010">
        <v>248722</v>
      </c>
      <c r="B2010">
        <v>2012</v>
      </c>
      <c r="C2010">
        <f>IF(D2010="oui", 1, IF(D2010="non", 0, " "))</f>
        <v>1</v>
      </c>
      <c r="D2010" t="s">
        <v>28</v>
      </c>
      <c r="E2010">
        <f>_xlfn.XLOOKUP(F2010,Z$3:Z$19,AA$3:AA$19)</f>
        <v>16</v>
      </c>
      <c r="F2010" t="s">
        <v>44</v>
      </c>
      <c r="G2010" s="14">
        <v>44610</v>
      </c>
      <c r="H2010" s="15">
        <v>0.34236111111111112</v>
      </c>
      <c r="I2010" s="15">
        <v>0.37430555555555556</v>
      </c>
      <c r="J2010">
        <v>1000162</v>
      </c>
      <c r="K2010">
        <v>9331</v>
      </c>
      <c r="L2010">
        <f>ROUND(M2010*86400,0)/60</f>
        <v>46</v>
      </c>
      <c r="M2010">
        <v>3.1944444444444442E-2</v>
      </c>
      <c r="N2010">
        <f>_xlfn.XLOOKUP(O2010,Z$22:Z$24,AA$22:AA$24)</f>
        <v>0</v>
      </c>
      <c r="O2010" t="s">
        <v>46</v>
      </c>
      <c r="P2010" cm="1">
        <f t="array" aca="1" ref="P2010" ca="1">(_xlfn.IFS(Q2010="couché",0,Q2010="debout à 80%",1,Q2010="?",1))*(IF(RAND()&lt;0.8,1,0))</f>
        <v>0</v>
      </c>
      <c r="Q2010" t="s">
        <v>48</v>
      </c>
      <c r="R2010">
        <v>45</v>
      </c>
      <c r="S2010">
        <f>SUMIFS(N:N,F:F,F2010,G:G,G2010,T:T,T2010-1)*IF(C2010=1,0,1)</f>
        <v>0</v>
      </c>
      <c r="T2010">
        <f>COUNTIFS(F:F,F2010,G:G,G2010,H:H,_xlfn.CONCAT("&lt;=",H2010))</f>
        <v>1</v>
      </c>
      <c r="U2010" s="15">
        <f ca="1">H2010+(RAND()/100000)</f>
        <v>0.34236615629520695</v>
      </c>
      <c r="V2010">
        <f t="shared" ca="1" si="31"/>
        <v>6</v>
      </c>
      <c r="W2010" t="s">
        <v>28</v>
      </c>
      <c r="X2010" t="str">
        <f ca="1">_xlfn.CONCAT("(",A2010,",",C2010,",",P2010,",",E2010,",",L2010,",",S2010,",",T2010,",",V2010,")++1`")</f>
        <v>(248722,1,0,16,46,0,1,6)++1`</v>
      </c>
      <c r="Y2010" t="str">
        <f>_xlfn.CONCAT("(",A2010,",",R2010,")++1`")</f>
        <v>(248722,45)++1`</v>
      </c>
    </row>
    <row r="2011" spans="1:25">
      <c r="A2011">
        <v>248723</v>
      </c>
      <c r="B2011">
        <v>1950</v>
      </c>
      <c r="C2011">
        <f>IF(D2011="oui", 1, IF(D2011="non", 0, " "))</f>
        <v>0</v>
      </c>
      <c r="D2011" t="s">
        <v>24</v>
      </c>
      <c r="E2011">
        <f>_xlfn.XLOOKUP(F2011,Z$3:Z$19,AA$3:AA$19)</f>
        <v>11</v>
      </c>
      <c r="F2011" t="s">
        <v>41</v>
      </c>
      <c r="G2011" s="14">
        <v>44606</v>
      </c>
      <c r="H2011" s="15">
        <v>0.66666666666666663</v>
      </c>
      <c r="I2011" s="15">
        <v>0.70555555555555549</v>
      </c>
      <c r="J2011">
        <v>1000164</v>
      </c>
      <c r="K2011">
        <v>355</v>
      </c>
      <c r="L2011">
        <f>ROUND(M2011*86400,0)/60</f>
        <v>56</v>
      </c>
      <c r="M2011">
        <v>3.8888888888888862E-2</v>
      </c>
      <c r="N2011">
        <f>_xlfn.XLOOKUP(O2011,Z$22:Z$24,AA$22:AA$24)</f>
        <v>1</v>
      </c>
      <c r="O2011" t="s">
        <v>32</v>
      </c>
      <c r="P2011" cm="1">
        <f t="array" aca="1" ref="P2011" ca="1">(_xlfn.IFS(Q2011="couché",0,Q2011="debout à 80%",1,Q2011="?",1))*(IF(RAND()&lt;0.8,1,0))</f>
        <v>1</v>
      </c>
      <c r="Q2011" t="s">
        <v>27</v>
      </c>
      <c r="R2011">
        <v>30</v>
      </c>
      <c r="S2011">
        <f>SUMIFS(N:N,F:F,F2011,G:G,G2011,T:T,T2011-1)*IF(C2011=1,0,1)</f>
        <v>0</v>
      </c>
      <c r="T2011">
        <f>COUNTIFS(F:F,F2011,G:G,G2011,H:H,_xlfn.CONCAT("&lt;=",H2011))</f>
        <v>4</v>
      </c>
      <c r="U2011" s="15">
        <f ca="1">H2011+(RAND()/100000)</f>
        <v>0.66666978596179216</v>
      </c>
      <c r="V2011">
        <f t="shared" ca="1" si="31"/>
        <v>67</v>
      </c>
      <c r="W2011" t="s">
        <v>28</v>
      </c>
      <c r="X2011" t="str">
        <f ca="1">_xlfn.CONCAT("(",A2011,",",C2011,",",P2011,",",E2011,",",L2011,",",S2011,",",T2011,",",V2011,")++1`")</f>
        <v>(248723,0,1,11,56,0,4,67)++1`</v>
      </c>
      <c r="Y2011" t="str">
        <f>_xlfn.CONCAT("(",A2011,",",R2011,")++1`")</f>
        <v>(248723,30)++1`</v>
      </c>
    </row>
    <row r="2012" spans="1:25">
      <c r="A2012">
        <v>248729</v>
      </c>
      <c r="B2012">
        <v>1996</v>
      </c>
      <c r="C2012">
        <f>IF(D2012="oui", 1, IF(D2012="non", 0, " "))</f>
        <v>0</v>
      </c>
      <c r="D2012" t="s">
        <v>24</v>
      </c>
      <c r="E2012">
        <f>_xlfn.XLOOKUP(F2012,Z$3:Z$19,AA$3:AA$19)</f>
        <v>10</v>
      </c>
      <c r="F2012" t="s">
        <v>39</v>
      </c>
      <c r="G2012" s="14">
        <v>44648</v>
      </c>
      <c r="H2012" s="15">
        <v>0.39930555555555552</v>
      </c>
      <c r="I2012" s="15">
        <v>0.4548611111111111</v>
      </c>
      <c r="J2012">
        <v>1000165</v>
      </c>
      <c r="K2012">
        <v>492</v>
      </c>
      <c r="L2012">
        <f>ROUND(M2012*86400,0)/60</f>
        <v>80</v>
      </c>
      <c r="M2012">
        <v>5.555555555555558E-2</v>
      </c>
      <c r="N2012">
        <f>_xlfn.XLOOKUP(O2012,Z$22:Z$24,AA$22:AA$24)</f>
        <v>1</v>
      </c>
      <c r="O2012" t="s">
        <v>32</v>
      </c>
      <c r="P2012" cm="1">
        <f t="array" aca="1" ref="P2012" ca="1">(_xlfn.IFS(Q2012="couché",0,Q2012="debout à 80%",1,Q2012="?",1))*(IF(RAND()&lt;0.8,1,0))</f>
        <v>1</v>
      </c>
      <c r="Q2012" t="s">
        <v>27</v>
      </c>
      <c r="R2012">
        <v>30</v>
      </c>
      <c r="S2012">
        <f>SUMIFS(N:N,F:F,F2012,G:G,G2012,T:T,T2012-1)*IF(C2012=1,0,1)</f>
        <v>1</v>
      </c>
      <c r="T2012">
        <f>COUNTIFS(F:F,F2012,G:G,G2012,H:H,_xlfn.CONCAT("&lt;=",H2012))</f>
        <v>2</v>
      </c>
      <c r="U2012" s="15">
        <f ca="1">H2012+(RAND()/100000)</f>
        <v>0.39931493251685035</v>
      </c>
      <c r="V2012">
        <f t="shared" ca="1" si="31"/>
        <v>24</v>
      </c>
      <c r="W2012" t="s">
        <v>28</v>
      </c>
      <c r="X2012" t="str">
        <f ca="1">_xlfn.CONCAT("(",A2012,",",C2012,",",P2012,",",E2012,",",L2012,",",S2012,",",T2012,",",V2012,")++1`")</f>
        <v>(248729,0,1,10,80,1,2,24)++1`</v>
      </c>
      <c r="Y2012" t="str">
        <f>_xlfn.CONCAT("(",A2012,",",R2012,")++1`")</f>
        <v>(248729,30)++1`</v>
      </c>
    </row>
    <row r="2013" spans="1:25">
      <c r="A2013">
        <v>248730</v>
      </c>
      <c r="B2013">
        <v>1999</v>
      </c>
      <c r="C2013">
        <f>IF(D2013="oui", 1, IF(D2013="non", 0, " "))</f>
        <v>0</v>
      </c>
      <c r="D2013" t="s">
        <v>24</v>
      </c>
      <c r="E2013">
        <f>_xlfn.XLOOKUP(F2013,Z$3:Z$19,AA$3:AA$19)</f>
        <v>10</v>
      </c>
      <c r="F2013" t="s">
        <v>39</v>
      </c>
      <c r="G2013" s="14">
        <v>44648</v>
      </c>
      <c r="H2013" s="15">
        <v>0.34236111111111112</v>
      </c>
      <c r="I2013" s="15">
        <v>0.39513888888888887</v>
      </c>
      <c r="J2013">
        <v>1000165</v>
      </c>
      <c r="K2013">
        <v>493</v>
      </c>
      <c r="L2013">
        <f>ROUND(M2013*86400,0)/60</f>
        <v>76</v>
      </c>
      <c r="M2013">
        <v>5.2777777777777757E-2</v>
      </c>
      <c r="N2013">
        <f>_xlfn.XLOOKUP(O2013,Z$22:Z$24,AA$22:AA$24)</f>
        <v>1</v>
      </c>
      <c r="O2013" t="s">
        <v>32</v>
      </c>
      <c r="P2013" cm="1">
        <f t="array" aca="1" ref="P2013" ca="1">(_xlfn.IFS(Q2013="couché",0,Q2013="debout à 80%",1,Q2013="?",1))*(IF(RAND()&lt;0.8,1,0))</f>
        <v>1</v>
      </c>
      <c r="Q2013" t="s">
        <v>27</v>
      </c>
      <c r="R2013">
        <v>30</v>
      </c>
      <c r="S2013">
        <f>SUMIFS(N:N,F:F,F2013,G:G,G2013,T:T,T2013-1)*IF(C2013=1,0,1)</f>
        <v>0</v>
      </c>
      <c r="T2013">
        <f>COUNTIFS(F:F,F2013,G:G,G2013,H:H,_xlfn.CONCAT("&lt;=",H2013))</f>
        <v>1</v>
      </c>
      <c r="U2013" s="15">
        <f ca="1">H2013+(RAND()/100000)</f>
        <v>0.34236844962931307</v>
      </c>
      <c r="V2013">
        <f t="shared" ca="1" si="31"/>
        <v>10</v>
      </c>
      <c r="W2013" t="s">
        <v>28</v>
      </c>
      <c r="X2013" t="str">
        <f ca="1">_xlfn.CONCAT("(",A2013,",",C2013,",",P2013,",",E2013,",",L2013,",",S2013,",",T2013,",",V2013,")++1`")</f>
        <v>(248730,0,1,10,76,0,1,10)++1`</v>
      </c>
      <c r="Y2013" t="str">
        <f>_xlfn.CONCAT("(",A2013,",",R2013,")++1`")</f>
        <v>(248730,30)++1`</v>
      </c>
    </row>
    <row r="2014" spans="1:25">
      <c r="A2014">
        <v>248732</v>
      </c>
      <c r="B2014">
        <v>2021</v>
      </c>
      <c r="C2014">
        <f>IF(D2014="oui", 1, IF(D2014="non", 0, " "))</f>
        <v>1</v>
      </c>
      <c r="D2014" t="s">
        <v>28</v>
      </c>
      <c r="E2014">
        <f>_xlfn.XLOOKUP(F2014,Z$3:Z$19,AA$3:AA$19)</f>
        <v>1</v>
      </c>
      <c r="F2014" t="s">
        <v>30</v>
      </c>
      <c r="G2014" s="14">
        <v>44630</v>
      </c>
      <c r="H2014" s="15">
        <v>0.45694444444444443</v>
      </c>
      <c r="I2014" s="15">
        <v>0.48124999999999996</v>
      </c>
      <c r="J2014">
        <v>31</v>
      </c>
      <c r="K2014">
        <v>5272</v>
      </c>
      <c r="L2014">
        <f>ROUND(M2014*86400,0)/60</f>
        <v>35</v>
      </c>
      <c r="M2014">
        <v>2.4305555555555525E-2</v>
      </c>
      <c r="N2014">
        <f>_xlfn.XLOOKUP(O2014,Z$22:Z$24,AA$22:AA$24)</f>
        <v>0</v>
      </c>
      <c r="O2014" t="s">
        <v>46</v>
      </c>
      <c r="P2014" cm="1">
        <f t="array" aca="1" ref="P2014" ca="1">(_xlfn.IFS(Q2014="couché",0,Q2014="debout à 80%",1,Q2014="?",1))*(IF(RAND()&lt;0.8,1,0))</f>
        <v>0</v>
      </c>
      <c r="Q2014" t="s">
        <v>48</v>
      </c>
      <c r="R2014">
        <v>30</v>
      </c>
      <c r="S2014">
        <f>SUMIFS(N:N,F:F,F2014,G:G,G2014,T:T,T2014-1)*IF(C2014=1,0,1)</f>
        <v>0</v>
      </c>
      <c r="T2014">
        <f>COUNTIFS(F:F,F2014,G:G,G2014,H:H,_xlfn.CONCAT("&lt;=",H2014))</f>
        <v>2</v>
      </c>
      <c r="U2014" s="15">
        <f ca="1">H2014+(RAND()/100000)</f>
        <v>0.45694735832707029</v>
      </c>
      <c r="V2014">
        <f t="shared" ca="1" si="31"/>
        <v>42</v>
      </c>
      <c r="W2014" t="s">
        <v>28</v>
      </c>
      <c r="X2014" t="str">
        <f ca="1">_xlfn.CONCAT("(",A2014,",",C2014,",",P2014,",",E2014,",",L2014,",",S2014,",",T2014,",",V2014,")++1`")</f>
        <v>(248732,1,0,1,35,0,2,42)++1`</v>
      </c>
      <c r="Y2014" t="str">
        <f>_xlfn.CONCAT("(",A2014,",",R2014,")++1`")</f>
        <v>(248732,30)++1`</v>
      </c>
    </row>
    <row r="2015" spans="1:25">
      <c r="A2015">
        <v>248733</v>
      </c>
      <c r="B2015">
        <v>1957</v>
      </c>
      <c r="C2015">
        <f>IF(D2015="oui", 1, IF(D2015="non", 0, " "))</f>
        <v>0</v>
      </c>
      <c r="D2015" t="s">
        <v>24</v>
      </c>
      <c r="E2015">
        <f>_xlfn.XLOOKUP(F2015,Z$3:Z$19,AA$3:AA$19)</f>
        <v>9</v>
      </c>
      <c r="F2015" t="s">
        <v>40</v>
      </c>
      <c r="G2015" s="14">
        <v>44631</v>
      </c>
      <c r="H2015" s="15">
        <v>0.71527777777777779</v>
      </c>
      <c r="I2015" s="15">
        <v>0.75624999999999998</v>
      </c>
      <c r="J2015">
        <v>1000163</v>
      </c>
      <c r="K2015">
        <v>239</v>
      </c>
      <c r="L2015">
        <f>ROUND(M2015*86400,0)/60</f>
        <v>59</v>
      </c>
      <c r="M2015">
        <v>4.0972222222222188E-2</v>
      </c>
      <c r="N2015">
        <f>_xlfn.XLOOKUP(O2015,Z$22:Z$24,AA$22:AA$24)</f>
        <v>0</v>
      </c>
      <c r="O2015" t="s">
        <v>26</v>
      </c>
      <c r="P2015" cm="1">
        <f t="array" aca="1" ref="P2015" ca="1">(_xlfn.IFS(Q2015="couché",0,Q2015="debout à 80%",1,Q2015="?",1))*(IF(RAND()&lt;0.8,1,0))</f>
        <v>0</v>
      </c>
      <c r="Q2015" t="s">
        <v>27</v>
      </c>
      <c r="R2015">
        <v>45</v>
      </c>
      <c r="S2015">
        <f>SUMIFS(N:N,F:F,F2015,G:G,G2015,T:T,T2015-1)*IF(C2015=1,0,1)</f>
        <v>0</v>
      </c>
      <c r="T2015">
        <f>COUNTIFS(F:F,F2015,G:G,G2015,H:H,_xlfn.CONCAT("&lt;=",H2015))</f>
        <v>8</v>
      </c>
      <c r="U2015" s="15">
        <f ca="1">H2015+(RAND()/100000)</f>
        <v>0.71528021175762935</v>
      </c>
      <c r="V2015">
        <f t="shared" ca="1" si="31"/>
        <v>79</v>
      </c>
      <c r="W2015" t="s">
        <v>28</v>
      </c>
      <c r="X2015" t="str">
        <f ca="1">_xlfn.CONCAT("(",A2015,",",C2015,",",P2015,",",E2015,",",L2015,",",S2015,",",T2015,",",V2015,")++1`")</f>
        <v>(248733,0,0,9,59,0,8,79)++1`</v>
      </c>
      <c r="Y2015" t="str">
        <f>_xlfn.CONCAT("(",A2015,",",R2015,")++1`")</f>
        <v>(248733,45)++1`</v>
      </c>
    </row>
    <row r="2016" spans="1:25">
      <c r="A2016">
        <v>248734</v>
      </c>
      <c r="B2016">
        <v>1971</v>
      </c>
      <c r="C2016">
        <f>IF(D2016="oui", 1, IF(D2016="non", 0, " "))</f>
        <v>0</v>
      </c>
      <c r="D2016" t="s">
        <v>24</v>
      </c>
      <c r="E2016">
        <f>_xlfn.XLOOKUP(F2016,Z$3:Z$19,AA$3:AA$19)</f>
        <v>17</v>
      </c>
      <c r="F2016" t="s">
        <v>45</v>
      </c>
      <c r="G2016" s="14">
        <v>44635</v>
      </c>
      <c r="H2016" s="15">
        <v>0.3298611111111111</v>
      </c>
      <c r="I2016" s="15">
        <v>0.37361111111111112</v>
      </c>
      <c r="J2016">
        <v>1000162</v>
      </c>
      <c r="K2016">
        <v>2912</v>
      </c>
      <c r="L2016">
        <f>ROUND(M2016*86400,0)/60</f>
        <v>63</v>
      </c>
      <c r="M2016">
        <v>4.3750000000000011E-2</v>
      </c>
      <c r="N2016">
        <f>_xlfn.XLOOKUP(O2016,Z$22:Z$24,AA$22:AA$24)</f>
        <v>0</v>
      </c>
      <c r="O2016" t="s">
        <v>26</v>
      </c>
      <c r="P2016" cm="1">
        <f t="array" aca="1" ref="P2016" ca="1">(_xlfn.IFS(Q2016="couché",0,Q2016="debout à 80%",1,Q2016="?",1))*(IF(RAND()&lt;0.8,1,0))</f>
        <v>1</v>
      </c>
      <c r="Q2016" t="s">
        <v>27</v>
      </c>
      <c r="R2016">
        <v>45</v>
      </c>
      <c r="S2016">
        <f>SUMIFS(N:N,F:F,F2016,G:G,G2016,T:T,T2016-1)*IF(C2016=1,0,1)</f>
        <v>0</v>
      </c>
      <c r="T2016">
        <f>COUNTIFS(F:F,F2016,G:G,G2016,H:H,_xlfn.CONCAT("&lt;=",H2016))</f>
        <v>1</v>
      </c>
      <c r="U2016" s="15">
        <f ca="1">H2016+(RAND()/100000)</f>
        <v>0.32987032586087367</v>
      </c>
      <c r="V2016">
        <f t="shared" ca="1" si="31"/>
        <v>2</v>
      </c>
      <c r="W2016" t="s">
        <v>28</v>
      </c>
      <c r="X2016" t="str">
        <f ca="1">_xlfn.CONCAT("(",A2016,",",C2016,",",P2016,",",E2016,",",L2016,",",S2016,",",T2016,",",V2016,")++1`")</f>
        <v>(248734,0,1,17,63,0,1,2)++1`</v>
      </c>
      <c r="Y2016" t="str">
        <f>_xlfn.CONCAT("(",A2016,",",R2016,")++1`")</f>
        <v>(248734,45)++1`</v>
      </c>
    </row>
    <row r="2017" spans="1:25">
      <c r="A2017">
        <v>248735</v>
      </c>
      <c r="B2017">
        <v>1978</v>
      </c>
      <c r="C2017">
        <f>IF(D2017="oui", 1, IF(D2017="non", 0, " "))</f>
        <v>0</v>
      </c>
      <c r="D2017" t="s">
        <v>24</v>
      </c>
      <c r="E2017">
        <f>_xlfn.XLOOKUP(F2017,Z$3:Z$19,AA$3:AA$19)</f>
        <v>4</v>
      </c>
      <c r="F2017" t="s">
        <v>31</v>
      </c>
      <c r="G2017" s="14">
        <v>44613</v>
      </c>
      <c r="H2017" s="15">
        <v>0.48749999999999999</v>
      </c>
      <c r="I2017" s="15">
        <v>0.54583333333333328</v>
      </c>
      <c r="J2017">
        <v>1000170</v>
      </c>
      <c r="K2017">
        <v>5635</v>
      </c>
      <c r="L2017">
        <f>ROUND(M2017*86400,0)/60</f>
        <v>84</v>
      </c>
      <c r="M2017">
        <v>5.8333333333333293E-2</v>
      </c>
      <c r="N2017">
        <f>_xlfn.XLOOKUP(O2017,Z$22:Z$24,AA$22:AA$24)</f>
        <v>1</v>
      </c>
      <c r="O2017" t="s">
        <v>32</v>
      </c>
      <c r="P2017" cm="1">
        <f t="array" aca="1" ref="P2017" ca="1">(_xlfn.IFS(Q2017="couché",0,Q2017="debout à 80%",1,Q2017="?",1))*(IF(RAND()&lt;0.8,1,0))</f>
        <v>1</v>
      </c>
      <c r="Q2017" t="s">
        <v>27</v>
      </c>
      <c r="R2017">
        <v>30</v>
      </c>
      <c r="S2017">
        <f>SUMIFS(N:N,F:F,F2017,G:G,G2017,T:T,T2017-1)*IF(C2017=1,0,1)</f>
        <v>1</v>
      </c>
      <c r="T2017">
        <f>COUNTIFS(F:F,F2017,G:G,G2017,H:H,_xlfn.CONCAT("&lt;=",H2017))</f>
        <v>4</v>
      </c>
      <c r="U2017" s="15">
        <f ca="1">H2017+(RAND()/100000)</f>
        <v>0.4875014975058839</v>
      </c>
      <c r="V2017">
        <f t="shared" ca="1" si="31"/>
        <v>39</v>
      </c>
      <c r="W2017" t="s">
        <v>28</v>
      </c>
      <c r="X2017" t="str">
        <f ca="1">_xlfn.CONCAT("(",A2017,",",C2017,",",P2017,",",E2017,",",L2017,",",S2017,",",T2017,",",V2017,")++1`")</f>
        <v>(248735,0,1,4,84,1,4,39)++1`</v>
      </c>
      <c r="Y2017" t="str">
        <f>_xlfn.CONCAT("(",A2017,",",R2017,")++1`")</f>
        <v>(248735,30)++1`</v>
      </c>
    </row>
    <row r="2018" spans="1:25">
      <c r="A2018">
        <v>248736</v>
      </c>
      <c r="B2018">
        <v>1937</v>
      </c>
      <c r="C2018">
        <f>IF(D2018="oui", 1, IF(D2018="non", 0, " "))</f>
        <v>0</v>
      </c>
      <c r="D2018" t="s">
        <v>24</v>
      </c>
      <c r="E2018">
        <f>_xlfn.XLOOKUP(F2018,Z$3:Z$19,AA$3:AA$19)</f>
        <v>5</v>
      </c>
      <c r="F2018" t="s">
        <v>36</v>
      </c>
      <c r="G2018" s="14">
        <v>44636</v>
      </c>
      <c r="H2018" s="15">
        <v>0.56041666666666667</v>
      </c>
      <c r="I2018" s="15">
        <v>0.63680555555555551</v>
      </c>
      <c r="J2018">
        <v>1000162</v>
      </c>
      <c r="K2018">
        <v>4952</v>
      </c>
      <c r="L2018">
        <f>ROUND(M2018*86400,0)/60</f>
        <v>110</v>
      </c>
      <c r="M2018">
        <v>7.638888888888884E-2</v>
      </c>
      <c r="N2018">
        <f>_xlfn.XLOOKUP(O2018,Z$22:Z$24,AA$22:AA$24)</f>
        <v>0</v>
      </c>
      <c r="O2018" t="s">
        <v>26</v>
      </c>
      <c r="P2018" cm="1">
        <f t="array" aca="1" ref="P2018" ca="1">(_xlfn.IFS(Q2018="couché",0,Q2018="debout à 80%",1,Q2018="?",1))*(IF(RAND()&lt;0.8,1,0))</f>
        <v>1</v>
      </c>
      <c r="Q2018" t="s">
        <v>27</v>
      </c>
      <c r="R2018">
        <v>45</v>
      </c>
      <c r="S2018">
        <f>SUMIFS(N:N,F:F,F2018,G:G,G2018,T:T,T2018-1)*IF(C2018=1,0,1)</f>
        <v>0</v>
      </c>
      <c r="T2018">
        <f>COUNTIFS(F:F,F2018,G:G,G2018,H:H,_xlfn.CONCAT("&lt;=",H2018))</f>
        <v>5</v>
      </c>
      <c r="U2018" s="15">
        <f ca="1">H2018+(RAND()/100000)</f>
        <v>0.56042629898670582</v>
      </c>
      <c r="V2018">
        <f t="shared" ca="1" si="31"/>
        <v>56</v>
      </c>
      <c r="W2018" t="s">
        <v>28</v>
      </c>
      <c r="X2018" t="str">
        <f ca="1">_xlfn.CONCAT("(",A2018,",",C2018,",",P2018,",",E2018,",",L2018,",",S2018,",",T2018,",",V2018,")++1`")</f>
        <v>(248736,0,1,5,110,0,5,56)++1`</v>
      </c>
      <c r="Y2018" t="str">
        <f>_xlfn.CONCAT("(",A2018,",",R2018,")++1`")</f>
        <v>(248736,45)++1`</v>
      </c>
    </row>
    <row r="2019" spans="1:25">
      <c r="A2019">
        <v>248739</v>
      </c>
      <c r="B2019">
        <v>1977</v>
      </c>
      <c r="C2019">
        <f>IF(D2019="oui", 1, IF(D2019="non", 0, " "))</f>
        <v>0</v>
      </c>
      <c r="D2019" t="s">
        <v>24</v>
      </c>
      <c r="E2019">
        <f>_xlfn.XLOOKUP(F2019,Z$3:Z$19,AA$3:AA$19)</f>
        <v>9</v>
      </c>
      <c r="F2019" t="s">
        <v>40</v>
      </c>
      <c r="G2019" s="14">
        <v>44629</v>
      </c>
      <c r="H2019" s="15">
        <v>0.58055555555555549</v>
      </c>
      <c r="I2019" s="15">
        <v>0.65902777777777777</v>
      </c>
      <c r="J2019">
        <v>1000163</v>
      </c>
      <c r="K2019">
        <v>5512</v>
      </c>
      <c r="L2019">
        <f>ROUND(M2019*86400,0)/60</f>
        <v>113</v>
      </c>
      <c r="M2019">
        <v>7.8472222222222276E-2</v>
      </c>
      <c r="N2019">
        <f>_xlfn.XLOOKUP(O2019,Z$22:Z$24,AA$22:AA$24)</f>
        <v>0</v>
      </c>
      <c r="O2019" t="s">
        <v>26</v>
      </c>
      <c r="P2019" cm="1">
        <f t="array" aca="1" ref="P2019" ca="1">(_xlfn.IFS(Q2019="couché",0,Q2019="debout à 80%",1,Q2019="?",1))*(IF(RAND()&lt;0.8,1,0))</f>
        <v>0</v>
      </c>
      <c r="Q2019" t="s">
        <v>48</v>
      </c>
      <c r="R2019">
        <v>45</v>
      </c>
      <c r="S2019">
        <f>SUMIFS(N:N,F:F,F2019,G:G,G2019,T:T,T2019-1)*IF(C2019=1,0,1)</f>
        <v>0</v>
      </c>
      <c r="T2019">
        <f>COUNTIFS(F:F,F2019,G:G,G2019,H:H,_xlfn.CONCAT("&lt;=",H2019))</f>
        <v>5</v>
      </c>
      <c r="U2019" s="15">
        <f ca="1">H2019+(RAND()/100000)</f>
        <v>0.5805650355392975</v>
      </c>
      <c r="V2019">
        <f t="shared" ca="1" si="31"/>
        <v>54</v>
      </c>
      <c r="W2019" t="s">
        <v>28</v>
      </c>
      <c r="X2019" t="str">
        <f ca="1">_xlfn.CONCAT("(",A2019,",",C2019,",",P2019,",",E2019,",",L2019,",",S2019,",",T2019,",",V2019,")++1`")</f>
        <v>(248739,0,0,9,113,0,5,54)++1`</v>
      </c>
      <c r="Y2019" t="str">
        <f>_xlfn.CONCAT("(",A2019,",",R2019,")++1`")</f>
        <v>(248739,45)++1`</v>
      </c>
    </row>
    <row r="2020" spans="1:25">
      <c r="A2020">
        <v>248741</v>
      </c>
      <c r="B2020">
        <v>1977</v>
      </c>
      <c r="C2020">
        <f>IF(D2020="oui", 1, IF(D2020="non", 0, " "))</f>
        <v>0</v>
      </c>
      <c r="D2020" t="s">
        <v>24</v>
      </c>
      <c r="E2020">
        <f>_xlfn.XLOOKUP(F2020,Z$3:Z$19,AA$3:AA$19)</f>
        <v>13</v>
      </c>
      <c r="F2020" t="s">
        <v>43</v>
      </c>
      <c r="G2020" s="14">
        <v>44607</v>
      </c>
      <c r="H2020" s="15">
        <v>0.65208333333333335</v>
      </c>
      <c r="I2020" s="15">
        <v>0.78263888888888888</v>
      </c>
      <c r="J2020">
        <v>1000167</v>
      </c>
      <c r="K2020">
        <v>5581</v>
      </c>
      <c r="L2020">
        <f>ROUND(M2020*86400,0)/60</f>
        <v>188</v>
      </c>
      <c r="M2020">
        <v>0.13055555555555554</v>
      </c>
      <c r="N2020">
        <f>_xlfn.XLOOKUP(O2020,Z$22:Z$24,AA$22:AA$24)</f>
        <v>0</v>
      </c>
      <c r="O2020" t="s">
        <v>26</v>
      </c>
      <c r="P2020" cm="1">
        <f t="array" aca="1" ref="P2020" ca="1">(_xlfn.IFS(Q2020="couché",0,Q2020="debout à 80%",1,Q2020="?",1))*(IF(RAND()&lt;0.8,1,0))</f>
        <v>0</v>
      </c>
      <c r="Q2020" t="s">
        <v>48</v>
      </c>
      <c r="R2020">
        <v>45</v>
      </c>
      <c r="S2020">
        <f>SUMIFS(N:N,F:F,F2020,G:G,G2020,T:T,T2020-1)*IF(C2020=1,0,1)</f>
        <v>0</v>
      </c>
      <c r="T2020">
        <f>COUNTIFS(F:F,F2020,G:G,G2020,H:H,_xlfn.CONCAT("&lt;=",H2020))</f>
        <v>3</v>
      </c>
      <c r="U2020" s="15">
        <f ca="1">H2020+(RAND()/100000)</f>
        <v>0.65208539394380105</v>
      </c>
      <c r="V2020">
        <f t="shared" ca="1" si="31"/>
        <v>61</v>
      </c>
      <c r="W2020" t="s">
        <v>28</v>
      </c>
      <c r="X2020" t="str">
        <f ca="1">_xlfn.CONCAT("(",A2020,",",C2020,",",P2020,",",E2020,",",L2020,",",S2020,",",T2020,",",V2020,")++1`")</f>
        <v>(248741,0,0,13,188,0,3,61)++1`</v>
      </c>
      <c r="Y2020" t="str">
        <f>_xlfn.CONCAT("(",A2020,",",R2020,")++1`")</f>
        <v>(248741,45)++1`</v>
      </c>
    </row>
    <row r="2021" spans="1:25">
      <c r="A2021">
        <v>248742</v>
      </c>
      <c r="B2021">
        <v>1985</v>
      </c>
      <c r="C2021">
        <f>IF(D2021="oui", 1, IF(D2021="non", 0, " "))</f>
        <v>0</v>
      </c>
      <c r="D2021" t="s">
        <v>24</v>
      </c>
      <c r="E2021">
        <f>_xlfn.XLOOKUP(F2021,Z$3:Z$19,AA$3:AA$19)</f>
        <v>6</v>
      </c>
      <c r="F2021" t="s">
        <v>37</v>
      </c>
      <c r="G2021" s="14">
        <v>44624</v>
      </c>
      <c r="H2021" s="15">
        <v>0.33611111111111108</v>
      </c>
      <c r="I2021" s="15">
        <v>0.4145833333333333</v>
      </c>
      <c r="J2021">
        <v>1000166</v>
      </c>
      <c r="K2021">
        <v>892</v>
      </c>
      <c r="L2021">
        <f>ROUND(M2021*86400,0)/60</f>
        <v>113</v>
      </c>
      <c r="M2021">
        <v>7.8472222222222221E-2</v>
      </c>
      <c r="N2021">
        <f>_xlfn.XLOOKUP(O2021,Z$22:Z$24,AA$22:AA$24)</f>
        <v>0</v>
      </c>
      <c r="O2021" t="s">
        <v>26</v>
      </c>
      <c r="P2021" cm="1">
        <f t="array" aca="1" ref="P2021" ca="1">(_xlfn.IFS(Q2021="couché",0,Q2021="debout à 80%",1,Q2021="?",1))*(IF(RAND()&lt;0.8,1,0))</f>
        <v>0</v>
      </c>
      <c r="Q2021" t="s">
        <v>27</v>
      </c>
      <c r="R2021">
        <v>45</v>
      </c>
      <c r="S2021">
        <f>SUMIFS(N:N,F:F,F2021,G:G,G2021,T:T,T2021-1)*IF(C2021=1,0,1)</f>
        <v>0</v>
      </c>
      <c r="T2021">
        <f>COUNTIFS(F:F,F2021,G:G,G2021,H:H,_xlfn.CONCAT("&lt;=",H2021))</f>
        <v>1</v>
      </c>
      <c r="U2021" s="15">
        <f ca="1">H2021+(RAND()/100000)</f>
        <v>0.33611558615614984</v>
      </c>
      <c r="V2021">
        <f t="shared" ca="1" si="31"/>
        <v>2</v>
      </c>
      <c r="W2021" t="s">
        <v>28</v>
      </c>
      <c r="X2021" t="str">
        <f ca="1">_xlfn.CONCAT("(",A2021,",",C2021,",",P2021,",",E2021,",",L2021,",",S2021,",",T2021,",",V2021,")++1`")</f>
        <v>(248742,0,0,6,113,0,1,2)++1`</v>
      </c>
      <c r="Y2021" t="str">
        <f>_xlfn.CONCAT("(",A2021,",",R2021,")++1`")</f>
        <v>(248742,45)++1`</v>
      </c>
    </row>
    <row r="2022" spans="1:25">
      <c r="A2022">
        <v>248743</v>
      </c>
      <c r="B2022">
        <v>1966</v>
      </c>
      <c r="C2022">
        <f>IF(D2022="oui", 1, IF(D2022="non", 0, " "))</f>
        <v>0</v>
      </c>
      <c r="D2022" t="s">
        <v>24</v>
      </c>
      <c r="E2022">
        <f>_xlfn.XLOOKUP(F2022,Z$3:Z$19,AA$3:AA$19)</f>
        <v>9</v>
      </c>
      <c r="F2022" t="s">
        <v>40</v>
      </c>
      <c r="G2022" s="14">
        <v>44628</v>
      </c>
      <c r="H2022" s="15">
        <v>0.47916666666666663</v>
      </c>
      <c r="I2022" s="15">
        <v>0.51388888888888884</v>
      </c>
      <c r="J2022">
        <v>1000163</v>
      </c>
      <c r="K2022">
        <v>227</v>
      </c>
      <c r="L2022">
        <f>ROUND(M2022*86400,0)/60</f>
        <v>50</v>
      </c>
      <c r="M2022">
        <v>3.472222222222221E-2</v>
      </c>
      <c r="N2022">
        <f>_xlfn.XLOOKUP(O2022,Z$22:Z$24,AA$22:AA$24)</f>
        <v>0</v>
      </c>
      <c r="O2022" t="s">
        <v>26</v>
      </c>
      <c r="P2022" cm="1">
        <f t="array" aca="1" ref="P2022" ca="1">(_xlfn.IFS(Q2022="couché",0,Q2022="debout à 80%",1,Q2022="?",1))*(IF(RAND()&lt;0.8,1,0))</f>
        <v>1</v>
      </c>
      <c r="Q2022" t="s">
        <v>27</v>
      </c>
      <c r="R2022">
        <v>45</v>
      </c>
      <c r="S2022">
        <f>SUMIFS(N:N,F:F,F2022,G:G,G2022,T:T,T2022-1)*IF(C2022=1,0,1)</f>
        <v>0</v>
      </c>
      <c r="T2022">
        <f>COUNTIFS(F:F,F2022,G:G,G2022,H:H,_xlfn.CONCAT("&lt;=",H2022))</f>
        <v>5</v>
      </c>
      <c r="U2022" s="15">
        <f ca="1">H2022+(RAND()/100000)</f>
        <v>0.47916744583925724</v>
      </c>
      <c r="V2022">
        <f t="shared" ca="1" si="31"/>
        <v>50</v>
      </c>
      <c r="W2022" t="s">
        <v>28</v>
      </c>
      <c r="X2022" t="str">
        <f ca="1">_xlfn.CONCAT("(",A2022,",",C2022,",",P2022,",",E2022,",",L2022,",",S2022,",",T2022,",",V2022,")++1`")</f>
        <v>(248743,0,1,9,50,0,5,50)++1`</v>
      </c>
      <c r="Y2022" t="str">
        <f>_xlfn.CONCAT("(",A2022,",",R2022,")++1`")</f>
        <v>(248743,45)++1`</v>
      </c>
    </row>
    <row r="2023" spans="1:25">
      <c r="A2023">
        <v>248744</v>
      </c>
      <c r="B2023">
        <v>1981</v>
      </c>
      <c r="C2023">
        <f>IF(D2023="oui", 1, IF(D2023="non", 0, " "))</f>
        <v>0</v>
      </c>
      <c r="D2023" t="s">
        <v>24</v>
      </c>
      <c r="E2023">
        <f>_xlfn.XLOOKUP(F2023,Z$3:Z$19,AA$3:AA$19)</f>
        <v>9</v>
      </c>
      <c r="F2023" t="s">
        <v>40</v>
      </c>
      <c r="G2023" s="14">
        <v>44615</v>
      </c>
      <c r="H2023" s="15">
        <v>0.49930555555555556</v>
      </c>
      <c r="I2023" s="15">
        <v>0.55138888888888882</v>
      </c>
      <c r="J2023">
        <v>1000163</v>
      </c>
      <c r="K2023">
        <v>5512</v>
      </c>
      <c r="L2023">
        <f>ROUND(M2023*86400,0)/60</f>
        <v>75</v>
      </c>
      <c r="M2023">
        <v>5.2083333333333259E-2</v>
      </c>
      <c r="N2023">
        <f>_xlfn.XLOOKUP(O2023,Z$22:Z$24,AA$22:AA$24)</f>
        <v>0</v>
      </c>
      <c r="O2023" t="s">
        <v>26</v>
      </c>
      <c r="P2023" cm="1">
        <f t="array" aca="1" ref="P2023" ca="1">(_xlfn.IFS(Q2023="couché",0,Q2023="debout à 80%",1,Q2023="?",1))*(IF(RAND()&lt;0.8,1,0))</f>
        <v>1</v>
      </c>
      <c r="Q2023" t="s">
        <v>27</v>
      </c>
      <c r="R2023">
        <v>45</v>
      </c>
      <c r="S2023">
        <f>SUMIFS(N:N,F:F,F2023,G:G,G2023,T:T,T2023-1)*IF(C2023=1,0,1)</f>
        <v>0</v>
      </c>
      <c r="T2023">
        <f>COUNTIFS(F:F,F2023,G:G,G2023,H:H,_xlfn.CONCAT("&lt;=",H2023))</f>
        <v>4</v>
      </c>
      <c r="U2023" s="15">
        <f ca="1">H2023+(RAND()/100000)</f>
        <v>0.4993104832672221</v>
      </c>
      <c r="V2023">
        <f t="shared" ca="1" si="31"/>
        <v>37</v>
      </c>
      <c r="W2023" t="s">
        <v>28</v>
      </c>
      <c r="X2023" t="str">
        <f ca="1">_xlfn.CONCAT("(",A2023,",",C2023,",",P2023,",",E2023,",",L2023,",",S2023,",",T2023,",",V2023,")++1`")</f>
        <v>(248744,0,1,9,75,0,4,37)++1`</v>
      </c>
      <c r="Y2023" t="str">
        <f>_xlfn.CONCAT("(",A2023,",",R2023,")++1`")</f>
        <v>(248744,45)++1`</v>
      </c>
    </row>
    <row r="2024" spans="1:25">
      <c r="A2024">
        <v>248745</v>
      </c>
      <c r="B2024">
        <v>1989</v>
      </c>
      <c r="C2024">
        <f>IF(D2024="oui", 1, IF(D2024="non", 0, " "))</f>
        <v>0</v>
      </c>
      <c r="D2024" t="s">
        <v>24</v>
      </c>
      <c r="E2024">
        <f>_xlfn.XLOOKUP(F2024,Z$3:Z$19,AA$3:AA$19)</f>
        <v>10</v>
      </c>
      <c r="F2024" t="s">
        <v>39</v>
      </c>
      <c r="G2024" s="14">
        <v>44627</v>
      </c>
      <c r="H2024" s="15">
        <v>0.38680555555555551</v>
      </c>
      <c r="I2024" s="15">
        <v>0.44861111111111107</v>
      </c>
      <c r="J2024">
        <v>1000165</v>
      </c>
      <c r="K2024">
        <v>772</v>
      </c>
      <c r="L2024">
        <f>ROUND(M2024*86400,0)/60</f>
        <v>89</v>
      </c>
      <c r="M2024">
        <v>6.1805555555555558E-2</v>
      </c>
      <c r="N2024">
        <f>_xlfn.XLOOKUP(O2024,Z$22:Z$24,AA$22:AA$24)</f>
        <v>1</v>
      </c>
      <c r="O2024" t="s">
        <v>32</v>
      </c>
      <c r="P2024" cm="1">
        <f t="array" aca="1" ref="P2024" ca="1">(_xlfn.IFS(Q2024="couché",0,Q2024="debout à 80%",1,Q2024="?",1))*(IF(RAND()&lt;0.8,1,0))</f>
        <v>1</v>
      </c>
      <c r="Q2024" t="s">
        <v>27</v>
      </c>
      <c r="R2024">
        <v>30</v>
      </c>
      <c r="S2024">
        <f>SUMIFS(N:N,F:F,F2024,G:G,G2024,T:T,T2024-1)*IF(C2024=1,0,1)</f>
        <v>0</v>
      </c>
      <c r="T2024">
        <f>COUNTIFS(F:F,F2024,G:G,G2024,H:H,_xlfn.CONCAT("&lt;=",H2024))</f>
        <v>1</v>
      </c>
      <c r="U2024" s="15">
        <f ca="1">H2024+(RAND()/100000)</f>
        <v>0.3868127476146615</v>
      </c>
      <c r="V2024">
        <f t="shared" ca="1" si="31"/>
        <v>17</v>
      </c>
      <c r="W2024" t="s">
        <v>28</v>
      </c>
      <c r="X2024" t="str">
        <f ca="1">_xlfn.CONCAT("(",A2024,",",C2024,",",P2024,",",E2024,",",L2024,",",S2024,",",T2024,",",V2024,")++1`")</f>
        <v>(248745,0,1,10,89,0,1,17)++1`</v>
      </c>
      <c r="Y2024" t="str">
        <f>_xlfn.CONCAT("(",A2024,",",R2024,")++1`")</f>
        <v>(248745,30)++1`</v>
      </c>
    </row>
    <row r="2025" spans="1:25">
      <c r="A2025">
        <v>248748</v>
      </c>
      <c r="B2025">
        <v>1961</v>
      </c>
      <c r="C2025">
        <f>IF(D2025="oui", 1, IF(D2025="non", 0, " "))</f>
        <v>0</v>
      </c>
      <c r="D2025" t="s">
        <v>24</v>
      </c>
      <c r="E2025">
        <f>_xlfn.XLOOKUP(F2025,Z$3:Z$19,AA$3:AA$19)</f>
        <v>7</v>
      </c>
      <c r="F2025" t="s">
        <v>38</v>
      </c>
      <c r="G2025" s="14">
        <v>44616</v>
      </c>
      <c r="H2025" s="15">
        <v>0.58958333333333335</v>
      </c>
      <c r="I2025" s="15">
        <v>0.6333333333333333</v>
      </c>
      <c r="J2025">
        <v>1000166</v>
      </c>
      <c r="K2025">
        <v>31</v>
      </c>
      <c r="L2025">
        <f>ROUND(M2025*86400,0)/60</f>
        <v>63</v>
      </c>
      <c r="M2025">
        <v>4.3749999999999956E-2</v>
      </c>
      <c r="N2025">
        <f>_xlfn.XLOOKUP(O2025,Z$22:Z$24,AA$22:AA$24)</f>
        <v>0</v>
      </c>
      <c r="O2025" t="s">
        <v>26</v>
      </c>
      <c r="P2025" cm="1">
        <f t="array" aca="1" ref="P2025" ca="1">(_xlfn.IFS(Q2025="couché",0,Q2025="debout à 80%",1,Q2025="?",1))*(IF(RAND()&lt;0.8,1,0))</f>
        <v>1</v>
      </c>
      <c r="Q2025" t="s">
        <v>27</v>
      </c>
      <c r="R2025">
        <v>0</v>
      </c>
      <c r="S2025">
        <f>SUMIFS(N:N,F:F,F2025,G:G,G2025,T:T,T2025-1)*IF(C2025=1,0,1)</f>
        <v>0</v>
      </c>
      <c r="T2025">
        <f>COUNTIFS(F:F,F2025,G:G,G2025,H:H,_xlfn.CONCAT("&lt;=",H2025))</f>
        <v>5</v>
      </c>
      <c r="U2025" s="15">
        <f ca="1">H2025+(RAND()/100000)</f>
        <v>0.58958598764661829</v>
      </c>
      <c r="V2025">
        <f t="shared" ca="1" si="31"/>
        <v>76</v>
      </c>
      <c r="W2025" t="s">
        <v>28</v>
      </c>
      <c r="X2025" t="str">
        <f ca="1">_xlfn.CONCAT("(",A2025,",",C2025,",",P2025,",",E2025,",",L2025,",",S2025,",",T2025,",",V2025,")++1`")</f>
        <v>(248748,0,1,7,63,0,5,76)++1`</v>
      </c>
      <c r="Y2025" t="str">
        <f>_xlfn.CONCAT("(",A2025,",",R2025,")++1`")</f>
        <v>(248748,0)++1`</v>
      </c>
    </row>
    <row r="2026" spans="1:25">
      <c r="A2026">
        <v>248749</v>
      </c>
      <c r="B2026">
        <v>1953</v>
      </c>
      <c r="C2026">
        <f>IF(D2026="oui", 1, IF(D2026="non", 0, " "))</f>
        <v>0</v>
      </c>
      <c r="D2026" t="s">
        <v>24</v>
      </c>
      <c r="E2026">
        <f>_xlfn.XLOOKUP(F2026,Z$3:Z$19,AA$3:AA$19)</f>
        <v>7</v>
      </c>
      <c r="F2026" t="s">
        <v>38</v>
      </c>
      <c r="G2026" s="14">
        <v>44620</v>
      </c>
      <c r="H2026" s="15">
        <v>0.62152777777777779</v>
      </c>
      <c r="I2026" s="15">
        <v>0.7006944444444444</v>
      </c>
      <c r="J2026">
        <v>1000166</v>
      </c>
      <c r="K2026">
        <v>32</v>
      </c>
      <c r="L2026">
        <f>ROUND(M2026*86400,0)/60</f>
        <v>114</v>
      </c>
      <c r="M2026">
        <v>7.9166666666666607E-2</v>
      </c>
      <c r="N2026">
        <f>_xlfn.XLOOKUP(O2026,Z$22:Z$24,AA$22:AA$24)</f>
        <v>0</v>
      </c>
      <c r="O2026" t="s">
        <v>26</v>
      </c>
      <c r="P2026" cm="1">
        <f t="array" aca="1" ref="P2026" ca="1">(_xlfn.IFS(Q2026="couché",0,Q2026="debout à 80%",1,Q2026="?",1))*(IF(RAND()&lt;0.8,1,0))</f>
        <v>0</v>
      </c>
      <c r="Q2026" t="s">
        <v>27</v>
      </c>
      <c r="R2026">
        <v>45</v>
      </c>
      <c r="S2026">
        <f>SUMIFS(N:N,F:F,F2026,G:G,G2026,T:T,T2026-1)*IF(C2026=1,0,1)</f>
        <v>0</v>
      </c>
      <c r="T2026">
        <f>COUNTIFS(F:F,F2026,G:G,G2026,H:H,_xlfn.CONCAT("&lt;=",H2026))</f>
        <v>3</v>
      </c>
      <c r="U2026" s="15">
        <f ca="1">H2026+(RAND()/100000)</f>
        <v>0.62153178316422342</v>
      </c>
      <c r="V2026">
        <f t="shared" ca="1" si="31"/>
        <v>41</v>
      </c>
      <c r="W2026" t="s">
        <v>28</v>
      </c>
      <c r="X2026" t="str">
        <f ca="1">_xlfn.CONCAT("(",A2026,",",C2026,",",P2026,",",E2026,",",L2026,",",S2026,",",T2026,",",V2026,")++1`")</f>
        <v>(248749,0,0,7,114,0,3,41)++1`</v>
      </c>
      <c r="Y2026" t="str">
        <f>_xlfn.CONCAT("(",A2026,",",R2026,")++1`")</f>
        <v>(248749,45)++1`</v>
      </c>
    </row>
    <row r="2027" spans="1:25">
      <c r="A2027">
        <v>248750</v>
      </c>
      <c r="B2027">
        <v>1944</v>
      </c>
      <c r="C2027">
        <f>IF(D2027="oui", 1, IF(D2027="non", 0, " "))</f>
        <v>0</v>
      </c>
      <c r="D2027" t="s">
        <v>24</v>
      </c>
      <c r="E2027">
        <f>_xlfn.XLOOKUP(F2027,Z$3:Z$19,AA$3:AA$19)</f>
        <v>3</v>
      </c>
      <c r="F2027" t="s">
        <v>34</v>
      </c>
      <c r="G2027" s="14">
        <v>44642</v>
      </c>
      <c r="H2027" s="15">
        <v>0.3298611111111111</v>
      </c>
      <c r="I2027" s="15">
        <v>0.34513888888888888</v>
      </c>
      <c r="J2027">
        <v>1000169</v>
      </c>
      <c r="K2027">
        <v>2172</v>
      </c>
      <c r="L2027">
        <f>ROUND(M2027*86400,0)/60</f>
        <v>22</v>
      </c>
      <c r="M2027">
        <v>1.5277777777777779E-2</v>
      </c>
      <c r="N2027">
        <f>_xlfn.XLOOKUP(O2027,Z$22:Z$24,AA$22:AA$24)</f>
        <v>1</v>
      </c>
      <c r="O2027" t="s">
        <v>32</v>
      </c>
      <c r="P2027" cm="1">
        <f t="array" aca="1" ref="P2027" ca="1">(_xlfn.IFS(Q2027="couché",0,Q2027="debout à 80%",1,Q2027="?",1))*(IF(RAND()&lt;0.8,1,0))</f>
        <v>1</v>
      </c>
      <c r="Q2027" t="s">
        <v>27</v>
      </c>
      <c r="R2027">
        <v>10</v>
      </c>
      <c r="S2027">
        <f>SUMIFS(N:N,F:F,F2027,G:G,G2027,T:T,T2027-1)*IF(C2027=1,0,1)</f>
        <v>0</v>
      </c>
      <c r="T2027">
        <f>COUNTIFS(F:F,F2027,G:G,G2027,H:H,_xlfn.CONCAT("&lt;=",H2027))</f>
        <v>1</v>
      </c>
      <c r="U2027" s="15">
        <f ca="1">H2027+(RAND()/100000)</f>
        <v>0.32986165903091091</v>
      </c>
      <c r="V2027">
        <f t="shared" ca="1" si="31"/>
        <v>3</v>
      </c>
      <c r="W2027" t="s">
        <v>28</v>
      </c>
      <c r="X2027" t="str">
        <f ca="1">_xlfn.CONCAT("(",A2027,",",C2027,",",P2027,",",E2027,",",L2027,",",S2027,",",T2027,",",V2027,")++1`")</f>
        <v>(248750,0,1,3,22,0,1,3)++1`</v>
      </c>
      <c r="Y2027" t="str">
        <f>_xlfn.CONCAT("(",A2027,",",R2027,")++1`")</f>
        <v>(248750,10)++1`</v>
      </c>
    </row>
    <row r="2028" spans="1:25">
      <c r="A2028">
        <v>248751</v>
      </c>
      <c r="B2028">
        <v>1944</v>
      </c>
      <c r="C2028">
        <f>IF(D2028="oui", 1, IF(D2028="non", 0, " "))</f>
        <v>0</v>
      </c>
      <c r="D2028" t="s">
        <v>24</v>
      </c>
      <c r="E2028">
        <f>_xlfn.XLOOKUP(F2028,Z$3:Z$19,AA$3:AA$19)</f>
        <v>3</v>
      </c>
      <c r="F2028" t="s">
        <v>34</v>
      </c>
      <c r="G2028" s="14">
        <v>44649</v>
      </c>
      <c r="H2028" s="15">
        <v>0.33124999999999999</v>
      </c>
      <c r="I2028" s="15">
        <v>0.34861111111111109</v>
      </c>
      <c r="J2028">
        <v>1000169</v>
      </c>
      <c r="K2028">
        <v>2172</v>
      </c>
      <c r="L2028">
        <f>ROUND(M2028*86400,0)/60</f>
        <v>25</v>
      </c>
      <c r="M2028">
        <v>1.7361111111111105E-2</v>
      </c>
      <c r="N2028">
        <f>_xlfn.XLOOKUP(O2028,Z$22:Z$24,AA$22:AA$24)</f>
        <v>1</v>
      </c>
      <c r="O2028" t="s">
        <v>32</v>
      </c>
      <c r="P2028" cm="1">
        <f t="array" aca="1" ref="P2028" ca="1">(_xlfn.IFS(Q2028="couché",0,Q2028="debout à 80%",1,Q2028="?",1))*(IF(RAND()&lt;0.8,1,0))</f>
        <v>1</v>
      </c>
      <c r="Q2028" t="s">
        <v>27</v>
      </c>
      <c r="R2028">
        <v>10</v>
      </c>
      <c r="S2028">
        <f>SUMIFS(N:N,F:F,F2028,G:G,G2028,T:T,T2028-1)*IF(C2028=1,0,1)</f>
        <v>0</v>
      </c>
      <c r="T2028">
        <f>COUNTIFS(F:F,F2028,G:G,G2028,H:H,_xlfn.CONCAT("&lt;=",H2028))</f>
        <v>1</v>
      </c>
      <c r="U2028" s="15">
        <f ca="1">H2028+(RAND()/100000)</f>
        <v>0.33125298412967585</v>
      </c>
      <c r="V2028">
        <f t="shared" ca="1" si="31"/>
        <v>3</v>
      </c>
      <c r="W2028" t="s">
        <v>28</v>
      </c>
      <c r="X2028" t="str">
        <f ca="1">_xlfn.CONCAT("(",A2028,",",C2028,",",P2028,",",E2028,",",L2028,",",S2028,",",T2028,",",V2028,")++1`")</f>
        <v>(248751,0,1,3,25,0,1,3)++1`</v>
      </c>
      <c r="Y2028" t="str">
        <f>_xlfn.CONCAT("(",A2028,",",R2028,")++1`")</f>
        <v>(248751,10)++1`</v>
      </c>
    </row>
    <row r="2029" spans="1:25">
      <c r="A2029">
        <v>248752</v>
      </c>
      <c r="B2029">
        <v>1985</v>
      </c>
      <c r="C2029">
        <f>IF(D2029="oui", 1, IF(D2029="non", 0, " "))</f>
        <v>0</v>
      </c>
      <c r="D2029" t="s">
        <v>24</v>
      </c>
      <c r="E2029">
        <f>_xlfn.XLOOKUP(F2029,Z$3:Z$19,AA$3:AA$19)</f>
        <v>4</v>
      </c>
      <c r="F2029" t="s">
        <v>31</v>
      </c>
      <c r="G2029" s="14">
        <v>44649</v>
      </c>
      <c r="H2029" s="15">
        <v>0.40277777777777773</v>
      </c>
      <c r="I2029" s="15">
        <v>0.43680555555555556</v>
      </c>
      <c r="J2029">
        <v>1000170</v>
      </c>
      <c r="K2029">
        <v>2058</v>
      </c>
      <c r="L2029">
        <f>ROUND(M2029*86400,0)/60</f>
        <v>49</v>
      </c>
      <c r="M2029">
        <v>3.4027777777777823E-2</v>
      </c>
      <c r="N2029">
        <f>_xlfn.XLOOKUP(O2029,Z$22:Z$24,AA$22:AA$24)</f>
        <v>1</v>
      </c>
      <c r="O2029" t="s">
        <v>32</v>
      </c>
      <c r="P2029" cm="1">
        <f t="array" aca="1" ref="P2029" ca="1">(_xlfn.IFS(Q2029="couché",0,Q2029="debout à 80%",1,Q2029="?",1))*(IF(RAND()&lt;0.8,1,0))</f>
        <v>1</v>
      </c>
      <c r="Q2029" t="s">
        <v>27</v>
      </c>
      <c r="R2029">
        <v>30</v>
      </c>
      <c r="S2029">
        <f>SUMIFS(N:N,F:F,F2029,G:G,G2029,T:T,T2029-1)*IF(C2029=1,0,1)</f>
        <v>1</v>
      </c>
      <c r="T2029">
        <f>COUNTIFS(F:F,F2029,G:G,G2029,H:H,_xlfn.CONCAT("&lt;=",H2029))</f>
        <v>2</v>
      </c>
      <c r="U2029" s="15">
        <f ca="1">H2029+(RAND()/100000)</f>
        <v>0.4027820710989285</v>
      </c>
      <c r="V2029">
        <f t="shared" ca="1" si="31"/>
        <v>22</v>
      </c>
      <c r="W2029" t="s">
        <v>28</v>
      </c>
      <c r="X2029" t="str">
        <f ca="1">_xlfn.CONCAT("(",A2029,",",C2029,",",P2029,",",E2029,",",L2029,",",S2029,",",T2029,",",V2029,")++1`")</f>
        <v>(248752,0,1,4,49,1,2,22)++1`</v>
      </c>
      <c r="Y2029" t="str">
        <f>_xlfn.CONCAT("(",A2029,",",R2029,")++1`")</f>
        <v>(248752,30)++1`</v>
      </c>
    </row>
    <row r="2030" spans="1:25">
      <c r="A2030">
        <v>248754</v>
      </c>
      <c r="B2030">
        <v>1960</v>
      </c>
      <c r="C2030">
        <f>IF(D2030="oui", 1, IF(D2030="non", 0, " "))</f>
        <v>0</v>
      </c>
      <c r="D2030" t="s">
        <v>24</v>
      </c>
      <c r="E2030">
        <f>_xlfn.XLOOKUP(F2030,Z$3:Z$19,AA$3:AA$19)</f>
        <v>14</v>
      </c>
      <c r="F2030" t="s">
        <v>33</v>
      </c>
      <c r="G2030" s="14">
        <v>44645</v>
      </c>
      <c r="H2030" s="15">
        <v>0.45833333333333331</v>
      </c>
      <c r="I2030" s="15">
        <v>0.50069444444444444</v>
      </c>
      <c r="J2030">
        <v>1000162</v>
      </c>
      <c r="K2030">
        <v>4592</v>
      </c>
      <c r="L2030">
        <f>ROUND(M2030*86400,0)/60</f>
        <v>61</v>
      </c>
      <c r="M2030">
        <v>4.2361111111111127E-2</v>
      </c>
      <c r="N2030">
        <f>_xlfn.XLOOKUP(O2030,Z$22:Z$24,AA$22:AA$24)</f>
        <v>0</v>
      </c>
      <c r="O2030" t="s">
        <v>26</v>
      </c>
      <c r="P2030" cm="1">
        <f t="array" aca="1" ref="P2030" ca="1">(_xlfn.IFS(Q2030="couché",0,Q2030="debout à 80%",1,Q2030="?",1))*(IF(RAND()&lt;0.8,1,0))</f>
        <v>1</v>
      </c>
      <c r="Q2030" t="s">
        <v>27</v>
      </c>
      <c r="R2030">
        <v>45</v>
      </c>
      <c r="S2030">
        <f>SUMIFS(N:N,F:F,F2030,G:G,G2030,T:T,T2030-1)*IF(C2030=1,0,1)</f>
        <v>0</v>
      </c>
      <c r="T2030">
        <f>COUNTIFS(F:F,F2030,G:G,G2030,H:H,_xlfn.CONCAT("&lt;=",H2030))</f>
        <v>2</v>
      </c>
      <c r="U2030" s="15">
        <f ca="1">H2030+(RAND()/100000)</f>
        <v>0.45834325721360325</v>
      </c>
      <c r="V2030">
        <f t="shared" ca="1" si="31"/>
        <v>39</v>
      </c>
      <c r="W2030" t="s">
        <v>28</v>
      </c>
      <c r="X2030" t="str">
        <f ca="1">_xlfn.CONCAT("(",A2030,",",C2030,",",P2030,",",E2030,",",L2030,",",S2030,",",T2030,",",V2030,")++1`")</f>
        <v>(248754,0,1,14,61,0,2,39)++1`</v>
      </c>
      <c r="Y2030" t="str">
        <f>_xlfn.CONCAT("(",A2030,",",R2030,")++1`")</f>
        <v>(248754,45)++1`</v>
      </c>
    </row>
    <row r="2031" spans="1:25">
      <c r="A2031">
        <v>248757</v>
      </c>
      <c r="B2031">
        <v>1972</v>
      </c>
      <c r="C2031">
        <f>IF(D2031="oui", 1, IF(D2031="non", 0, " "))</f>
        <v>0</v>
      </c>
      <c r="D2031" t="s">
        <v>24</v>
      </c>
      <c r="E2031">
        <f>_xlfn.XLOOKUP(F2031,Z$3:Z$19,AA$3:AA$19)</f>
        <v>17</v>
      </c>
      <c r="F2031" t="s">
        <v>45</v>
      </c>
      <c r="G2031" s="14">
        <v>44635</v>
      </c>
      <c r="H2031" s="15">
        <v>0.58194444444444438</v>
      </c>
      <c r="I2031" s="15">
        <v>0.63472222222222219</v>
      </c>
      <c r="J2031">
        <v>1000162</v>
      </c>
      <c r="K2031">
        <v>2294</v>
      </c>
      <c r="L2031">
        <f>ROUND(M2031*86400,0)/60</f>
        <v>76</v>
      </c>
      <c r="M2031">
        <v>5.2777777777777812E-2</v>
      </c>
      <c r="N2031">
        <f>_xlfn.XLOOKUP(O2031,Z$22:Z$24,AA$22:AA$24)</f>
        <v>0</v>
      </c>
      <c r="O2031" t="s">
        <v>26</v>
      </c>
      <c r="P2031" cm="1">
        <f t="array" aca="1" ref="P2031" ca="1">(_xlfn.IFS(Q2031="couché",0,Q2031="debout à 80%",1,Q2031="?",1))*(IF(RAND()&lt;0.8,1,0))</f>
        <v>1</v>
      </c>
      <c r="Q2031" t="s">
        <v>27</v>
      </c>
      <c r="R2031">
        <v>45</v>
      </c>
      <c r="S2031">
        <f>SUMIFS(N:N,F:F,F2031,G:G,G2031,T:T,T2031-1)*IF(C2031=1,0,1)</f>
        <v>0</v>
      </c>
      <c r="T2031">
        <f>COUNTIFS(F:F,F2031,G:G,G2031,H:H,_xlfn.CONCAT("&lt;=",H2031))</f>
        <v>5</v>
      </c>
      <c r="U2031" s="15">
        <f ca="1">H2031+(RAND()/100000)</f>
        <v>0.58194589021373699</v>
      </c>
      <c r="V2031">
        <f t="shared" ca="1" si="31"/>
        <v>61</v>
      </c>
      <c r="W2031" t="s">
        <v>28</v>
      </c>
      <c r="X2031" t="str">
        <f ca="1">_xlfn.CONCAT("(",A2031,",",C2031,",",P2031,",",E2031,",",L2031,",",S2031,",",T2031,",",V2031,")++1`")</f>
        <v>(248757,0,1,17,76,0,5,61)++1`</v>
      </c>
      <c r="Y2031" t="str">
        <f>_xlfn.CONCAT("(",A2031,",",R2031,")++1`")</f>
        <v>(248757,45)++1`</v>
      </c>
    </row>
    <row r="2032" spans="1:25">
      <c r="A2032">
        <v>248762</v>
      </c>
      <c r="B2032">
        <v>1999</v>
      </c>
      <c r="C2032">
        <f>IF(D2032="oui", 1, IF(D2032="non", 0, " "))</f>
        <v>0</v>
      </c>
      <c r="D2032" t="s">
        <v>24</v>
      </c>
      <c r="E2032">
        <f>_xlfn.XLOOKUP(F2032,Z$3:Z$19,AA$3:AA$19)</f>
        <v>10</v>
      </c>
      <c r="F2032" t="s">
        <v>39</v>
      </c>
      <c r="G2032" s="14">
        <v>44613</v>
      </c>
      <c r="H2032" s="15">
        <v>0.35069444444444442</v>
      </c>
      <c r="I2032" s="15">
        <v>0.40208333333333329</v>
      </c>
      <c r="J2032">
        <v>1000165</v>
      </c>
      <c r="K2032">
        <v>493</v>
      </c>
      <c r="L2032">
        <f>ROUND(M2032*86400,0)/60</f>
        <v>74</v>
      </c>
      <c r="M2032">
        <v>5.1388888888888873E-2</v>
      </c>
      <c r="N2032">
        <f>_xlfn.XLOOKUP(O2032,Z$22:Z$24,AA$22:AA$24)</f>
        <v>1</v>
      </c>
      <c r="O2032" t="s">
        <v>32</v>
      </c>
      <c r="P2032" cm="1">
        <f t="array" aca="1" ref="P2032" ca="1">(_xlfn.IFS(Q2032="couché",0,Q2032="debout à 80%",1,Q2032="?",1))*(IF(RAND()&lt;0.8,1,0))</f>
        <v>1</v>
      </c>
      <c r="Q2032" t="s">
        <v>27</v>
      </c>
      <c r="R2032">
        <v>30</v>
      </c>
      <c r="S2032">
        <f>SUMIFS(N:N,F:F,F2032,G:G,G2032,T:T,T2032-1)*IF(C2032=1,0,1)</f>
        <v>0</v>
      </c>
      <c r="T2032">
        <f>COUNTIFS(F:F,F2032,G:G,G2032,H:H,_xlfn.CONCAT("&lt;=",H2032))</f>
        <v>1</v>
      </c>
      <c r="U2032" s="15">
        <f ca="1">H2032+(RAND()/100000)</f>
        <v>0.35070329379767218</v>
      </c>
      <c r="V2032">
        <f t="shared" ca="1" si="31"/>
        <v>12</v>
      </c>
      <c r="W2032" t="s">
        <v>28</v>
      </c>
      <c r="X2032" t="str">
        <f ca="1">_xlfn.CONCAT("(",A2032,",",C2032,",",P2032,",",E2032,",",L2032,",",S2032,",",T2032,",",V2032,")++1`")</f>
        <v>(248762,0,1,10,74,0,1,12)++1`</v>
      </c>
      <c r="Y2032" t="str">
        <f>_xlfn.CONCAT("(",A2032,",",R2032,")++1`")</f>
        <v>(248762,30)++1`</v>
      </c>
    </row>
    <row r="2033" spans="1:25">
      <c r="A2033">
        <v>248764</v>
      </c>
      <c r="B2033">
        <v>1974</v>
      </c>
      <c r="C2033">
        <f>IF(D2033="oui", 1, IF(D2033="non", 0, " "))</f>
        <v>0</v>
      </c>
      <c r="D2033" t="s">
        <v>24</v>
      </c>
      <c r="E2033">
        <f>_xlfn.XLOOKUP(F2033,Z$3:Z$19,AA$3:AA$19)</f>
        <v>7</v>
      </c>
      <c r="F2033" t="s">
        <v>38</v>
      </c>
      <c r="G2033" s="14">
        <v>44628</v>
      </c>
      <c r="H2033" s="15">
        <v>0.61944444444444446</v>
      </c>
      <c r="I2033" s="15">
        <v>0.70416666666666661</v>
      </c>
      <c r="J2033">
        <v>1000166</v>
      </c>
      <c r="K2033">
        <v>1</v>
      </c>
      <c r="L2033">
        <f>ROUND(M2033*86400,0)/60</f>
        <v>122</v>
      </c>
      <c r="M2033">
        <v>8.4722222222222143E-2</v>
      </c>
      <c r="N2033">
        <f>_xlfn.XLOOKUP(O2033,Z$22:Z$24,AA$22:AA$24)</f>
        <v>0</v>
      </c>
      <c r="O2033" t="s">
        <v>26</v>
      </c>
      <c r="P2033" cm="1">
        <f t="array" aca="1" ref="P2033" ca="1">(_xlfn.IFS(Q2033="couché",0,Q2033="debout à 80%",1,Q2033="?",1))*(IF(RAND()&lt;0.8,1,0))</f>
        <v>1</v>
      </c>
      <c r="Q2033" t="s">
        <v>27</v>
      </c>
      <c r="R2033">
        <v>45</v>
      </c>
      <c r="S2033">
        <f>SUMIFS(N:N,F:F,F2033,G:G,G2033,T:T,T2033-1)*IF(C2033=1,0,1)</f>
        <v>0</v>
      </c>
      <c r="T2033">
        <f>COUNTIFS(F:F,F2033,G:G,G2033,H:H,_xlfn.CONCAT("&lt;=",H2033))</f>
        <v>3</v>
      </c>
      <c r="U2033" s="15">
        <f ca="1">H2033+(RAND()/100000)</f>
        <v>0.61944945777858929</v>
      </c>
      <c r="V2033">
        <f t="shared" ca="1" si="31"/>
        <v>76</v>
      </c>
      <c r="W2033" t="s">
        <v>28</v>
      </c>
      <c r="X2033" t="str">
        <f ca="1">_xlfn.CONCAT("(",A2033,",",C2033,",",P2033,",",E2033,",",L2033,",",S2033,",",T2033,",",V2033,")++1`")</f>
        <v>(248764,0,1,7,122,0,3,76)++1`</v>
      </c>
      <c r="Y2033" t="str">
        <f>_xlfn.CONCAT("(",A2033,",",R2033,")++1`")</f>
        <v>(248764,45)++1`</v>
      </c>
    </row>
    <row r="2034" spans="1:25">
      <c r="A2034">
        <v>248766</v>
      </c>
      <c r="B2034">
        <v>2001</v>
      </c>
      <c r="C2034">
        <f>IF(D2034="oui", 1, IF(D2034="non", 0, " "))</f>
        <v>0</v>
      </c>
      <c r="D2034" t="s">
        <v>24</v>
      </c>
      <c r="E2034">
        <f>_xlfn.XLOOKUP(F2034,Z$3:Z$19,AA$3:AA$19)</f>
        <v>11</v>
      </c>
      <c r="F2034" t="s">
        <v>41</v>
      </c>
      <c r="G2034" s="14">
        <v>44624</v>
      </c>
      <c r="H2034" s="15">
        <v>0.39583333333333331</v>
      </c>
      <c r="I2034" s="15">
        <v>0.41180555555555554</v>
      </c>
      <c r="J2034">
        <v>1000165</v>
      </c>
      <c r="K2034">
        <v>493</v>
      </c>
      <c r="L2034">
        <f>ROUND(M2034*86400,0)/60</f>
        <v>23</v>
      </c>
      <c r="M2034">
        <v>1.5972222222222221E-2</v>
      </c>
      <c r="N2034">
        <f>_xlfn.XLOOKUP(O2034,Z$22:Z$24,AA$22:AA$24)</f>
        <v>1</v>
      </c>
      <c r="O2034" t="s">
        <v>32</v>
      </c>
      <c r="P2034" cm="1">
        <f t="array" aca="1" ref="P2034" ca="1">(_xlfn.IFS(Q2034="couché",0,Q2034="debout à 80%",1,Q2034="?",1))*(IF(RAND()&lt;0.8,1,0))</f>
        <v>0</v>
      </c>
      <c r="Q2034" t="s">
        <v>27</v>
      </c>
      <c r="R2034">
        <v>30</v>
      </c>
      <c r="S2034">
        <f>SUMIFS(N:N,F:F,F2034,G:G,G2034,T:T,T2034-1)*IF(C2034=1,0,1)</f>
        <v>1</v>
      </c>
      <c r="T2034">
        <f>COUNTIFS(F:F,F2034,G:G,G2034,H:H,_xlfn.CONCAT("&lt;=",H2034))</f>
        <v>3</v>
      </c>
      <c r="U2034" s="15">
        <f ca="1">H2034+(RAND()/100000)</f>
        <v>0.39583768352210918</v>
      </c>
      <c r="V2034">
        <f t="shared" ca="1" si="31"/>
        <v>15</v>
      </c>
      <c r="W2034" t="s">
        <v>28</v>
      </c>
      <c r="X2034" t="str">
        <f ca="1">_xlfn.CONCAT("(",A2034,",",C2034,",",P2034,",",E2034,",",L2034,",",S2034,",",T2034,",",V2034,")++1`")</f>
        <v>(248766,0,0,11,23,1,3,15)++1`</v>
      </c>
      <c r="Y2034" t="str">
        <f>_xlfn.CONCAT("(",A2034,",",R2034,")++1`")</f>
        <v>(248766,30)++1`</v>
      </c>
    </row>
    <row r="2035" spans="1:25">
      <c r="A2035">
        <v>248767</v>
      </c>
      <c r="B2035">
        <v>1965</v>
      </c>
      <c r="C2035">
        <f>IF(D2035="oui", 1, IF(D2035="non", 0, " "))</f>
        <v>0</v>
      </c>
      <c r="D2035" t="s">
        <v>24</v>
      </c>
      <c r="E2035">
        <f>_xlfn.XLOOKUP(F2035,Z$3:Z$19,AA$3:AA$19)</f>
        <v>12</v>
      </c>
      <c r="F2035" t="s">
        <v>42</v>
      </c>
      <c r="G2035" s="14">
        <v>44627</v>
      </c>
      <c r="H2035" s="15">
        <v>0.53819444444444442</v>
      </c>
      <c r="I2035" s="15">
        <v>0.59166666666666667</v>
      </c>
      <c r="J2035">
        <v>1000164</v>
      </c>
      <c r="K2035">
        <v>337</v>
      </c>
      <c r="L2035">
        <f>ROUND(M2035*86400,0)/60</f>
        <v>77</v>
      </c>
      <c r="M2035">
        <v>5.3472222222222254E-2</v>
      </c>
      <c r="N2035">
        <f>_xlfn.XLOOKUP(O2035,Z$22:Z$24,AA$22:AA$24)</f>
        <v>1</v>
      </c>
      <c r="O2035" t="s">
        <v>32</v>
      </c>
      <c r="P2035" cm="1">
        <f t="array" aca="1" ref="P2035" ca="1">(_xlfn.IFS(Q2035="couché",0,Q2035="debout à 80%",1,Q2035="?",1))*(IF(RAND()&lt;0.8,1,0))</f>
        <v>1</v>
      </c>
      <c r="Q2035" t="s">
        <v>27</v>
      </c>
      <c r="R2035">
        <v>30</v>
      </c>
      <c r="S2035">
        <f>SUMIFS(N:N,F:F,F2035,G:G,G2035,T:T,T2035-1)*IF(C2035=1,0,1)</f>
        <v>1</v>
      </c>
      <c r="T2035">
        <f>COUNTIFS(F:F,F2035,G:G,G2035,H:H,_xlfn.CONCAT("&lt;=",H2035))</f>
        <v>4</v>
      </c>
      <c r="U2035" s="15">
        <f ca="1">H2035+(RAND()/100000)</f>
        <v>0.53819982781292597</v>
      </c>
      <c r="V2035">
        <f t="shared" ca="1" si="31"/>
        <v>45</v>
      </c>
      <c r="W2035" t="s">
        <v>28</v>
      </c>
      <c r="X2035" t="str">
        <f ca="1">_xlfn.CONCAT("(",A2035,",",C2035,",",P2035,",",E2035,",",L2035,",",S2035,",",T2035,",",V2035,")++1`")</f>
        <v>(248767,0,1,12,77,1,4,45)++1`</v>
      </c>
      <c r="Y2035" t="str">
        <f>_xlfn.CONCAT("(",A2035,",",R2035,")++1`")</f>
        <v>(248767,30)++1`</v>
      </c>
    </row>
    <row r="2036" spans="1:25">
      <c r="A2036">
        <v>248770</v>
      </c>
      <c r="B2036">
        <v>1938</v>
      </c>
      <c r="C2036">
        <f>IF(D2036="oui", 1, IF(D2036="non", 0, " "))</f>
        <v>0</v>
      </c>
      <c r="D2036" t="s">
        <v>24</v>
      </c>
      <c r="E2036">
        <f>_xlfn.XLOOKUP(F2036,Z$3:Z$19,AA$3:AA$19)</f>
        <v>4</v>
      </c>
      <c r="F2036" t="s">
        <v>31</v>
      </c>
      <c r="G2036" s="14">
        <v>44629</v>
      </c>
      <c r="H2036" s="15">
        <v>0.45624999999999999</v>
      </c>
      <c r="I2036" s="15">
        <v>0.5131944444444444</v>
      </c>
      <c r="J2036">
        <v>1000170</v>
      </c>
      <c r="K2036">
        <v>2070</v>
      </c>
      <c r="L2036">
        <f>ROUND(M2036*86400,0)/60</f>
        <v>82</v>
      </c>
      <c r="M2036">
        <v>5.6944444444444409E-2</v>
      </c>
      <c r="N2036">
        <f>_xlfn.XLOOKUP(O2036,Z$22:Z$24,AA$22:AA$24)</f>
        <v>1</v>
      </c>
      <c r="O2036" t="s">
        <v>32</v>
      </c>
      <c r="P2036" cm="1">
        <f t="array" aca="1" ref="P2036" ca="1">(_xlfn.IFS(Q2036="couché",0,Q2036="debout à 80%",1,Q2036="?",1))*(IF(RAND()&lt;0.8,1,0))</f>
        <v>1</v>
      </c>
      <c r="Q2036" t="s">
        <v>27</v>
      </c>
      <c r="R2036">
        <v>30</v>
      </c>
      <c r="S2036">
        <f>SUMIFS(N:N,F:F,F2036,G:G,G2036,T:T,T2036-1)*IF(C2036=1,0,1)</f>
        <v>1</v>
      </c>
      <c r="T2036">
        <f>COUNTIFS(F:F,F2036,G:G,G2036,H:H,_xlfn.CONCAT("&lt;=",H2036))</f>
        <v>5</v>
      </c>
      <c r="U2036" s="15">
        <f ca="1">H2036+(RAND()/100000)</f>
        <v>0.45625466443505197</v>
      </c>
      <c r="V2036">
        <f t="shared" ca="1" si="31"/>
        <v>34</v>
      </c>
      <c r="W2036" t="s">
        <v>28</v>
      </c>
      <c r="X2036" t="str">
        <f ca="1">_xlfn.CONCAT("(",A2036,",",C2036,",",P2036,",",E2036,",",L2036,",",S2036,",",T2036,",",V2036,")++1`")</f>
        <v>(248770,0,1,4,82,1,5,34)++1`</v>
      </c>
      <c r="Y2036" t="str">
        <f>_xlfn.CONCAT("(",A2036,",",R2036,")++1`")</f>
        <v>(248770,30)++1`</v>
      </c>
    </row>
    <row r="2037" spans="1:25">
      <c r="A2037">
        <v>248771</v>
      </c>
      <c r="B2037">
        <v>1934</v>
      </c>
      <c r="C2037">
        <f>IF(D2037="oui", 1, IF(D2037="non", 0, " "))</f>
        <v>0</v>
      </c>
      <c r="D2037" t="s">
        <v>24</v>
      </c>
      <c r="E2037">
        <f>_xlfn.XLOOKUP(F2037,Z$3:Z$19,AA$3:AA$19)</f>
        <v>11</v>
      </c>
      <c r="F2037" t="s">
        <v>41</v>
      </c>
      <c r="G2037" s="14">
        <v>44606</v>
      </c>
      <c r="H2037" s="15">
        <v>0.76041666666666663</v>
      </c>
      <c r="I2037" s="15">
        <v>0.86180555555555549</v>
      </c>
      <c r="J2037">
        <v>1000166</v>
      </c>
      <c r="K2037">
        <v>402</v>
      </c>
      <c r="L2037">
        <f>ROUND(M2037*86400,0)/60</f>
        <v>146</v>
      </c>
      <c r="M2037">
        <v>0.10138888888888886</v>
      </c>
      <c r="N2037">
        <f>_xlfn.XLOOKUP(O2037,Z$22:Z$24,AA$22:AA$24)</f>
        <v>0</v>
      </c>
      <c r="O2037" t="s">
        <v>26</v>
      </c>
      <c r="P2037" cm="1">
        <f t="array" aca="1" ref="P2037" ca="1">(_xlfn.IFS(Q2037="couché",0,Q2037="debout à 80%",1,Q2037="?",1))*(IF(RAND()&lt;0.8,1,0))</f>
        <v>1</v>
      </c>
      <c r="Q2037" t="s">
        <v>27</v>
      </c>
      <c r="R2037">
        <v>45</v>
      </c>
      <c r="S2037">
        <f>SUMIFS(N:N,F:F,F2037,G:G,G2037,T:T,T2037-1)*IF(C2037=1,0,1)</f>
        <v>1</v>
      </c>
      <c r="T2037">
        <f>COUNTIFS(F:F,F2037,G:G,G2037,H:H,_xlfn.CONCAT("&lt;=",H2037))</f>
        <v>6</v>
      </c>
      <c r="U2037" s="15">
        <f ca="1">H2037+(RAND()/100000)</f>
        <v>0.76042108228149419</v>
      </c>
      <c r="V2037">
        <f t="shared" ca="1" si="31"/>
        <v>72</v>
      </c>
      <c r="W2037" t="s">
        <v>28</v>
      </c>
      <c r="X2037" t="str">
        <f ca="1">_xlfn.CONCAT("(",A2037,",",C2037,",",P2037,",",E2037,",",L2037,",",S2037,",",T2037,",",V2037,")++1`")</f>
        <v>(248771,0,1,11,146,1,6,72)++1`</v>
      </c>
      <c r="Y2037" t="str">
        <f>_xlfn.CONCAT("(",A2037,",",R2037,")++1`")</f>
        <v>(248771,45)++1`</v>
      </c>
    </row>
    <row r="2038" spans="1:25">
      <c r="A2038">
        <v>248772</v>
      </c>
      <c r="B2038">
        <v>1994</v>
      </c>
      <c r="C2038">
        <f>IF(D2038="oui", 1, IF(D2038="non", 0, " "))</f>
        <v>0</v>
      </c>
      <c r="D2038" t="s">
        <v>24</v>
      </c>
      <c r="E2038">
        <f>_xlfn.XLOOKUP(F2038,Z$3:Z$19,AA$3:AA$19)</f>
        <v>6</v>
      </c>
      <c r="F2038" t="s">
        <v>37</v>
      </c>
      <c r="G2038" s="14">
        <v>44635</v>
      </c>
      <c r="H2038" s="15">
        <v>0.40833333333333333</v>
      </c>
      <c r="I2038" s="15">
        <v>0.49722222222222218</v>
      </c>
      <c r="J2038">
        <v>1000166</v>
      </c>
      <c r="K2038">
        <v>403</v>
      </c>
      <c r="L2038">
        <f>ROUND(M2038*86400,0)/60</f>
        <v>128</v>
      </c>
      <c r="M2038">
        <v>8.8888888888888851E-2</v>
      </c>
      <c r="N2038">
        <f>_xlfn.XLOOKUP(O2038,Z$22:Z$24,AA$22:AA$24)</f>
        <v>0</v>
      </c>
      <c r="O2038" t="s">
        <v>26</v>
      </c>
      <c r="P2038" cm="1">
        <f t="array" aca="1" ref="P2038" ca="1">(_xlfn.IFS(Q2038="couché",0,Q2038="debout à 80%",1,Q2038="?",1))*(IF(RAND()&lt;0.8,1,0))</f>
        <v>1</v>
      </c>
      <c r="Q2038" t="s">
        <v>27</v>
      </c>
      <c r="R2038">
        <v>45</v>
      </c>
      <c r="S2038">
        <f>SUMIFS(N:N,F:F,F2038,G:G,G2038,T:T,T2038-1)*IF(C2038=1,0,1)</f>
        <v>0</v>
      </c>
      <c r="T2038">
        <f>COUNTIFS(F:F,F2038,G:G,G2038,H:H,_xlfn.CONCAT("&lt;=",H2038))</f>
        <v>2</v>
      </c>
      <c r="U2038" s="15">
        <f ca="1">H2038+(RAND()/100000)</f>
        <v>0.40834290089729364</v>
      </c>
      <c r="V2038">
        <f t="shared" ca="1" si="31"/>
        <v>32</v>
      </c>
      <c r="W2038" t="s">
        <v>28</v>
      </c>
      <c r="X2038" t="str">
        <f ca="1">_xlfn.CONCAT("(",A2038,",",C2038,",",P2038,",",E2038,",",L2038,",",S2038,",",T2038,",",V2038,")++1`")</f>
        <v>(248772,0,1,6,128,0,2,32)++1`</v>
      </c>
      <c r="Y2038" t="str">
        <f>_xlfn.CONCAT("(",A2038,",",R2038,")++1`")</f>
        <v>(248772,45)++1`</v>
      </c>
    </row>
    <row r="2039" spans="1:25">
      <c r="A2039">
        <v>248789</v>
      </c>
      <c r="B2039">
        <v>1976</v>
      </c>
      <c r="C2039">
        <f>IF(D2039="oui", 1, IF(D2039="non", 0, " "))</f>
        <v>0</v>
      </c>
      <c r="D2039" t="s">
        <v>24</v>
      </c>
      <c r="E2039">
        <f>_xlfn.XLOOKUP(F2039,Z$3:Z$19,AA$3:AA$19)</f>
        <v>2</v>
      </c>
      <c r="F2039" t="s">
        <v>29</v>
      </c>
      <c r="G2039" s="14">
        <v>44606</v>
      </c>
      <c r="H2039" s="15">
        <v>0.87777777777777777</v>
      </c>
      <c r="I2039" s="15">
        <v>0.92083333333333328</v>
      </c>
      <c r="J2039">
        <v>1000166</v>
      </c>
      <c r="K2039">
        <v>30</v>
      </c>
      <c r="L2039">
        <f>ROUND(M2039*86400,0)/60</f>
        <v>62</v>
      </c>
      <c r="M2039">
        <v>4.3055555555555514E-2</v>
      </c>
      <c r="N2039">
        <f>_xlfn.XLOOKUP(O2039,Z$22:Z$24,AA$22:AA$24)</f>
        <v>0</v>
      </c>
      <c r="O2039" t="s">
        <v>26</v>
      </c>
      <c r="P2039" cm="1">
        <f t="array" aca="1" ref="P2039" ca="1">(_xlfn.IFS(Q2039="couché",0,Q2039="debout à 80%",1,Q2039="?",1))*(IF(RAND()&lt;0.8,1,0))</f>
        <v>1</v>
      </c>
      <c r="Q2039" t="s">
        <v>27</v>
      </c>
      <c r="R2039">
        <v>45</v>
      </c>
      <c r="S2039">
        <f>SUMIFS(N:N,F:F,F2039,G:G,G2039,T:T,T2039-1)*IF(C2039=1,0,1)</f>
        <v>0</v>
      </c>
      <c r="T2039">
        <f>COUNTIFS(F:F,F2039,G:G,G2039,H:H,_xlfn.CONCAT("&lt;=",H2039))</f>
        <v>6</v>
      </c>
      <c r="U2039" s="15">
        <f ca="1">H2039+(RAND()/100000)</f>
        <v>0.8777778718683642</v>
      </c>
      <c r="V2039">
        <f t="shared" ca="1" si="31"/>
        <v>74</v>
      </c>
      <c r="W2039" t="s">
        <v>28</v>
      </c>
      <c r="X2039" t="str">
        <f ca="1">_xlfn.CONCAT("(",A2039,",",C2039,",",P2039,",",E2039,",",L2039,",",S2039,",",T2039,",",V2039,")++1`")</f>
        <v>(248789,0,1,2,62,0,6,74)++1`</v>
      </c>
      <c r="Y2039" t="str">
        <f>_xlfn.CONCAT("(",A2039,",",R2039,")++1`")</f>
        <v>(248789,45)++1`</v>
      </c>
    </row>
    <row r="2040" spans="1:25">
      <c r="A2040">
        <v>248791</v>
      </c>
      <c r="B2040">
        <v>1983</v>
      </c>
      <c r="C2040">
        <f>IF(D2040="oui", 1, IF(D2040="non", 0, " "))</f>
        <v>0</v>
      </c>
      <c r="D2040" t="s">
        <v>24</v>
      </c>
      <c r="E2040">
        <f>_xlfn.XLOOKUP(F2040,Z$3:Z$19,AA$3:AA$19)</f>
        <v>2</v>
      </c>
      <c r="F2040" t="s">
        <v>29</v>
      </c>
      <c r="G2040" s="14">
        <v>44606</v>
      </c>
      <c r="H2040" s="15">
        <v>0.94166666666666665</v>
      </c>
      <c r="I2040" s="15">
        <v>5.2083333333333329E-2</v>
      </c>
      <c r="J2040">
        <v>1000166</v>
      </c>
      <c r="K2040">
        <v>30</v>
      </c>
      <c r="L2040">
        <v>0</v>
      </c>
      <c r="M2040">
        <v>-0.88958333333333328</v>
      </c>
      <c r="N2040">
        <f>_xlfn.XLOOKUP(O2040,Z$22:Z$24,AA$22:AA$24)</f>
        <v>0</v>
      </c>
      <c r="O2040" t="s">
        <v>26</v>
      </c>
      <c r="P2040" cm="1">
        <f t="array" aca="1" ref="P2040" ca="1">(_xlfn.IFS(Q2040="couché",0,Q2040="debout à 80%",1,Q2040="?",1))*(IF(RAND()&lt;0.8,1,0))</f>
        <v>0</v>
      </c>
      <c r="Q2040" t="s">
        <v>27</v>
      </c>
      <c r="R2040">
        <v>45</v>
      </c>
      <c r="S2040">
        <f>SUMIFS(N:N,F:F,F2040,G:G,G2040,T:T,T2040-1)*IF(C2040=1,0,1)</f>
        <v>0</v>
      </c>
      <c r="T2040">
        <f>COUNTIFS(F:F,F2040,G:G,G2040,H:H,_xlfn.CONCAT("&lt;=",H2040))</f>
        <v>7</v>
      </c>
      <c r="U2040" s="15">
        <f ca="1">H2040+(RAND()/100000)</f>
        <v>0.94166945921082323</v>
      </c>
      <c r="V2040">
        <f t="shared" ca="1" si="31"/>
        <v>75</v>
      </c>
      <c r="W2040" t="s">
        <v>28</v>
      </c>
      <c r="X2040" t="str">
        <f ca="1">_xlfn.CONCAT("(",A2040,",",C2040,",",P2040,",",E2040,",",L2040,",",S2040,",",T2040,",",V2040,")++1`")</f>
        <v>(248791,0,0,2,0,0,7,75)++1`</v>
      </c>
      <c r="Y2040" t="str">
        <f>_xlfn.CONCAT("(",A2040,",",R2040,")++1`")</f>
        <v>(248791,45)++1`</v>
      </c>
    </row>
    <row r="2041" spans="1:25">
      <c r="A2041">
        <v>248792</v>
      </c>
      <c r="B2041">
        <v>1971</v>
      </c>
      <c r="C2041">
        <f>IF(D2041="oui", 1, IF(D2041="non", 0, " "))</f>
        <v>0</v>
      </c>
      <c r="D2041" t="s">
        <v>24</v>
      </c>
      <c r="E2041">
        <f>_xlfn.XLOOKUP(F2041,Z$3:Z$19,AA$3:AA$19)</f>
        <v>15</v>
      </c>
      <c r="F2041" t="s">
        <v>35</v>
      </c>
      <c r="G2041" s="14">
        <v>44606</v>
      </c>
      <c r="H2041" s="15">
        <v>0.99236111111111103</v>
      </c>
      <c r="I2041" s="15">
        <v>6.5277777777777782E-2</v>
      </c>
      <c r="J2041">
        <v>1000171</v>
      </c>
      <c r="K2041">
        <v>7468</v>
      </c>
      <c r="L2041">
        <v>0</v>
      </c>
      <c r="M2041">
        <v>-0.92708333333333326</v>
      </c>
      <c r="N2041">
        <f>_xlfn.XLOOKUP(O2041,Z$22:Z$24,AA$22:AA$24)</f>
        <v>0</v>
      </c>
      <c r="O2041" t="s">
        <v>26</v>
      </c>
      <c r="P2041" cm="1">
        <f t="array" aca="1" ref="P2041" ca="1">(_xlfn.IFS(Q2041="couché",0,Q2041="debout à 80%",1,Q2041="?",1))*(IF(RAND()&lt;0.8,1,0))</f>
        <v>1</v>
      </c>
      <c r="Q2041" t="s">
        <v>27</v>
      </c>
      <c r="R2041">
        <v>45</v>
      </c>
      <c r="S2041">
        <f>SUMIFS(N:N,F:F,F2041,G:G,G2041,T:T,T2041-1)*IF(C2041=1,0,1)</f>
        <v>0</v>
      </c>
      <c r="T2041">
        <f>COUNTIFS(F:F,F2041,G:G,G2041,H:H,_xlfn.CONCAT("&lt;=",H2041))</f>
        <v>1</v>
      </c>
      <c r="U2041" s="15">
        <f ca="1">H2041+(RAND()/100000)</f>
        <v>0.99236172256242883</v>
      </c>
      <c r="V2041">
        <f t="shared" ca="1" si="31"/>
        <v>76</v>
      </c>
      <c r="W2041" t="s">
        <v>28</v>
      </c>
      <c r="X2041" t="str">
        <f ca="1">_xlfn.CONCAT("(",A2041,",",C2041,",",P2041,",",E2041,",",L2041,",",S2041,",",T2041,",",V2041,")++1`")</f>
        <v>(248792,0,1,15,0,0,1,76)++1`</v>
      </c>
      <c r="Y2041" t="str">
        <f>_xlfn.CONCAT("(",A2041,",",R2041,")++1`")</f>
        <v>(248792,45)++1`</v>
      </c>
    </row>
    <row r="2042" spans="1:25">
      <c r="A2042">
        <v>248796</v>
      </c>
      <c r="B2042">
        <v>1959</v>
      </c>
      <c r="C2042">
        <f>IF(D2042="oui", 1, IF(D2042="non", 0, " "))</f>
        <v>0</v>
      </c>
      <c r="D2042" t="s">
        <v>24</v>
      </c>
      <c r="E2042">
        <f>_xlfn.XLOOKUP(F2042,Z$3:Z$19,AA$3:AA$19)</f>
        <v>10</v>
      </c>
      <c r="F2042" t="s">
        <v>39</v>
      </c>
      <c r="G2042" s="14">
        <v>44634</v>
      </c>
      <c r="H2042" s="15">
        <v>0.59305555555555556</v>
      </c>
      <c r="I2042" s="15">
        <v>0.70208333333333328</v>
      </c>
      <c r="J2042">
        <v>1000165</v>
      </c>
      <c r="K2042">
        <v>503</v>
      </c>
      <c r="L2042">
        <f>ROUND(M2042*86400,0)/60</f>
        <v>157</v>
      </c>
      <c r="M2042">
        <v>0.10902777777777772</v>
      </c>
      <c r="N2042">
        <f>_xlfn.XLOOKUP(O2042,Z$22:Z$24,AA$22:AA$24)</f>
        <v>0</v>
      </c>
      <c r="O2042" t="s">
        <v>26</v>
      </c>
      <c r="P2042" cm="1">
        <f t="array" aca="1" ref="P2042" ca="1">(_xlfn.IFS(Q2042="couché",0,Q2042="debout à 80%",1,Q2042="?",1))*(IF(RAND()&lt;0.8,1,0))</f>
        <v>1</v>
      </c>
      <c r="Q2042" t="s">
        <v>27</v>
      </c>
      <c r="R2042">
        <v>30</v>
      </c>
      <c r="S2042">
        <f>SUMIFS(N:N,F:F,F2042,G:G,G2042,T:T,T2042-1)*IF(C2042=1,0,1)</f>
        <v>1</v>
      </c>
      <c r="T2042">
        <f>COUNTIFS(F:F,F2042,G:G,G2042,H:H,_xlfn.CONCAT("&lt;=",H2042))</f>
        <v>6</v>
      </c>
      <c r="U2042" s="15">
        <f ca="1">H2042+(RAND()/100000)</f>
        <v>0.59305962055813177</v>
      </c>
      <c r="V2042">
        <f t="shared" ca="1" si="31"/>
        <v>52</v>
      </c>
      <c r="W2042" t="s">
        <v>28</v>
      </c>
      <c r="X2042" t="str">
        <f ca="1">_xlfn.CONCAT("(",A2042,",",C2042,",",P2042,",",E2042,",",L2042,",",S2042,",",T2042,",",V2042,")++1`")</f>
        <v>(248796,0,1,10,157,1,6,52)++1`</v>
      </c>
      <c r="Y2042" t="str">
        <f>_xlfn.CONCAT("(",A2042,",",R2042,")++1`")</f>
        <v>(248796,30)++1`</v>
      </c>
    </row>
    <row r="2043" spans="1:25">
      <c r="A2043">
        <v>248809</v>
      </c>
      <c r="B2043">
        <v>1970</v>
      </c>
      <c r="C2043">
        <f>IF(D2043="oui", 1, IF(D2043="non", 0, " "))</f>
        <v>0</v>
      </c>
      <c r="D2043" t="s">
        <v>24</v>
      </c>
      <c r="E2043">
        <f>_xlfn.XLOOKUP(F2043,Z$3:Z$19,AA$3:AA$19)</f>
        <v>7</v>
      </c>
      <c r="F2043" t="s">
        <v>38</v>
      </c>
      <c r="G2043" s="14">
        <v>44613</v>
      </c>
      <c r="H2043" s="15">
        <v>0.74375000000000002</v>
      </c>
      <c r="I2043" s="15">
        <v>0.76249999999999996</v>
      </c>
      <c r="J2043">
        <v>1000162</v>
      </c>
      <c r="K2043">
        <v>109</v>
      </c>
      <c r="L2043">
        <f>ROUND(M2043*86400,0)/60</f>
        <v>27</v>
      </c>
      <c r="M2043">
        <v>1.8749999999999933E-2</v>
      </c>
      <c r="N2043">
        <f>_xlfn.XLOOKUP(O2043,Z$22:Z$24,AA$22:AA$24)</f>
        <v>1</v>
      </c>
      <c r="O2043" t="s">
        <v>32</v>
      </c>
      <c r="P2043" cm="1">
        <f t="array" aca="1" ref="P2043" ca="1">(_xlfn.IFS(Q2043="couché",0,Q2043="debout à 80%",1,Q2043="?",1))*(IF(RAND()&lt;0.8,1,0))</f>
        <v>1</v>
      </c>
      <c r="Q2043" t="s">
        <v>27</v>
      </c>
      <c r="R2043">
        <v>0</v>
      </c>
      <c r="S2043">
        <f>SUMIFS(N:N,F:F,F2043,G:G,G2043,T:T,T2043-1)*IF(C2043=1,0,1)</f>
        <v>1</v>
      </c>
      <c r="T2043">
        <f>COUNTIFS(F:F,F2043,G:G,G2043,H:H,_xlfn.CONCAT("&lt;=",H2043))</f>
        <v>11</v>
      </c>
      <c r="U2043" s="15">
        <f ca="1">H2043+(RAND()/100000)</f>
        <v>0.74375476037905486</v>
      </c>
      <c r="V2043">
        <f t="shared" ca="1" si="31"/>
        <v>75</v>
      </c>
      <c r="W2043" t="s">
        <v>28</v>
      </c>
      <c r="X2043" t="str">
        <f ca="1">_xlfn.CONCAT("(",A2043,",",C2043,",",P2043,",",E2043,",",L2043,",",S2043,",",T2043,",",V2043,")++1`")</f>
        <v>(248809,0,1,7,27,1,11,75)++1`</v>
      </c>
      <c r="Y2043" t="str">
        <f>_xlfn.CONCAT("(",A2043,",",R2043,")++1`")</f>
        <v>(248809,0)++1`</v>
      </c>
    </row>
    <row r="2044" spans="1:25">
      <c r="A2044">
        <v>248810</v>
      </c>
      <c r="B2044">
        <v>1956</v>
      </c>
      <c r="C2044">
        <f>IF(D2044="oui", 1, IF(D2044="non", 0, " "))</f>
        <v>0</v>
      </c>
      <c r="D2044" t="s">
        <v>24</v>
      </c>
      <c r="E2044">
        <f>_xlfn.XLOOKUP(F2044,Z$3:Z$19,AA$3:AA$19)</f>
        <v>14</v>
      </c>
      <c r="F2044" t="s">
        <v>33</v>
      </c>
      <c r="G2044" s="14">
        <v>44616</v>
      </c>
      <c r="H2044" s="15">
        <v>0.38402777777777775</v>
      </c>
      <c r="I2044" s="15">
        <v>0.4</v>
      </c>
      <c r="J2044">
        <v>1000162</v>
      </c>
      <c r="K2044">
        <v>130</v>
      </c>
      <c r="L2044">
        <f>ROUND(M2044*86400,0)/60</f>
        <v>23</v>
      </c>
      <c r="M2044">
        <v>1.5972222222222276E-2</v>
      </c>
      <c r="N2044">
        <f>_xlfn.XLOOKUP(O2044,Z$22:Z$24,AA$22:AA$24)</f>
        <v>1</v>
      </c>
      <c r="O2044" t="s">
        <v>32</v>
      </c>
      <c r="P2044" cm="1">
        <f t="array" aca="1" ref="P2044" ca="1">(_xlfn.IFS(Q2044="couché",0,Q2044="debout à 80%",1,Q2044="?",1))*(IF(RAND()&lt;0.8,1,0))</f>
        <v>1</v>
      </c>
      <c r="Q2044" t="s">
        <v>27</v>
      </c>
      <c r="R2044">
        <v>45</v>
      </c>
      <c r="S2044">
        <f>SUMIFS(N:N,F:F,F2044,G:G,G2044,T:T,T2044-1)*IF(C2044=1,0,1)</f>
        <v>1</v>
      </c>
      <c r="T2044">
        <f>COUNTIFS(F:F,F2044,G:G,G2044,H:H,_xlfn.CONCAT("&lt;=",H2044))</f>
        <v>3</v>
      </c>
      <c r="U2044" s="15">
        <f ca="1">H2044+(RAND()/100000)</f>
        <v>0.384030643363512</v>
      </c>
      <c r="V2044">
        <f t="shared" ca="1" si="31"/>
        <v>26</v>
      </c>
      <c r="W2044" t="s">
        <v>28</v>
      </c>
      <c r="X2044" t="str">
        <f ca="1">_xlfn.CONCAT("(",A2044,",",C2044,",",P2044,",",E2044,",",L2044,",",S2044,",",T2044,",",V2044,")++1`")</f>
        <v>(248810,0,1,14,23,1,3,26)++1`</v>
      </c>
      <c r="Y2044" t="str">
        <f>_xlfn.CONCAT("(",A2044,",",R2044,")++1`")</f>
        <v>(248810,45)++1`</v>
      </c>
    </row>
    <row r="2045" spans="1:25">
      <c r="A2045">
        <v>248811</v>
      </c>
      <c r="B2045">
        <v>1949</v>
      </c>
      <c r="C2045">
        <f>IF(D2045="oui", 1, IF(D2045="non", 0, " "))</f>
        <v>0</v>
      </c>
      <c r="D2045" t="s">
        <v>24</v>
      </c>
      <c r="E2045">
        <f>_xlfn.XLOOKUP(F2045,Z$3:Z$19,AA$3:AA$19)</f>
        <v>9</v>
      </c>
      <c r="F2045" t="s">
        <v>40</v>
      </c>
      <c r="G2045" s="14">
        <v>44607</v>
      </c>
      <c r="H2045" s="15">
        <v>0.4770833333333333</v>
      </c>
      <c r="I2045" s="15">
        <v>0.52500000000000002</v>
      </c>
      <c r="J2045">
        <v>1000163</v>
      </c>
      <c r="K2045">
        <v>235</v>
      </c>
      <c r="L2045">
        <f>ROUND(M2045*86400,0)/60</f>
        <v>69</v>
      </c>
      <c r="M2045">
        <v>4.7916666666666718E-2</v>
      </c>
      <c r="N2045">
        <f>_xlfn.XLOOKUP(O2045,Z$22:Z$24,AA$22:AA$24)</f>
        <v>0</v>
      </c>
      <c r="O2045" t="s">
        <v>26</v>
      </c>
      <c r="P2045" cm="1">
        <f t="array" aca="1" ref="P2045" ca="1">(_xlfn.IFS(Q2045="couché",0,Q2045="debout à 80%",1,Q2045="?",1))*(IF(RAND()&lt;0.8,1,0))</f>
        <v>0</v>
      </c>
      <c r="Q2045" t="s">
        <v>48</v>
      </c>
      <c r="R2045">
        <v>45</v>
      </c>
      <c r="S2045">
        <f>SUMIFS(N:N,F:F,F2045,G:G,G2045,T:T,T2045-1)*IF(C2045=1,0,1)</f>
        <v>0</v>
      </c>
      <c r="T2045">
        <f>COUNTIFS(F:F,F2045,G:G,G2045,H:H,_xlfn.CONCAT("&lt;=",H2045))</f>
        <v>4</v>
      </c>
      <c r="U2045" s="15">
        <f ca="1">H2045+(RAND()/100000)</f>
        <v>0.47709153577075675</v>
      </c>
      <c r="V2045">
        <f t="shared" ca="1" si="31"/>
        <v>39</v>
      </c>
      <c r="W2045" t="s">
        <v>28</v>
      </c>
      <c r="X2045" t="str">
        <f ca="1">_xlfn.CONCAT("(",A2045,",",C2045,",",P2045,",",E2045,",",L2045,",",S2045,",",T2045,",",V2045,")++1`")</f>
        <v>(248811,0,0,9,69,0,4,39)++1`</v>
      </c>
      <c r="Y2045" t="str">
        <f>_xlfn.CONCAT("(",A2045,",",R2045,")++1`")</f>
        <v>(248811,45)++1`</v>
      </c>
    </row>
    <row r="2046" spans="1:25">
      <c r="A2046">
        <v>248812</v>
      </c>
      <c r="B2046">
        <v>1937</v>
      </c>
      <c r="C2046">
        <f>IF(D2046="oui", 1, IF(D2046="non", 0, " "))</f>
        <v>0</v>
      </c>
      <c r="D2046" t="s">
        <v>24</v>
      </c>
      <c r="E2046">
        <f>_xlfn.XLOOKUP(F2046,Z$3:Z$19,AA$3:AA$19)</f>
        <v>3</v>
      </c>
      <c r="F2046" t="s">
        <v>34</v>
      </c>
      <c r="G2046" s="14">
        <v>44631</v>
      </c>
      <c r="H2046" s="15">
        <v>0.40416666666666667</v>
      </c>
      <c r="I2046" s="15">
        <v>0.41388888888888886</v>
      </c>
      <c r="J2046">
        <v>1000169</v>
      </c>
      <c r="K2046">
        <v>2172</v>
      </c>
      <c r="L2046">
        <f>ROUND(M2046*86400,0)/60</f>
        <v>14</v>
      </c>
      <c r="M2046">
        <v>9.7222222222221877E-3</v>
      </c>
      <c r="N2046">
        <f>_xlfn.XLOOKUP(O2046,Z$22:Z$24,AA$22:AA$24)</f>
        <v>1</v>
      </c>
      <c r="O2046" t="s">
        <v>32</v>
      </c>
      <c r="P2046" cm="1">
        <f t="array" aca="1" ref="P2046" ca="1">(_xlfn.IFS(Q2046="couché",0,Q2046="debout à 80%",1,Q2046="?",1))*(IF(RAND()&lt;0.8,1,0))</f>
        <v>1</v>
      </c>
      <c r="Q2046" t="s">
        <v>27</v>
      </c>
      <c r="R2046">
        <v>10</v>
      </c>
      <c r="S2046">
        <f>SUMIFS(N:N,F:F,F2046,G:G,G2046,T:T,T2046-1)*IF(C2046=1,0,1)</f>
        <v>1</v>
      </c>
      <c r="T2046">
        <f>COUNTIFS(F:F,F2046,G:G,G2046,H:H,_xlfn.CONCAT("&lt;=",H2046))</f>
        <v>6</v>
      </c>
      <c r="U2046" s="15">
        <f ca="1">H2046+(RAND()/100000)</f>
        <v>0.40417085051839347</v>
      </c>
      <c r="V2046">
        <f t="shared" ca="1" si="31"/>
        <v>25</v>
      </c>
      <c r="W2046" t="s">
        <v>28</v>
      </c>
      <c r="X2046" t="str">
        <f ca="1">_xlfn.CONCAT("(",A2046,",",C2046,",",P2046,",",E2046,",",L2046,",",S2046,",",T2046,",",V2046,")++1`")</f>
        <v>(248812,0,1,3,14,1,6,25)++1`</v>
      </c>
      <c r="Y2046" t="str">
        <f>_xlfn.CONCAT("(",A2046,",",R2046,")++1`")</f>
        <v>(248812,10)++1`</v>
      </c>
    </row>
    <row r="2047" spans="1:25">
      <c r="A2047">
        <v>248813</v>
      </c>
      <c r="B2047">
        <v>1937</v>
      </c>
      <c r="C2047">
        <f>IF(D2047="oui", 1, IF(D2047="non", 0, " "))</f>
        <v>0</v>
      </c>
      <c r="D2047" t="s">
        <v>24</v>
      </c>
      <c r="E2047">
        <f>_xlfn.XLOOKUP(F2047,Z$3:Z$19,AA$3:AA$19)</f>
        <v>3</v>
      </c>
      <c r="F2047" t="s">
        <v>34</v>
      </c>
      <c r="G2047" s="14">
        <v>44638</v>
      </c>
      <c r="H2047" s="15">
        <v>0.4458333333333333</v>
      </c>
      <c r="I2047" s="15">
        <v>0.45694444444444443</v>
      </c>
      <c r="J2047">
        <v>1000169</v>
      </c>
      <c r="K2047">
        <v>2172</v>
      </c>
      <c r="L2047">
        <f>ROUND(M2047*86400,0)/60</f>
        <v>16</v>
      </c>
      <c r="M2047">
        <v>1.1111111111111127E-2</v>
      </c>
      <c r="N2047">
        <f>_xlfn.XLOOKUP(O2047,Z$22:Z$24,AA$22:AA$24)</f>
        <v>1</v>
      </c>
      <c r="O2047" t="s">
        <v>32</v>
      </c>
      <c r="P2047" cm="1">
        <f t="array" aca="1" ref="P2047" ca="1">(_xlfn.IFS(Q2047="couché",0,Q2047="debout à 80%",1,Q2047="?",1))*(IF(RAND()&lt;0.8,1,0))</f>
        <v>1</v>
      </c>
      <c r="Q2047" t="s">
        <v>27</v>
      </c>
      <c r="R2047">
        <v>10</v>
      </c>
      <c r="S2047">
        <f>SUMIFS(N:N,F:F,F2047,G:G,G2047,T:T,T2047-1)*IF(C2047=1,0,1)</f>
        <v>1</v>
      </c>
      <c r="T2047">
        <f>COUNTIFS(F:F,F2047,G:G,G2047,H:H,_xlfn.CONCAT("&lt;=",H2047))</f>
        <v>9</v>
      </c>
      <c r="U2047" s="15">
        <f ca="1">H2047+(RAND()/100000)</f>
        <v>0.44583469972805434</v>
      </c>
      <c r="V2047">
        <f t="shared" ca="1" si="31"/>
        <v>34</v>
      </c>
      <c r="W2047" t="s">
        <v>28</v>
      </c>
      <c r="X2047" t="str">
        <f ca="1">_xlfn.CONCAT("(",A2047,",",C2047,",",P2047,",",E2047,",",L2047,",",S2047,",",T2047,",",V2047,")++1`")</f>
        <v>(248813,0,1,3,16,1,9,34)++1`</v>
      </c>
      <c r="Y2047" t="str">
        <f>_xlfn.CONCAT("(",A2047,",",R2047,")++1`")</f>
        <v>(248813,10)++1`</v>
      </c>
    </row>
    <row r="2048" spans="1:25">
      <c r="A2048">
        <v>248814</v>
      </c>
      <c r="B2048">
        <v>1942</v>
      </c>
      <c r="C2048">
        <f>IF(D2048="oui", 1, IF(D2048="non", 0, " "))</f>
        <v>0</v>
      </c>
      <c r="D2048" t="s">
        <v>24</v>
      </c>
      <c r="E2048">
        <f>_xlfn.XLOOKUP(F2048,Z$3:Z$19,AA$3:AA$19)</f>
        <v>3</v>
      </c>
      <c r="F2048" t="s">
        <v>34</v>
      </c>
      <c r="G2048" s="14">
        <v>44631</v>
      </c>
      <c r="H2048" s="15">
        <v>0.45069444444444445</v>
      </c>
      <c r="I2048" s="15">
        <v>0.46250000000000002</v>
      </c>
      <c r="J2048">
        <v>1000169</v>
      </c>
      <c r="K2048">
        <v>2172</v>
      </c>
      <c r="L2048">
        <f>ROUND(M2048*86400,0)/60</f>
        <v>17</v>
      </c>
      <c r="M2048">
        <v>1.1805555555555569E-2</v>
      </c>
      <c r="N2048">
        <f>_xlfn.XLOOKUP(O2048,Z$22:Z$24,AA$22:AA$24)</f>
        <v>1</v>
      </c>
      <c r="O2048" t="s">
        <v>32</v>
      </c>
      <c r="P2048" cm="1">
        <f t="array" aca="1" ref="P2048" ca="1">(_xlfn.IFS(Q2048="couché",0,Q2048="debout à 80%",1,Q2048="?",1))*(IF(RAND()&lt;0.8,1,0))</f>
        <v>1</v>
      </c>
      <c r="Q2048" t="s">
        <v>27</v>
      </c>
      <c r="R2048">
        <v>10</v>
      </c>
      <c r="S2048">
        <f>SUMIFS(N:N,F:F,F2048,G:G,G2048,T:T,T2048-1)*IF(C2048=1,0,1)</f>
        <v>1</v>
      </c>
      <c r="T2048">
        <f>COUNTIFS(F:F,F2048,G:G,G2048,H:H,_xlfn.CONCAT("&lt;=",H2048))</f>
        <v>10</v>
      </c>
      <c r="U2048" s="15">
        <f ca="1">H2048+(RAND()/100000)</f>
        <v>0.45069692046501642</v>
      </c>
      <c r="V2048">
        <f t="shared" ca="1" si="31"/>
        <v>35</v>
      </c>
      <c r="W2048" t="s">
        <v>28</v>
      </c>
      <c r="X2048" t="str">
        <f ca="1">_xlfn.CONCAT("(",A2048,",",C2048,",",P2048,",",E2048,",",L2048,",",S2048,",",T2048,",",V2048,")++1`")</f>
        <v>(248814,0,1,3,17,1,10,35)++1`</v>
      </c>
      <c r="Y2048" t="str">
        <f>_xlfn.CONCAT("(",A2048,",",R2048,")++1`")</f>
        <v>(248814,10)++1`</v>
      </c>
    </row>
    <row r="2049" spans="1:25">
      <c r="A2049">
        <v>248815</v>
      </c>
      <c r="B2049">
        <v>1958</v>
      </c>
      <c r="C2049">
        <f>IF(D2049="oui", 1, IF(D2049="non", 0, " "))</f>
        <v>0</v>
      </c>
      <c r="D2049" t="s">
        <v>24</v>
      </c>
      <c r="E2049">
        <f>_xlfn.XLOOKUP(F2049,Z$3:Z$19,AA$3:AA$19)</f>
        <v>7</v>
      </c>
      <c r="F2049" t="s">
        <v>38</v>
      </c>
      <c r="G2049" s="14">
        <v>44613</v>
      </c>
      <c r="H2049" s="15">
        <v>0.73055555555555551</v>
      </c>
      <c r="I2049" s="15">
        <v>0.74305555555555558</v>
      </c>
      <c r="J2049">
        <v>1000162</v>
      </c>
      <c r="K2049">
        <v>109</v>
      </c>
      <c r="L2049">
        <f>ROUND(M2049*86400,0)/60</f>
        <v>18</v>
      </c>
      <c r="M2049">
        <v>1.2500000000000067E-2</v>
      </c>
      <c r="N2049">
        <f>_xlfn.XLOOKUP(O2049,Z$22:Z$24,AA$22:AA$24)</f>
        <v>1</v>
      </c>
      <c r="O2049" t="s">
        <v>32</v>
      </c>
      <c r="P2049" cm="1">
        <f t="array" aca="1" ref="P2049" ca="1">(_xlfn.IFS(Q2049="couché",0,Q2049="debout à 80%",1,Q2049="?",1))*(IF(RAND()&lt;0.8,1,0))</f>
        <v>1</v>
      </c>
      <c r="Q2049" t="s">
        <v>27</v>
      </c>
      <c r="R2049">
        <v>0</v>
      </c>
      <c r="S2049">
        <f>SUMIFS(N:N,F:F,F2049,G:G,G2049,T:T,T2049-1)*IF(C2049=1,0,1)</f>
        <v>1</v>
      </c>
      <c r="T2049">
        <f>COUNTIFS(F:F,F2049,G:G,G2049,H:H,_xlfn.CONCAT("&lt;=",H2049))</f>
        <v>10</v>
      </c>
      <c r="U2049" s="15">
        <f ca="1">H2049+(RAND()/100000)</f>
        <v>0.73056364545388508</v>
      </c>
      <c r="V2049">
        <f t="shared" ca="1" si="31"/>
        <v>73</v>
      </c>
      <c r="W2049" t="s">
        <v>28</v>
      </c>
      <c r="X2049" t="str">
        <f ca="1">_xlfn.CONCAT("(",A2049,",",C2049,",",P2049,",",E2049,",",L2049,",",S2049,",",T2049,",",V2049,")++1`")</f>
        <v>(248815,0,1,7,18,1,10,73)++1`</v>
      </c>
      <c r="Y2049" t="str">
        <f>_xlfn.CONCAT("(",A2049,",",R2049,")++1`")</f>
        <v>(248815,0)++1`</v>
      </c>
    </row>
    <row r="2050" spans="1:25">
      <c r="A2050">
        <v>248816</v>
      </c>
      <c r="B2050">
        <v>1942</v>
      </c>
      <c r="C2050">
        <f>IF(D2050="oui", 1, IF(D2050="non", 0, " "))</f>
        <v>0</v>
      </c>
      <c r="D2050" t="s">
        <v>24</v>
      </c>
      <c r="E2050">
        <f>_xlfn.XLOOKUP(F2050,Z$3:Z$19,AA$3:AA$19)</f>
        <v>3</v>
      </c>
      <c r="F2050" t="s">
        <v>34</v>
      </c>
      <c r="G2050" s="14">
        <v>44638</v>
      </c>
      <c r="H2050" s="15">
        <v>0.40555555555555556</v>
      </c>
      <c r="I2050" s="15">
        <v>0.4145833333333333</v>
      </c>
      <c r="J2050">
        <v>1000169</v>
      </c>
      <c r="K2050">
        <v>2172</v>
      </c>
      <c r="L2050">
        <f>ROUND(M2050*86400,0)/60</f>
        <v>13</v>
      </c>
      <c r="M2050">
        <v>9.0277777777777457E-3</v>
      </c>
      <c r="N2050">
        <f>_xlfn.XLOOKUP(O2050,Z$22:Z$24,AA$22:AA$24)</f>
        <v>1</v>
      </c>
      <c r="O2050" t="s">
        <v>32</v>
      </c>
      <c r="P2050" cm="1">
        <f t="array" aca="1" ref="P2050" ca="1">(_xlfn.IFS(Q2050="couché",0,Q2050="debout à 80%",1,Q2050="?",1))*(IF(RAND()&lt;0.8,1,0))</f>
        <v>1</v>
      </c>
      <c r="Q2050" t="s">
        <v>27</v>
      </c>
      <c r="R2050">
        <v>10</v>
      </c>
      <c r="S2050">
        <f>SUMIFS(N:N,F:F,F2050,G:G,G2050,T:T,T2050-1)*IF(C2050=1,0,1)</f>
        <v>1</v>
      </c>
      <c r="T2050">
        <f>COUNTIFS(F:F,F2050,G:G,G2050,H:H,_xlfn.CONCAT("&lt;=",H2050))</f>
        <v>6</v>
      </c>
      <c r="U2050" s="15">
        <f ca="1">H2050+(RAND()/100000)</f>
        <v>0.40556131092530734</v>
      </c>
      <c r="V2050">
        <f t="shared" ca="1" si="31"/>
        <v>26</v>
      </c>
      <c r="W2050" t="s">
        <v>28</v>
      </c>
      <c r="X2050" t="str">
        <f ca="1">_xlfn.CONCAT("(",A2050,",",C2050,",",P2050,",",E2050,",",L2050,",",S2050,",",T2050,",",V2050,")++1`")</f>
        <v>(248816,0,1,3,13,1,6,26)++1`</v>
      </c>
      <c r="Y2050" t="str">
        <f>_xlfn.CONCAT("(",A2050,",",R2050,")++1`")</f>
        <v>(248816,10)++1`</v>
      </c>
    </row>
    <row r="2051" spans="1:25">
      <c r="A2051">
        <v>248817</v>
      </c>
      <c r="B2051">
        <v>1941</v>
      </c>
      <c r="C2051">
        <f>IF(D2051="oui", 1, IF(D2051="non", 0, " "))</f>
        <v>0</v>
      </c>
      <c r="D2051" t="s">
        <v>24</v>
      </c>
      <c r="E2051">
        <f>_xlfn.XLOOKUP(F2051,Z$3:Z$19,AA$3:AA$19)</f>
        <v>3</v>
      </c>
      <c r="F2051" t="s">
        <v>34</v>
      </c>
      <c r="G2051" s="14">
        <v>44631</v>
      </c>
      <c r="H2051" s="15">
        <v>0.47430555555555554</v>
      </c>
      <c r="I2051" s="15">
        <v>0.48333333333333334</v>
      </c>
      <c r="J2051">
        <v>1000169</v>
      </c>
      <c r="K2051">
        <v>2172</v>
      </c>
      <c r="L2051">
        <f>ROUND(M2051*86400,0)/60</f>
        <v>13</v>
      </c>
      <c r="M2051">
        <v>9.0277777777778012E-3</v>
      </c>
      <c r="N2051">
        <f>_xlfn.XLOOKUP(O2051,Z$22:Z$24,AA$22:AA$24)</f>
        <v>1</v>
      </c>
      <c r="O2051" t="s">
        <v>32</v>
      </c>
      <c r="P2051" cm="1">
        <f t="array" aca="1" ref="P2051" ca="1">(_xlfn.IFS(Q2051="couché",0,Q2051="debout à 80%",1,Q2051="?",1))*(IF(RAND()&lt;0.8,1,0))</f>
        <v>1</v>
      </c>
      <c r="Q2051" t="s">
        <v>27</v>
      </c>
      <c r="R2051">
        <v>10</v>
      </c>
      <c r="S2051">
        <f>SUMIFS(N:N,F:F,F2051,G:G,G2051,T:T,T2051-1)*IF(C2051=1,0,1)</f>
        <v>1</v>
      </c>
      <c r="T2051">
        <f>COUNTIFS(F:F,F2051,G:G,G2051,H:H,_xlfn.CONCAT("&lt;=",H2051))</f>
        <v>12</v>
      </c>
      <c r="U2051" s="15">
        <f ca="1">H2051+(RAND()/100000)</f>
        <v>0.47430925584601441</v>
      </c>
      <c r="V2051">
        <f t="shared" ref="V2051:V2114" ca="1" si="32">COUNTIFS(G:G,G2051,U:U,_xlfn.CONCAT("&lt;=",U2051))</f>
        <v>39</v>
      </c>
      <c r="W2051" t="s">
        <v>28</v>
      </c>
      <c r="X2051" t="str">
        <f ca="1">_xlfn.CONCAT("(",A2051,",",C2051,",",P2051,",",E2051,",",L2051,",",S2051,",",T2051,",",V2051,")++1`")</f>
        <v>(248817,0,1,3,13,1,12,39)++1`</v>
      </c>
      <c r="Y2051" t="str">
        <f>_xlfn.CONCAT("(",A2051,",",R2051,")++1`")</f>
        <v>(248817,10)++1`</v>
      </c>
    </row>
    <row r="2052" spans="1:25">
      <c r="A2052">
        <v>248818</v>
      </c>
      <c r="B2052">
        <v>1941</v>
      </c>
      <c r="C2052">
        <f>IF(D2052="oui", 1, IF(D2052="non", 0, " "))</f>
        <v>0</v>
      </c>
      <c r="D2052" t="s">
        <v>24</v>
      </c>
      <c r="E2052">
        <f>_xlfn.XLOOKUP(F2052,Z$3:Z$19,AA$3:AA$19)</f>
        <v>3</v>
      </c>
      <c r="F2052" t="s">
        <v>34</v>
      </c>
      <c r="G2052" s="14">
        <v>44638</v>
      </c>
      <c r="H2052" s="15">
        <v>0.37638888888888888</v>
      </c>
      <c r="I2052" s="15">
        <v>0.38750000000000001</v>
      </c>
      <c r="J2052">
        <v>1000169</v>
      </c>
      <c r="K2052">
        <v>2172</v>
      </c>
      <c r="L2052">
        <f>ROUND(M2052*86400,0)/60</f>
        <v>16</v>
      </c>
      <c r="M2052">
        <v>1.1111111111111127E-2</v>
      </c>
      <c r="N2052">
        <f>_xlfn.XLOOKUP(O2052,Z$22:Z$24,AA$22:AA$24)</f>
        <v>1</v>
      </c>
      <c r="O2052" t="s">
        <v>32</v>
      </c>
      <c r="P2052" cm="1">
        <f t="array" aca="1" ref="P2052" ca="1">(_xlfn.IFS(Q2052="couché",0,Q2052="debout à 80%",1,Q2052="?",1))*(IF(RAND()&lt;0.8,1,0))</f>
        <v>1</v>
      </c>
      <c r="Q2052" t="s">
        <v>27</v>
      </c>
      <c r="R2052">
        <v>10</v>
      </c>
      <c r="S2052">
        <f>SUMIFS(N:N,F:F,F2052,G:G,G2052,T:T,T2052-1)*IF(C2052=1,0,1)</f>
        <v>1</v>
      </c>
      <c r="T2052">
        <f>COUNTIFS(F:F,F2052,G:G,G2052,H:H,_xlfn.CONCAT("&lt;=",H2052))</f>
        <v>4</v>
      </c>
      <c r="U2052" s="15">
        <f ca="1">H2052+(RAND()/100000)</f>
        <v>0.37639830607167529</v>
      </c>
      <c r="V2052">
        <f t="shared" ca="1" si="32"/>
        <v>17</v>
      </c>
      <c r="W2052" t="s">
        <v>28</v>
      </c>
      <c r="X2052" t="str">
        <f ca="1">_xlfn.CONCAT("(",A2052,",",C2052,",",P2052,",",E2052,",",L2052,",",S2052,",",T2052,",",V2052,")++1`")</f>
        <v>(248818,0,1,3,16,1,4,17)++1`</v>
      </c>
      <c r="Y2052" t="str">
        <f>_xlfn.CONCAT("(",A2052,",",R2052,")++1`")</f>
        <v>(248818,10)++1`</v>
      </c>
    </row>
    <row r="2053" spans="1:25">
      <c r="A2053">
        <v>248820</v>
      </c>
      <c r="B2053">
        <v>1957</v>
      </c>
      <c r="C2053">
        <f>IF(D2053="oui", 1, IF(D2053="non", 0, " "))</f>
        <v>0</v>
      </c>
      <c r="D2053" t="s">
        <v>24</v>
      </c>
      <c r="E2053">
        <f>_xlfn.XLOOKUP(F2053,Z$3:Z$19,AA$3:AA$19)</f>
        <v>7</v>
      </c>
      <c r="F2053" t="s">
        <v>38</v>
      </c>
      <c r="G2053" s="14">
        <v>44630</v>
      </c>
      <c r="H2053" s="15">
        <v>0.49652777777777773</v>
      </c>
      <c r="I2053" s="15">
        <v>0.54999999999999993</v>
      </c>
      <c r="J2053">
        <v>1000162</v>
      </c>
      <c r="K2053">
        <v>3236</v>
      </c>
      <c r="L2053">
        <f>ROUND(M2053*86400,0)/60</f>
        <v>77</v>
      </c>
      <c r="M2053">
        <v>5.3472222222222199E-2</v>
      </c>
      <c r="N2053">
        <f>_xlfn.XLOOKUP(O2053,Z$22:Z$24,AA$22:AA$24)</f>
        <v>0</v>
      </c>
      <c r="O2053" t="s">
        <v>26</v>
      </c>
      <c r="P2053" cm="1">
        <f t="array" aca="1" ref="P2053" ca="1">(_xlfn.IFS(Q2053="couché",0,Q2053="debout à 80%",1,Q2053="?",1))*(IF(RAND()&lt;0.8,1,0))</f>
        <v>1</v>
      </c>
      <c r="Q2053" t="s">
        <v>27</v>
      </c>
      <c r="R2053">
        <v>45</v>
      </c>
      <c r="S2053">
        <f>SUMIFS(N:N,F:F,F2053,G:G,G2053,T:T,T2053-1)*IF(C2053=1,0,1)</f>
        <v>1</v>
      </c>
      <c r="T2053">
        <f>COUNTIFS(F:F,F2053,G:G,G2053,H:H,_xlfn.CONCAT("&lt;=",H2053))</f>
        <v>2</v>
      </c>
      <c r="U2053" s="15">
        <f ca="1">H2053+(RAND()/100000)</f>
        <v>0.4965370091129343</v>
      </c>
      <c r="V2053">
        <f t="shared" ca="1" si="32"/>
        <v>56</v>
      </c>
      <c r="W2053" t="s">
        <v>28</v>
      </c>
      <c r="X2053" t="str">
        <f ca="1">_xlfn.CONCAT("(",A2053,",",C2053,",",P2053,",",E2053,",",L2053,",",S2053,",",T2053,",",V2053,")++1`")</f>
        <v>(248820,0,1,7,77,1,2,56)++1`</v>
      </c>
      <c r="Y2053" t="str">
        <f>_xlfn.CONCAT("(",A2053,",",R2053,")++1`")</f>
        <v>(248820,45)++1`</v>
      </c>
    </row>
    <row r="2054" spans="1:25">
      <c r="A2054">
        <v>248821</v>
      </c>
      <c r="B2054">
        <v>1930</v>
      </c>
      <c r="C2054">
        <f>IF(D2054="oui", 1, IF(D2054="non", 0, " "))</f>
        <v>0</v>
      </c>
      <c r="D2054" t="s">
        <v>24</v>
      </c>
      <c r="E2054">
        <f>_xlfn.XLOOKUP(F2054,Z$3:Z$19,AA$3:AA$19)</f>
        <v>16</v>
      </c>
      <c r="F2054" t="s">
        <v>44</v>
      </c>
      <c r="G2054" s="14">
        <v>44608</v>
      </c>
      <c r="H2054" s="15">
        <v>0.67916666666666659</v>
      </c>
      <c r="I2054" s="15">
        <v>0.72569444444444442</v>
      </c>
      <c r="J2054">
        <v>1000162</v>
      </c>
      <c r="K2054">
        <v>74</v>
      </c>
      <c r="L2054">
        <f>ROUND(M2054*86400,0)/60</f>
        <v>67</v>
      </c>
      <c r="M2054">
        <v>4.6527777777777835E-2</v>
      </c>
      <c r="N2054">
        <f>_xlfn.XLOOKUP(O2054,Z$22:Z$24,AA$22:AA$24)</f>
        <v>0</v>
      </c>
      <c r="O2054" t="s">
        <v>26</v>
      </c>
      <c r="P2054" cm="1">
        <f t="array" aca="1" ref="P2054" ca="1">(_xlfn.IFS(Q2054="couché",0,Q2054="debout à 80%",1,Q2054="?",1))*(IF(RAND()&lt;0.8,1,0))</f>
        <v>1</v>
      </c>
      <c r="Q2054" t="s">
        <v>27</v>
      </c>
      <c r="R2054">
        <v>45</v>
      </c>
      <c r="S2054">
        <f>SUMIFS(N:N,F:F,F2054,G:G,G2054,T:T,T2054-1)*IF(C2054=1,0,1)</f>
        <v>0</v>
      </c>
      <c r="T2054">
        <f>COUNTIFS(F:F,F2054,G:G,G2054,H:H,_xlfn.CONCAT("&lt;=",H2054))</f>
        <v>4</v>
      </c>
      <c r="U2054" s="15">
        <f ca="1">H2054+(RAND()/100000)</f>
        <v>0.67916883117959559</v>
      </c>
      <c r="V2054">
        <f t="shared" ca="1" si="32"/>
        <v>58</v>
      </c>
      <c r="W2054" t="s">
        <v>28</v>
      </c>
      <c r="X2054" t="str">
        <f ca="1">_xlfn.CONCAT("(",A2054,",",C2054,",",P2054,",",E2054,",",L2054,",",S2054,",",T2054,",",V2054,")++1`")</f>
        <v>(248821,0,1,16,67,0,4,58)++1`</v>
      </c>
      <c r="Y2054" t="str">
        <f>_xlfn.CONCAT("(",A2054,",",R2054,")++1`")</f>
        <v>(248821,45)++1`</v>
      </c>
    </row>
    <row r="2055" spans="1:25">
      <c r="A2055">
        <v>248822</v>
      </c>
      <c r="B2055">
        <v>1957</v>
      </c>
      <c r="C2055">
        <f>IF(D2055="oui", 1, IF(D2055="non", 0, " "))</f>
        <v>0</v>
      </c>
      <c r="D2055" t="s">
        <v>24</v>
      </c>
      <c r="E2055">
        <f>_xlfn.XLOOKUP(F2055,Z$3:Z$19,AA$3:AA$19)</f>
        <v>14</v>
      </c>
      <c r="F2055" t="s">
        <v>33</v>
      </c>
      <c r="G2055" s="14">
        <v>44616</v>
      </c>
      <c r="H2055" s="15">
        <v>0.40625</v>
      </c>
      <c r="I2055" s="15">
        <v>0.42916666666666664</v>
      </c>
      <c r="J2055">
        <v>1000162</v>
      </c>
      <c r="K2055">
        <v>130</v>
      </c>
      <c r="L2055">
        <f>ROUND(M2055*86400,0)/60</f>
        <v>33</v>
      </c>
      <c r="M2055">
        <v>2.2916666666666641E-2</v>
      </c>
      <c r="N2055">
        <f>_xlfn.XLOOKUP(O2055,Z$22:Z$24,AA$22:AA$24)</f>
        <v>1</v>
      </c>
      <c r="O2055" t="s">
        <v>32</v>
      </c>
      <c r="P2055" cm="1">
        <f t="array" aca="1" ref="P2055" ca="1">(_xlfn.IFS(Q2055="couché",0,Q2055="debout à 80%",1,Q2055="?",1))*(IF(RAND()&lt;0.8,1,0))</f>
        <v>1</v>
      </c>
      <c r="Q2055" t="s">
        <v>27</v>
      </c>
      <c r="R2055">
        <v>45</v>
      </c>
      <c r="S2055">
        <f>SUMIFS(N:N,F:F,F2055,G:G,G2055,T:T,T2055-1)*IF(C2055=1,0,1)</f>
        <v>1</v>
      </c>
      <c r="T2055">
        <f>COUNTIFS(F:F,F2055,G:G,G2055,H:H,_xlfn.CONCAT("&lt;=",H2055))</f>
        <v>4</v>
      </c>
      <c r="U2055" s="15">
        <f ca="1">H2055+(RAND()/100000)</f>
        <v>0.4062579706394826</v>
      </c>
      <c r="V2055">
        <f t="shared" ca="1" si="32"/>
        <v>31</v>
      </c>
      <c r="W2055" t="s">
        <v>28</v>
      </c>
      <c r="X2055" t="str">
        <f ca="1">_xlfn.CONCAT("(",A2055,",",C2055,",",P2055,",",E2055,",",L2055,",",S2055,",",T2055,",",V2055,")++1`")</f>
        <v>(248822,0,1,14,33,1,4,31)++1`</v>
      </c>
      <c r="Y2055" t="str">
        <f>_xlfn.CONCAT("(",A2055,",",R2055,")++1`")</f>
        <v>(248822,45)++1`</v>
      </c>
    </row>
    <row r="2056" spans="1:25">
      <c r="A2056">
        <v>248824</v>
      </c>
      <c r="B2056">
        <v>1960</v>
      </c>
      <c r="C2056">
        <f>IF(D2056="oui", 1, IF(D2056="non", 0, " "))</f>
        <v>0</v>
      </c>
      <c r="D2056" t="s">
        <v>24</v>
      </c>
      <c r="E2056">
        <f>_xlfn.XLOOKUP(F2056,Z$3:Z$19,AA$3:AA$19)</f>
        <v>4</v>
      </c>
      <c r="F2056" t="s">
        <v>31</v>
      </c>
      <c r="G2056" s="14">
        <v>44614</v>
      </c>
      <c r="H2056" s="15">
        <v>0.41180555555555554</v>
      </c>
      <c r="I2056" s="15">
        <v>0.44722222222222219</v>
      </c>
      <c r="J2056">
        <v>1000170</v>
      </c>
      <c r="K2056">
        <v>2055</v>
      </c>
      <c r="L2056">
        <f>ROUND(M2056*86400,0)/60</f>
        <v>51</v>
      </c>
      <c r="M2056">
        <v>3.5416666666666652E-2</v>
      </c>
      <c r="N2056">
        <f>_xlfn.XLOOKUP(O2056,Z$22:Z$24,AA$22:AA$24)</f>
        <v>1</v>
      </c>
      <c r="O2056" t="s">
        <v>32</v>
      </c>
      <c r="P2056" cm="1">
        <f t="array" aca="1" ref="P2056" ca="1">(_xlfn.IFS(Q2056="couché",0,Q2056="debout à 80%",1,Q2056="?",1))*(IF(RAND()&lt;0.8,1,0))</f>
        <v>0</v>
      </c>
      <c r="Q2056" t="s">
        <v>27</v>
      </c>
      <c r="R2056">
        <v>30</v>
      </c>
      <c r="S2056">
        <f>SUMIFS(N:N,F:F,F2056,G:G,G2056,T:T,T2056-1)*IF(C2056=1,0,1)</f>
        <v>1</v>
      </c>
      <c r="T2056">
        <f>COUNTIFS(F:F,F2056,G:G,G2056,H:H,_xlfn.CONCAT("&lt;=",H2056))</f>
        <v>3</v>
      </c>
      <c r="U2056" s="15">
        <f ca="1">H2056+(RAND()/100000)</f>
        <v>0.41180590483720098</v>
      </c>
      <c r="V2056">
        <f t="shared" ca="1" si="32"/>
        <v>34</v>
      </c>
      <c r="W2056" t="s">
        <v>28</v>
      </c>
      <c r="X2056" t="str">
        <f ca="1">_xlfn.CONCAT("(",A2056,",",C2056,",",P2056,",",E2056,",",L2056,",",S2056,",",T2056,",",V2056,")++1`")</f>
        <v>(248824,0,0,4,51,1,3,34)++1`</v>
      </c>
      <c r="Y2056" t="str">
        <f>_xlfn.CONCAT("(",A2056,",",R2056,")++1`")</f>
        <v>(248824,30)++1`</v>
      </c>
    </row>
    <row r="2057" spans="1:25">
      <c r="A2057">
        <v>248827</v>
      </c>
      <c r="B2057">
        <v>1957</v>
      </c>
      <c r="C2057">
        <f>IF(D2057="oui", 1, IF(D2057="non", 0, " "))</f>
        <v>0</v>
      </c>
      <c r="D2057" t="s">
        <v>24</v>
      </c>
      <c r="E2057">
        <f>_xlfn.XLOOKUP(F2057,Z$3:Z$19,AA$3:AA$19)</f>
        <v>14</v>
      </c>
      <c r="F2057" t="s">
        <v>33</v>
      </c>
      <c r="G2057" s="14">
        <v>44627</v>
      </c>
      <c r="H2057" s="15">
        <v>0.68055555555555558</v>
      </c>
      <c r="I2057" s="15">
        <v>0.79097222222222219</v>
      </c>
      <c r="J2057">
        <v>1000162</v>
      </c>
      <c r="K2057">
        <v>4952</v>
      </c>
      <c r="L2057">
        <f>ROUND(M2057*86400,0)/60</f>
        <v>159</v>
      </c>
      <c r="M2057">
        <v>0.11041666666666661</v>
      </c>
      <c r="N2057">
        <f>_xlfn.XLOOKUP(O2057,Z$22:Z$24,AA$22:AA$24)</f>
        <v>0</v>
      </c>
      <c r="O2057" t="s">
        <v>26</v>
      </c>
      <c r="P2057" cm="1">
        <f t="array" aca="1" ref="P2057" ca="1">(_xlfn.IFS(Q2057="couché",0,Q2057="debout à 80%",1,Q2057="?",1))*(IF(RAND()&lt;0.8,1,0))</f>
        <v>1</v>
      </c>
      <c r="Q2057" t="s">
        <v>27</v>
      </c>
      <c r="R2057">
        <v>45</v>
      </c>
      <c r="S2057">
        <f>SUMIFS(N:N,F:F,F2057,G:G,G2057,T:T,T2057-1)*IF(C2057=1,0,1)</f>
        <v>0</v>
      </c>
      <c r="T2057">
        <f>COUNTIFS(F:F,F2057,G:G,G2057,H:H,_xlfn.CONCAT("&lt;=",H2057))</f>
        <v>5</v>
      </c>
      <c r="U2057" s="15">
        <f ca="1">H2057+(RAND()/100000)</f>
        <v>0.68056256212886168</v>
      </c>
      <c r="V2057">
        <f t="shared" ca="1" si="32"/>
        <v>60</v>
      </c>
      <c r="W2057" t="s">
        <v>28</v>
      </c>
      <c r="X2057" t="str">
        <f ca="1">_xlfn.CONCAT("(",A2057,",",C2057,",",P2057,",",E2057,",",L2057,",",S2057,",",T2057,",",V2057,")++1`")</f>
        <v>(248827,0,1,14,159,0,5,60)++1`</v>
      </c>
      <c r="Y2057" t="str">
        <f>_xlfn.CONCAT("(",A2057,",",R2057,")++1`")</f>
        <v>(248827,45)++1`</v>
      </c>
    </row>
    <row r="2058" spans="1:25">
      <c r="A2058">
        <v>248828</v>
      </c>
      <c r="B2058">
        <v>1951</v>
      </c>
      <c r="C2058">
        <f>IF(D2058="oui", 1, IF(D2058="non", 0, " "))</f>
        <v>0</v>
      </c>
      <c r="D2058" t="s">
        <v>24</v>
      </c>
      <c r="E2058">
        <f>_xlfn.XLOOKUP(F2058,Z$3:Z$19,AA$3:AA$19)</f>
        <v>14</v>
      </c>
      <c r="F2058" t="s">
        <v>33</v>
      </c>
      <c r="G2058" s="14">
        <v>44616</v>
      </c>
      <c r="H2058" s="15">
        <v>0.49583333333333329</v>
      </c>
      <c r="I2058" s="15">
        <v>0.53125</v>
      </c>
      <c r="J2058">
        <v>1000162</v>
      </c>
      <c r="K2058">
        <v>81</v>
      </c>
      <c r="L2058">
        <f>ROUND(M2058*86400,0)/60</f>
        <v>51</v>
      </c>
      <c r="M2058">
        <v>3.5416666666666707E-2</v>
      </c>
      <c r="N2058">
        <f>_xlfn.XLOOKUP(O2058,Z$22:Z$24,AA$22:AA$24)</f>
        <v>1</v>
      </c>
      <c r="O2058" t="s">
        <v>32</v>
      </c>
      <c r="P2058" cm="1">
        <f t="array" aca="1" ref="P2058" ca="1">(_xlfn.IFS(Q2058="couché",0,Q2058="debout à 80%",1,Q2058="?",1))*(IF(RAND()&lt;0.8,1,0))</f>
        <v>0</v>
      </c>
      <c r="Q2058" t="s">
        <v>27</v>
      </c>
      <c r="R2058">
        <v>45</v>
      </c>
      <c r="S2058">
        <f>SUMIFS(N:N,F:F,F2058,G:G,G2058,T:T,T2058-1)*IF(C2058=1,0,1)</f>
        <v>1</v>
      </c>
      <c r="T2058">
        <f>COUNTIFS(F:F,F2058,G:G,G2058,H:H,_xlfn.CONCAT("&lt;=",H2058))</f>
        <v>6</v>
      </c>
      <c r="U2058" s="15">
        <f ca="1">H2058+(RAND()/100000)</f>
        <v>0.49584005045791663</v>
      </c>
      <c r="V2058">
        <f t="shared" ca="1" si="32"/>
        <v>59</v>
      </c>
      <c r="W2058" t="s">
        <v>28</v>
      </c>
      <c r="X2058" t="str">
        <f ca="1">_xlfn.CONCAT("(",A2058,",",C2058,",",P2058,",",E2058,",",L2058,",",S2058,",",T2058,",",V2058,")++1`")</f>
        <v>(248828,0,0,14,51,1,6,59)++1`</v>
      </c>
      <c r="Y2058" t="str">
        <f>_xlfn.CONCAT("(",A2058,",",R2058,")++1`")</f>
        <v>(248828,45)++1`</v>
      </c>
    </row>
    <row r="2059" spans="1:25">
      <c r="A2059">
        <v>248830</v>
      </c>
      <c r="B2059">
        <v>1979</v>
      </c>
      <c r="C2059">
        <f>IF(D2059="oui", 1, IF(D2059="non", 0, " "))</f>
        <v>0</v>
      </c>
      <c r="D2059" t="s">
        <v>24</v>
      </c>
      <c r="E2059">
        <f>_xlfn.XLOOKUP(F2059,Z$3:Z$19,AA$3:AA$19)</f>
        <v>2</v>
      </c>
      <c r="F2059" t="s">
        <v>29</v>
      </c>
      <c r="G2059" s="14">
        <v>44643</v>
      </c>
      <c r="H2059" s="15">
        <v>0.4861111111111111</v>
      </c>
      <c r="I2059" s="15">
        <v>0.54305555555555551</v>
      </c>
      <c r="J2059">
        <v>1000166</v>
      </c>
      <c r="K2059">
        <v>30</v>
      </c>
      <c r="L2059">
        <f>ROUND(M2059*86400,0)/60</f>
        <v>82</v>
      </c>
      <c r="M2059">
        <v>5.6944444444444409E-2</v>
      </c>
      <c r="N2059">
        <f>_xlfn.XLOOKUP(O2059,Z$22:Z$24,AA$22:AA$24)</f>
        <v>0</v>
      </c>
      <c r="O2059" t="s">
        <v>26</v>
      </c>
      <c r="P2059" cm="1">
        <f t="array" aca="1" ref="P2059" ca="1">(_xlfn.IFS(Q2059="couché",0,Q2059="debout à 80%",1,Q2059="?",1))*(IF(RAND()&lt;0.8,1,0))</f>
        <v>1</v>
      </c>
      <c r="Q2059" t="s">
        <v>27</v>
      </c>
      <c r="R2059">
        <v>45</v>
      </c>
      <c r="S2059">
        <f>SUMIFS(N:N,F:F,F2059,G:G,G2059,T:T,T2059-1)*IF(C2059=1,0,1)</f>
        <v>0</v>
      </c>
      <c r="T2059">
        <f>COUNTIFS(F:F,F2059,G:G,G2059,H:H,_xlfn.CONCAT("&lt;=",H2059))</f>
        <v>3</v>
      </c>
      <c r="U2059" s="15">
        <f ca="1">H2059+(RAND()/100000)</f>
        <v>0.48611863787429255</v>
      </c>
      <c r="V2059">
        <f t="shared" ca="1" si="32"/>
        <v>43</v>
      </c>
      <c r="W2059" t="s">
        <v>28</v>
      </c>
      <c r="X2059" t="str">
        <f ca="1">_xlfn.CONCAT("(",A2059,",",C2059,",",P2059,",",E2059,",",L2059,",",S2059,",",T2059,",",V2059,")++1`")</f>
        <v>(248830,0,1,2,82,0,3,43)++1`</v>
      </c>
      <c r="Y2059" t="str">
        <f>_xlfn.CONCAT("(",A2059,",",R2059,")++1`")</f>
        <v>(248830,45)++1`</v>
      </c>
    </row>
    <row r="2060" spans="1:25">
      <c r="A2060">
        <v>248831</v>
      </c>
      <c r="B2060">
        <v>1959</v>
      </c>
      <c r="C2060">
        <f>IF(D2060="oui", 1, IF(D2060="non", 0, " "))</f>
        <v>0</v>
      </c>
      <c r="D2060" t="s">
        <v>24</v>
      </c>
      <c r="E2060">
        <f>_xlfn.XLOOKUP(F2060,Z$3:Z$19,AA$3:AA$19)</f>
        <v>9</v>
      </c>
      <c r="F2060" t="s">
        <v>40</v>
      </c>
      <c r="G2060" s="14">
        <v>44634</v>
      </c>
      <c r="H2060" s="15">
        <v>0.53749999999999998</v>
      </c>
      <c r="I2060" s="15">
        <v>0.5708333333333333</v>
      </c>
      <c r="J2060">
        <v>1000163</v>
      </c>
      <c r="K2060">
        <v>239</v>
      </c>
      <c r="L2060">
        <f>ROUND(M2060*86400,0)/60</f>
        <v>48</v>
      </c>
      <c r="M2060">
        <v>3.3333333333333326E-2</v>
      </c>
      <c r="N2060">
        <f>_xlfn.XLOOKUP(O2060,Z$22:Z$24,AA$22:AA$24)</f>
        <v>0</v>
      </c>
      <c r="O2060" t="s">
        <v>26</v>
      </c>
      <c r="P2060" cm="1">
        <f t="array" aca="1" ref="P2060" ca="1">(_xlfn.IFS(Q2060="couché",0,Q2060="debout à 80%",1,Q2060="?",1))*(IF(RAND()&lt;0.8,1,0))</f>
        <v>0</v>
      </c>
      <c r="Q2060" t="s">
        <v>27</v>
      </c>
      <c r="R2060">
        <v>45</v>
      </c>
      <c r="S2060">
        <f>SUMIFS(N:N,F:F,F2060,G:G,G2060,T:T,T2060-1)*IF(C2060=1,0,1)</f>
        <v>0</v>
      </c>
      <c r="T2060">
        <f>COUNTIFS(F:F,F2060,G:G,G2060,H:H,_xlfn.CONCAT("&lt;=",H2060))</f>
        <v>5</v>
      </c>
      <c r="U2060" s="15">
        <f ca="1">H2060+(RAND()/100000)</f>
        <v>0.53750064377574747</v>
      </c>
      <c r="V2060">
        <f t="shared" ca="1" si="32"/>
        <v>45</v>
      </c>
      <c r="W2060" t="s">
        <v>28</v>
      </c>
      <c r="X2060" t="str">
        <f ca="1">_xlfn.CONCAT("(",A2060,",",C2060,",",P2060,",",E2060,",",L2060,",",S2060,",",T2060,",",V2060,")++1`")</f>
        <v>(248831,0,0,9,48,0,5,45)++1`</v>
      </c>
      <c r="Y2060" t="str">
        <f>_xlfn.CONCAT("(",A2060,",",R2060,")++1`")</f>
        <v>(248831,45)++1`</v>
      </c>
    </row>
    <row r="2061" spans="1:25">
      <c r="A2061">
        <v>248833</v>
      </c>
      <c r="B2061">
        <v>1967</v>
      </c>
      <c r="C2061">
        <f>IF(D2061="oui", 1, IF(D2061="non", 0, " "))</f>
        <v>0</v>
      </c>
      <c r="D2061" t="s">
        <v>24</v>
      </c>
      <c r="E2061">
        <f>_xlfn.XLOOKUP(F2061,Z$3:Z$19,AA$3:AA$19)</f>
        <v>2</v>
      </c>
      <c r="F2061" t="s">
        <v>29</v>
      </c>
      <c r="G2061" s="14">
        <v>44634</v>
      </c>
      <c r="H2061" s="15">
        <v>0.63611111111111107</v>
      </c>
      <c r="I2061" s="15">
        <v>0.72291666666666665</v>
      </c>
      <c r="J2061">
        <v>1000166</v>
      </c>
      <c r="K2061">
        <v>3775</v>
      </c>
      <c r="L2061">
        <f>ROUND(M2061*86400,0)/60</f>
        <v>125</v>
      </c>
      <c r="M2061">
        <v>8.680555555555558E-2</v>
      </c>
      <c r="N2061">
        <f>_xlfn.XLOOKUP(O2061,Z$22:Z$24,AA$22:AA$24)</f>
        <v>0</v>
      </c>
      <c r="O2061" t="s">
        <v>26</v>
      </c>
      <c r="P2061" cm="1">
        <f t="array" aca="1" ref="P2061" ca="1">(_xlfn.IFS(Q2061="couché",0,Q2061="debout à 80%",1,Q2061="?",1))*(IF(RAND()&lt;0.8,1,0))</f>
        <v>0</v>
      </c>
      <c r="Q2061" t="s">
        <v>27</v>
      </c>
      <c r="R2061">
        <v>45</v>
      </c>
      <c r="S2061">
        <f>SUMIFS(N:N,F:F,F2061,G:G,G2061,T:T,T2061-1)*IF(C2061=1,0,1)</f>
        <v>0</v>
      </c>
      <c r="T2061">
        <f>COUNTIFS(F:F,F2061,G:G,G2061,H:H,_xlfn.CONCAT("&lt;=",H2061))</f>
        <v>6</v>
      </c>
      <c r="U2061" s="15">
        <f ca="1">H2061+(RAND()/100000)</f>
        <v>0.63611819386058366</v>
      </c>
      <c r="V2061">
        <f t="shared" ca="1" si="32"/>
        <v>56</v>
      </c>
      <c r="W2061" t="s">
        <v>28</v>
      </c>
      <c r="X2061" t="str">
        <f ca="1">_xlfn.CONCAT("(",A2061,",",C2061,",",P2061,",",E2061,",",L2061,",",S2061,",",T2061,",",V2061,")++1`")</f>
        <v>(248833,0,0,2,125,0,6,56)++1`</v>
      </c>
      <c r="Y2061" t="str">
        <f>_xlfn.CONCAT("(",A2061,",",R2061,")++1`")</f>
        <v>(248833,45)++1`</v>
      </c>
    </row>
    <row r="2062" spans="1:25">
      <c r="A2062">
        <v>248834</v>
      </c>
      <c r="B2062">
        <v>1964</v>
      </c>
      <c r="C2062">
        <f>IF(D2062="oui", 1, IF(D2062="non", 0, " "))</f>
        <v>0</v>
      </c>
      <c r="D2062" t="s">
        <v>24</v>
      </c>
      <c r="E2062">
        <f>_xlfn.XLOOKUP(F2062,Z$3:Z$19,AA$3:AA$19)</f>
        <v>14</v>
      </c>
      <c r="F2062" t="s">
        <v>33</v>
      </c>
      <c r="G2062" s="14">
        <v>44641</v>
      </c>
      <c r="H2062" s="15">
        <v>0.52986111111111112</v>
      </c>
      <c r="I2062" s="15">
        <v>0.62430555555555556</v>
      </c>
      <c r="J2062">
        <v>1000162</v>
      </c>
      <c r="K2062">
        <v>105</v>
      </c>
      <c r="L2062">
        <f>ROUND(M2062*86400,0)/60</f>
        <v>136</v>
      </c>
      <c r="M2062">
        <v>9.4444444444444442E-2</v>
      </c>
      <c r="N2062">
        <f>_xlfn.XLOOKUP(O2062,Z$22:Z$24,AA$22:AA$24)</f>
        <v>0</v>
      </c>
      <c r="O2062" t="s">
        <v>26</v>
      </c>
      <c r="P2062" cm="1">
        <f t="array" aca="1" ref="P2062" ca="1">(_xlfn.IFS(Q2062="couché",0,Q2062="debout à 80%",1,Q2062="?",1))*(IF(RAND()&lt;0.8,1,0))</f>
        <v>1</v>
      </c>
      <c r="Q2062" t="s">
        <v>27</v>
      </c>
      <c r="R2062">
        <v>45</v>
      </c>
      <c r="S2062">
        <f>SUMIFS(N:N,F:F,F2062,G:G,G2062,T:T,T2062-1)*IF(C2062=1,0,1)</f>
        <v>0</v>
      </c>
      <c r="T2062">
        <f>COUNTIFS(F:F,F2062,G:G,G2062,H:H,_xlfn.CONCAT("&lt;=",H2062))</f>
        <v>4</v>
      </c>
      <c r="U2062" s="15">
        <f ca="1">H2062+(RAND()/100000)</f>
        <v>0.5298679275051158</v>
      </c>
      <c r="V2062">
        <f t="shared" ca="1" si="32"/>
        <v>42</v>
      </c>
      <c r="W2062" t="s">
        <v>28</v>
      </c>
      <c r="X2062" t="str">
        <f ca="1">_xlfn.CONCAT("(",A2062,",",C2062,",",P2062,",",E2062,",",L2062,",",S2062,",",T2062,",",V2062,")++1`")</f>
        <v>(248834,0,1,14,136,0,4,42)++1`</v>
      </c>
      <c r="Y2062" t="str">
        <f>_xlfn.CONCAT("(",A2062,",",R2062,")++1`")</f>
        <v>(248834,45)++1`</v>
      </c>
    </row>
    <row r="2063" spans="1:25">
      <c r="A2063">
        <v>248835</v>
      </c>
      <c r="B2063">
        <v>1933</v>
      </c>
      <c r="C2063">
        <f>IF(D2063="oui", 1, IF(D2063="non", 0, " "))</f>
        <v>0</v>
      </c>
      <c r="D2063" t="s">
        <v>24</v>
      </c>
      <c r="E2063">
        <f>_xlfn.XLOOKUP(F2063,Z$3:Z$19,AA$3:AA$19)</f>
        <v>8</v>
      </c>
      <c r="F2063" t="s">
        <v>25</v>
      </c>
      <c r="G2063" s="14">
        <v>44613</v>
      </c>
      <c r="H2063" s="15">
        <v>0.6069444444444444</v>
      </c>
      <c r="I2063" s="15">
        <v>0.65972222222222221</v>
      </c>
      <c r="J2063">
        <v>1000166</v>
      </c>
      <c r="K2063">
        <v>813</v>
      </c>
      <c r="L2063">
        <f>ROUND(M2063*86400,0)/60</f>
        <v>76</v>
      </c>
      <c r="M2063">
        <v>5.2777777777777812E-2</v>
      </c>
      <c r="N2063">
        <f>_xlfn.XLOOKUP(O2063,Z$22:Z$24,AA$22:AA$24)</f>
        <v>0</v>
      </c>
      <c r="O2063" t="s">
        <v>26</v>
      </c>
      <c r="P2063" cm="1">
        <f t="array" aca="1" ref="P2063" ca="1">(_xlfn.IFS(Q2063="couché",0,Q2063="debout à 80%",1,Q2063="?",1))*(IF(RAND()&lt;0.8,1,0))</f>
        <v>1</v>
      </c>
      <c r="Q2063" t="s">
        <v>27</v>
      </c>
      <c r="R2063">
        <v>45</v>
      </c>
      <c r="S2063">
        <f>SUMIFS(N:N,F:F,F2063,G:G,G2063,T:T,T2063-1)*IF(C2063=1,0,1)</f>
        <v>0</v>
      </c>
      <c r="T2063">
        <f>COUNTIFS(F:F,F2063,G:G,G2063,H:H,_xlfn.CONCAT("&lt;=",H2063))</f>
        <v>4</v>
      </c>
      <c r="U2063" s="15">
        <f ca="1">H2063+(RAND()/100000)</f>
        <v>0.60694652467247356</v>
      </c>
      <c r="V2063">
        <f t="shared" ca="1" si="32"/>
        <v>59</v>
      </c>
      <c r="W2063" t="s">
        <v>28</v>
      </c>
      <c r="X2063" t="str">
        <f ca="1">_xlfn.CONCAT("(",A2063,",",C2063,",",P2063,",",E2063,",",L2063,",",S2063,",",T2063,",",V2063,")++1`")</f>
        <v>(248835,0,1,8,76,0,4,59)++1`</v>
      </c>
      <c r="Y2063" t="str">
        <f>_xlfn.CONCAT("(",A2063,",",R2063,")++1`")</f>
        <v>(248835,45)++1`</v>
      </c>
    </row>
    <row r="2064" spans="1:25">
      <c r="A2064">
        <v>248836</v>
      </c>
      <c r="B2064">
        <v>1973</v>
      </c>
      <c r="C2064">
        <f>IF(D2064="oui", 1, IF(D2064="non", 0, " "))</f>
        <v>0</v>
      </c>
      <c r="D2064" t="s">
        <v>24</v>
      </c>
      <c r="E2064">
        <f>_xlfn.XLOOKUP(F2064,Z$3:Z$19,AA$3:AA$19)</f>
        <v>14</v>
      </c>
      <c r="F2064" t="s">
        <v>33</v>
      </c>
      <c r="G2064" s="14">
        <v>44616</v>
      </c>
      <c r="H2064" s="15">
        <v>0.53888888888888886</v>
      </c>
      <c r="I2064" s="15">
        <v>0.56944444444444442</v>
      </c>
      <c r="J2064">
        <v>1000162</v>
      </c>
      <c r="K2064">
        <v>81</v>
      </c>
      <c r="L2064">
        <f>ROUND(M2064*86400,0)/60</f>
        <v>44</v>
      </c>
      <c r="M2064">
        <v>3.0555555555555558E-2</v>
      </c>
      <c r="N2064">
        <f>_xlfn.XLOOKUP(O2064,Z$22:Z$24,AA$22:AA$24)</f>
        <v>1</v>
      </c>
      <c r="O2064" t="s">
        <v>32</v>
      </c>
      <c r="P2064" cm="1">
        <f t="array" aca="1" ref="P2064" ca="1">(_xlfn.IFS(Q2064="couché",0,Q2064="debout à 80%",1,Q2064="?",1))*(IF(RAND()&lt;0.8,1,0))</f>
        <v>1</v>
      </c>
      <c r="Q2064" t="s">
        <v>27</v>
      </c>
      <c r="R2064">
        <v>45</v>
      </c>
      <c r="S2064">
        <f>SUMIFS(N:N,F:F,F2064,G:G,G2064,T:T,T2064-1)*IF(C2064=1,0,1)</f>
        <v>1</v>
      </c>
      <c r="T2064">
        <f>COUNTIFS(F:F,F2064,G:G,G2064,H:H,_xlfn.CONCAT("&lt;=",H2064))</f>
        <v>7</v>
      </c>
      <c r="U2064" s="15">
        <f ca="1">H2064+(RAND()/100000)</f>
        <v>0.53889237957962843</v>
      </c>
      <c r="V2064">
        <f t="shared" ca="1" si="32"/>
        <v>68</v>
      </c>
      <c r="W2064" t="s">
        <v>28</v>
      </c>
      <c r="X2064" t="str">
        <f ca="1">_xlfn.CONCAT("(",A2064,",",C2064,",",P2064,",",E2064,",",L2064,",",S2064,",",T2064,",",V2064,")++1`")</f>
        <v>(248836,0,1,14,44,1,7,68)++1`</v>
      </c>
      <c r="Y2064" t="str">
        <f>_xlfn.CONCAT("(",A2064,",",R2064,")++1`")</f>
        <v>(248836,45)++1`</v>
      </c>
    </row>
    <row r="2065" spans="1:25">
      <c r="A2065">
        <v>248837</v>
      </c>
      <c r="B2065">
        <v>1971</v>
      </c>
      <c r="C2065">
        <f>IF(D2065="oui", 1, IF(D2065="non", 0, " "))</f>
        <v>0</v>
      </c>
      <c r="D2065" t="s">
        <v>24</v>
      </c>
      <c r="E2065">
        <f>_xlfn.XLOOKUP(F2065,Z$3:Z$19,AA$3:AA$19)</f>
        <v>5</v>
      </c>
      <c r="F2065" t="s">
        <v>36</v>
      </c>
      <c r="G2065" s="14">
        <v>44634</v>
      </c>
      <c r="H2065" s="15">
        <v>0.33611111111111108</v>
      </c>
      <c r="I2065" s="15">
        <v>0.40694444444444444</v>
      </c>
      <c r="J2065">
        <v>1000162</v>
      </c>
      <c r="K2065">
        <v>3233</v>
      </c>
      <c r="L2065">
        <f>ROUND(M2065*86400,0)/60</f>
        <v>102</v>
      </c>
      <c r="M2065">
        <v>7.0833333333333359E-2</v>
      </c>
      <c r="N2065">
        <f>_xlfn.XLOOKUP(O2065,Z$22:Z$24,AA$22:AA$24)</f>
        <v>0</v>
      </c>
      <c r="O2065" t="s">
        <v>26</v>
      </c>
      <c r="P2065" cm="1">
        <f t="array" aca="1" ref="P2065" ca="1">(_xlfn.IFS(Q2065="couché",0,Q2065="debout à 80%",1,Q2065="?",1))*(IF(RAND()&lt;0.8,1,0))</f>
        <v>0</v>
      </c>
      <c r="Q2065" t="s">
        <v>27</v>
      </c>
      <c r="R2065">
        <v>45</v>
      </c>
      <c r="S2065">
        <f>SUMIFS(N:N,F:F,F2065,G:G,G2065,T:T,T2065-1)*IF(C2065=1,0,1)</f>
        <v>0</v>
      </c>
      <c r="T2065">
        <f>COUNTIFS(F:F,F2065,G:G,G2065,H:H,_xlfn.CONCAT("&lt;=",H2065))</f>
        <v>1</v>
      </c>
      <c r="U2065" s="15">
        <f ca="1">H2065+(RAND()/100000)</f>
        <v>0.33611202106357191</v>
      </c>
      <c r="V2065">
        <f t="shared" ca="1" si="32"/>
        <v>5</v>
      </c>
      <c r="W2065" t="s">
        <v>28</v>
      </c>
      <c r="X2065" t="str">
        <f ca="1">_xlfn.CONCAT("(",A2065,",",C2065,",",P2065,",",E2065,",",L2065,",",S2065,",",T2065,",",V2065,")++1`")</f>
        <v>(248837,0,0,5,102,0,1,5)++1`</v>
      </c>
      <c r="Y2065" t="str">
        <f>_xlfn.CONCAT("(",A2065,",",R2065,")++1`")</f>
        <v>(248837,45)++1`</v>
      </c>
    </row>
    <row r="2066" spans="1:25">
      <c r="A2066">
        <v>248839</v>
      </c>
      <c r="B2066">
        <v>1958</v>
      </c>
      <c r="C2066">
        <f>IF(D2066="oui", 1, IF(D2066="non", 0, " "))</f>
        <v>0</v>
      </c>
      <c r="D2066" t="s">
        <v>24</v>
      </c>
      <c r="E2066">
        <f>_xlfn.XLOOKUP(F2066,Z$3:Z$19,AA$3:AA$19)</f>
        <v>7</v>
      </c>
      <c r="F2066" t="s">
        <v>38</v>
      </c>
      <c r="G2066" s="14">
        <v>44620</v>
      </c>
      <c r="H2066" s="15">
        <v>0.7090277777777777</v>
      </c>
      <c r="I2066" s="15">
        <v>0.78263888888888888</v>
      </c>
      <c r="J2066">
        <v>1000166</v>
      </c>
      <c r="K2066">
        <v>813</v>
      </c>
      <c r="L2066">
        <f>ROUND(M2066*86400,0)/60</f>
        <v>106</v>
      </c>
      <c r="M2066">
        <v>7.3611111111111183E-2</v>
      </c>
      <c r="N2066">
        <f>_xlfn.XLOOKUP(O2066,Z$22:Z$24,AA$22:AA$24)</f>
        <v>0</v>
      </c>
      <c r="O2066" t="s">
        <v>26</v>
      </c>
      <c r="P2066" cm="1">
        <f t="array" aca="1" ref="P2066" ca="1">(_xlfn.IFS(Q2066="couché",0,Q2066="debout à 80%",1,Q2066="?",1))*(IF(RAND()&lt;0.8,1,0))</f>
        <v>1</v>
      </c>
      <c r="Q2066" t="s">
        <v>27</v>
      </c>
      <c r="R2066">
        <v>45</v>
      </c>
      <c r="S2066">
        <f>SUMIFS(N:N,F:F,F2066,G:G,G2066,T:T,T2066-1)*IF(C2066=1,0,1)</f>
        <v>0</v>
      </c>
      <c r="T2066">
        <f>COUNTIFS(F:F,F2066,G:G,G2066,H:H,_xlfn.CONCAT("&lt;=",H2066))</f>
        <v>4</v>
      </c>
      <c r="U2066" s="15">
        <f ca="1">H2066+(RAND()/100000)</f>
        <v>0.70903110743076392</v>
      </c>
      <c r="V2066">
        <f t="shared" ca="1" si="32"/>
        <v>45</v>
      </c>
      <c r="W2066" t="s">
        <v>28</v>
      </c>
      <c r="X2066" t="str">
        <f ca="1">_xlfn.CONCAT("(",A2066,",",C2066,",",P2066,",",E2066,",",L2066,",",S2066,",",T2066,",",V2066,")++1`")</f>
        <v>(248839,0,1,7,106,0,4,45)++1`</v>
      </c>
      <c r="Y2066" t="str">
        <f>_xlfn.CONCAT("(",A2066,",",R2066,")++1`")</f>
        <v>(248839,45)++1`</v>
      </c>
    </row>
    <row r="2067" spans="1:25">
      <c r="A2067">
        <v>248842</v>
      </c>
      <c r="B2067">
        <v>1955</v>
      </c>
      <c r="C2067">
        <f>IF(D2067="oui", 1, IF(D2067="non", 0, " "))</f>
        <v>0</v>
      </c>
      <c r="D2067" t="s">
        <v>24</v>
      </c>
      <c r="E2067">
        <f>_xlfn.XLOOKUP(F2067,Z$3:Z$19,AA$3:AA$19)</f>
        <v>15</v>
      </c>
      <c r="F2067" t="s">
        <v>35</v>
      </c>
      <c r="G2067" s="14">
        <v>44622</v>
      </c>
      <c r="H2067" s="15">
        <v>0.54652777777777772</v>
      </c>
      <c r="I2067" s="15">
        <v>0.61249999999999993</v>
      </c>
      <c r="J2067">
        <v>1000171</v>
      </c>
      <c r="K2067">
        <v>3179</v>
      </c>
      <c r="L2067">
        <f>ROUND(M2067*86400,0)/60</f>
        <v>95</v>
      </c>
      <c r="M2067">
        <v>6.597222222222221E-2</v>
      </c>
      <c r="N2067">
        <f>_xlfn.XLOOKUP(O2067,Z$22:Z$24,AA$22:AA$24)</f>
        <v>0</v>
      </c>
      <c r="O2067" t="s">
        <v>26</v>
      </c>
      <c r="P2067" cm="1">
        <f t="array" aca="1" ref="P2067" ca="1">(_xlfn.IFS(Q2067="couché",0,Q2067="debout à 80%",1,Q2067="?",1))*(IF(RAND()&lt;0.8,1,0))</f>
        <v>1</v>
      </c>
      <c r="Q2067" t="s">
        <v>27</v>
      </c>
      <c r="R2067">
        <v>45</v>
      </c>
      <c r="S2067">
        <f>SUMIFS(N:N,F:F,F2067,G:G,G2067,T:T,T2067-1)*IF(C2067=1,0,1)</f>
        <v>0</v>
      </c>
      <c r="T2067">
        <f>COUNTIFS(F:F,F2067,G:G,G2067,H:H,_xlfn.CONCAT("&lt;=",H2067))</f>
        <v>4</v>
      </c>
      <c r="U2067" s="15">
        <f ca="1">H2067+(RAND()/100000)</f>
        <v>0.54652902031096429</v>
      </c>
      <c r="V2067">
        <f t="shared" ca="1" si="32"/>
        <v>41</v>
      </c>
      <c r="W2067" t="s">
        <v>28</v>
      </c>
      <c r="X2067" t="str">
        <f ca="1">_xlfn.CONCAT("(",A2067,",",C2067,",",P2067,",",E2067,",",L2067,",",S2067,",",T2067,",",V2067,")++1`")</f>
        <v>(248842,0,1,15,95,0,4,41)++1`</v>
      </c>
      <c r="Y2067" t="str">
        <f>_xlfn.CONCAT("(",A2067,",",R2067,")++1`")</f>
        <v>(248842,45)++1`</v>
      </c>
    </row>
    <row r="2068" spans="1:25">
      <c r="A2068">
        <v>248843</v>
      </c>
      <c r="B2068">
        <v>1965</v>
      </c>
      <c r="C2068">
        <f>IF(D2068="oui", 1, IF(D2068="non", 0, " "))</f>
        <v>0</v>
      </c>
      <c r="D2068" t="s">
        <v>24</v>
      </c>
      <c r="E2068">
        <f>_xlfn.XLOOKUP(F2068,Z$3:Z$19,AA$3:AA$19)</f>
        <v>4</v>
      </c>
      <c r="F2068" t="s">
        <v>31</v>
      </c>
      <c r="G2068" s="14">
        <v>44651</v>
      </c>
      <c r="H2068" s="15">
        <v>0.72222222222222221</v>
      </c>
      <c r="I2068" s="15">
        <v>0.79097222222222219</v>
      </c>
      <c r="J2068">
        <v>1000170</v>
      </c>
      <c r="K2068">
        <v>2059</v>
      </c>
      <c r="L2068">
        <f>ROUND(M2068*86400,0)/60</f>
        <v>99</v>
      </c>
      <c r="M2068">
        <v>6.8749999999999978E-2</v>
      </c>
      <c r="N2068">
        <f>_xlfn.XLOOKUP(O2068,Z$22:Z$24,AA$22:AA$24)</f>
        <v>1</v>
      </c>
      <c r="O2068" t="s">
        <v>32</v>
      </c>
      <c r="P2068" cm="1">
        <f t="array" aca="1" ref="P2068" ca="1">(_xlfn.IFS(Q2068="couché",0,Q2068="debout à 80%",1,Q2068="?",1))*(IF(RAND()&lt;0.8,1,0))</f>
        <v>0</v>
      </c>
      <c r="Q2068" t="s">
        <v>27</v>
      </c>
      <c r="R2068">
        <v>30</v>
      </c>
      <c r="S2068">
        <f>SUMIFS(N:N,F:F,F2068,G:G,G2068,T:T,T2068-1)*IF(C2068=1,0,1)</f>
        <v>1</v>
      </c>
      <c r="T2068">
        <f>COUNTIFS(F:F,F2068,G:G,G2068,H:H,_xlfn.CONCAT("&lt;=",H2068))</f>
        <v>6</v>
      </c>
      <c r="U2068" s="15">
        <f ca="1">H2068+(RAND()/100000)</f>
        <v>0.72222537114993357</v>
      </c>
      <c r="V2068">
        <f t="shared" ca="1" si="32"/>
        <v>81</v>
      </c>
      <c r="W2068" t="s">
        <v>28</v>
      </c>
      <c r="X2068" t="str">
        <f ca="1">_xlfn.CONCAT("(",A2068,",",C2068,",",P2068,",",E2068,",",L2068,",",S2068,",",T2068,",",V2068,")++1`")</f>
        <v>(248843,0,0,4,99,1,6,81)++1`</v>
      </c>
      <c r="Y2068" t="str">
        <f>_xlfn.CONCAT("(",A2068,",",R2068,")++1`")</f>
        <v>(248843,30)++1`</v>
      </c>
    </row>
    <row r="2069" spans="1:25">
      <c r="A2069">
        <v>248844</v>
      </c>
      <c r="B2069">
        <v>1982</v>
      </c>
      <c r="C2069">
        <f>IF(D2069="oui", 1, IF(D2069="non", 0, " "))</f>
        <v>0</v>
      </c>
      <c r="D2069" t="s">
        <v>24</v>
      </c>
      <c r="E2069">
        <f>_xlfn.XLOOKUP(F2069,Z$3:Z$19,AA$3:AA$19)</f>
        <v>4</v>
      </c>
      <c r="F2069" t="s">
        <v>31</v>
      </c>
      <c r="G2069" s="14">
        <v>44628</v>
      </c>
      <c r="H2069" s="15">
        <v>0.46597222222222218</v>
      </c>
      <c r="I2069" s="15">
        <v>0.49513888888888885</v>
      </c>
      <c r="J2069">
        <v>1000170</v>
      </c>
      <c r="K2069">
        <v>5635</v>
      </c>
      <c r="L2069">
        <f>ROUND(M2069*86400,0)/60</f>
        <v>42</v>
      </c>
      <c r="M2069">
        <v>2.9166666666666674E-2</v>
      </c>
      <c r="N2069">
        <f>_xlfn.XLOOKUP(O2069,Z$22:Z$24,AA$22:AA$24)</f>
        <v>1</v>
      </c>
      <c r="O2069" t="s">
        <v>32</v>
      </c>
      <c r="P2069" cm="1">
        <f t="array" aca="1" ref="P2069" ca="1">(_xlfn.IFS(Q2069="couché",0,Q2069="debout à 80%",1,Q2069="?",1))*(IF(RAND()&lt;0.8,1,0))</f>
        <v>1</v>
      </c>
      <c r="Q2069" t="s">
        <v>27</v>
      </c>
      <c r="R2069">
        <v>30</v>
      </c>
      <c r="S2069">
        <f>SUMIFS(N:N,F:F,F2069,G:G,G2069,T:T,T2069-1)*IF(C2069=1,0,1)</f>
        <v>1</v>
      </c>
      <c r="T2069">
        <f>COUNTIFS(F:F,F2069,G:G,G2069,H:H,_xlfn.CONCAT("&lt;=",H2069))</f>
        <v>4</v>
      </c>
      <c r="U2069" s="15">
        <f ca="1">H2069+(RAND()/100000)</f>
        <v>0.46597607466793683</v>
      </c>
      <c r="V2069">
        <f t="shared" ca="1" si="32"/>
        <v>49</v>
      </c>
      <c r="W2069" t="s">
        <v>28</v>
      </c>
      <c r="X2069" t="str">
        <f ca="1">_xlfn.CONCAT("(",A2069,",",C2069,",",P2069,",",E2069,",",L2069,",",S2069,",",T2069,",",V2069,")++1`")</f>
        <v>(248844,0,1,4,42,1,4,49)++1`</v>
      </c>
      <c r="Y2069" t="str">
        <f>_xlfn.CONCAT("(",A2069,",",R2069,")++1`")</f>
        <v>(248844,30)++1`</v>
      </c>
    </row>
    <row r="2070" spans="1:25">
      <c r="A2070">
        <v>248846</v>
      </c>
      <c r="B2070">
        <v>1967</v>
      </c>
      <c r="C2070">
        <f>IF(D2070="oui", 1, IF(D2070="non", 0, " "))</f>
        <v>0</v>
      </c>
      <c r="D2070" t="s">
        <v>24</v>
      </c>
      <c r="E2070">
        <f>_xlfn.XLOOKUP(F2070,Z$3:Z$19,AA$3:AA$19)</f>
        <v>15</v>
      </c>
      <c r="F2070" t="s">
        <v>35</v>
      </c>
      <c r="G2070" s="14">
        <v>44634</v>
      </c>
      <c r="H2070" s="15">
        <v>0.3298611111111111</v>
      </c>
      <c r="I2070" s="15">
        <v>0.38750000000000001</v>
      </c>
      <c r="J2070">
        <v>1000171</v>
      </c>
      <c r="K2070">
        <v>2238</v>
      </c>
      <c r="L2070">
        <f>ROUND(M2070*86400,0)/60</f>
        <v>83</v>
      </c>
      <c r="M2070">
        <v>5.7638888888888906E-2</v>
      </c>
      <c r="N2070">
        <f>_xlfn.XLOOKUP(O2070,Z$22:Z$24,AA$22:AA$24)</f>
        <v>0</v>
      </c>
      <c r="O2070" t="s">
        <v>26</v>
      </c>
      <c r="P2070" cm="1">
        <f t="array" aca="1" ref="P2070" ca="1">(_xlfn.IFS(Q2070="couché",0,Q2070="debout à 80%",1,Q2070="?",1))*(IF(RAND()&lt;0.8,1,0))</f>
        <v>1</v>
      </c>
      <c r="Q2070" t="s">
        <v>27</v>
      </c>
      <c r="R2070">
        <v>45</v>
      </c>
      <c r="S2070">
        <f>SUMIFS(N:N,F:F,F2070,G:G,G2070,T:T,T2070-1)*IF(C2070=1,0,1)</f>
        <v>0</v>
      </c>
      <c r="T2070">
        <f>COUNTIFS(F:F,F2070,G:G,G2070,H:H,_xlfn.CONCAT("&lt;=",H2070))</f>
        <v>1</v>
      </c>
      <c r="U2070" s="15">
        <f ca="1">H2070+(RAND()/100000)</f>
        <v>0.32986269065336027</v>
      </c>
      <c r="V2070">
        <f t="shared" ca="1" si="32"/>
        <v>2</v>
      </c>
      <c r="W2070" t="s">
        <v>28</v>
      </c>
      <c r="X2070" t="str">
        <f ca="1">_xlfn.CONCAT("(",A2070,",",C2070,",",P2070,",",E2070,",",L2070,",",S2070,",",T2070,",",V2070,")++1`")</f>
        <v>(248846,0,1,15,83,0,1,2)++1`</v>
      </c>
      <c r="Y2070" t="str">
        <f>_xlfn.CONCAT("(",A2070,",",R2070,")++1`")</f>
        <v>(248846,45)++1`</v>
      </c>
    </row>
    <row r="2071" spans="1:25">
      <c r="A2071">
        <v>248847</v>
      </c>
      <c r="B2071">
        <v>1958</v>
      </c>
      <c r="C2071">
        <f>IF(D2071="oui", 1, IF(D2071="non", 0, " "))</f>
        <v>0</v>
      </c>
      <c r="D2071" t="s">
        <v>24</v>
      </c>
      <c r="E2071">
        <f>_xlfn.XLOOKUP(F2071,Z$3:Z$19,AA$3:AA$19)</f>
        <v>7</v>
      </c>
      <c r="F2071" t="s">
        <v>38</v>
      </c>
      <c r="G2071" s="14">
        <v>44616</v>
      </c>
      <c r="H2071" s="15">
        <v>0.48402777777777778</v>
      </c>
      <c r="I2071" s="15">
        <v>0.50763888888888886</v>
      </c>
      <c r="J2071">
        <v>1000166</v>
      </c>
      <c r="K2071">
        <v>31</v>
      </c>
      <c r="L2071">
        <f>ROUND(M2071*86400,0)/60</f>
        <v>34</v>
      </c>
      <c r="M2071">
        <v>2.3611111111111083E-2</v>
      </c>
      <c r="N2071">
        <f>_xlfn.XLOOKUP(O2071,Z$22:Z$24,AA$22:AA$24)</f>
        <v>0</v>
      </c>
      <c r="O2071" t="s">
        <v>26</v>
      </c>
      <c r="P2071" cm="1">
        <f t="array" aca="1" ref="P2071" ca="1">(_xlfn.IFS(Q2071="couché",0,Q2071="debout à 80%",1,Q2071="?",1))*(IF(RAND()&lt;0.8,1,0))</f>
        <v>0</v>
      </c>
      <c r="Q2071" t="s">
        <v>48</v>
      </c>
      <c r="R2071">
        <v>0</v>
      </c>
      <c r="S2071">
        <f>SUMIFS(N:N,F:F,F2071,G:G,G2071,T:T,T2071-1)*IF(C2071=1,0,1)</f>
        <v>0</v>
      </c>
      <c r="T2071">
        <f>COUNTIFS(F:F,F2071,G:G,G2071,H:H,_xlfn.CONCAT("&lt;=",H2071))</f>
        <v>4</v>
      </c>
      <c r="U2071" s="15">
        <f ca="1">H2071+(RAND()/100000)</f>
        <v>0.48403269673795446</v>
      </c>
      <c r="V2071">
        <f t="shared" ca="1" si="32"/>
        <v>55</v>
      </c>
      <c r="W2071" t="s">
        <v>28</v>
      </c>
      <c r="X2071" t="str">
        <f ca="1">_xlfn.CONCAT("(",A2071,",",C2071,",",P2071,",",E2071,",",L2071,",",S2071,",",T2071,",",V2071,")++1`")</f>
        <v>(248847,0,0,7,34,0,4,55)++1`</v>
      </c>
      <c r="Y2071" t="str">
        <f>_xlfn.CONCAT("(",A2071,",",R2071,")++1`")</f>
        <v>(248847,0)++1`</v>
      </c>
    </row>
    <row r="2072" spans="1:25">
      <c r="A2072">
        <v>248848</v>
      </c>
      <c r="B2072">
        <v>1991</v>
      </c>
      <c r="C2072">
        <f>IF(D2072="oui", 1, IF(D2072="non", 0, " "))</f>
        <v>0</v>
      </c>
      <c r="D2072" t="s">
        <v>24</v>
      </c>
      <c r="E2072">
        <f>_xlfn.XLOOKUP(F2072,Z$3:Z$19,AA$3:AA$19)</f>
        <v>3</v>
      </c>
      <c r="F2072" t="s">
        <v>34</v>
      </c>
      <c r="G2072" s="14">
        <v>44620</v>
      </c>
      <c r="H2072" s="15">
        <v>0.57499999999999996</v>
      </c>
      <c r="I2072" s="15">
        <v>0.57916666666666661</v>
      </c>
      <c r="J2072">
        <v>1000169</v>
      </c>
      <c r="K2072">
        <v>2178</v>
      </c>
      <c r="L2072">
        <f>ROUND(M2072*86400,0)/60</f>
        <v>6</v>
      </c>
      <c r="M2072">
        <v>4.1666666666666519E-3</v>
      </c>
      <c r="N2072">
        <f>_xlfn.XLOOKUP(O2072,Z$22:Z$24,AA$22:AA$24)</f>
        <v>1</v>
      </c>
      <c r="O2072" t="s">
        <v>32</v>
      </c>
      <c r="P2072" cm="1">
        <f t="array" aca="1" ref="P2072" ca="1">(_xlfn.IFS(Q2072="couché",0,Q2072="debout à 80%",1,Q2072="?",1))*(IF(RAND()&lt;0.8,1,0))</f>
        <v>1</v>
      </c>
      <c r="Q2072" t="s">
        <v>27</v>
      </c>
      <c r="R2072">
        <v>0</v>
      </c>
      <c r="S2072">
        <f>SUMIFS(N:N,F:F,F2072,G:G,G2072,T:T,T2072-1)*IF(C2072=1,0,1)</f>
        <v>1</v>
      </c>
      <c r="T2072">
        <f>COUNTIFS(F:F,F2072,G:G,G2072,H:H,_xlfn.CONCAT("&lt;=",H2072))</f>
        <v>14</v>
      </c>
      <c r="U2072" s="15">
        <f ca="1">H2072+(RAND()/100000)</f>
        <v>0.57500889720285053</v>
      </c>
      <c r="V2072">
        <f t="shared" ca="1" si="32"/>
        <v>35</v>
      </c>
      <c r="W2072" t="s">
        <v>28</v>
      </c>
      <c r="X2072" t="str">
        <f ca="1">_xlfn.CONCAT("(",A2072,",",C2072,",",P2072,",",E2072,",",L2072,",",S2072,",",T2072,",",V2072,")++1`")</f>
        <v>(248848,0,1,3,6,1,14,35)++1`</v>
      </c>
      <c r="Y2072" t="str">
        <f>_xlfn.CONCAT("(",A2072,",",R2072,")++1`")</f>
        <v>(248848,0)++1`</v>
      </c>
    </row>
    <row r="2073" spans="1:25">
      <c r="A2073">
        <v>248849</v>
      </c>
      <c r="B2073">
        <v>1938</v>
      </c>
      <c r="C2073">
        <f>IF(D2073="oui", 1, IF(D2073="non", 0, " "))</f>
        <v>0</v>
      </c>
      <c r="D2073" t="s">
        <v>24</v>
      </c>
      <c r="E2073">
        <f>_xlfn.XLOOKUP(F2073,Z$3:Z$19,AA$3:AA$19)</f>
        <v>7</v>
      </c>
      <c r="F2073" t="s">
        <v>38</v>
      </c>
      <c r="G2073" s="14">
        <v>44616</v>
      </c>
      <c r="H2073" s="15">
        <v>0.40486111111111112</v>
      </c>
      <c r="I2073" s="15">
        <v>0.43611111111111112</v>
      </c>
      <c r="J2073">
        <v>1000166</v>
      </c>
      <c r="K2073">
        <v>31</v>
      </c>
      <c r="L2073">
        <f>ROUND(M2073*86400,0)/60</f>
        <v>45</v>
      </c>
      <c r="M2073">
        <v>3.125E-2</v>
      </c>
      <c r="N2073">
        <f>_xlfn.XLOOKUP(O2073,Z$22:Z$24,AA$22:AA$24)</f>
        <v>0</v>
      </c>
      <c r="O2073" t="s">
        <v>26</v>
      </c>
      <c r="P2073" cm="1">
        <f t="array" aca="1" ref="P2073" ca="1">(_xlfn.IFS(Q2073="couché",0,Q2073="debout à 80%",1,Q2073="?",1))*(IF(RAND()&lt;0.8,1,0))</f>
        <v>1</v>
      </c>
      <c r="Q2073" t="s">
        <v>27</v>
      </c>
      <c r="R2073">
        <v>0</v>
      </c>
      <c r="S2073">
        <f>SUMIFS(N:N,F:F,F2073,G:G,G2073,T:T,T2073-1)*IF(C2073=1,0,1)</f>
        <v>0</v>
      </c>
      <c r="T2073">
        <f>COUNTIFS(F:F,F2073,G:G,G2073,H:H,_xlfn.CONCAT("&lt;=",H2073))</f>
        <v>2</v>
      </c>
      <c r="U2073" s="15">
        <f ca="1">H2073+(RAND()/100000)</f>
        <v>0.4048639551552799</v>
      </c>
      <c r="V2073">
        <f t="shared" ca="1" si="32"/>
        <v>30</v>
      </c>
      <c r="W2073" t="s">
        <v>28</v>
      </c>
      <c r="X2073" t="str">
        <f ca="1">_xlfn.CONCAT("(",A2073,",",C2073,",",P2073,",",E2073,",",L2073,",",S2073,",",T2073,",",V2073,")++1`")</f>
        <v>(248849,0,1,7,45,0,2,30)++1`</v>
      </c>
      <c r="Y2073" t="str">
        <f>_xlfn.CONCAT("(",A2073,",",R2073,")++1`")</f>
        <v>(248849,0)++1`</v>
      </c>
    </row>
    <row r="2074" spans="1:25">
      <c r="A2074">
        <v>248850</v>
      </c>
      <c r="B2074">
        <v>1953</v>
      </c>
      <c r="C2074">
        <f>IF(D2074="oui", 1, IF(D2074="non", 0, " "))</f>
        <v>0</v>
      </c>
      <c r="D2074" t="s">
        <v>24</v>
      </c>
      <c r="E2074">
        <f>_xlfn.XLOOKUP(F2074,Z$3:Z$19,AA$3:AA$19)</f>
        <v>4</v>
      </c>
      <c r="F2074" t="s">
        <v>31</v>
      </c>
      <c r="G2074" s="14">
        <v>44614</v>
      </c>
      <c r="H2074" s="15">
        <v>0.50347222222222221</v>
      </c>
      <c r="I2074" s="15">
        <v>0.55625000000000002</v>
      </c>
      <c r="J2074">
        <v>1000170</v>
      </c>
      <c r="K2074">
        <v>2070</v>
      </c>
      <c r="L2074">
        <f>ROUND(M2074*86400,0)/60</f>
        <v>76</v>
      </c>
      <c r="M2074">
        <v>5.2777777777777812E-2</v>
      </c>
      <c r="N2074">
        <f>_xlfn.XLOOKUP(O2074,Z$22:Z$24,AA$22:AA$24)</f>
        <v>1</v>
      </c>
      <c r="O2074" t="s">
        <v>32</v>
      </c>
      <c r="P2074" cm="1">
        <f t="array" aca="1" ref="P2074" ca="1">(_xlfn.IFS(Q2074="couché",0,Q2074="debout à 80%",1,Q2074="?",1))*(IF(RAND()&lt;0.8,1,0))</f>
        <v>1</v>
      </c>
      <c r="Q2074" t="s">
        <v>27</v>
      </c>
      <c r="R2074">
        <v>30</v>
      </c>
      <c r="S2074">
        <f>SUMIFS(N:N,F:F,F2074,G:G,G2074,T:T,T2074-1)*IF(C2074=1,0,1)</f>
        <v>1</v>
      </c>
      <c r="T2074">
        <f>COUNTIFS(F:F,F2074,G:G,G2074,H:H,_xlfn.CONCAT("&lt;=",H2074))</f>
        <v>5</v>
      </c>
      <c r="U2074" s="15">
        <f ca="1">H2074+(RAND()/100000)</f>
        <v>0.50347971712161299</v>
      </c>
      <c r="V2074">
        <f t="shared" ca="1" si="32"/>
        <v>57</v>
      </c>
      <c r="W2074" t="s">
        <v>28</v>
      </c>
      <c r="X2074" t="str">
        <f ca="1">_xlfn.CONCAT("(",A2074,",",C2074,",",P2074,",",E2074,",",L2074,",",S2074,",",T2074,",",V2074,")++1`")</f>
        <v>(248850,0,1,4,76,1,5,57)++1`</v>
      </c>
      <c r="Y2074" t="str">
        <f>_xlfn.CONCAT("(",A2074,",",R2074,")++1`")</f>
        <v>(248850,30)++1`</v>
      </c>
    </row>
    <row r="2075" spans="1:25">
      <c r="A2075">
        <v>248852</v>
      </c>
      <c r="B2075">
        <v>1984</v>
      </c>
      <c r="C2075">
        <f>IF(D2075="oui", 1, IF(D2075="non", 0, " "))</f>
        <v>0</v>
      </c>
      <c r="D2075" t="s">
        <v>24</v>
      </c>
      <c r="E2075">
        <f>_xlfn.XLOOKUP(F2075,Z$3:Z$19,AA$3:AA$19)</f>
        <v>5</v>
      </c>
      <c r="F2075" t="s">
        <v>36</v>
      </c>
      <c r="G2075" s="14">
        <v>44627</v>
      </c>
      <c r="H2075" s="15">
        <v>0.69722222222222219</v>
      </c>
      <c r="I2075" s="15">
        <v>0.79236111111111107</v>
      </c>
      <c r="J2075">
        <v>1000162</v>
      </c>
      <c r="K2075">
        <v>138</v>
      </c>
      <c r="L2075">
        <f>ROUND(M2075*86400,0)/60</f>
        <v>137</v>
      </c>
      <c r="M2075">
        <v>9.5138888888888884E-2</v>
      </c>
      <c r="N2075">
        <f>_xlfn.XLOOKUP(O2075,Z$22:Z$24,AA$22:AA$24)</f>
        <v>0</v>
      </c>
      <c r="O2075" t="s">
        <v>26</v>
      </c>
      <c r="P2075" cm="1">
        <f t="array" aca="1" ref="P2075" ca="1">(_xlfn.IFS(Q2075="couché",0,Q2075="debout à 80%",1,Q2075="?",1))*(IF(RAND()&lt;0.8,1,0))</f>
        <v>1</v>
      </c>
      <c r="Q2075" t="s">
        <v>27</v>
      </c>
      <c r="R2075">
        <v>45</v>
      </c>
      <c r="S2075">
        <f>SUMIFS(N:N,F:F,F2075,G:G,G2075,T:T,T2075-1)*IF(C2075=1,0,1)</f>
        <v>0</v>
      </c>
      <c r="T2075">
        <f>COUNTIFS(F:F,F2075,G:G,G2075,H:H,_xlfn.CONCAT("&lt;=",H2075))</f>
        <v>3</v>
      </c>
      <c r="U2075" s="15">
        <f ca="1">H2075+(RAND()/100000)</f>
        <v>0.69722776481468773</v>
      </c>
      <c r="V2075">
        <f t="shared" ca="1" si="32"/>
        <v>63</v>
      </c>
      <c r="W2075" t="s">
        <v>28</v>
      </c>
      <c r="X2075" t="str">
        <f ca="1">_xlfn.CONCAT("(",A2075,",",C2075,",",P2075,",",E2075,",",L2075,",",S2075,",",T2075,",",V2075,")++1`")</f>
        <v>(248852,0,1,5,137,0,3,63)++1`</v>
      </c>
      <c r="Y2075" t="str">
        <f>_xlfn.CONCAT("(",A2075,",",R2075,")++1`")</f>
        <v>(248852,45)++1`</v>
      </c>
    </row>
    <row r="2076" spans="1:25">
      <c r="A2076">
        <v>248853</v>
      </c>
      <c r="B2076">
        <v>1951</v>
      </c>
      <c r="C2076">
        <f>IF(D2076="oui", 1, IF(D2076="non", 0, " "))</f>
        <v>0</v>
      </c>
      <c r="D2076" t="s">
        <v>24</v>
      </c>
      <c r="E2076">
        <f>_xlfn.XLOOKUP(F2076,Z$3:Z$19,AA$3:AA$19)</f>
        <v>3</v>
      </c>
      <c r="F2076" t="s">
        <v>34</v>
      </c>
      <c r="G2076" s="14">
        <v>44637</v>
      </c>
      <c r="H2076" s="15">
        <v>0.45347222222222222</v>
      </c>
      <c r="I2076" s="15">
        <v>0.46111111111111108</v>
      </c>
      <c r="J2076">
        <v>1000169</v>
      </c>
      <c r="K2076">
        <v>2172</v>
      </c>
      <c r="L2076">
        <f>ROUND(M2076*86400,0)/60</f>
        <v>11</v>
      </c>
      <c r="M2076">
        <v>7.6388888888888618E-3</v>
      </c>
      <c r="N2076">
        <f>_xlfn.XLOOKUP(O2076,Z$22:Z$24,AA$22:AA$24)</f>
        <v>1</v>
      </c>
      <c r="O2076" t="s">
        <v>32</v>
      </c>
      <c r="P2076" cm="1">
        <f t="array" aca="1" ref="P2076" ca="1">(_xlfn.IFS(Q2076="couché",0,Q2076="debout à 80%",1,Q2076="?",1))*(IF(RAND()&lt;0.8,1,0))</f>
        <v>1</v>
      </c>
      <c r="Q2076" t="s">
        <v>27</v>
      </c>
      <c r="R2076">
        <v>10</v>
      </c>
      <c r="S2076">
        <f>SUMIFS(N:N,F:F,F2076,G:G,G2076,T:T,T2076-1)*IF(C2076=1,0,1)</f>
        <v>1</v>
      </c>
      <c r="T2076">
        <f>COUNTIFS(F:F,F2076,G:G,G2076,H:H,_xlfn.CONCAT("&lt;=",H2076))</f>
        <v>9</v>
      </c>
      <c r="U2076" s="15">
        <f ca="1">H2076+(RAND()/100000)</f>
        <v>0.45348033175177443</v>
      </c>
      <c r="V2076">
        <f t="shared" ca="1" si="32"/>
        <v>41</v>
      </c>
      <c r="W2076" t="s">
        <v>28</v>
      </c>
      <c r="X2076" t="str">
        <f ca="1">_xlfn.CONCAT("(",A2076,",",C2076,",",P2076,",",E2076,",",L2076,",",S2076,",",T2076,",",V2076,")++1`")</f>
        <v>(248853,0,1,3,11,1,9,41)++1`</v>
      </c>
      <c r="Y2076" t="str">
        <f>_xlfn.CONCAT("(",A2076,",",R2076,")++1`")</f>
        <v>(248853,10)++1`</v>
      </c>
    </row>
    <row r="2077" spans="1:25">
      <c r="A2077">
        <v>248854</v>
      </c>
      <c r="B2077">
        <v>1951</v>
      </c>
      <c r="C2077">
        <f>IF(D2077="oui", 1, IF(D2077="non", 0, " "))</f>
        <v>0</v>
      </c>
      <c r="D2077" t="s">
        <v>24</v>
      </c>
      <c r="E2077">
        <f>_xlfn.XLOOKUP(F2077,Z$3:Z$19,AA$3:AA$19)</f>
        <v>3</v>
      </c>
      <c r="F2077" t="s">
        <v>34</v>
      </c>
      <c r="G2077" s="14">
        <v>44644</v>
      </c>
      <c r="H2077" s="15">
        <v>0.44722222222222219</v>
      </c>
      <c r="I2077" s="15">
        <v>0.45833333333333331</v>
      </c>
      <c r="J2077">
        <v>1000169</v>
      </c>
      <c r="K2077">
        <v>2172</v>
      </c>
      <c r="L2077">
        <f>ROUND(M2077*86400,0)/60</f>
        <v>16</v>
      </c>
      <c r="M2077">
        <v>1.1111111111111127E-2</v>
      </c>
      <c r="N2077">
        <f>_xlfn.XLOOKUP(O2077,Z$22:Z$24,AA$22:AA$24)</f>
        <v>1</v>
      </c>
      <c r="O2077" t="s">
        <v>32</v>
      </c>
      <c r="P2077" cm="1">
        <f t="array" aca="1" ref="P2077" ca="1">(_xlfn.IFS(Q2077="couché",0,Q2077="debout à 80%",1,Q2077="?",1))*(IF(RAND()&lt;0.8,1,0))</f>
        <v>1</v>
      </c>
      <c r="Q2077" t="s">
        <v>27</v>
      </c>
      <c r="R2077">
        <v>10</v>
      </c>
      <c r="S2077">
        <f>SUMIFS(N:N,F:F,F2077,G:G,G2077,T:T,T2077-1)*IF(C2077=1,0,1)</f>
        <v>1</v>
      </c>
      <c r="T2077">
        <f>COUNTIFS(F:F,F2077,G:G,G2077,H:H,_xlfn.CONCAT("&lt;=",H2077))</f>
        <v>8</v>
      </c>
      <c r="U2077" s="15">
        <f ca="1">H2077+(RAND()/100000)</f>
        <v>0.4472251908674057</v>
      </c>
      <c r="V2077">
        <f t="shared" ca="1" si="32"/>
        <v>35</v>
      </c>
      <c r="W2077" t="s">
        <v>28</v>
      </c>
      <c r="X2077" t="str">
        <f ca="1">_xlfn.CONCAT("(",A2077,",",C2077,",",P2077,",",E2077,",",L2077,",",S2077,",",T2077,",",V2077,")++1`")</f>
        <v>(248854,0,1,3,16,1,8,35)++1`</v>
      </c>
      <c r="Y2077" t="str">
        <f>_xlfn.CONCAT("(",A2077,",",R2077,")++1`")</f>
        <v>(248854,10)++1`</v>
      </c>
    </row>
    <row r="2078" spans="1:25">
      <c r="A2078">
        <v>248855</v>
      </c>
      <c r="B2078">
        <v>1951</v>
      </c>
      <c r="C2078">
        <f>IF(D2078="oui", 1, IF(D2078="non", 0, " "))</f>
        <v>0</v>
      </c>
      <c r="D2078" t="s">
        <v>24</v>
      </c>
      <c r="E2078">
        <f>_xlfn.XLOOKUP(F2078,Z$3:Z$19,AA$3:AA$19)</f>
        <v>7</v>
      </c>
      <c r="F2078" t="s">
        <v>38</v>
      </c>
      <c r="G2078" s="14">
        <v>44616</v>
      </c>
      <c r="H2078" s="15">
        <v>0.44722222222222219</v>
      </c>
      <c r="I2078" s="15">
        <v>0.47222222222222221</v>
      </c>
      <c r="J2078">
        <v>1000166</v>
      </c>
      <c r="K2078">
        <v>31</v>
      </c>
      <c r="L2078">
        <f>ROUND(M2078*86400,0)/60</f>
        <v>36</v>
      </c>
      <c r="M2078">
        <v>2.5000000000000022E-2</v>
      </c>
      <c r="N2078">
        <f>_xlfn.XLOOKUP(O2078,Z$22:Z$24,AA$22:AA$24)</f>
        <v>0</v>
      </c>
      <c r="O2078" t="s">
        <v>26</v>
      </c>
      <c r="P2078" cm="1">
        <f t="array" aca="1" ref="P2078" ca="1">(_xlfn.IFS(Q2078="couché",0,Q2078="debout à 80%",1,Q2078="?",1))*(IF(RAND()&lt;0.8,1,0))</f>
        <v>1</v>
      </c>
      <c r="Q2078" t="s">
        <v>27</v>
      </c>
      <c r="R2078">
        <v>0</v>
      </c>
      <c r="S2078">
        <f>SUMIFS(N:N,F:F,F2078,G:G,G2078,T:T,T2078-1)*IF(C2078=1,0,1)</f>
        <v>0</v>
      </c>
      <c r="T2078">
        <f>COUNTIFS(F:F,F2078,G:G,G2078,H:H,_xlfn.CONCAT("&lt;=",H2078))</f>
        <v>3</v>
      </c>
      <c r="U2078" s="15">
        <f ca="1">H2078+(RAND()/100000)</f>
        <v>0.44722420486851289</v>
      </c>
      <c r="V2078">
        <f t="shared" ca="1" si="32"/>
        <v>45</v>
      </c>
      <c r="W2078" t="s">
        <v>28</v>
      </c>
      <c r="X2078" t="str">
        <f ca="1">_xlfn.CONCAT("(",A2078,",",C2078,",",P2078,",",E2078,",",L2078,",",S2078,",",T2078,",",V2078,")++1`")</f>
        <v>(248855,0,1,7,36,0,3,45)++1`</v>
      </c>
      <c r="Y2078" t="str">
        <f>_xlfn.CONCAT("(",A2078,",",R2078,")++1`")</f>
        <v>(248855,0)++1`</v>
      </c>
    </row>
    <row r="2079" spans="1:25">
      <c r="A2079">
        <v>248858</v>
      </c>
      <c r="B2079">
        <v>1995</v>
      </c>
      <c r="C2079">
        <f>IF(D2079="oui", 1, IF(D2079="non", 0, " "))</f>
        <v>0</v>
      </c>
      <c r="D2079" t="s">
        <v>24</v>
      </c>
      <c r="E2079">
        <f>_xlfn.XLOOKUP(F2079,Z$3:Z$19,AA$3:AA$19)</f>
        <v>11</v>
      </c>
      <c r="F2079" t="s">
        <v>41</v>
      </c>
      <c r="G2079" s="14">
        <v>44621</v>
      </c>
      <c r="H2079" s="15">
        <v>0.51666666666666661</v>
      </c>
      <c r="I2079" s="15">
        <v>0.59305555555555556</v>
      </c>
      <c r="J2079">
        <v>1000165</v>
      </c>
      <c r="K2079">
        <v>456</v>
      </c>
      <c r="L2079">
        <f>ROUND(M2079*86400,0)/60</f>
        <v>110</v>
      </c>
      <c r="M2079">
        <v>7.6388888888888951E-2</v>
      </c>
      <c r="N2079">
        <f>_xlfn.XLOOKUP(O2079,Z$22:Z$24,AA$22:AA$24)</f>
        <v>0</v>
      </c>
      <c r="O2079" t="s">
        <v>26</v>
      </c>
      <c r="P2079" cm="1">
        <f t="array" aca="1" ref="P2079" ca="1">(_xlfn.IFS(Q2079="couché",0,Q2079="debout à 80%",1,Q2079="?",1))*(IF(RAND()&lt;0.8,1,0))</f>
        <v>1</v>
      </c>
      <c r="Q2079" t="s">
        <v>27</v>
      </c>
      <c r="R2079">
        <v>30</v>
      </c>
      <c r="S2079">
        <f>SUMIFS(N:N,F:F,F2079,G:G,G2079,T:T,T2079-1)*IF(C2079=1,0,1)</f>
        <v>0</v>
      </c>
      <c r="T2079">
        <f>COUNTIFS(F:F,F2079,G:G,G2079,H:H,_xlfn.CONCAT("&lt;=",H2079))</f>
        <v>3</v>
      </c>
      <c r="U2079" s="15">
        <f ca="1">H2079+(RAND()/100000)</f>
        <v>0.5166736279432802</v>
      </c>
      <c r="V2079">
        <f t="shared" ca="1" si="32"/>
        <v>33</v>
      </c>
      <c r="W2079" t="s">
        <v>28</v>
      </c>
      <c r="X2079" t="str">
        <f ca="1">_xlfn.CONCAT("(",A2079,",",C2079,",",P2079,",",E2079,",",L2079,",",S2079,",",T2079,",",V2079,")++1`")</f>
        <v>(248858,0,1,11,110,0,3,33)++1`</v>
      </c>
      <c r="Y2079" t="str">
        <f>_xlfn.CONCAT("(",A2079,",",R2079,")++1`")</f>
        <v>(248858,30)++1`</v>
      </c>
    </row>
    <row r="2080" spans="1:25">
      <c r="A2080">
        <v>248859</v>
      </c>
      <c r="B2080">
        <v>1941</v>
      </c>
      <c r="C2080">
        <f>IF(D2080="oui", 1, IF(D2080="non", 0, " "))</f>
        <v>0</v>
      </c>
      <c r="D2080" t="s">
        <v>24</v>
      </c>
      <c r="E2080">
        <f>_xlfn.XLOOKUP(F2080,Z$3:Z$19,AA$3:AA$19)</f>
        <v>14</v>
      </c>
      <c r="F2080" t="s">
        <v>33</v>
      </c>
      <c r="G2080" s="14">
        <v>44608</v>
      </c>
      <c r="H2080" s="15">
        <v>0.55902777777777779</v>
      </c>
      <c r="I2080" s="15">
        <v>0.64722222222222214</v>
      </c>
      <c r="J2080">
        <v>1000162</v>
      </c>
      <c r="K2080">
        <v>134</v>
      </c>
      <c r="L2080">
        <f>ROUND(M2080*86400,0)/60</f>
        <v>127</v>
      </c>
      <c r="M2080">
        <v>8.8194444444444353E-2</v>
      </c>
      <c r="N2080">
        <f>_xlfn.XLOOKUP(O2080,Z$22:Z$24,AA$22:AA$24)</f>
        <v>0</v>
      </c>
      <c r="O2080" t="s">
        <v>26</v>
      </c>
      <c r="P2080" cm="1">
        <f t="array" aca="1" ref="P2080" ca="1">(_xlfn.IFS(Q2080="couché",0,Q2080="debout à 80%",1,Q2080="?",1))*(IF(RAND()&lt;0.8,1,0))</f>
        <v>0</v>
      </c>
      <c r="Q2080" t="s">
        <v>48</v>
      </c>
      <c r="R2080">
        <v>45</v>
      </c>
      <c r="S2080">
        <f>SUMIFS(N:N,F:F,F2080,G:G,G2080,T:T,T2080-1)*IF(C2080=1,0,1)</f>
        <v>0</v>
      </c>
      <c r="T2080">
        <f>COUNTIFS(F:F,F2080,G:G,G2080,H:H,_xlfn.CONCAT("&lt;=",H2080))</f>
        <v>3</v>
      </c>
      <c r="U2080" s="15">
        <f ca="1">H2080+(RAND()/100000)</f>
        <v>0.55903389610991117</v>
      </c>
      <c r="V2080">
        <f t="shared" ca="1" si="32"/>
        <v>43</v>
      </c>
      <c r="W2080" t="s">
        <v>28</v>
      </c>
      <c r="X2080" t="str">
        <f ca="1">_xlfn.CONCAT("(",A2080,",",C2080,",",P2080,",",E2080,",",L2080,",",S2080,",",T2080,",",V2080,")++1`")</f>
        <v>(248859,0,0,14,127,0,3,43)++1`</v>
      </c>
      <c r="Y2080" t="str">
        <f>_xlfn.CONCAT("(",A2080,",",R2080,")++1`")</f>
        <v>(248859,45)++1`</v>
      </c>
    </row>
    <row r="2081" spans="1:25">
      <c r="A2081">
        <v>248861</v>
      </c>
      <c r="B2081">
        <v>1951</v>
      </c>
      <c r="C2081">
        <f>IF(D2081="oui", 1, IF(D2081="non", 0, " "))</f>
        <v>0</v>
      </c>
      <c r="D2081" t="s">
        <v>24</v>
      </c>
      <c r="E2081">
        <f>_xlfn.XLOOKUP(F2081,Z$3:Z$19,AA$3:AA$19)</f>
        <v>7</v>
      </c>
      <c r="F2081" t="s">
        <v>38</v>
      </c>
      <c r="G2081" s="14">
        <v>44623</v>
      </c>
      <c r="H2081" s="15">
        <v>0.59930555555555554</v>
      </c>
      <c r="I2081" s="15">
        <v>0.66527777777777775</v>
      </c>
      <c r="J2081">
        <v>1003761</v>
      </c>
      <c r="K2081">
        <v>9471</v>
      </c>
      <c r="L2081">
        <f>ROUND(M2081*86400,0)/60</f>
        <v>95</v>
      </c>
      <c r="M2081">
        <v>6.597222222222221E-2</v>
      </c>
      <c r="N2081">
        <f>_xlfn.XLOOKUP(O2081,Z$22:Z$24,AA$22:AA$24)</f>
        <v>0</v>
      </c>
      <c r="O2081" t="s">
        <v>26</v>
      </c>
      <c r="P2081" cm="1">
        <f t="array" aca="1" ref="P2081" ca="1">(_xlfn.IFS(Q2081="couché",0,Q2081="debout à 80%",1,Q2081="?",1))*(IF(RAND()&lt;0.8,1,0))</f>
        <v>1</v>
      </c>
      <c r="Q2081" t="s">
        <v>27</v>
      </c>
      <c r="R2081">
        <v>0</v>
      </c>
      <c r="S2081">
        <f>SUMIFS(N:N,F:F,F2081,G:G,G2081,T:T,T2081-1)*IF(C2081=1,0,1)</f>
        <v>0</v>
      </c>
      <c r="T2081">
        <f>COUNTIFS(F:F,F2081,G:G,G2081,H:H,_xlfn.CONCAT("&lt;=",H2081))</f>
        <v>5</v>
      </c>
      <c r="U2081" s="15">
        <f ca="1">H2081+(RAND()/100000)</f>
        <v>0.59930971331567073</v>
      </c>
      <c r="V2081">
        <f t="shared" ca="1" si="32"/>
        <v>50</v>
      </c>
      <c r="W2081" t="s">
        <v>28</v>
      </c>
      <c r="X2081" t="str">
        <f ca="1">_xlfn.CONCAT("(",A2081,",",C2081,",",P2081,",",E2081,",",L2081,",",S2081,",",T2081,",",V2081,")++1`")</f>
        <v>(248861,0,1,7,95,0,5,50)++1`</v>
      </c>
      <c r="Y2081" t="str">
        <f>_xlfn.CONCAT("(",A2081,",",R2081,")++1`")</f>
        <v>(248861,0)++1`</v>
      </c>
    </row>
    <row r="2082" spans="1:25">
      <c r="A2082">
        <v>248862</v>
      </c>
      <c r="B2082">
        <v>1946</v>
      </c>
      <c r="C2082">
        <f>IF(D2082="oui", 1, IF(D2082="non", 0, " "))</f>
        <v>0</v>
      </c>
      <c r="D2082" t="s">
        <v>24</v>
      </c>
      <c r="E2082">
        <f>_xlfn.XLOOKUP(F2082,Z$3:Z$19,AA$3:AA$19)</f>
        <v>1</v>
      </c>
      <c r="F2082" t="s">
        <v>30</v>
      </c>
      <c r="G2082" s="14">
        <v>44617</v>
      </c>
      <c r="H2082" s="15">
        <v>0.60416666666666663</v>
      </c>
      <c r="I2082" s="15">
        <v>0.62430555555555556</v>
      </c>
      <c r="J2082">
        <v>1000162</v>
      </c>
      <c r="K2082">
        <v>113</v>
      </c>
      <c r="L2082">
        <f>ROUND(M2082*86400,0)/60</f>
        <v>29</v>
      </c>
      <c r="M2082">
        <v>2.0138888888888928E-2</v>
      </c>
      <c r="N2082">
        <f>_xlfn.XLOOKUP(O2082,Z$22:Z$24,AA$22:AA$24)</f>
        <v>0</v>
      </c>
      <c r="O2082" t="s">
        <v>26</v>
      </c>
      <c r="P2082" cm="1">
        <f t="array" aca="1" ref="P2082" ca="1">(_xlfn.IFS(Q2082="couché",0,Q2082="debout à 80%",1,Q2082="?",1))*(IF(RAND()&lt;0.8,1,0))</f>
        <v>1</v>
      </c>
      <c r="Q2082" t="s">
        <v>27</v>
      </c>
      <c r="R2082">
        <v>45</v>
      </c>
      <c r="S2082">
        <f>SUMIFS(N:N,F:F,F2082,G:G,G2082,T:T,T2082-1)*IF(C2082=1,0,1)</f>
        <v>0</v>
      </c>
      <c r="T2082">
        <f>COUNTIFS(F:F,F2082,G:G,G2082,H:H,_xlfn.CONCAT("&lt;=",H2082))</f>
        <v>1</v>
      </c>
      <c r="U2082" s="15">
        <f ca="1">H2082+(RAND()/100000)</f>
        <v>0.60417540879987042</v>
      </c>
      <c r="V2082">
        <f t="shared" ca="1" si="32"/>
        <v>63</v>
      </c>
      <c r="W2082" t="s">
        <v>28</v>
      </c>
      <c r="X2082" t="str">
        <f ca="1">_xlfn.CONCAT("(",A2082,",",C2082,",",P2082,",",E2082,",",L2082,",",S2082,",",T2082,",",V2082,")++1`")</f>
        <v>(248862,0,1,1,29,0,1,63)++1`</v>
      </c>
      <c r="Y2082" t="str">
        <f>_xlfn.CONCAT("(",A2082,",",R2082,")++1`")</f>
        <v>(248862,45)++1`</v>
      </c>
    </row>
    <row r="2083" spans="1:25">
      <c r="A2083">
        <v>248864</v>
      </c>
      <c r="B2083">
        <v>2005</v>
      </c>
      <c r="C2083">
        <f>IF(D2083="oui", 1, IF(D2083="non", 0, " "))</f>
        <v>0</v>
      </c>
      <c r="D2083" t="s">
        <v>24</v>
      </c>
      <c r="E2083">
        <f>_xlfn.XLOOKUP(F2083,Z$3:Z$19,AA$3:AA$19)</f>
        <v>11</v>
      </c>
      <c r="F2083" t="s">
        <v>41</v>
      </c>
      <c r="G2083" s="14">
        <v>44642</v>
      </c>
      <c r="H2083" s="15">
        <v>0.39930555555555552</v>
      </c>
      <c r="I2083" s="15">
        <v>0.42708333333333331</v>
      </c>
      <c r="J2083">
        <v>1000165</v>
      </c>
      <c r="K2083">
        <v>493</v>
      </c>
      <c r="L2083">
        <f>ROUND(M2083*86400,0)/60</f>
        <v>40</v>
      </c>
      <c r="M2083">
        <v>2.777777777777779E-2</v>
      </c>
      <c r="N2083">
        <f>_xlfn.XLOOKUP(O2083,Z$22:Z$24,AA$22:AA$24)</f>
        <v>1</v>
      </c>
      <c r="O2083" t="s">
        <v>32</v>
      </c>
      <c r="P2083" cm="1">
        <f t="array" aca="1" ref="P2083" ca="1">(_xlfn.IFS(Q2083="couché",0,Q2083="debout à 80%",1,Q2083="?",1))*(IF(RAND()&lt;0.8,1,0))</f>
        <v>1</v>
      </c>
      <c r="Q2083" t="s">
        <v>27</v>
      </c>
      <c r="R2083">
        <v>30</v>
      </c>
      <c r="S2083">
        <f>SUMIFS(N:N,F:F,F2083,G:G,G2083,T:T,T2083-1)*IF(C2083=1,0,1)</f>
        <v>1</v>
      </c>
      <c r="T2083">
        <f>COUNTIFS(F:F,F2083,G:G,G2083,H:H,_xlfn.CONCAT("&lt;=",H2083))</f>
        <v>3</v>
      </c>
      <c r="U2083" s="15">
        <f ca="1">H2083+(RAND()/100000)</f>
        <v>0.39930786063262386</v>
      </c>
      <c r="V2083">
        <f t="shared" ca="1" si="32"/>
        <v>25</v>
      </c>
      <c r="W2083" t="s">
        <v>28</v>
      </c>
      <c r="X2083" t="str">
        <f ca="1">_xlfn.CONCAT("(",A2083,",",C2083,",",P2083,",",E2083,",",L2083,",",S2083,",",T2083,",",V2083,")++1`")</f>
        <v>(248864,0,1,11,40,1,3,25)++1`</v>
      </c>
      <c r="Y2083" t="str">
        <f>_xlfn.CONCAT("(",A2083,",",R2083,")++1`")</f>
        <v>(248864,30)++1`</v>
      </c>
    </row>
    <row r="2084" spans="1:25">
      <c r="A2084">
        <v>248866</v>
      </c>
      <c r="B2084">
        <v>1942</v>
      </c>
      <c r="C2084">
        <f>IF(D2084="oui", 1, IF(D2084="non", 0, " "))</f>
        <v>0</v>
      </c>
      <c r="D2084" t="s">
        <v>24</v>
      </c>
      <c r="E2084">
        <f>_xlfn.XLOOKUP(F2084,Z$3:Z$19,AA$3:AA$19)</f>
        <v>6</v>
      </c>
      <c r="F2084" t="s">
        <v>37</v>
      </c>
      <c r="G2084" s="14">
        <v>44622</v>
      </c>
      <c r="H2084" s="15">
        <v>0.33680555555555552</v>
      </c>
      <c r="I2084" s="15">
        <v>0.65277777777777779</v>
      </c>
      <c r="J2084">
        <v>1000166</v>
      </c>
      <c r="K2084">
        <v>431</v>
      </c>
      <c r="L2084">
        <f>ROUND(M2084*86400,0)/60</f>
        <v>455</v>
      </c>
      <c r="M2084">
        <v>0.31597222222222227</v>
      </c>
      <c r="N2084">
        <f>_xlfn.XLOOKUP(O2084,Z$22:Z$24,AA$22:AA$24)</f>
        <v>0</v>
      </c>
      <c r="O2084" t="s">
        <v>26</v>
      </c>
      <c r="P2084" cm="1">
        <f t="array" aca="1" ref="P2084" ca="1">(_xlfn.IFS(Q2084="couché",0,Q2084="debout à 80%",1,Q2084="?",1))*(IF(RAND()&lt;0.8,1,0))</f>
        <v>0</v>
      </c>
      <c r="Q2084" t="s">
        <v>48</v>
      </c>
      <c r="R2084">
        <v>0</v>
      </c>
      <c r="S2084">
        <f>SUMIFS(N:N,F:F,F2084,G:G,G2084,T:T,T2084-1)*IF(C2084=1,0,1)</f>
        <v>0</v>
      </c>
      <c r="T2084">
        <f>COUNTIFS(F:F,F2084,G:G,G2084,H:H,_xlfn.CONCAT("&lt;=",H2084))</f>
        <v>1</v>
      </c>
      <c r="U2084" s="15">
        <f ca="1">H2084+(RAND()/100000)</f>
        <v>0.33680956339575541</v>
      </c>
      <c r="V2084">
        <f t="shared" ca="1" si="32"/>
        <v>5</v>
      </c>
      <c r="W2084" t="s">
        <v>28</v>
      </c>
      <c r="X2084" t="str">
        <f ca="1">_xlfn.CONCAT("(",A2084,",",C2084,",",P2084,",",E2084,",",L2084,",",S2084,",",T2084,",",V2084,")++1`")</f>
        <v>(248866,0,0,6,455,0,1,5)++1`</v>
      </c>
      <c r="Y2084" t="str">
        <f>_xlfn.CONCAT("(",A2084,",",R2084,")++1`")</f>
        <v>(248866,0)++1`</v>
      </c>
    </row>
    <row r="2085" spans="1:25">
      <c r="A2085">
        <v>248867</v>
      </c>
      <c r="B2085">
        <v>1997</v>
      </c>
      <c r="C2085">
        <f>IF(D2085="oui", 1, IF(D2085="non", 0, " "))</f>
        <v>0</v>
      </c>
      <c r="D2085" t="s">
        <v>24</v>
      </c>
      <c r="E2085">
        <f>_xlfn.XLOOKUP(F2085,Z$3:Z$19,AA$3:AA$19)</f>
        <v>14</v>
      </c>
      <c r="F2085" t="s">
        <v>33</v>
      </c>
      <c r="G2085" s="14">
        <v>44617</v>
      </c>
      <c r="H2085" s="15">
        <v>0.69027777777777777</v>
      </c>
      <c r="I2085" s="15">
        <v>0.86666666666666659</v>
      </c>
      <c r="J2085">
        <v>1000162</v>
      </c>
      <c r="K2085">
        <v>61</v>
      </c>
      <c r="L2085">
        <f>ROUND(M2085*86400,0)/60</f>
        <v>254</v>
      </c>
      <c r="M2085">
        <v>0.17638888888888882</v>
      </c>
      <c r="N2085">
        <f>_xlfn.XLOOKUP(O2085,Z$22:Z$24,AA$22:AA$24)</f>
        <v>0</v>
      </c>
      <c r="O2085" t="s">
        <v>26</v>
      </c>
      <c r="P2085" cm="1">
        <f t="array" aca="1" ref="P2085" ca="1">(_xlfn.IFS(Q2085="couché",0,Q2085="debout à 80%",1,Q2085="?",1))*(IF(RAND()&lt;0.8,1,0))</f>
        <v>1</v>
      </c>
      <c r="Q2085" t="s">
        <v>27</v>
      </c>
      <c r="R2085">
        <v>45</v>
      </c>
      <c r="S2085">
        <f>SUMIFS(N:N,F:F,F2085,G:G,G2085,T:T,T2085-1)*IF(C2085=1,0,1)</f>
        <v>1</v>
      </c>
      <c r="T2085">
        <f>COUNTIFS(F:F,F2085,G:G,G2085,H:H,_xlfn.CONCAT("&lt;=",H2085))</f>
        <v>5</v>
      </c>
      <c r="U2085" s="15">
        <f ca="1">H2085+(RAND()/100000)</f>
        <v>0.69028126190640382</v>
      </c>
      <c r="V2085">
        <f t="shared" ca="1" si="32"/>
        <v>67</v>
      </c>
      <c r="W2085" t="s">
        <v>28</v>
      </c>
      <c r="X2085" t="str">
        <f ca="1">_xlfn.CONCAT("(",A2085,",",C2085,",",P2085,",",E2085,",",L2085,",",S2085,",",T2085,",",V2085,")++1`")</f>
        <v>(248867,0,1,14,254,1,5,67)++1`</v>
      </c>
      <c r="Y2085" t="str">
        <f>_xlfn.CONCAT("(",A2085,",",R2085,")++1`")</f>
        <v>(248867,45)++1`</v>
      </c>
    </row>
    <row r="2086" spans="1:25">
      <c r="A2086">
        <v>248868</v>
      </c>
      <c r="B2086">
        <v>1968</v>
      </c>
      <c r="C2086">
        <f>IF(D2086="oui", 1, IF(D2086="non", 0, " "))</f>
        <v>0</v>
      </c>
      <c r="D2086" t="s">
        <v>24</v>
      </c>
      <c r="E2086">
        <f>_xlfn.XLOOKUP(F2086,Z$3:Z$19,AA$3:AA$19)</f>
        <v>4</v>
      </c>
      <c r="F2086" t="s">
        <v>31</v>
      </c>
      <c r="G2086" s="14">
        <v>44609</v>
      </c>
      <c r="H2086" s="15">
        <v>0.46597222222222218</v>
      </c>
      <c r="I2086" s="15">
        <v>0.5</v>
      </c>
      <c r="J2086">
        <v>1000170</v>
      </c>
      <c r="K2086">
        <v>4132</v>
      </c>
      <c r="L2086">
        <f>ROUND(M2086*86400,0)/60</f>
        <v>49</v>
      </c>
      <c r="M2086">
        <v>3.4027777777777823E-2</v>
      </c>
      <c r="N2086">
        <f>_xlfn.XLOOKUP(O2086,Z$22:Z$24,AA$22:AA$24)</f>
        <v>1</v>
      </c>
      <c r="O2086" t="s">
        <v>32</v>
      </c>
      <c r="P2086" cm="1">
        <f t="array" aca="1" ref="P2086" ca="1">(_xlfn.IFS(Q2086="couché",0,Q2086="debout à 80%",1,Q2086="?",1))*(IF(RAND()&lt;0.8,1,0))</f>
        <v>1</v>
      </c>
      <c r="Q2086" t="s">
        <v>27</v>
      </c>
      <c r="R2086">
        <v>20</v>
      </c>
      <c r="S2086">
        <f>SUMIFS(N:N,F:F,F2086,G:G,G2086,T:T,T2086-1)*IF(C2086=1,0,1)</f>
        <v>1</v>
      </c>
      <c r="T2086">
        <f>COUNTIFS(F:F,F2086,G:G,G2086,H:H,_xlfn.CONCAT("&lt;=",H2086))</f>
        <v>4</v>
      </c>
      <c r="U2086" s="15">
        <f ca="1">H2086+(RAND()/100000)</f>
        <v>0.46597282410635632</v>
      </c>
      <c r="V2086">
        <f t="shared" ca="1" si="32"/>
        <v>45</v>
      </c>
      <c r="W2086" t="s">
        <v>28</v>
      </c>
      <c r="X2086" t="str">
        <f ca="1">_xlfn.CONCAT("(",A2086,",",C2086,",",P2086,",",E2086,",",L2086,",",S2086,",",T2086,",",V2086,")++1`")</f>
        <v>(248868,0,1,4,49,1,4,45)++1`</v>
      </c>
      <c r="Y2086" t="str">
        <f>_xlfn.CONCAT("(",A2086,",",R2086,")++1`")</f>
        <v>(248868,20)++1`</v>
      </c>
    </row>
    <row r="2087" spans="1:25">
      <c r="A2087">
        <v>248869</v>
      </c>
      <c r="B2087">
        <v>1971</v>
      </c>
      <c r="C2087">
        <f>IF(D2087="oui", 1, IF(D2087="non", 0, " "))</f>
        <v>0</v>
      </c>
      <c r="D2087" t="s">
        <v>24</v>
      </c>
      <c r="E2087">
        <f>_xlfn.XLOOKUP(F2087,Z$3:Z$19,AA$3:AA$19)</f>
        <v>4</v>
      </c>
      <c r="F2087" t="s">
        <v>31</v>
      </c>
      <c r="G2087" s="14">
        <v>44610</v>
      </c>
      <c r="H2087" s="15">
        <v>0.375</v>
      </c>
      <c r="I2087" s="15">
        <v>0.40555555555555556</v>
      </c>
      <c r="J2087">
        <v>1000162</v>
      </c>
      <c r="K2087">
        <v>81</v>
      </c>
      <c r="L2087">
        <f>ROUND(M2087*86400,0)/60</f>
        <v>44</v>
      </c>
      <c r="M2087">
        <v>3.0555555555555558E-2</v>
      </c>
      <c r="N2087">
        <f>_xlfn.XLOOKUP(O2087,Z$22:Z$24,AA$22:AA$24)</f>
        <v>1</v>
      </c>
      <c r="O2087" t="s">
        <v>32</v>
      </c>
      <c r="P2087" cm="1">
        <f t="array" aca="1" ref="P2087" ca="1">(_xlfn.IFS(Q2087="couché",0,Q2087="debout à 80%",1,Q2087="?",1))*(IF(RAND()&lt;0.8,1,0))</f>
        <v>0</v>
      </c>
      <c r="Q2087" t="s">
        <v>27</v>
      </c>
      <c r="R2087">
        <v>45</v>
      </c>
      <c r="S2087">
        <f>SUMIFS(N:N,F:F,F2087,G:G,G2087,T:T,T2087-1)*IF(C2087=1,0,1)</f>
        <v>1</v>
      </c>
      <c r="T2087">
        <f>COUNTIFS(F:F,F2087,G:G,G2087,H:H,_xlfn.CONCAT("&lt;=",H2087))</f>
        <v>2</v>
      </c>
      <c r="U2087" s="15">
        <f ca="1">H2087+(RAND()/100000)</f>
        <v>0.37500920276854555</v>
      </c>
      <c r="V2087">
        <f t="shared" ca="1" si="32"/>
        <v>16</v>
      </c>
      <c r="W2087" t="s">
        <v>28</v>
      </c>
      <c r="X2087" t="str">
        <f ca="1">_xlfn.CONCAT("(",A2087,",",C2087,",",P2087,",",E2087,",",L2087,",",S2087,",",T2087,",",V2087,")++1`")</f>
        <v>(248869,0,0,4,44,1,2,16)++1`</v>
      </c>
      <c r="Y2087" t="str">
        <f>_xlfn.CONCAT("(",A2087,",",R2087,")++1`")</f>
        <v>(248869,45)++1`</v>
      </c>
    </row>
    <row r="2088" spans="1:25">
      <c r="A2088">
        <v>248870</v>
      </c>
      <c r="B2088">
        <v>1939</v>
      </c>
      <c r="C2088">
        <f>IF(D2088="oui", 1, IF(D2088="non", 0, " "))</f>
        <v>0</v>
      </c>
      <c r="D2088" t="s">
        <v>24</v>
      </c>
      <c r="E2088">
        <f>_xlfn.XLOOKUP(F2088,Z$3:Z$19,AA$3:AA$19)</f>
        <v>4</v>
      </c>
      <c r="F2088" t="s">
        <v>31</v>
      </c>
      <c r="G2088" s="14">
        <v>44610</v>
      </c>
      <c r="H2088" s="15">
        <v>0.44444444444444442</v>
      </c>
      <c r="I2088" s="15">
        <v>0.46666666666666667</v>
      </c>
      <c r="J2088">
        <v>1000162</v>
      </c>
      <c r="K2088">
        <v>81</v>
      </c>
      <c r="L2088">
        <f>ROUND(M2088*86400,0)/60</f>
        <v>32</v>
      </c>
      <c r="M2088">
        <v>2.2222222222222254E-2</v>
      </c>
      <c r="N2088">
        <f>_xlfn.XLOOKUP(O2088,Z$22:Z$24,AA$22:AA$24)</f>
        <v>1</v>
      </c>
      <c r="O2088" t="s">
        <v>32</v>
      </c>
      <c r="P2088" cm="1">
        <f t="array" aca="1" ref="P2088" ca="1">(_xlfn.IFS(Q2088="couché",0,Q2088="debout à 80%",1,Q2088="?",1))*(IF(RAND()&lt;0.8,1,0))</f>
        <v>1</v>
      </c>
      <c r="Q2088" t="s">
        <v>27</v>
      </c>
      <c r="R2088">
        <v>45</v>
      </c>
      <c r="S2088">
        <f>SUMIFS(N:N,F:F,F2088,G:G,G2088,T:T,T2088-1)*IF(C2088=1,0,1)</f>
        <v>1</v>
      </c>
      <c r="T2088">
        <f>COUNTIFS(F:F,F2088,G:G,G2088,H:H,_xlfn.CONCAT("&lt;=",H2088))</f>
        <v>4</v>
      </c>
      <c r="U2088" s="15">
        <f ca="1">H2088+(RAND()/100000)</f>
        <v>0.44444711147964266</v>
      </c>
      <c r="V2088">
        <f t="shared" ca="1" si="32"/>
        <v>34</v>
      </c>
      <c r="W2088" t="s">
        <v>28</v>
      </c>
      <c r="X2088" t="str">
        <f ca="1">_xlfn.CONCAT("(",A2088,",",C2088,",",P2088,",",E2088,",",L2088,",",S2088,",",T2088,",",V2088,")++1`")</f>
        <v>(248870,0,1,4,32,1,4,34)++1`</v>
      </c>
      <c r="Y2088" t="str">
        <f>_xlfn.CONCAT("(",A2088,",",R2088,")++1`")</f>
        <v>(248870,45)++1`</v>
      </c>
    </row>
    <row r="2089" spans="1:25">
      <c r="A2089">
        <v>248872</v>
      </c>
      <c r="B2089">
        <v>1964</v>
      </c>
      <c r="C2089">
        <f>IF(D2089="oui", 1, IF(D2089="non", 0, " "))</f>
        <v>0</v>
      </c>
      <c r="D2089" t="s">
        <v>24</v>
      </c>
      <c r="E2089">
        <f>_xlfn.XLOOKUP(F2089,Z$3:Z$19,AA$3:AA$19)</f>
        <v>5</v>
      </c>
      <c r="F2089" t="s">
        <v>36</v>
      </c>
      <c r="G2089" s="14">
        <v>44645</v>
      </c>
      <c r="H2089" s="15">
        <v>0.48472222222222222</v>
      </c>
      <c r="I2089" s="15">
        <v>0.52847222222222223</v>
      </c>
      <c r="J2089">
        <v>1000162</v>
      </c>
      <c r="K2089">
        <v>4592</v>
      </c>
      <c r="L2089">
        <f>ROUND(M2089*86400,0)/60</f>
        <v>63</v>
      </c>
      <c r="M2089">
        <v>4.3750000000000011E-2</v>
      </c>
      <c r="N2089">
        <f>_xlfn.XLOOKUP(O2089,Z$22:Z$24,AA$22:AA$24)</f>
        <v>0</v>
      </c>
      <c r="O2089" t="s">
        <v>26</v>
      </c>
      <c r="P2089" cm="1">
        <f t="array" aca="1" ref="P2089" ca="1">(_xlfn.IFS(Q2089="couché",0,Q2089="debout à 80%",1,Q2089="?",1))*(IF(RAND()&lt;0.8,1,0))</f>
        <v>1</v>
      </c>
      <c r="Q2089" t="s">
        <v>27</v>
      </c>
      <c r="R2089">
        <v>45</v>
      </c>
      <c r="S2089">
        <f>SUMIFS(N:N,F:F,F2089,G:G,G2089,T:T,T2089-1)*IF(C2089=1,0,1)</f>
        <v>0</v>
      </c>
      <c r="T2089">
        <f>COUNTIFS(F:F,F2089,G:G,G2089,H:H,_xlfn.CONCAT("&lt;=",H2089))</f>
        <v>3</v>
      </c>
      <c r="U2089" s="15">
        <f ca="1">H2089+(RAND()/100000)</f>
        <v>0.48472658564859844</v>
      </c>
      <c r="V2089">
        <f t="shared" ca="1" si="32"/>
        <v>44</v>
      </c>
      <c r="W2089" t="s">
        <v>28</v>
      </c>
      <c r="X2089" t="str">
        <f ca="1">_xlfn.CONCAT("(",A2089,",",C2089,",",P2089,",",E2089,",",L2089,",",S2089,",",T2089,",",V2089,")++1`")</f>
        <v>(248872,0,1,5,63,0,3,44)++1`</v>
      </c>
      <c r="Y2089" t="str">
        <f>_xlfn.CONCAT("(",A2089,",",R2089,")++1`")</f>
        <v>(248872,45)++1`</v>
      </c>
    </row>
    <row r="2090" spans="1:25">
      <c r="A2090">
        <v>248875</v>
      </c>
      <c r="B2090">
        <v>2006</v>
      </c>
      <c r="C2090">
        <f>IF(D2090="oui", 1, IF(D2090="non", 0, " "))</f>
        <v>0</v>
      </c>
      <c r="D2090" t="s">
        <v>24</v>
      </c>
      <c r="E2090">
        <f>_xlfn.XLOOKUP(F2090,Z$3:Z$19,AA$3:AA$19)</f>
        <v>4</v>
      </c>
      <c r="F2090" t="s">
        <v>31</v>
      </c>
      <c r="G2090" s="14">
        <v>44607</v>
      </c>
      <c r="H2090" s="15">
        <v>0.66388888888888886</v>
      </c>
      <c r="I2090" s="15">
        <v>0.70972222222222214</v>
      </c>
      <c r="J2090">
        <v>1000544</v>
      </c>
      <c r="K2090">
        <v>4252</v>
      </c>
      <c r="L2090">
        <f>ROUND(M2090*86400,0)/60</f>
        <v>66</v>
      </c>
      <c r="M2090">
        <v>4.5833333333333282E-2</v>
      </c>
      <c r="N2090">
        <f>_xlfn.XLOOKUP(O2090,Z$22:Z$24,AA$22:AA$24)</f>
        <v>0</v>
      </c>
      <c r="O2090" t="s">
        <v>26</v>
      </c>
      <c r="P2090" cm="1">
        <f t="array" aca="1" ref="P2090" ca="1">(_xlfn.IFS(Q2090="couché",0,Q2090="debout à 80%",1,Q2090="?",1))*(IF(RAND()&lt;0.8,1,0))</f>
        <v>1</v>
      </c>
      <c r="Q2090" t="s">
        <v>27</v>
      </c>
      <c r="R2090">
        <v>45</v>
      </c>
      <c r="S2090">
        <f>SUMIFS(N:N,F:F,F2090,G:G,G2090,T:T,T2090-1)*IF(C2090=1,0,1)</f>
        <v>1</v>
      </c>
      <c r="T2090">
        <f>COUNTIFS(F:F,F2090,G:G,G2090,H:H,_xlfn.CONCAT("&lt;=",H2090))</f>
        <v>7</v>
      </c>
      <c r="U2090" s="15">
        <f ca="1">H2090+(RAND()/100000)</f>
        <v>0.66389258800740825</v>
      </c>
      <c r="V2090">
        <f t="shared" ca="1" si="32"/>
        <v>63</v>
      </c>
      <c r="W2090" t="s">
        <v>28</v>
      </c>
      <c r="X2090" t="str">
        <f ca="1">_xlfn.CONCAT("(",A2090,",",C2090,",",P2090,",",E2090,",",L2090,",",S2090,",",T2090,",",V2090,")++1`")</f>
        <v>(248875,0,1,4,66,1,7,63)++1`</v>
      </c>
      <c r="Y2090" t="str">
        <f>_xlfn.CONCAT("(",A2090,",",R2090,")++1`")</f>
        <v>(248875,45)++1`</v>
      </c>
    </row>
    <row r="2091" spans="1:25">
      <c r="A2091">
        <v>248876</v>
      </c>
      <c r="B2091">
        <v>1992</v>
      </c>
      <c r="C2091">
        <f>IF(D2091="oui", 1, IF(D2091="non", 0, " "))</f>
        <v>0</v>
      </c>
      <c r="D2091" t="s">
        <v>24</v>
      </c>
      <c r="E2091">
        <f>_xlfn.XLOOKUP(F2091,Z$3:Z$19,AA$3:AA$19)</f>
        <v>4</v>
      </c>
      <c r="F2091" t="s">
        <v>31</v>
      </c>
      <c r="G2091" s="14">
        <v>44623</v>
      </c>
      <c r="H2091" s="15">
        <v>0.48472222222222222</v>
      </c>
      <c r="I2091" s="15">
        <v>0.52430555555555558</v>
      </c>
      <c r="J2091">
        <v>1000170</v>
      </c>
      <c r="K2091">
        <v>2058</v>
      </c>
      <c r="L2091">
        <f>ROUND(M2091*86400,0)/60</f>
        <v>57</v>
      </c>
      <c r="M2091">
        <v>3.9583333333333359E-2</v>
      </c>
      <c r="N2091">
        <f>_xlfn.XLOOKUP(O2091,Z$22:Z$24,AA$22:AA$24)</f>
        <v>1</v>
      </c>
      <c r="O2091" t="s">
        <v>32</v>
      </c>
      <c r="P2091" cm="1">
        <f t="array" aca="1" ref="P2091" ca="1">(_xlfn.IFS(Q2091="couché",0,Q2091="debout à 80%",1,Q2091="?",1))*(IF(RAND()&lt;0.8,1,0))</f>
        <v>1</v>
      </c>
      <c r="Q2091" t="s">
        <v>27</v>
      </c>
      <c r="R2091">
        <v>30</v>
      </c>
      <c r="S2091">
        <f>SUMIFS(N:N,F:F,F2091,G:G,G2091,T:T,T2091-1)*IF(C2091=1,0,1)</f>
        <v>1</v>
      </c>
      <c r="T2091">
        <f>COUNTIFS(F:F,F2091,G:G,G2091,H:H,_xlfn.CONCAT("&lt;=",H2091))</f>
        <v>4</v>
      </c>
      <c r="U2091" s="15">
        <f ca="1">H2091+(RAND()/100000)</f>
        <v>0.48472397241915383</v>
      </c>
      <c r="V2091">
        <f t="shared" ca="1" si="32"/>
        <v>36</v>
      </c>
      <c r="W2091" t="s">
        <v>28</v>
      </c>
      <c r="X2091" t="str">
        <f ca="1">_xlfn.CONCAT("(",A2091,",",C2091,",",P2091,",",E2091,",",L2091,",",S2091,",",T2091,",",V2091,")++1`")</f>
        <v>(248876,0,1,4,57,1,4,36)++1`</v>
      </c>
      <c r="Y2091" t="str">
        <f>_xlfn.CONCAT("(",A2091,",",R2091,")++1`")</f>
        <v>(248876,30)++1`</v>
      </c>
    </row>
    <row r="2092" spans="1:25">
      <c r="A2092">
        <v>248877</v>
      </c>
      <c r="B2092">
        <v>1975</v>
      </c>
      <c r="C2092">
        <f>IF(D2092="oui", 1, IF(D2092="non", 0, " "))</f>
        <v>0</v>
      </c>
      <c r="D2092" t="s">
        <v>24</v>
      </c>
      <c r="E2092">
        <f>_xlfn.XLOOKUP(F2092,Z$3:Z$19,AA$3:AA$19)</f>
        <v>2</v>
      </c>
      <c r="F2092" t="s">
        <v>29</v>
      </c>
      <c r="G2092" s="14">
        <v>44613</v>
      </c>
      <c r="H2092" s="15">
        <v>0.43194444444444441</v>
      </c>
      <c r="I2092" s="15">
        <v>0.47013888888888888</v>
      </c>
      <c r="J2092">
        <v>1000166</v>
      </c>
      <c r="K2092">
        <v>21</v>
      </c>
      <c r="L2092">
        <f>ROUND(M2092*86400,0)/60</f>
        <v>55</v>
      </c>
      <c r="M2092">
        <v>3.8194444444444475E-2</v>
      </c>
      <c r="N2092">
        <f>_xlfn.XLOOKUP(O2092,Z$22:Z$24,AA$22:AA$24)</f>
        <v>0</v>
      </c>
      <c r="O2092" t="s">
        <v>26</v>
      </c>
      <c r="P2092" cm="1">
        <f t="array" aca="1" ref="P2092" ca="1">(_xlfn.IFS(Q2092="couché",0,Q2092="debout à 80%",1,Q2092="?",1))*(IF(RAND()&lt;0.8,1,0))</f>
        <v>1</v>
      </c>
      <c r="Q2092" t="s">
        <v>27</v>
      </c>
      <c r="R2092">
        <v>45</v>
      </c>
      <c r="S2092">
        <f>SUMIFS(N:N,F:F,F2092,G:G,G2092,T:T,T2092-1)*IF(C2092=1,0,1)</f>
        <v>0</v>
      </c>
      <c r="T2092">
        <f>COUNTIFS(F:F,F2092,G:G,G2092,H:H,_xlfn.CONCAT("&lt;=",H2092))</f>
        <v>2</v>
      </c>
      <c r="U2092" s="15">
        <f ca="1">H2092+(RAND()/100000)</f>
        <v>0.43194894120541705</v>
      </c>
      <c r="V2092">
        <f t="shared" ca="1" si="32"/>
        <v>26</v>
      </c>
      <c r="W2092" t="s">
        <v>28</v>
      </c>
      <c r="X2092" t="str">
        <f ca="1">_xlfn.CONCAT("(",A2092,",",C2092,",",P2092,",",E2092,",",L2092,",",S2092,",",T2092,",",V2092,")++1`")</f>
        <v>(248877,0,1,2,55,0,2,26)++1`</v>
      </c>
      <c r="Y2092" t="str">
        <f>_xlfn.CONCAT("(",A2092,",",R2092,")++1`")</f>
        <v>(248877,45)++1`</v>
      </c>
    </row>
    <row r="2093" spans="1:25">
      <c r="A2093">
        <v>248880</v>
      </c>
      <c r="B2093">
        <v>2003</v>
      </c>
      <c r="C2093">
        <f>IF(D2093="oui", 1, IF(D2093="non", 0, " "))</f>
        <v>0</v>
      </c>
      <c r="D2093" t="s">
        <v>24</v>
      </c>
      <c r="E2093">
        <f>_xlfn.XLOOKUP(F2093,Z$3:Z$19,AA$3:AA$19)</f>
        <v>11</v>
      </c>
      <c r="F2093" t="s">
        <v>41</v>
      </c>
      <c r="G2093" s="14">
        <v>44613</v>
      </c>
      <c r="H2093" s="15">
        <v>0.34375</v>
      </c>
      <c r="I2093" s="15">
        <v>0.36249999999999999</v>
      </c>
      <c r="J2093">
        <v>1000164</v>
      </c>
      <c r="K2093">
        <v>336</v>
      </c>
      <c r="L2093">
        <f>ROUND(M2093*86400,0)/60</f>
        <v>27</v>
      </c>
      <c r="M2093">
        <v>1.8749999999999989E-2</v>
      </c>
      <c r="N2093">
        <f>_xlfn.XLOOKUP(O2093,Z$22:Z$24,AA$22:AA$24)</f>
        <v>1</v>
      </c>
      <c r="O2093" t="s">
        <v>32</v>
      </c>
      <c r="P2093" cm="1">
        <f t="array" aca="1" ref="P2093" ca="1">(_xlfn.IFS(Q2093="couché",0,Q2093="debout à 80%",1,Q2093="?",1))*(IF(RAND()&lt;0.8,1,0))</f>
        <v>1</v>
      </c>
      <c r="Q2093" t="s">
        <v>27</v>
      </c>
      <c r="R2093">
        <v>30</v>
      </c>
      <c r="S2093">
        <f>SUMIFS(N:N,F:F,F2093,G:G,G2093,T:T,T2093-1)*IF(C2093=1,0,1)</f>
        <v>0</v>
      </c>
      <c r="T2093">
        <f>COUNTIFS(F:F,F2093,G:G,G2093,H:H,_xlfn.CONCAT("&lt;=",H2093))</f>
        <v>1</v>
      </c>
      <c r="U2093" s="15">
        <f ca="1">H2093+(RAND()/100000)</f>
        <v>0.34375738427579133</v>
      </c>
      <c r="V2093">
        <f t="shared" ca="1" si="32"/>
        <v>9</v>
      </c>
      <c r="W2093" t="s">
        <v>28</v>
      </c>
      <c r="X2093" t="str">
        <f ca="1">_xlfn.CONCAT("(",A2093,",",C2093,",",P2093,",",E2093,",",L2093,",",S2093,",",T2093,",",V2093,")++1`")</f>
        <v>(248880,0,1,11,27,0,1,9)++1`</v>
      </c>
      <c r="Y2093" t="str">
        <f>_xlfn.CONCAT("(",A2093,",",R2093,")++1`")</f>
        <v>(248880,30)++1`</v>
      </c>
    </row>
    <row r="2094" spans="1:25">
      <c r="A2094">
        <v>248881</v>
      </c>
      <c r="B2094">
        <v>1943</v>
      </c>
      <c r="C2094">
        <f>IF(D2094="oui", 1, IF(D2094="non", 0, " "))</f>
        <v>0</v>
      </c>
      <c r="D2094" t="s">
        <v>24</v>
      </c>
      <c r="E2094">
        <f>_xlfn.XLOOKUP(F2094,Z$3:Z$19,AA$3:AA$19)</f>
        <v>15</v>
      </c>
      <c r="F2094" t="s">
        <v>35</v>
      </c>
      <c r="G2094" s="14">
        <v>44608</v>
      </c>
      <c r="H2094" s="15">
        <v>0.54305555555555551</v>
      </c>
      <c r="I2094" s="15">
        <v>0.60069444444444442</v>
      </c>
      <c r="J2094">
        <v>1000171</v>
      </c>
      <c r="K2094">
        <v>2793</v>
      </c>
      <c r="L2094">
        <f>ROUND(M2094*86400,0)/60</f>
        <v>83</v>
      </c>
      <c r="M2094">
        <v>5.7638888888888906E-2</v>
      </c>
      <c r="N2094">
        <f>_xlfn.XLOOKUP(O2094,Z$22:Z$24,AA$22:AA$24)</f>
        <v>0</v>
      </c>
      <c r="O2094" t="s">
        <v>26</v>
      </c>
      <c r="P2094" cm="1">
        <f t="array" aca="1" ref="P2094" ca="1">(_xlfn.IFS(Q2094="couché",0,Q2094="debout à 80%",1,Q2094="?",1))*(IF(RAND()&lt;0.8,1,0))</f>
        <v>0</v>
      </c>
      <c r="Q2094" t="s">
        <v>48</v>
      </c>
      <c r="R2094">
        <v>45</v>
      </c>
      <c r="S2094">
        <f>SUMIFS(N:N,F:F,F2094,G:G,G2094,T:T,T2094-1)*IF(C2094=1,0,1)</f>
        <v>0</v>
      </c>
      <c r="T2094">
        <f>COUNTIFS(F:F,F2094,G:G,G2094,H:H,_xlfn.CONCAT("&lt;=",H2094))</f>
        <v>4</v>
      </c>
      <c r="U2094" s="15">
        <f ca="1">H2094+(RAND()/100000)</f>
        <v>0.54306107419457528</v>
      </c>
      <c r="V2094">
        <f t="shared" ca="1" si="32"/>
        <v>41</v>
      </c>
      <c r="W2094" t="s">
        <v>28</v>
      </c>
      <c r="X2094" t="str">
        <f ca="1">_xlfn.CONCAT("(",A2094,",",C2094,",",P2094,",",E2094,",",L2094,",",S2094,",",T2094,",",V2094,")++1`")</f>
        <v>(248881,0,0,15,83,0,4,41)++1`</v>
      </c>
      <c r="Y2094" t="str">
        <f>_xlfn.CONCAT("(",A2094,",",R2094,")++1`")</f>
        <v>(248881,45)++1`</v>
      </c>
    </row>
    <row r="2095" spans="1:25">
      <c r="A2095">
        <v>248884</v>
      </c>
      <c r="B2095">
        <v>2000</v>
      </c>
      <c r="C2095">
        <f>IF(D2095="oui", 1, IF(D2095="non", 0, " "))</f>
        <v>0</v>
      </c>
      <c r="D2095" t="s">
        <v>24</v>
      </c>
      <c r="E2095">
        <f>_xlfn.XLOOKUP(F2095,Z$3:Z$19,AA$3:AA$19)</f>
        <v>9</v>
      </c>
      <c r="F2095" t="s">
        <v>40</v>
      </c>
      <c r="G2095" s="14">
        <v>44607</v>
      </c>
      <c r="H2095" s="15">
        <v>0.65902777777777777</v>
      </c>
      <c r="I2095" s="15">
        <v>0.68194444444444446</v>
      </c>
      <c r="J2095">
        <v>1000163</v>
      </c>
      <c r="K2095">
        <v>4824</v>
      </c>
      <c r="L2095">
        <f>ROUND(M2095*86400,0)/60</f>
        <v>33</v>
      </c>
      <c r="M2095">
        <v>2.2916666666666696E-2</v>
      </c>
      <c r="N2095">
        <f>_xlfn.XLOOKUP(O2095,Z$22:Z$24,AA$22:AA$24)</f>
        <v>0</v>
      </c>
      <c r="O2095" t="s">
        <v>26</v>
      </c>
      <c r="P2095" cm="1">
        <f t="array" aca="1" ref="P2095" ca="1">(_xlfn.IFS(Q2095="couché",0,Q2095="debout à 80%",1,Q2095="?",1))*(IF(RAND()&lt;0.8,1,0))</f>
        <v>1</v>
      </c>
      <c r="Q2095" t="s">
        <v>27</v>
      </c>
      <c r="R2095">
        <v>45</v>
      </c>
      <c r="S2095">
        <f>SUMIFS(N:N,F:F,F2095,G:G,G2095,T:T,T2095-1)*IF(C2095=1,0,1)</f>
        <v>0</v>
      </c>
      <c r="T2095">
        <f>COUNTIFS(F:F,F2095,G:G,G2095,H:H,_xlfn.CONCAT("&lt;=",H2095))</f>
        <v>7</v>
      </c>
      <c r="U2095" s="15">
        <f ca="1">H2095+(RAND()/100000)</f>
        <v>0.65903520577480201</v>
      </c>
      <c r="V2095">
        <f t="shared" ca="1" si="32"/>
        <v>62</v>
      </c>
      <c r="W2095" t="s">
        <v>28</v>
      </c>
      <c r="X2095" t="str">
        <f ca="1">_xlfn.CONCAT("(",A2095,",",C2095,",",P2095,",",E2095,",",L2095,",",S2095,",",T2095,",",V2095,")++1`")</f>
        <v>(248884,0,1,9,33,0,7,62)++1`</v>
      </c>
      <c r="Y2095" t="str">
        <f>_xlfn.CONCAT("(",A2095,",",R2095,")++1`")</f>
        <v>(248884,45)++1`</v>
      </c>
    </row>
    <row r="2096" spans="1:25">
      <c r="A2096">
        <v>248885</v>
      </c>
      <c r="B2096">
        <v>2006</v>
      </c>
      <c r="C2096">
        <f>IF(D2096="oui", 1, IF(D2096="non", 0, " "))</f>
        <v>0</v>
      </c>
      <c r="D2096" t="s">
        <v>24</v>
      </c>
      <c r="E2096">
        <f>_xlfn.XLOOKUP(F2096,Z$3:Z$19,AA$3:AA$19)</f>
        <v>10</v>
      </c>
      <c r="F2096" t="s">
        <v>39</v>
      </c>
      <c r="G2096" s="14">
        <v>44635</v>
      </c>
      <c r="H2096" s="15">
        <v>0.3888888888888889</v>
      </c>
      <c r="I2096" s="15">
        <v>0.41388888888888886</v>
      </c>
      <c r="J2096">
        <v>1000165</v>
      </c>
      <c r="K2096">
        <v>493</v>
      </c>
      <c r="L2096">
        <f>ROUND(M2096*86400,0)/60</f>
        <v>36</v>
      </c>
      <c r="M2096">
        <v>2.4999999999999967E-2</v>
      </c>
      <c r="N2096">
        <f>_xlfn.XLOOKUP(O2096,Z$22:Z$24,AA$22:AA$24)</f>
        <v>1</v>
      </c>
      <c r="O2096" t="s">
        <v>32</v>
      </c>
      <c r="P2096" cm="1">
        <f t="array" aca="1" ref="P2096" ca="1">(_xlfn.IFS(Q2096="couché",0,Q2096="debout à 80%",1,Q2096="?",1))*(IF(RAND()&lt;0.8,1,0))</f>
        <v>0</v>
      </c>
      <c r="Q2096" t="s">
        <v>27</v>
      </c>
      <c r="R2096">
        <v>30</v>
      </c>
      <c r="S2096">
        <f>SUMIFS(N:N,F:F,F2096,G:G,G2096,T:T,T2096-1)*IF(C2096=1,0,1)</f>
        <v>1</v>
      </c>
      <c r="T2096">
        <f>COUNTIFS(F:F,F2096,G:G,G2096,H:H,_xlfn.CONCAT("&lt;=",H2096))</f>
        <v>3</v>
      </c>
      <c r="U2096" s="15">
        <f ca="1">H2096+(RAND()/100000)</f>
        <v>0.38889592101815607</v>
      </c>
      <c r="V2096">
        <f t="shared" ca="1" si="32"/>
        <v>26</v>
      </c>
      <c r="W2096" t="s">
        <v>28</v>
      </c>
      <c r="X2096" t="str">
        <f ca="1">_xlfn.CONCAT("(",A2096,",",C2096,",",P2096,",",E2096,",",L2096,",",S2096,",",T2096,",",V2096,")++1`")</f>
        <v>(248885,0,0,10,36,1,3,26)++1`</v>
      </c>
      <c r="Y2096" t="str">
        <f>_xlfn.CONCAT("(",A2096,",",R2096,")++1`")</f>
        <v>(248885,30)++1`</v>
      </c>
    </row>
    <row r="2097" spans="1:25">
      <c r="A2097">
        <v>248893</v>
      </c>
      <c r="B2097">
        <v>1978</v>
      </c>
      <c r="C2097">
        <f>IF(D2097="oui", 1, IF(D2097="non", 0, " "))</f>
        <v>0</v>
      </c>
      <c r="D2097" t="s">
        <v>24</v>
      </c>
      <c r="E2097">
        <f>_xlfn.XLOOKUP(F2097,Z$3:Z$19,AA$3:AA$19)</f>
        <v>17</v>
      </c>
      <c r="F2097" t="s">
        <v>45</v>
      </c>
      <c r="G2097" s="14">
        <v>44607</v>
      </c>
      <c r="H2097" s="15">
        <v>0.69444444444444442</v>
      </c>
      <c r="I2097" s="15">
        <v>0.74861111111111112</v>
      </c>
      <c r="J2097">
        <v>1000162</v>
      </c>
      <c r="K2097">
        <v>2436</v>
      </c>
      <c r="L2097">
        <f>ROUND(M2097*86400,0)/60</f>
        <v>78</v>
      </c>
      <c r="M2097">
        <v>5.4166666666666696E-2</v>
      </c>
      <c r="N2097">
        <f>_xlfn.XLOOKUP(O2097,Z$22:Z$24,AA$22:AA$24)</f>
        <v>0</v>
      </c>
      <c r="O2097" t="s">
        <v>26</v>
      </c>
      <c r="P2097" cm="1">
        <f t="array" aca="1" ref="P2097" ca="1">(_xlfn.IFS(Q2097="couché",0,Q2097="debout à 80%",1,Q2097="?",1))*(IF(RAND()&lt;0.8,1,0))</f>
        <v>1</v>
      </c>
      <c r="Q2097" t="s">
        <v>27</v>
      </c>
      <c r="R2097">
        <v>45</v>
      </c>
      <c r="S2097">
        <f>SUMIFS(N:N,F:F,F2097,G:G,G2097,T:T,T2097-1)*IF(C2097=1,0,1)</f>
        <v>0</v>
      </c>
      <c r="T2097">
        <f>COUNTIFS(F:F,F2097,G:G,G2097,H:H,_xlfn.CONCAT("&lt;=",H2097))</f>
        <v>5</v>
      </c>
      <c r="U2097" s="15">
        <f ca="1">H2097+(RAND()/100000)</f>
        <v>0.69444641303630927</v>
      </c>
      <c r="V2097">
        <f t="shared" ca="1" si="32"/>
        <v>66</v>
      </c>
      <c r="W2097" t="s">
        <v>28</v>
      </c>
      <c r="X2097" t="str">
        <f ca="1">_xlfn.CONCAT("(",A2097,",",C2097,",",P2097,",",E2097,",",L2097,",",S2097,",",T2097,",",V2097,")++1`")</f>
        <v>(248893,0,1,17,78,0,5,66)++1`</v>
      </c>
      <c r="Y2097" t="str">
        <f>_xlfn.CONCAT("(",A2097,",",R2097,")++1`")</f>
        <v>(248893,45)++1`</v>
      </c>
    </row>
    <row r="2098" spans="1:25">
      <c r="A2098">
        <v>248894</v>
      </c>
      <c r="B2098">
        <v>1976</v>
      </c>
      <c r="C2098">
        <f>IF(D2098="oui", 1, IF(D2098="non", 0, " "))</f>
        <v>0</v>
      </c>
      <c r="D2098" t="s">
        <v>24</v>
      </c>
      <c r="E2098">
        <f>_xlfn.XLOOKUP(F2098,Z$3:Z$19,AA$3:AA$19)</f>
        <v>5</v>
      </c>
      <c r="F2098" t="s">
        <v>36</v>
      </c>
      <c r="G2098" s="14">
        <v>44622</v>
      </c>
      <c r="H2098" s="15">
        <v>0.42083333333333334</v>
      </c>
      <c r="I2098" s="15">
        <v>0.49722222222222218</v>
      </c>
      <c r="J2098">
        <v>1000162</v>
      </c>
      <c r="K2098">
        <v>88</v>
      </c>
      <c r="L2098">
        <f>ROUND(M2098*86400,0)/60</f>
        <v>110</v>
      </c>
      <c r="M2098">
        <v>7.638888888888884E-2</v>
      </c>
      <c r="N2098">
        <f>_xlfn.XLOOKUP(O2098,Z$22:Z$24,AA$22:AA$24)</f>
        <v>0</v>
      </c>
      <c r="O2098" t="s">
        <v>26</v>
      </c>
      <c r="P2098" cm="1">
        <f t="array" aca="1" ref="P2098" ca="1">(_xlfn.IFS(Q2098="couché",0,Q2098="debout à 80%",1,Q2098="?",1))*(IF(RAND()&lt;0.8,1,0))</f>
        <v>1</v>
      </c>
      <c r="Q2098" t="s">
        <v>27</v>
      </c>
      <c r="R2098">
        <v>45</v>
      </c>
      <c r="S2098">
        <f>SUMIFS(N:N,F:F,F2098,G:G,G2098,T:T,T2098-1)*IF(C2098=1,0,1)</f>
        <v>0</v>
      </c>
      <c r="T2098">
        <f>COUNTIFS(F:F,F2098,G:G,G2098,H:H,_xlfn.CONCAT("&lt;=",H2098))</f>
        <v>3</v>
      </c>
      <c r="U2098" s="15">
        <f ca="1">H2098+(RAND()/100000)</f>
        <v>0.42083776484968749</v>
      </c>
      <c r="V2098">
        <f t="shared" ca="1" si="32"/>
        <v>26</v>
      </c>
      <c r="W2098" t="s">
        <v>28</v>
      </c>
      <c r="X2098" t="str">
        <f ca="1">_xlfn.CONCAT("(",A2098,",",C2098,",",P2098,",",E2098,",",L2098,",",S2098,",",T2098,",",V2098,")++1`")</f>
        <v>(248894,0,1,5,110,0,3,26)++1`</v>
      </c>
      <c r="Y2098" t="str">
        <f>_xlfn.CONCAT("(",A2098,",",R2098,")++1`")</f>
        <v>(248894,45)++1`</v>
      </c>
    </row>
    <row r="2099" spans="1:25">
      <c r="A2099">
        <v>248895</v>
      </c>
      <c r="B2099">
        <v>1984</v>
      </c>
      <c r="C2099">
        <f>IF(D2099="oui", 1, IF(D2099="non", 0, " "))</f>
        <v>0</v>
      </c>
      <c r="D2099" t="s">
        <v>24</v>
      </c>
      <c r="E2099">
        <f>_xlfn.XLOOKUP(F2099,Z$3:Z$19,AA$3:AA$19)</f>
        <v>10</v>
      </c>
      <c r="F2099" t="s">
        <v>39</v>
      </c>
      <c r="G2099" s="14">
        <v>44613</v>
      </c>
      <c r="H2099" s="15">
        <v>0.40486111111111112</v>
      </c>
      <c r="I2099" s="15">
        <v>0.45416666666666666</v>
      </c>
      <c r="J2099">
        <v>1000165</v>
      </c>
      <c r="K2099">
        <v>6412</v>
      </c>
      <c r="L2099">
        <f>ROUND(M2099*86400,0)/60</f>
        <v>71</v>
      </c>
      <c r="M2099">
        <v>4.9305555555555547E-2</v>
      </c>
      <c r="N2099">
        <f>_xlfn.XLOOKUP(O2099,Z$22:Z$24,AA$22:AA$24)</f>
        <v>1</v>
      </c>
      <c r="O2099" t="s">
        <v>32</v>
      </c>
      <c r="P2099" cm="1">
        <f t="array" aca="1" ref="P2099" ca="1">(_xlfn.IFS(Q2099="couché",0,Q2099="debout à 80%",1,Q2099="?",1))*(IF(RAND()&lt;0.8,1,0))</f>
        <v>1</v>
      </c>
      <c r="Q2099" t="s">
        <v>27</v>
      </c>
      <c r="R2099">
        <v>30</v>
      </c>
      <c r="S2099">
        <f>SUMIFS(N:N,F:F,F2099,G:G,G2099,T:T,T2099-1)*IF(C2099=1,0,1)</f>
        <v>1</v>
      </c>
      <c r="T2099">
        <f>COUNTIFS(F:F,F2099,G:G,G2099,H:H,_xlfn.CONCAT("&lt;=",H2099))</f>
        <v>2</v>
      </c>
      <c r="U2099" s="15">
        <f ca="1">H2099+(RAND()/100000)</f>
        <v>0.40486939878099321</v>
      </c>
      <c r="V2099">
        <f t="shared" ca="1" si="32"/>
        <v>20</v>
      </c>
      <c r="W2099" t="s">
        <v>28</v>
      </c>
      <c r="X2099" t="str">
        <f ca="1">_xlfn.CONCAT("(",A2099,",",C2099,",",P2099,",",E2099,",",L2099,",",S2099,",",T2099,",",V2099,")++1`")</f>
        <v>(248895,0,1,10,71,1,2,20)++1`</v>
      </c>
      <c r="Y2099" t="str">
        <f>_xlfn.CONCAT("(",A2099,",",R2099,")++1`")</f>
        <v>(248895,30)++1`</v>
      </c>
    </row>
    <row r="2100" spans="1:25">
      <c r="A2100">
        <v>248896</v>
      </c>
      <c r="B2100">
        <v>1963</v>
      </c>
      <c r="C2100">
        <f>IF(D2100="oui", 1, IF(D2100="non", 0, " "))</f>
        <v>0</v>
      </c>
      <c r="D2100" t="s">
        <v>24</v>
      </c>
      <c r="E2100">
        <f>_xlfn.XLOOKUP(F2100,Z$3:Z$19,AA$3:AA$19)</f>
        <v>4</v>
      </c>
      <c r="F2100" t="s">
        <v>31</v>
      </c>
      <c r="G2100" s="14">
        <v>44637</v>
      </c>
      <c r="H2100" s="15">
        <v>0.66319444444444442</v>
      </c>
      <c r="I2100" s="15">
        <v>0.7402777777777777</v>
      </c>
      <c r="J2100">
        <v>1000170</v>
      </c>
      <c r="K2100">
        <v>2059</v>
      </c>
      <c r="L2100">
        <f>ROUND(M2100*86400,0)/60</f>
        <v>111</v>
      </c>
      <c r="M2100">
        <v>7.7083333333333282E-2</v>
      </c>
      <c r="N2100">
        <f>_xlfn.XLOOKUP(O2100,Z$22:Z$24,AA$22:AA$24)</f>
        <v>1</v>
      </c>
      <c r="O2100" t="s">
        <v>32</v>
      </c>
      <c r="P2100" cm="1">
        <f t="array" aca="1" ref="P2100" ca="1">(_xlfn.IFS(Q2100="couché",0,Q2100="debout à 80%",1,Q2100="?",1))*(IF(RAND()&lt;0.8,1,0))</f>
        <v>1</v>
      </c>
      <c r="Q2100" t="s">
        <v>27</v>
      </c>
      <c r="R2100">
        <v>30</v>
      </c>
      <c r="S2100">
        <f>SUMIFS(N:N,F:F,F2100,G:G,G2100,T:T,T2100-1)*IF(C2100=1,0,1)</f>
        <v>1</v>
      </c>
      <c r="T2100">
        <f>COUNTIFS(F:F,F2100,G:G,G2100,H:H,_xlfn.CONCAT("&lt;=",H2100))</f>
        <v>6</v>
      </c>
      <c r="U2100" s="15">
        <f ca="1">H2100+(RAND()/100000)</f>
        <v>0.66320286020053076</v>
      </c>
      <c r="V2100">
        <f t="shared" ca="1" si="32"/>
        <v>78</v>
      </c>
      <c r="W2100" t="s">
        <v>28</v>
      </c>
      <c r="X2100" t="str">
        <f ca="1">_xlfn.CONCAT("(",A2100,",",C2100,",",P2100,",",E2100,",",L2100,",",S2100,",",T2100,",",V2100,")++1`")</f>
        <v>(248896,0,1,4,111,1,6,78)++1`</v>
      </c>
      <c r="Y2100" t="str">
        <f>_xlfn.CONCAT("(",A2100,",",R2100,")++1`")</f>
        <v>(248896,30)++1`</v>
      </c>
    </row>
    <row r="2101" spans="1:25">
      <c r="A2101">
        <v>248897</v>
      </c>
      <c r="B2101">
        <v>1989</v>
      </c>
      <c r="C2101">
        <f>IF(D2101="oui", 1, IF(D2101="non", 0, " "))</f>
        <v>0</v>
      </c>
      <c r="D2101" t="s">
        <v>24</v>
      </c>
      <c r="E2101">
        <f>_xlfn.XLOOKUP(F2101,Z$3:Z$19,AA$3:AA$19)</f>
        <v>10</v>
      </c>
      <c r="F2101" t="s">
        <v>39</v>
      </c>
      <c r="G2101" s="14">
        <v>44651</v>
      </c>
      <c r="H2101" s="15">
        <v>0.55902777777777779</v>
      </c>
      <c r="I2101" s="15">
        <v>0.59027777777777779</v>
      </c>
      <c r="J2101">
        <v>1000164</v>
      </c>
      <c r="K2101">
        <v>1194</v>
      </c>
      <c r="L2101">
        <f>ROUND(M2101*86400,0)/60</f>
        <v>45</v>
      </c>
      <c r="M2101">
        <v>3.125E-2</v>
      </c>
      <c r="N2101">
        <f>_xlfn.XLOOKUP(O2101,Z$22:Z$24,AA$22:AA$24)</f>
        <v>1</v>
      </c>
      <c r="O2101" t="s">
        <v>32</v>
      </c>
      <c r="P2101" cm="1">
        <f t="array" aca="1" ref="P2101" ca="1">(_xlfn.IFS(Q2101="couché",0,Q2101="debout à 80%",1,Q2101="?",1))*(IF(RAND()&lt;0.8,1,0))</f>
        <v>1</v>
      </c>
      <c r="Q2101" t="s">
        <v>27</v>
      </c>
      <c r="R2101">
        <v>30</v>
      </c>
      <c r="S2101">
        <f>SUMIFS(N:N,F:F,F2101,G:G,G2101,T:T,T2101-1)*IF(C2101=1,0,1)</f>
        <v>1</v>
      </c>
      <c r="T2101">
        <f>COUNTIFS(F:F,F2101,G:G,G2101,H:H,_xlfn.CONCAT("&lt;=",H2101))</f>
        <v>7</v>
      </c>
      <c r="U2101" s="15">
        <f ca="1">H2101+(RAND()/100000)</f>
        <v>0.55902815730166033</v>
      </c>
      <c r="V2101">
        <f t="shared" ca="1" si="32"/>
        <v>59</v>
      </c>
      <c r="W2101" t="s">
        <v>28</v>
      </c>
      <c r="X2101" t="str">
        <f ca="1">_xlfn.CONCAT("(",A2101,",",C2101,",",P2101,",",E2101,",",L2101,",",S2101,",",T2101,",",V2101,")++1`")</f>
        <v>(248897,0,1,10,45,1,7,59)++1`</v>
      </c>
      <c r="Y2101" t="str">
        <f>_xlfn.CONCAT("(",A2101,",",R2101,")++1`")</f>
        <v>(248897,30)++1`</v>
      </c>
    </row>
    <row r="2102" spans="1:25">
      <c r="A2102">
        <v>248898</v>
      </c>
      <c r="B2102">
        <v>1974</v>
      </c>
      <c r="C2102">
        <f>IF(D2102="oui", 1, IF(D2102="non", 0, " "))</f>
        <v>0</v>
      </c>
      <c r="D2102" t="s">
        <v>24</v>
      </c>
      <c r="E2102">
        <f>_xlfn.XLOOKUP(F2102,Z$3:Z$19,AA$3:AA$19)</f>
        <v>10</v>
      </c>
      <c r="F2102" t="s">
        <v>39</v>
      </c>
      <c r="G2102" s="14">
        <v>44641</v>
      </c>
      <c r="H2102" s="15">
        <v>0.34375</v>
      </c>
      <c r="I2102" s="15">
        <v>0.3972222222222222</v>
      </c>
      <c r="J2102">
        <v>1000165</v>
      </c>
      <c r="K2102">
        <v>772</v>
      </c>
      <c r="L2102">
        <f>ROUND(M2102*86400,0)/60</f>
        <v>77</v>
      </c>
      <c r="M2102">
        <v>5.3472222222222199E-2</v>
      </c>
      <c r="N2102">
        <f>_xlfn.XLOOKUP(O2102,Z$22:Z$24,AA$22:AA$24)</f>
        <v>1</v>
      </c>
      <c r="O2102" t="s">
        <v>32</v>
      </c>
      <c r="P2102" cm="1">
        <f t="array" aca="1" ref="P2102" ca="1">(_xlfn.IFS(Q2102="couché",0,Q2102="debout à 80%",1,Q2102="?",1))*(IF(RAND()&lt;0.8,1,0))</f>
        <v>1</v>
      </c>
      <c r="Q2102" t="s">
        <v>27</v>
      </c>
      <c r="R2102">
        <v>30</v>
      </c>
      <c r="S2102">
        <f>SUMIFS(N:N,F:F,F2102,G:G,G2102,T:T,T2102-1)*IF(C2102=1,0,1)</f>
        <v>0</v>
      </c>
      <c r="T2102">
        <f>COUNTIFS(F:F,F2102,G:G,G2102,H:H,_xlfn.CONCAT("&lt;=",H2102))</f>
        <v>1</v>
      </c>
      <c r="U2102" s="15">
        <f ca="1">H2102+(RAND()/100000)</f>
        <v>0.34375733030866557</v>
      </c>
      <c r="V2102">
        <f t="shared" ca="1" si="32"/>
        <v>9</v>
      </c>
      <c r="W2102" t="s">
        <v>28</v>
      </c>
      <c r="X2102" t="str">
        <f ca="1">_xlfn.CONCAT("(",A2102,",",C2102,",",P2102,",",E2102,",",L2102,",",S2102,",",T2102,",",V2102,")++1`")</f>
        <v>(248898,0,1,10,77,0,1,9)++1`</v>
      </c>
      <c r="Y2102" t="str">
        <f>_xlfn.CONCAT("(",A2102,",",R2102,")++1`")</f>
        <v>(248898,30)++1`</v>
      </c>
    </row>
    <row r="2103" spans="1:25">
      <c r="A2103">
        <v>248899</v>
      </c>
      <c r="B2103">
        <v>1958</v>
      </c>
      <c r="C2103">
        <f>IF(D2103="oui", 1, IF(D2103="non", 0, " "))</f>
        <v>0</v>
      </c>
      <c r="D2103" t="s">
        <v>24</v>
      </c>
      <c r="E2103">
        <f>_xlfn.XLOOKUP(F2103,Z$3:Z$19,AA$3:AA$19)</f>
        <v>5</v>
      </c>
      <c r="F2103" t="s">
        <v>36</v>
      </c>
      <c r="G2103" s="14">
        <v>44644</v>
      </c>
      <c r="H2103" s="15">
        <v>0.40694444444444444</v>
      </c>
      <c r="I2103" s="15">
        <v>0.4548611111111111</v>
      </c>
      <c r="J2103">
        <v>1000162</v>
      </c>
      <c r="K2103">
        <v>4592</v>
      </c>
      <c r="L2103">
        <f>ROUND(M2103*86400,0)/60</f>
        <v>69</v>
      </c>
      <c r="M2103">
        <v>4.7916666666666663E-2</v>
      </c>
      <c r="N2103">
        <f>_xlfn.XLOOKUP(O2103,Z$22:Z$24,AA$22:AA$24)</f>
        <v>0</v>
      </c>
      <c r="O2103" t="s">
        <v>26</v>
      </c>
      <c r="P2103" cm="1">
        <f t="array" aca="1" ref="P2103" ca="1">(_xlfn.IFS(Q2103="couché",0,Q2103="debout à 80%",1,Q2103="?",1))*(IF(RAND()&lt;0.8,1,0))</f>
        <v>1</v>
      </c>
      <c r="Q2103" t="s">
        <v>27</v>
      </c>
      <c r="R2103">
        <v>45</v>
      </c>
      <c r="S2103">
        <f>SUMIFS(N:N,F:F,F2103,G:G,G2103,T:T,T2103-1)*IF(C2103=1,0,1)</f>
        <v>0</v>
      </c>
      <c r="T2103">
        <f>COUNTIFS(F:F,F2103,G:G,G2103,H:H,_xlfn.CONCAT("&lt;=",H2103))</f>
        <v>2</v>
      </c>
      <c r="U2103" s="15">
        <f ca="1">H2103+(RAND()/100000)</f>
        <v>0.40694564537701888</v>
      </c>
      <c r="V2103">
        <f t="shared" ca="1" si="32"/>
        <v>23</v>
      </c>
      <c r="W2103" t="s">
        <v>28</v>
      </c>
      <c r="X2103" t="str">
        <f ca="1">_xlfn.CONCAT("(",A2103,",",C2103,",",P2103,",",E2103,",",L2103,",",S2103,",",T2103,",",V2103,")++1`")</f>
        <v>(248899,0,1,5,69,0,2,23)++1`</v>
      </c>
      <c r="Y2103" t="str">
        <f>_xlfn.CONCAT("(",A2103,",",R2103,")++1`")</f>
        <v>(248899,45)++1`</v>
      </c>
    </row>
    <row r="2104" spans="1:25">
      <c r="A2104">
        <v>248900</v>
      </c>
      <c r="B2104">
        <v>1983</v>
      </c>
      <c r="C2104">
        <f>IF(D2104="oui", 1, IF(D2104="non", 0, " "))</f>
        <v>0</v>
      </c>
      <c r="D2104" t="s">
        <v>24</v>
      </c>
      <c r="E2104">
        <f>_xlfn.XLOOKUP(F2104,Z$3:Z$19,AA$3:AA$19)</f>
        <v>4</v>
      </c>
      <c r="F2104" t="s">
        <v>31</v>
      </c>
      <c r="G2104" s="14">
        <v>44607</v>
      </c>
      <c r="H2104" s="15">
        <v>0.76527777777777772</v>
      </c>
      <c r="I2104" s="15">
        <v>0.77777777777777779</v>
      </c>
      <c r="J2104">
        <v>1000167</v>
      </c>
      <c r="K2104">
        <v>6132</v>
      </c>
      <c r="L2104">
        <f>ROUND(M2104*86400,0)/60</f>
        <v>18</v>
      </c>
      <c r="M2104">
        <v>1.2500000000000067E-2</v>
      </c>
      <c r="N2104">
        <f>_xlfn.XLOOKUP(O2104,Z$22:Z$24,AA$22:AA$24)</f>
        <v>0</v>
      </c>
      <c r="O2104" t="s">
        <v>26</v>
      </c>
      <c r="P2104" cm="1">
        <f t="array" aca="1" ref="P2104" ca="1">(_xlfn.IFS(Q2104="couché",0,Q2104="debout à 80%",1,Q2104="?",1))*(IF(RAND()&lt;0.8,1,0))</f>
        <v>1</v>
      </c>
      <c r="Q2104" t="s">
        <v>27</v>
      </c>
      <c r="R2104">
        <v>0</v>
      </c>
      <c r="S2104">
        <f>SUMIFS(N:N,F:F,F2104,G:G,G2104,T:T,T2104-1)*IF(C2104=1,0,1)</f>
        <v>0</v>
      </c>
      <c r="T2104">
        <f>COUNTIFS(F:F,F2104,G:G,G2104,H:H,_xlfn.CONCAT("&lt;=",H2104))</f>
        <v>8</v>
      </c>
      <c r="U2104" s="15">
        <f ca="1">H2104+(RAND()/100000)</f>
        <v>0.76528109463251603</v>
      </c>
      <c r="V2104">
        <f t="shared" ca="1" si="32"/>
        <v>68</v>
      </c>
      <c r="W2104" t="s">
        <v>28</v>
      </c>
      <c r="X2104" t="str">
        <f ca="1">_xlfn.CONCAT("(",A2104,",",C2104,",",P2104,",",E2104,",",L2104,",",S2104,",",T2104,",",V2104,")++1`")</f>
        <v>(248900,0,1,4,18,0,8,68)++1`</v>
      </c>
      <c r="Y2104" t="str">
        <f>_xlfn.CONCAT("(",A2104,",",R2104,")++1`")</f>
        <v>(248900,0)++1`</v>
      </c>
    </row>
    <row r="2105" spans="1:25">
      <c r="A2105">
        <v>248901</v>
      </c>
      <c r="B2105">
        <v>1968</v>
      </c>
      <c r="C2105">
        <f>IF(D2105="oui", 1, IF(D2105="non", 0, " "))</f>
        <v>0</v>
      </c>
      <c r="D2105" t="s">
        <v>24</v>
      </c>
      <c r="E2105">
        <f>_xlfn.XLOOKUP(F2105,Z$3:Z$19,AA$3:AA$19)</f>
        <v>2</v>
      </c>
      <c r="F2105" t="s">
        <v>29</v>
      </c>
      <c r="G2105" s="14">
        <v>44607</v>
      </c>
      <c r="H2105" s="15">
        <v>0.79374999999999996</v>
      </c>
      <c r="I2105" s="15">
        <v>0.83680555555555547</v>
      </c>
      <c r="J2105">
        <v>1000166</v>
      </c>
      <c r="K2105">
        <v>1652</v>
      </c>
      <c r="L2105">
        <f>ROUND(M2105*86400,0)/60</f>
        <v>62</v>
      </c>
      <c r="M2105">
        <v>4.3055555555555514E-2</v>
      </c>
      <c r="N2105">
        <f>_xlfn.XLOOKUP(O2105,Z$22:Z$24,AA$22:AA$24)</f>
        <v>0</v>
      </c>
      <c r="O2105" t="s">
        <v>26</v>
      </c>
      <c r="P2105" cm="1">
        <f t="array" aca="1" ref="P2105" ca="1">(_xlfn.IFS(Q2105="couché",0,Q2105="debout à 80%",1,Q2105="?",1))*(IF(RAND()&lt;0.8,1,0))</f>
        <v>1</v>
      </c>
      <c r="Q2105" t="s">
        <v>27</v>
      </c>
      <c r="R2105">
        <v>45</v>
      </c>
      <c r="S2105">
        <f>SUMIFS(N:N,F:F,F2105,G:G,G2105,T:T,T2105-1)*IF(C2105=1,0,1)</f>
        <v>0</v>
      </c>
      <c r="T2105">
        <f>COUNTIFS(F:F,F2105,G:G,G2105,H:H,_xlfn.CONCAT("&lt;=",H2105))</f>
        <v>5</v>
      </c>
      <c r="U2105" s="15">
        <f ca="1">H2105+(RAND()/100000)</f>
        <v>0.79375580323670303</v>
      </c>
      <c r="V2105">
        <f t="shared" ca="1" si="32"/>
        <v>70</v>
      </c>
      <c r="W2105" t="s">
        <v>28</v>
      </c>
      <c r="X2105" t="str">
        <f ca="1">_xlfn.CONCAT("(",A2105,",",C2105,",",P2105,",",E2105,",",L2105,",",S2105,",",T2105,",",V2105,")++1`")</f>
        <v>(248901,0,1,2,62,0,5,70)++1`</v>
      </c>
      <c r="Y2105" t="str">
        <f>_xlfn.CONCAT("(",A2105,",",R2105,")++1`")</f>
        <v>(248901,45)++1`</v>
      </c>
    </row>
    <row r="2106" spans="1:25">
      <c r="A2106">
        <v>248903</v>
      </c>
      <c r="B2106">
        <v>1980</v>
      </c>
      <c r="C2106">
        <f>IF(D2106="oui", 1, IF(D2106="non", 0, " "))</f>
        <v>0</v>
      </c>
      <c r="D2106" t="s">
        <v>24</v>
      </c>
      <c r="E2106">
        <f>_xlfn.XLOOKUP(F2106,Z$3:Z$19,AA$3:AA$19)</f>
        <v>12</v>
      </c>
      <c r="F2106" t="s">
        <v>42</v>
      </c>
      <c r="G2106" s="14">
        <v>44610</v>
      </c>
      <c r="H2106" s="15">
        <v>0.50486111111111109</v>
      </c>
      <c r="I2106" s="15">
        <v>0.59513888888888888</v>
      </c>
      <c r="J2106">
        <v>1000164</v>
      </c>
      <c r="K2106">
        <v>8488</v>
      </c>
      <c r="L2106">
        <f>ROUND(M2106*86400,0)/60</f>
        <v>130</v>
      </c>
      <c r="M2106">
        <v>9.027777777777779E-2</v>
      </c>
      <c r="N2106">
        <f>_xlfn.XLOOKUP(O2106,Z$22:Z$24,AA$22:AA$24)</f>
        <v>1</v>
      </c>
      <c r="O2106" t="s">
        <v>32</v>
      </c>
      <c r="P2106" cm="1">
        <f t="array" aca="1" ref="P2106" ca="1">(_xlfn.IFS(Q2106="couché",0,Q2106="debout à 80%",1,Q2106="?",1))*(IF(RAND()&lt;0.8,1,0))</f>
        <v>1</v>
      </c>
      <c r="Q2106" t="s">
        <v>27</v>
      </c>
      <c r="R2106">
        <v>30</v>
      </c>
      <c r="S2106">
        <f>SUMIFS(N:N,F:F,F2106,G:G,G2106,T:T,T2106-1)*IF(C2106=1,0,1)</f>
        <v>0</v>
      </c>
      <c r="T2106">
        <f>COUNTIFS(F:F,F2106,G:G,G2106,H:H,_xlfn.CONCAT("&lt;=",H2106))</f>
        <v>3</v>
      </c>
      <c r="U2106" s="15">
        <f ca="1">H2106+(RAND()/100000)</f>
        <v>0.50486200567978934</v>
      </c>
      <c r="V2106">
        <f t="shared" ca="1" si="32"/>
        <v>48</v>
      </c>
      <c r="W2106" t="s">
        <v>28</v>
      </c>
      <c r="X2106" t="str">
        <f ca="1">_xlfn.CONCAT("(",A2106,",",C2106,",",P2106,",",E2106,",",L2106,",",S2106,",",T2106,",",V2106,")++1`")</f>
        <v>(248903,0,1,12,130,0,3,48)++1`</v>
      </c>
      <c r="Y2106" t="str">
        <f>_xlfn.CONCAT("(",A2106,",",R2106,")++1`")</f>
        <v>(248903,30)++1`</v>
      </c>
    </row>
    <row r="2107" spans="1:25">
      <c r="A2107">
        <v>248904</v>
      </c>
      <c r="B2107">
        <v>1932</v>
      </c>
      <c r="C2107">
        <f>IF(D2107="oui", 1, IF(D2107="non", 0, " "))</f>
        <v>0</v>
      </c>
      <c r="D2107" t="s">
        <v>24</v>
      </c>
      <c r="E2107">
        <f>_xlfn.XLOOKUP(F2107,Z$3:Z$19,AA$3:AA$19)</f>
        <v>15</v>
      </c>
      <c r="F2107" t="s">
        <v>35</v>
      </c>
      <c r="G2107" s="14">
        <v>44645</v>
      </c>
      <c r="H2107" s="15">
        <v>0.33124999999999999</v>
      </c>
      <c r="I2107" s="15">
        <v>0.49027777777777776</v>
      </c>
      <c r="J2107">
        <v>1000171</v>
      </c>
      <c r="K2107">
        <v>283</v>
      </c>
      <c r="L2107">
        <f>ROUND(M2107*86400,0)/60</f>
        <v>229</v>
      </c>
      <c r="M2107">
        <v>0.15902777777777777</v>
      </c>
      <c r="N2107">
        <f>_xlfn.XLOOKUP(O2107,Z$22:Z$24,AA$22:AA$24)</f>
        <v>0</v>
      </c>
      <c r="O2107" t="s">
        <v>26</v>
      </c>
      <c r="P2107" cm="1">
        <f t="array" aca="1" ref="P2107" ca="1">(_xlfn.IFS(Q2107="couché",0,Q2107="debout à 80%",1,Q2107="?",1))*(IF(RAND()&lt;0.8,1,0))</f>
        <v>0</v>
      </c>
      <c r="Q2107" t="s">
        <v>48</v>
      </c>
      <c r="R2107">
        <v>120</v>
      </c>
      <c r="S2107">
        <f>SUMIFS(N:N,F:F,F2107,G:G,G2107,T:T,T2107-1)*IF(C2107=1,0,1)</f>
        <v>0</v>
      </c>
      <c r="T2107">
        <f>COUNTIFS(F:F,F2107,G:G,G2107,H:H,_xlfn.CONCAT("&lt;=",H2107))</f>
        <v>1</v>
      </c>
      <c r="U2107" s="15">
        <f ca="1">H2107+(RAND()/100000)</f>
        <v>0.33125643006898564</v>
      </c>
      <c r="V2107">
        <f t="shared" ca="1" si="32"/>
        <v>3</v>
      </c>
      <c r="W2107" t="s">
        <v>28</v>
      </c>
      <c r="X2107" t="str">
        <f ca="1">_xlfn.CONCAT("(",A2107,",",C2107,",",P2107,",",E2107,",",L2107,",",S2107,",",T2107,",",V2107,")++1`")</f>
        <v>(248904,0,0,15,229,0,1,3)++1`</v>
      </c>
      <c r="Y2107" t="str">
        <f>_xlfn.CONCAT("(",A2107,",",R2107,")++1`")</f>
        <v>(248904,120)++1`</v>
      </c>
    </row>
    <row r="2108" spans="1:25">
      <c r="A2108">
        <v>248905</v>
      </c>
      <c r="B2108">
        <v>1983</v>
      </c>
      <c r="C2108">
        <f>IF(D2108="oui", 1, IF(D2108="non", 0, " "))</f>
        <v>0</v>
      </c>
      <c r="D2108" t="s">
        <v>24</v>
      </c>
      <c r="E2108">
        <f>_xlfn.XLOOKUP(F2108,Z$3:Z$19,AA$3:AA$19)</f>
        <v>5</v>
      </c>
      <c r="F2108" t="s">
        <v>36</v>
      </c>
      <c r="G2108" s="14">
        <v>44644</v>
      </c>
      <c r="H2108" s="15">
        <v>0.62222222222222223</v>
      </c>
      <c r="I2108" s="15">
        <v>0.67708333333333326</v>
      </c>
      <c r="J2108">
        <v>1000162</v>
      </c>
      <c r="K2108">
        <v>71</v>
      </c>
      <c r="L2108">
        <f>ROUND(M2108*86400,0)/60</f>
        <v>79</v>
      </c>
      <c r="M2108">
        <v>5.4861111111111027E-2</v>
      </c>
      <c r="N2108">
        <f>_xlfn.XLOOKUP(O2108,Z$22:Z$24,AA$22:AA$24)</f>
        <v>0</v>
      </c>
      <c r="O2108" t="s">
        <v>26</v>
      </c>
      <c r="P2108" cm="1">
        <f t="array" aca="1" ref="P2108" ca="1">(_xlfn.IFS(Q2108="couché",0,Q2108="debout à 80%",1,Q2108="?",1))*(IF(RAND()&lt;0.8,1,0))</f>
        <v>1</v>
      </c>
      <c r="Q2108" t="s">
        <v>27</v>
      </c>
      <c r="R2108">
        <v>45</v>
      </c>
      <c r="S2108">
        <f>SUMIFS(N:N,F:F,F2108,G:G,G2108,T:T,T2108-1)*IF(C2108=1,0,1)</f>
        <v>0</v>
      </c>
      <c r="T2108">
        <f>COUNTIFS(F:F,F2108,G:G,G2108,H:H,_xlfn.CONCAT("&lt;=",H2108))</f>
        <v>6</v>
      </c>
      <c r="U2108" s="15">
        <f ca="1">H2108+(RAND()/100000)</f>
        <v>0.62222936936675632</v>
      </c>
      <c r="V2108">
        <f t="shared" ca="1" si="32"/>
        <v>69</v>
      </c>
      <c r="W2108" t="s">
        <v>28</v>
      </c>
      <c r="X2108" t="str">
        <f ca="1">_xlfn.CONCAT("(",A2108,",",C2108,",",P2108,",",E2108,",",L2108,",",S2108,",",T2108,",",V2108,")++1`")</f>
        <v>(248905,0,1,5,79,0,6,69)++1`</v>
      </c>
      <c r="Y2108" t="str">
        <f>_xlfn.CONCAT("(",A2108,",",R2108,")++1`")</f>
        <v>(248905,45)++1`</v>
      </c>
    </row>
    <row r="2109" spans="1:25">
      <c r="A2109">
        <v>248907</v>
      </c>
      <c r="B2109">
        <v>2003</v>
      </c>
      <c r="C2109">
        <f>IF(D2109="oui", 1, IF(D2109="non", 0, " "))</f>
        <v>0</v>
      </c>
      <c r="D2109" t="s">
        <v>24</v>
      </c>
      <c r="E2109">
        <f>_xlfn.XLOOKUP(F2109,Z$3:Z$19,AA$3:AA$19)</f>
        <v>2</v>
      </c>
      <c r="F2109" t="s">
        <v>29</v>
      </c>
      <c r="G2109" s="14">
        <v>44607</v>
      </c>
      <c r="H2109" s="15">
        <v>0.90347222222222223</v>
      </c>
      <c r="I2109" s="15">
        <v>1.5972222222222221E-2</v>
      </c>
      <c r="J2109">
        <v>1000166</v>
      </c>
      <c r="K2109">
        <v>421</v>
      </c>
      <c r="L2109">
        <v>0</v>
      </c>
      <c r="M2109">
        <v>-0.88749999999999996</v>
      </c>
      <c r="N2109">
        <f>_xlfn.XLOOKUP(O2109,Z$22:Z$24,AA$22:AA$24)</f>
        <v>0</v>
      </c>
      <c r="O2109" t="s">
        <v>26</v>
      </c>
      <c r="P2109" cm="1">
        <f t="array" aca="1" ref="P2109" ca="1">(_xlfn.IFS(Q2109="couché",0,Q2109="debout à 80%",1,Q2109="?",1))*(IF(RAND()&lt;0.8,1,0))</f>
        <v>1</v>
      </c>
      <c r="Q2109" t="s">
        <v>27</v>
      </c>
      <c r="R2109">
        <v>45</v>
      </c>
      <c r="S2109">
        <f>SUMIFS(N:N,F:F,F2109,G:G,G2109,T:T,T2109-1)*IF(C2109=1,0,1)</f>
        <v>0</v>
      </c>
      <c r="T2109">
        <f>COUNTIFS(F:F,F2109,G:G,G2109,H:H,_xlfn.CONCAT("&lt;=",H2109))</f>
        <v>6</v>
      </c>
      <c r="U2109" s="15">
        <f ca="1">H2109+(RAND()/100000)</f>
        <v>0.90347264061864074</v>
      </c>
      <c r="V2109">
        <f t="shared" ca="1" si="32"/>
        <v>72</v>
      </c>
      <c r="W2109" t="s">
        <v>28</v>
      </c>
      <c r="X2109" t="str">
        <f ca="1">_xlfn.CONCAT("(",A2109,",",C2109,",",P2109,",",E2109,",",L2109,",",S2109,",",T2109,",",V2109,")++1`")</f>
        <v>(248907,0,1,2,0,0,6,72)++1`</v>
      </c>
      <c r="Y2109" t="str">
        <f>_xlfn.CONCAT("(",A2109,",",R2109,")++1`")</f>
        <v>(248907,45)++1`</v>
      </c>
    </row>
    <row r="2110" spans="1:25">
      <c r="A2110">
        <v>248929</v>
      </c>
      <c r="B2110">
        <v>1996</v>
      </c>
      <c r="C2110">
        <f>IF(D2110="oui", 1, IF(D2110="non", 0, " "))</f>
        <v>0</v>
      </c>
      <c r="D2110" t="s">
        <v>24</v>
      </c>
      <c r="E2110">
        <f>_xlfn.XLOOKUP(F2110,Z$3:Z$19,AA$3:AA$19)</f>
        <v>5</v>
      </c>
      <c r="F2110" t="s">
        <v>36</v>
      </c>
      <c r="G2110" s="14">
        <v>44609</v>
      </c>
      <c r="H2110" s="15">
        <v>0.62777777777777777</v>
      </c>
      <c r="I2110" s="15">
        <v>0.65555555555555556</v>
      </c>
      <c r="J2110">
        <v>1000162</v>
      </c>
      <c r="K2110">
        <v>9331</v>
      </c>
      <c r="L2110">
        <f>ROUND(M2110*86400,0)/60</f>
        <v>40</v>
      </c>
      <c r="M2110">
        <v>2.777777777777779E-2</v>
      </c>
      <c r="N2110">
        <f>_xlfn.XLOOKUP(O2110,Z$22:Z$24,AA$22:AA$24)</f>
        <v>1</v>
      </c>
      <c r="O2110" t="s">
        <v>32</v>
      </c>
      <c r="P2110" cm="1">
        <f t="array" aca="1" ref="P2110" ca="1">(_xlfn.IFS(Q2110="couché",0,Q2110="debout à 80%",1,Q2110="?",1))*(IF(RAND()&lt;0.8,1,0))</f>
        <v>0</v>
      </c>
      <c r="Q2110" t="s">
        <v>27</v>
      </c>
      <c r="R2110">
        <v>45</v>
      </c>
      <c r="S2110">
        <f>SUMIFS(N:N,F:F,F2110,G:G,G2110,T:T,T2110-1)*IF(C2110=1,0,1)</f>
        <v>0</v>
      </c>
      <c r="T2110">
        <f>COUNTIFS(F:F,F2110,G:G,G2110,H:H,_xlfn.CONCAT("&lt;=",H2110))</f>
        <v>5</v>
      </c>
      <c r="U2110" s="15">
        <f ca="1">H2110+(RAND()/100000)</f>
        <v>0.62777894748484397</v>
      </c>
      <c r="V2110">
        <f t="shared" ca="1" si="32"/>
        <v>69</v>
      </c>
      <c r="W2110" t="s">
        <v>28</v>
      </c>
      <c r="X2110" t="str">
        <f ca="1">_xlfn.CONCAT("(",A2110,",",C2110,",",P2110,",",E2110,",",L2110,",",S2110,",",T2110,",",V2110,")++1`")</f>
        <v>(248929,0,0,5,40,0,5,69)++1`</v>
      </c>
      <c r="Y2110" t="str">
        <f>_xlfn.CONCAT("(",A2110,",",R2110,")++1`")</f>
        <v>(248929,45)++1`</v>
      </c>
    </row>
    <row r="2111" spans="1:25">
      <c r="A2111">
        <v>248930</v>
      </c>
      <c r="B2111">
        <v>1988</v>
      </c>
      <c r="C2111">
        <f>IF(D2111="oui", 1, IF(D2111="non", 0, " "))</f>
        <v>0</v>
      </c>
      <c r="D2111" t="s">
        <v>24</v>
      </c>
      <c r="E2111">
        <f>_xlfn.XLOOKUP(F2111,Z$3:Z$19,AA$3:AA$19)</f>
        <v>3</v>
      </c>
      <c r="F2111" t="s">
        <v>34</v>
      </c>
      <c r="G2111" s="14">
        <v>44620</v>
      </c>
      <c r="H2111" s="15">
        <v>0.37569444444444444</v>
      </c>
      <c r="I2111" s="15">
        <v>0.39652777777777776</v>
      </c>
      <c r="J2111">
        <v>1000169</v>
      </c>
      <c r="K2111">
        <v>2172</v>
      </c>
      <c r="L2111">
        <f>ROUND(M2111*86400,0)/60</f>
        <v>30</v>
      </c>
      <c r="M2111">
        <v>2.0833333333333315E-2</v>
      </c>
      <c r="N2111">
        <f>_xlfn.XLOOKUP(O2111,Z$22:Z$24,AA$22:AA$24)</f>
        <v>1</v>
      </c>
      <c r="O2111" t="s">
        <v>32</v>
      </c>
      <c r="P2111" cm="1">
        <f t="array" aca="1" ref="P2111" ca="1">(_xlfn.IFS(Q2111="couché",0,Q2111="debout à 80%",1,Q2111="?",1))*(IF(RAND()&lt;0.8,1,0))</f>
        <v>0</v>
      </c>
      <c r="Q2111" t="s">
        <v>27</v>
      </c>
      <c r="R2111">
        <v>10</v>
      </c>
      <c r="S2111">
        <f>SUMIFS(N:N,F:F,F2111,G:G,G2111,T:T,T2111-1)*IF(C2111=1,0,1)</f>
        <v>1</v>
      </c>
      <c r="T2111">
        <f>COUNTIFS(F:F,F2111,G:G,G2111,H:H,_xlfn.CONCAT("&lt;=",H2111))</f>
        <v>4</v>
      </c>
      <c r="U2111" s="15">
        <f ca="1">H2111+(RAND()/100000)</f>
        <v>0.37569549614879699</v>
      </c>
      <c r="V2111">
        <f t="shared" ca="1" si="32"/>
        <v>12</v>
      </c>
      <c r="W2111" t="s">
        <v>28</v>
      </c>
      <c r="X2111" t="str">
        <f ca="1">_xlfn.CONCAT("(",A2111,",",C2111,",",P2111,",",E2111,",",L2111,",",S2111,",",T2111,",",V2111,")++1`")</f>
        <v>(248930,0,0,3,30,1,4,12)++1`</v>
      </c>
      <c r="Y2111" t="str">
        <f>_xlfn.CONCAT("(",A2111,",",R2111,")++1`")</f>
        <v>(248930,10)++1`</v>
      </c>
    </row>
    <row r="2112" spans="1:25">
      <c r="A2112">
        <v>248931</v>
      </c>
      <c r="B2112">
        <v>1995</v>
      </c>
      <c r="C2112">
        <f>IF(D2112="oui", 1, IF(D2112="non", 0, " "))</f>
        <v>0</v>
      </c>
      <c r="D2112" t="s">
        <v>24</v>
      </c>
      <c r="E2112">
        <f>_xlfn.XLOOKUP(F2112,Z$3:Z$19,AA$3:AA$19)</f>
        <v>7</v>
      </c>
      <c r="F2112" t="s">
        <v>38</v>
      </c>
      <c r="G2112" s="14">
        <v>44613</v>
      </c>
      <c r="H2112" s="15">
        <v>0.41111111111111109</v>
      </c>
      <c r="I2112" s="15">
        <v>0.49166666666666664</v>
      </c>
      <c r="J2112">
        <v>1000162</v>
      </c>
      <c r="K2112">
        <v>2753</v>
      </c>
      <c r="L2112">
        <f>ROUND(M2112*86400,0)/60</f>
        <v>116</v>
      </c>
      <c r="M2112">
        <v>8.0555555555555547E-2</v>
      </c>
      <c r="N2112">
        <f>_xlfn.XLOOKUP(O2112,Z$22:Z$24,AA$22:AA$24)</f>
        <v>1</v>
      </c>
      <c r="O2112" t="s">
        <v>32</v>
      </c>
      <c r="P2112" cm="1">
        <f t="array" aca="1" ref="P2112" ca="1">(_xlfn.IFS(Q2112="couché",0,Q2112="debout à 80%",1,Q2112="?",1))*(IF(RAND()&lt;0.8,1,0))</f>
        <v>1</v>
      </c>
      <c r="Q2112" t="s">
        <v>27</v>
      </c>
      <c r="R2112">
        <v>45</v>
      </c>
      <c r="S2112">
        <f>SUMIFS(N:N,F:F,F2112,G:G,G2112,T:T,T2112-1)*IF(C2112=1,0,1)</f>
        <v>1</v>
      </c>
      <c r="T2112">
        <f>COUNTIFS(F:F,F2112,G:G,G2112,H:H,_xlfn.CONCAT("&lt;=",H2112))</f>
        <v>2</v>
      </c>
      <c r="U2112" s="15">
        <f ca="1">H2112+(RAND()/100000)</f>
        <v>0.41111789361927487</v>
      </c>
      <c r="V2112">
        <f t="shared" ca="1" si="32"/>
        <v>21</v>
      </c>
      <c r="W2112" t="s">
        <v>28</v>
      </c>
      <c r="X2112" t="str">
        <f ca="1">_xlfn.CONCAT("(",A2112,",",C2112,",",P2112,",",E2112,",",L2112,",",S2112,",",T2112,",",V2112,")++1`")</f>
        <v>(248931,0,1,7,116,1,2,21)++1`</v>
      </c>
      <c r="Y2112" t="str">
        <f>_xlfn.CONCAT("(",A2112,",",R2112,")++1`")</f>
        <v>(248931,45)++1`</v>
      </c>
    </row>
    <row r="2113" spans="1:25">
      <c r="A2113">
        <v>248932</v>
      </c>
      <c r="B2113">
        <v>1950</v>
      </c>
      <c r="C2113">
        <f>IF(D2113="oui", 1, IF(D2113="non", 0, " "))</f>
        <v>0</v>
      </c>
      <c r="D2113" t="s">
        <v>24</v>
      </c>
      <c r="E2113">
        <f>_xlfn.XLOOKUP(F2113,Z$3:Z$19,AA$3:AA$19)</f>
        <v>4</v>
      </c>
      <c r="F2113" t="s">
        <v>31</v>
      </c>
      <c r="G2113" s="14">
        <v>44631</v>
      </c>
      <c r="H2113" s="15">
        <v>0.56736111111111109</v>
      </c>
      <c r="I2113" s="15">
        <v>0.60624999999999996</v>
      </c>
      <c r="J2113">
        <v>1000162</v>
      </c>
      <c r="K2113">
        <v>109</v>
      </c>
      <c r="L2113">
        <f>ROUND(M2113*86400,0)/60</f>
        <v>56</v>
      </c>
      <c r="M2113">
        <v>3.8888888888888862E-2</v>
      </c>
      <c r="N2113">
        <f>_xlfn.XLOOKUP(O2113,Z$22:Z$24,AA$22:AA$24)</f>
        <v>1</v>
      </c>
      <c r="O2113" t="s">
        <v>32</v>
      </c>
      <c r="P2113" cm="1">
        <f t="array" aca="1" ref="P2113" ca="1">(_xlfn.IFS(Q2113="couché",0,Q2113="debout à 80%",1,Q2113="?",1))*(IF(RAND()&lt;0.8,1,0))</f>
        <v>1</v>
      </c>
      <c r="Q2113" t="s">
        <v>27</v>
      </c>
      <c r="R2113">
        <v>0</v>
      </c>
      <c r="S2113">
        <f>SUMIFS(N:N,F:F,F2113,G:G,G2113,T:T,T2113-1)*IF(C2113=1,0,1)</f>
        <v>1</v>
      </c>
      <c r="T2113">
        <f>COUNTIFS(F:F,F2113,G:G,G2113,H:H,_xlfn.CONCAT("&lt;=",H2113))</f>
        <v>8</v>
      </c>
      <c r="U2113" s="15">
        <f ca="1">H2113+(RAND()/100000)</f>
        <v>0.5673621216237662</v>
      </c>
      <c r="V2113">
        <f t="shared" ca="1" si="32"/>
        <v>62</v>
      </c>
      <c r="W2113" t="s">
        <v>28</v>
      </c>
      <c r="X2113" t="str">
        <f ca="1">_xlfn.CONCAT("(",A2113,",",C2113,",",P2113,",",E2113,",",L2113,",",S2113,",",T2113,",",V2113,")++1`")</f>
        <v>(248932,0,1,4,56,1,8,62)++1`</v>
      </c>
      <c r="Y2113" t="str">
        <f>_xlfn.CONCAT("(",A2113,",",R2113,")++1`")</f>
        <v>(248932,0)++1`</v>
      </c>
    </row>
    <row r="2114" spans="1:25">
      <c r="A2114">
        <v>248937</v>
      </c>
      <c r="B2114">
        <v>2005</v>
      </c>
      <c r="C2114">
        <f>IF(D2114="oui", 1, IF(D2114="non", 0, " "))</f>
        <v>0</v>
      </c>
      <c r="D2114" t="s">
        <v>24</v>
      </c>
      <c r="E2114">
        <f>_xlfn.XLOOKUP(F2114,Z$3:Z$19,AA$3:AA$19)</f>
        <v>14</v>
      </c>
      <c r="F2114" t="s">
        <v>33</v>
      </c>
      <c r="G2114" s="14">
        <v>44616</v>
      </c>
      <c r="H2114" s="15">
        <v>0.57361111111111107</v>
      </c>
      <c r="I2114" s="15">
        <v>0.62152777777777779</v>
      </c>
      <c r="J2114">
        <v>1000162</v>
      </c>
      <c r="K2114">
        <v>145</v>
      </c>
      <c r="L2114">
        <f>ROUND(M2114*86400,0)/60</f>
        <v>69</v>
      </c>
      <c r="M2114">
        <v>4.7916666666666718E-2</v>
      </c>
      <c r="N2114">
        <f>_xlfn.XLOOKUP(O2114,Z$22:Z$24,AA$22:AA$24)</f>
        <v>1</v>
      </c>
      <c r="O2114" t="s">
        <v>32</v>
      </c>
      <c r="P2114" cm="1">
        <f t="array" aca="1" ref="P2114" ca="1">(_xlfn.IFS(Q2114="couché",0,Q2114="debout à 80%",1,Q2114="?",1))*(IF(RAND()&lt;0.8,1,0))</f>
        <v>0</v>
      </c>
      <c r="Q2114" t="s">
        <v>27</v>
      </c>
      <c r="R2114">
        <v>45</v>
      </c>
      <c r="S2114">
        <f>SUMIFS(N:N,F:F,F2114,G:G,G2114,T:T,T2114-1)*IF(C2114=1,0,1)</f>
        <v>1</v>
      </c>
      <c r="T2114">
        <f>COUNTIFS(F:F,F2114,G:G,G2114,H:H,_xlfn.CONCAT("&lt;=",H2114))</f>
        <v>8</v>
      </c>
      <c r="U2114" s="15">
        <f ca="1">H2114+(RAND()/100000)</f>
        <v>0.57361201377122994</v>
      </c>
      <c r="V2114">
        <f t="shared" ca="1" si="32"/>
        <v>73</v>
      </c>
      <c r="W2114" t="s">
        <v>28</v>
      </c>
      <c r="X2114" t="str">
        <f ca="1">_xlfn.CONCAT("(",A2114,",",C2114,",",P2114,",",E2114,",",L2114,",",S2114,",",T2114,",",V2114,")++1`")</f>
        <v>(248937,0,0,14,69,1,8,73)++1`</v>
      </c>
      <c r="Y2114" t="str">
        <f>_xlfn.CONCAT("(",A2114,",",R2114,")++1`")</f>
        <v>(248937,45)++1`</v>
      </c>
    </row>
    <row r="2115" spans="1:25">
      <c r="A2115">
        <v>248938</v>
      </c>
      <c r="B2115">
        <v>1934</v>
      </c>
      <c r="C2115">
        <f>IF(D2115="oui", 1, IF(D2115="non", 0, " "))</f>
        <v>0</v>
      </c>
      <c r="D2115" t="s">
        <v>24</v>
      </c>
      <c r="E2115">
        <f>_xlfn.XLOOKUP(F2115,Z$3:Z$19,AA$3:AA$19)</f>
        <v>3</v>
      </c>
      <c r="F2115" t="s">
        <v>34</v>
      </c>
      <c r="G2115" s="14">
        <v>44614</v>
      </c>
      <c r="H2115" s="15">
        <v>0.58611111111111114</v>
      </c>
      <c r="I2115" s="15">
        <v>0.60833333333333328</v>
      </c>
      <c r="J2115">
        <v>1000169</v>
      </c>
      <c r="K2115">
        <v>2172</v>
      </c>
      <c r="L2115">
        <f>ROUND(M2115*86400,0)/60</f>
        <v>32</v>
      </c>
      <c r="M2115">
        <v>2.2222222222222143E-2</v>
      </c>
      <c r="N2115">
        <f>_xlfn.XLOOKUP(O2115,Z$22:Z$24,AA$22:AA$24)</f>
        <v>1</v>
      </c>
      <c r="O2115" t="s">
        <v>32</v>
      </c>
      <c r="P2115" cm="1">
        <f t="array" aca="1" ref="P2115" ca="1">(_xlfn.IFS(Q2115="couché",0,Q2115="debout à 80%",1,Q2115="?",1))*(IF(RAND()&lt;0.8,1,0))</f>
        <v>1</v>
      </c>
      <c r="Q2115" t="s">
        <v>27</v>
      </c>
      <c r="R2115">
        <v>10</v>
      </c>
      <c r="S2115">
        <f>SUMIFS(N:N,F:F,F2115,G:G,G2115,T:T,T2115-1)*IF(C2115=1,0,1)</f>
        <v>1</v>
      </c>
      <c r="T2115">
        <f>COUNTIFS(F:F,F2115,G:G,G2115,H:H,_xlfn.CONCAT("&lt;=",H2115))</f>
        <v>13</v>
      </c>
      <c r="U2115" s="15">
        <f ca="1">H2115+(RAND()/100000)</f>
        <v>0.5861133051302676</v>
      </c>
      <c r="V2115">
        <f t="shared" ref="V2115:V2178" ca="1" si="33">COUNTIFS(G:G,G2115,U:U,_xlfn.CONCAT("&lt;=",U2115))</f>
        <v>74</v>
      </c>
      <c r="W2115" t="s">
        <v>28</v>
      </c>
      <c r="X2115" t="str">
        <f ca="1">_xlfn.CONCAT("(",A2115,",",C2115,",",P2115,",",E2115,",",L2115,",",S2115,",",T2115,",",V2115,")++1`")</f>
        <v>(248938,0,1,3,32,1,13,74)++1`</v>
      </c>
      <c r="Y2115" t="str">
        <f>_xlfn.CONCAT("(",A2115,",",R2115,")++1`")</f>
        <v>(248938,10)++1`</v>
      </c>
    </row>
    <row r="2116" spans="1:25">
      <c r="A2116">
        <v>248939</v>
      </c>
      <c r="B2116">
        <v>1958</v>
      </c>
      <c r="C2116">
        <f>IF(D2116="oui", 1, IF(D2116="non", 0, " "))</f>
        <v>0</v>
      </c>
      <c r="D2116" t="s">
        <v>24</v>
      </c>
      <c r="E2116">
        <f>_xlfn.XLOOKUP(F2116,Z$3:Z$19,AA$3:AA$19)</f>
        <v>4</v>
      </c>
      <c r="F2116" t="s">
        <v>31</v>
      </c>
      <c r="G2116" s="14">
        <v>44631</v>
      </c>
      <c r="H2116" s="15">
        <v>0.43680555555555556</v>
      </c>
      <c r="I2116" s="15">
        <v>0.4597222222222222</v>
      </c>
      <c r="J2116">
        <v>1000162</v>
      </c>
      <c r="K2116">
        <v>109</v>
      </c>
      <c r="L2116">
        <f>ROUND(M2116*86400,0)/60</f>
        <v>33</v>
      </c>
      <c r="M2116">
        <v>2.2916666666666641E-2</v>
      </c>
      <c r="N2116">
        <f>_xlfn.XLOOKUP(O2116,Z$22:Z$24,AA$22:AA$24)</f>
        <v>1</v>
      </c>
      <c r="O2116" t="s">
        <v>32</v>
      </c>
      <c r="P2116" cm="1">
        <f t="array" aca="1" ref="P2116" ca="1">(_xlfn.IFS(Q2116="couché",0,Q2116="debout à 80%",1,Q2116="?",1))*(IF(RAND()&lt;0.8,1,0))</f>
        <v>1</v>
      </c>
      <c r="Q2116" t="s">
        <v>27</v>
      </c>
      <c r="R2116">
        <v>0</v>
      </c>
      <c r="S2116">
        <f>SUMIFS(N:N,F:F,F2116,G:G,G2116,T:T,T2116-1)*IF(C2116=1,0,1)</f>
        <v>1</v>
      </c>
      <c r="T2116">
        <f>COUNTIFS(F:F,F2116,G:G,G2116,H:H,_xlfn.CONCAT("&lt;=",H2116))</f>
        <v>4</v>
      </c>
      <c r="U2116" s="15">
        <f ca="1">H2116+(RAND()/100000)</f>
        <v>0.43681055649488215</v>
      </c>
      <c r="V2116">
        <f t="shared" ca="1" si="33"/>
        <v>30</v>
      </c>
      <c r="W2116" t="s">
        <v>28</v>
      </c>
      <c r="X2116" t="str">
        <f ca="1">_xlfn.CONCAT("(",A2116,",",C2116,",",P2116,",",E2116,",",L2116,",",S2116,",",T2116,",",V2116,")++1`")</f>
        <v>(248939,0,1,4,33,1,4,30)++1`</v>
      </c>
      <c r="Y2116" t="str">
        <f>_xlfn.CONCAT("(",A2116,",",R2116,")++1`")</f>
        <v>(248939,0)++1`</v>
      </c>
    </row>
    <row r="2117" spans="1:25">
      <c r="A2117">
        <v>248941</v>
      </c>
      <c r="B2117">
        <v>1948</v>
      </c>
      <c r="C2117">
        <f>IF(D2117="oui", 1, IF(D2117="non", 0, " "))</f>
        <v>0</v>
      </c>
      <c r="D2117" t="s">
        <v>24</v>
      </c>
      <c r="E2117">
        <f>_xlfn.XLOOKUP(F2117,Z$3:Z$19,AA$3:AA$19)</f>
        <v>16</v>
      </c>
      <c r="F2117" t="s">
        <v>44</v>
      </c>
      <c r="G2117" s="14">
        <v>44628</v>
      </c>
      <c r="H2117" s="15">
        <v>0.39861111111111108</v>
      </c>
      <c r="I2117" s="15">
        <v>0.44027777777777777</v>
      </c>
      <c r="J2117">
        <v>1000162</v>
      </c>
      <c r="K2117">
        <v>74</v>
      </c>
      <c r="L2117">
        <f>ROUND(M2117*86400,0)/60</f>
        <v>60</v>
      </c>
      <c r="M2117">
        <v>4.1666666666666685E-2</v>
      </c>
      <c r="N2117">
        <f>_xlfn.XLOOKUP(O2117,Z$22:Z$24,AA$22:AA$24)</f>
        <v>0</v>
      </c>
      <c r="O2117" t="s">
        <v>26</v>
      </c>
      <c r="P2117" cm="1">
        <f t="array" aca="1" ref="P2117" ca="1">(_xlfn.IFS(Q2117="couché",0,Q2117="debout à 80%",1,Q2117="?",1))*(IF(RAND()&lt;0.8,1,0))</f>
        <v>1</v>
      </c>
      <c r="Q2117" t="s">
        <v>27</v>
      </c>
      <c r="R2117">
        <v>45</v>
      </c>
      <c r="S2117">
        <f>SUMIFS(N:N,F:F,F2117,G:G,G2117,T:T,T2117-1)*IF(C2117=1,0,1)</f>
        <v>0</v>
      </c>
      <c r="T2117">
        <f>COUNTIFS(F:F,F2117,G:G,G2117,H:H,_xlfn.CONCAT("&lt;=",H2117))</f>
        <v>2</v>
      </c>
      <c r="U2117" s="15">
        <f ca="1">H2117+(RAND()/100000)</f>
        <v>0.39861617540331234</v>
      </c>
      <c r="V2117">
        <f t="shared" ca="1" si="33"/>
        <v>29</v>
      </c>
      <c r="W2117" t="s">
        <v>28</v>
      </c>
      <c r="X2117" t="str">
        <f ca="1">_xlfn.CONCAT("(",A2117,",",C2117,",",P2117,",",E2117,",",L2117,",",S2117,",",T2117,",",V2117,")++1`")</f>
        <v>(248941,0,1,16,60,0,2,29)++1`</v>
      </c>
      <c r="Y2117" t="str">
        <f>_xlfn.CONCAT("(",A2117,",",R2117,")++1`")</f>
        <v>(248941,45)++1`</v>
      </c>
    </row>
    <row r="2118" spans="1:25">
      <c r="A2118">
        <v>248942</v>
      </c>
      <c r="B2118">
        <v>1949</v>
      </c>
      <c r="C2118">
        <f>IF(D2118="oui", 1, IF(D2118="non", 0, " "))</f>
        <v>0</v>
      </c>
      <c r="D2118" t="s">
        <v>24</v>
      </c>
      <c r="E2118">
        <f>_xlfn.XLOOKUP(F2118,Z$3:Z$19,AA$3:AA$19)</f>
        <v>3</v>
      </c>
      <c r="F2118" t="s">
        <v>34</v>
      </c>
      <c r="G2118" s="14">
        <v>44644</v>
      </c>
      <c r="H2118" s="15">
        <v>0.48680555555555555</v>
      </c>
      <c r="I2118" s="15">
        <v>0.49861111111111112</v>
      </c>
      <c r="J2118">
        <v>1000169</v>
      </c>
      <c r="K2118">
        <v>2172</v>
      </c>
      <c r="L2118">
        <f>ROUND(M2118*86400,0)/60</f>
        <v>17</v>
      </c>
      <c r="M2118">
        <v>1.1805555555555569E-2</v>
      </c>
      <c r="N2118">
        <f>_xlfn.XLOOKUP(O2118,Z$22:Z$24,AA$22:AA$24)</f>
        <v>1</v>
      </c>
      <c r="O2118" t="s">
        <v>32</v>
      </c>
      <c r="P2118" cm="1">
        <f t="array" aca="1" ref="P2118" ca="1">(_xlfn.IFS(Q2118="couché",0,Q2118="debout à 80%",1,Q2118="?",1))*(IF(RAND()&lt;0.8,1,0))</f>
        <v>1</v>
      </c>
      <c r="Q2118" t="s">
        <v>27</v>
      </c>
      <c r="R2118">
        <v>10</v>
      </c>
      <c r="S2118">
        <f>SUMIFS(N:N,F:F,F2118,G:G,G2118,T:T,T2118-1)*IF(C2118=1,0,1)</f>
        <v>1</v>
      </c>
      <c r="T2118">
        <f>COUNTIFS(F:F,F2118,G:G,G2118,H:H,_xlfn.CONCAT("&lt;=",H2118))</f>
        <v>11</v>
      </c>
      <c r="U2118" s="15">
        <f ca="1">H2118+(RAND()/100000)</f>
        <v>0.48680833639194804</v>
      </c>
      <c r="V2118">
        <f t="shared" ca="1" si="33"/>
        <v>47</v>
      </c>
      <c r="W2118" t="s">
        <v>28</v>
      </c>
      <c r="X2118" t="str">
        <f ca="1">_xlfn.CONCAT("(",A2118,",",C2118,",",P2118,",",E2118,",",L2118,",",S2118,",",T2118,",",V2118,")++1`")</f>
        <v>(248942,0,1,3,17,1,11,47)++1`</v>
      </c>
      <c r="Y2118" t="str">
        <f>_xlfn.CONCAT("(",A2118,",",R2118,")++1`")</f>
        <v>(248942,10)++1`</v>
      </c>
    </row>
    <row r="2119" spans="1:25">
      <c r="A2119">
        <v>248943</v>
      </c>
      <c r="B2119">
        <v>1949</v>
      </c>
      <c r="C2119">
        <f>IF(D2119="oui", 1, IF(D2119="non", 0, " "))</f>
        <v>0</v>
      </c>
      <c r="D2119" t="s">
        <v>24</v>
      </c>
      <c r="E2119">
        <f>_xlfn.XLOOKUP(F2119,Z$3:Z$19,AA$3:AA$19)</f>
        <v>3</v>
      </c>
      <c r="F2119" t="s">
        <v>34</v>
      </c>
      <c r="G2119" s="14">
        <v>44651</v>
      </c>
      <c r="H2119" s="15">
        <v>0.34236111111111112</v>
      </c>
      <c r="I2119" s="15">
        <v>0.35486111111111107</v>
      </c>
      <c r="J2119">
        <v>1000169</v>
      </c>
      <c r="K2119">
        <v>2172</v>
      </c>
      <c r="L2119">
        <f>ROUND(M2119*86400,0)/60</f>
        <v>18</v>
      </c>
      <c r="M2119">
        <v>1.2499999999999956E-2</v>
      </c>
      <c r="N2119">
        <f>_xlfn.XLOOKUP(O2119,Z$22:Z$24,AA$22:AA$24)</f>
        <v>1</v>
      </c>
      <c r="O2119" t="s">
        <v>32</v>
      </c>
      <c r="P2119" cm="1">
        <f t="array" aca="1" ref="P2119" ca="1">(_xlfn.IFS(Q2119="couché",0,Q2119="debout à 80%",1,Q2119="?",1))*(IF(RAND()&lt;0.8,1,0))</f>
        <v>1</v>
      </c>
      <c r="Q2119" t="s">
        <v>27</v>
      </c>
      <c r="R2119">
        <v>10</v>
      </c>
      <c r="S2119">
        <f>SUMIFS(N:N,F:F,F2119,G:G,G2119,T:T,T2119-1)*IF(C2119=1,0,1)</f>
        <v>0</v>
      </c>
      <c r="T2119">
        <f>COUNTIFS(F:F,F2119,G:G,G2119,H:H,_xlfn.CONCAT("&lt;=",H2119))</f>
        <v>1</v>
      </c>
      <c r="U2119" s="15">
        <f ca="1">H2119+(RAND()/100000)</f>
        <v>0.34236544292016929</v>
      </c>
      <c r="V2119">
        <f t="shared" ca="1" si="33"/>
        <v>9</v>
      </c>
      <c r="W2119" t="s">
        <v>28</v>
      </c>
      <c r="X2119" t="str">
        <f ca="1">_xlfn.CONCAT("(",A2119,",",C2119,",",P2119,",",E2119,",",L2119,",",S2119,",",T2119,",",V2119,")++1`")</f>
        <v>(248943,0,1,3,18,0,1,9)++1`</v>
      </c>
      <c r="Y2119" t="str">
        <f>_xlfn.CONCAT("(",A2119,",",R2119,")++1`")</f>
        <v>(248943,10)++1`</v>
      </c>
    </row>
    <row r="2120" spans="1:25">
      <c r="A2120">
        <v>248944</v>
      </c>
      <c r="B2120">
        <v>1948</v>
      </c>
      <c r="C2120">
        <f>IF(D2120="oui", 1, IF(D2120="non", 0, " "))</f>
        <v>0</v>
      </c>
      <c r="D2120" t="s">
        <v>24</v>
      </c>
      <c r="E2120">
        <f>_xlfn.XLOOKUP(F2120,Z$3:Z$19,AA$3:AA$19)</f>
        <v>5</v>
      </c>
      <c r="F2120" t="s">
        <v>36</v>
      </c>
      <c r="G2120" s="14">
        <v>44620</v>
      </c>
      <c r="H2120" s="15">
        <v>0.33888888888888885</v>
      </c>
      <c r="I2120" s="15">
        <v>0.39097222222222222</v>
      </c>
      <c r="J2120">
        <v>1000162</v>
      </c>
      <c r="K2120">
        <v>4272</v>
      </c>
      <c r="L2120">
        <f>ROUND(M2120*86400,0)/60</f>
        <v>75</v>
      </c>
      <c r="M2120">
        <v>5.208333333333337E-2</v>
      </c>
      <c r="N2120">
        <f>_xlfn.XLOOKUP(O2120,Z$22:Z$24,AA$22:AA$24)</f>
        <v>1</v>
      </c>
      <c r="O2120" t="s">
        <v>32</v>
      </c>
      <c r="P2120" cm="1">
        <f t="array" aca="1" ref="P2120" ca="1">(_xlfn.IFS(Q2120="couché",0,Q2120="debout à 80%",1,Q2120="?",1))*(IF(RAND()&lt;0.8,1,0))</f>
        <v>1</v>
      </c>
      <c r="Q2120" t="s">
        <v>27</v>
      </c>
      <c r="R2120">
        <v>45</v>
      </c>
      <c r="S2120">
        <f>SUMIFS(N:N,F:F,F2120,G:G,G2120,T:T,T2120-1)*IF(C2120=1,0,1)</f>
        <v>0</v>
      </c>
      <c r="T2120">
        <f>COUNTIFS(F:F,F2120,G:G,G2120,H:H,_xlfn.CONCAT("&lt;=",H2120))</f>
        <v>1</v>
      </c>
      <c r="U2120" s="15">
        <f ca="1">H2120+(RAND()/100000)</f>
        <v>0.33889821077873128</v>
      </c>
      <c r="V2120">
        <f t="shared" ca="1" si="33"/>
        <v>6</v>
      </c>
      <c r="W2120" t="s">
        <v>28</v>
      </c>
      <c r="X2120" t="str">
        <f ca="1">_xlfn.CONCAT("(",A2120,",",C2120,",",P2120,",",E2120,",",L2120,",",S2120,",",T2120,",",V2120,")++1`")</f>
        <v>(248944,0,1,5,75,0,1,6)++1`</v>
      </c>
      <c r="Y2120" t="str">
        <f>_xlfn.CONCAT("(",A2120,",",R2120,")++1`")</f>
        <v>(248944,45)++1`</v>
      </c>
    </row>
    <row r="2121" spans="1:25">
      <c r="A2121">
        <v>248945</v>
      </c>
      <c r="B2121">
        <v>1955</v>
      </c>
      <c r="C2121">
        <f>IF(D2121="oui", 1, IF(D2121="non", 0, " "))</f>
        <v>0</v>
      </c>
      <c r="D2121" t="s">
        <v>24</v>
      </c>
      <c r="E2121">
        <f>_xlfn.XLOOKUP(F2121,Z$3:Z$19,AA$3:AA$19)</f>
        <v>7</v>
      </c>
      <c r="F2121" t="s">
        <v>38</v>
      </c>
      <c r="G2121" s="14">
        <v>44610</v>
      </c>
      <c r="H2121" s="15">
        <v>0.48402777777777778</v>
      </c>
      <c r="I2121" s="15">
        <v>0.56736111111111109</v>
      </c>
      <c r="J2121">
        <v>1000171</v>
      </c>
      <c r="K2121">
        <v>3696</v>
      </c>
      <c r="L2121">
        <f>ROUND(M2121*86400,0)/60</f>
        <v>120</v>
      </c>
      <c r="M2121">
        <v>8.3333333333333315E-2</v>
      </c>
      <c r="N2121">
        <f>_xlfn.XLOOKUP(O2121,Z$22:Z$24,AA$22:AA$24)</f>
        <v>0</v>
      </c>
      <c r="O2121" t="s">
        <v>26</v>
      </c>
      <c r="P2121" cm="1">
        <f t="array" aca="1" ref="P2121" ca="1">(_xlfn.IFS(Q2121="couché",0,Q2121="debout à 80%",1,Q2121="?",1))*(IF(RAND()&lt;0.8,1,0))</f>
        <v>0</v>
      </c>
      <c r="Q2121" t="s">
        <v>48</v>
      </c>
      <c r="R2121">
        <v>45</v>
      </c>
      <c r="S2121">
        <f>SUMIFS(N:N,F:F,F2121,G:G,G2121,T:T,T2121-1)*IF(C2121=1,0,1)</f>
        <v>0</v>
      </c>
      <c r="T2121">
        <f>COUNTIFS(F:F,F2121,G:G,G2121,H:H,_xlfn.CONCAT("&lt;=",H2121))</f>
        <v>1</v>
      </c>
      <c r="U2121" s="15">
        <f ca="1">H2121+(RAND()/100000)</f>
        <v>0.48403614853150084</v>
      </c>
      <c r="V2121">
        <f t="shared" ca="1" si="33"/>
        <v>45</v>
      </c>
      <c r="W2121" t="s">
        <v>28</v>
      </c>
      <c r="X2121" t="str">
        <f ca="1">_xlfn.CONCAT("(",A2121,",",C2121,",",P2121,",",E2121,",",L2121,",",S2121,",",T2121,",",V2121,")++1`")</f>
        <v>(248945,0,0,7,120,0,1,45)++1`</v>
      </c>
      <c r="Y2121" t="str">
        <f>_xlfn.CONCAT("(",A2121,",",R2121,")++1`")</f>
        <v>(248945,45)++1`</v>
      </c>
    </row>
    <row r="2122" spans="1:25">
      <c r="A2122">
        <v>248946</v>
      </c>
      <c r="B2122">
        <v>1977</v>
      </c>
      <c r="C2122">
        <f>IF(D2122="oui", 1, IF(D2122="non", 0, " "))</f>
        <v>0</v>
      </c>
      <c r="D2122" t="s">
        <v>24</v>
      </c>
      <c r="E2122">
        <f>_xlfn.XLOOKUP(F2122,Z$3:Z$19,AA$3:AA$19)</f>
        <v>6</v>
      </c>
      <c r="F2122" t="s">
        <v>37</v>
      </c>
      <c r="G2122" s="14">
        <v>44635</v>
      </c>
      <c r="H2122" s="15">
        <v>0.33333333333333331</v>
      </c>
      <c r="I2122" s="15">
        <v>0.40138888888888885</v>
      </c>
      <c r="J2122">
        <v>1000166</v>
      </c>
      <c r="K2122">
        <v>1</v>
      </c>
      <c r="L2122">
        <f>ROUND(M2122*86400,0)/60</f>
        <v>98</v>
      </c>
      <c r="M2122">
        <v>6.8055555555555536E-2</v>
      </c>
      <c r="N2122">
        <f>_xlfn.XLOOKUP(O2122,Z$22:Z$24,AA$22:AA$24)</f>
        <v>0</v>
      </c>
      <c r="O2122" t="s">
        <v>26</v>
      </c>
      <c r="P2122" cm="1">
        <f t="array" aca="1" ref="P2122" ca="1">(_xlfn.IFS(Q2122="couché",0,Q2122="debout à 80%",1,Q2122="?",1))*(IF(RAND()&lt;0.8,1,0))</f>
        <v>1</v>
      </c>
      <c r="Q2122" t="s">
        <v>27</v>
      </c>
      <c r="R2122">
        <v>45</v>
      </c>
      <c r="S2122">
        <f>SUMIFS(N:N,F:F,F2122,G:G,G2122,T:T,T2122-1)*IF(C2122=1,0,1)</f>
        <v>0</v>
      </c>
      <c r="T2122">
        <f>COUNTIFS(F:F,F2122,G:G,G2122,H:H,_xlfn.CONCAT("&lt;=",H2122))</f>
        <v>1</v>
      </c>
      <c r="U2122" s="15">
        <f ca="1">H2122+(RAND()/100000)</f>
        <v>0.33333468716623793</v>
      </c>
      <c r="V2122">
        <f t="shared" ca="1" si="33"/>
        <v>3</v>
      </c>
      <c r="W2122" t="s">
        <v>28</v>
      </c>
      <c r="X2122" t="str">
        <f ca="1">_xlfn.CONCAT("(",A2122,",",C2122,",",P2122,",",E2122,",",L2122,",",S2122,",",T2122,",",V2122,")++1`")</f>
        <v>(248946,0,1,6,98,0,1,3)++1`</v>
      </c>
      <c r="Y2122" t="str">
        <f>_xlfn.CONCAT("(",A2122,",",R2122,")++1`")</f>
        <v>(248946,45)++1`</v>
      </c>
    </row>
    <row r="2123" spans="1:25">
      <c r="A2123">
        <v>248949</v>
      </c>
      <c r="B2123">
        <v>1950</v>
      </c>
      <c r="C2123">
        <f>IF(D2123="oui", 1, IF(D2123="non", 0, " "))</f>
        <v>0</v>
      </c>
      <c r="D2123" t="s">
        <v>24</v>
      </c>
      <c r="E2123">
        <f>_xlfn.XLOOKUP(F2123,Z$3:Z$19,AA$3:AA$19)</f>
        <v>6</v>
      </c>
      <c r="F2123" t="s">
        <v>37</v>
      </c>
      <c r="G2123" s="14">
        <v>44642</v>
      </c>
      <c r="H2123" s="15">
        <v>0.43611111111111112</v>
      </c>
      <c r="I2123" s="15">
        <v>0.7402777777777777</v>
      </c>
      <c r="J2123">
        <v>1000166</v>
      </c>
      <c r="K2123">
        <v>2479</v>
      </c>
      <c r="L2123">
        <f>ROUND(M2123*86400,0)/60</f>
        <v>438</v>
      </c>
      <c r="M2123">
        <v>0.30416666666666659</v>
      </c>
      <c r="N2123">
        <f>_xlfn.XLOOKUP(O2123,Z$22:Z$24,AA$22:AA$24)</f>
        <v>0</v>
      </c>
      <c r="O2123" t="s">
        <v>26</v>
      </c>
      <c r="P2123" cm="1">
        <f t="array" aca="1" ref="P2123" ca="1">(_xlfn.IFS(Q2123="couché",0,Q2123="debout à 80%",1,Q2123="?",1))*(IF(RAND()&lt;0.8,1,0))</f>
        <v>0</v>
      </c>
      <c r="Q2123" t="s">
        <v>48</v>
      </c>
      <c r="R2123">
        <v>0</v>
      </c>
      <c r="S2123">
        <f>SUMIFS(N:N,F:F,F2123,G:G,G2123,T:T,T2123-1)*IF(C2123=1,0,1)</f>
        <v>0</v>
      </c>
      <c r="T2123">
        <f>COUNTIFS(F:F,F2123,G:G,G2123,H:H,_xlfn.CONCAT("&lt;=",H2123))</f>
        <v>3</v>
      </c>
      <c r="U2123" s="15">
        <f ca="1">H2123+(RAND()/100000)</f>
        <v>0.43611432414891077</v>
      </c>
      <c r="V2123">
        <f t="shared" ca="1" si="33"/>
        <v>34</v>
      </c>
      <c r="W2123" t="s">
        <v>28</v>
      </c>
      <c r="X2123" t="str">
        <f ca="1">_xlfn.CONCAT("(",A2123,",",C2123,",",P2123,",",E2123,",",L2123,",",S2123,",",T2123,",",V2123,")++1`")</f>
        <v>(248949,0,0,6,438,0,3,34)++1`</v>
      </c>
      <c r="Y2123" t="str">
        <f>_xlfn.CONCAT("(",A2123,",",R2123,")++1`")</f>
        <v>(248949,0)++1`</v>
      </c>
    </row>
    <row r="2124" spans="1:25">
      <c r="A2124">
        <v>248951</v>
      </c>
      <c r="B2124">
        <v>1940</v>
      </c>
      <c r="C2124">
        <f>IF(D2124="oui", 1, IF(D2124="non", 0, " "))</f>
        <v>0</v>
      </c>
      <c r="D2124" t="s">
        <v>24</v>
      </c>
      <c r="E2124">
        <f>_xlfn.XLOOKUP(F2124,Z$3:Z$19,AA$3:AA$19)</f>
        <v>3</v>
      </c>
      <c r="F2124" t="s">
        <v>34</v>
      </c>
      <c r="G2124" s="14">
        <v>44641</v>
      </c>
      <c r="H2124" s="15">
        <v>0.4145833333333333</v>
      </c>
      <c r="I2124" s="15">
        <v>0.43055555555555552</v>
      </c>
      <c r="J2124">
        <v>1000169</v>
      </c>
      <c r="K2124">
        <v>2172</v>
      </c>
      <c r="L2124">
        <f>ROUND(M2124*86400,0)/60</f>
        <v>23</v>
      </c>
      <c r="M2124">
        <v>1.5972222222222221E-2</v>
      </c>
      <c r="N2124">
        <f>_xlfn.XLOOKUP(O2124,Z$22:Z$24,AA$22:AA$24)</f>
        <v>1</v>
      </c>
      <c r="O2124" t="s">
        <v>32</v>
      </c>
      <c r="P2124" cm="1">
        <f t="array" aca="1" ref="P2124" ca="1">(_xlfn.IFS(Q2124="couché",0,Q2124="debout à 80%",1,Q2124="?",1))*(IF(RAND()&lt;0.8,1,0))</f>
        <v>0</v>
      </c>
      <c r="Q2124" t="s">
        <v>27</v>
      </c>
      <c r="R2124">
        <v>10</v>
      </c>
      <c r="S2124">
        <f>SUMIFS(N:N,F:F,F2124,G:G,G2124,T:T,T2124-1)*IF(C2124=1,0,1)</f>
        <v>1</v>
      </c>
      <c r="T2124">
        <f>COUNTIFS(F:F,F2124,G:G,G2124,H:H,_xlfn.CONCAT("&lt;=",H2124))</f>
        <v>6</v>
      </c>
      <c r="U2124" s="15">
        <f ca="1">H2124+(RAND()/100000)</f>
        <v>0.41458994726927001</v>
      </c>
      <c r="V2124">
        <f t="shared" ca="1" si="33"/>
        <v>23</v>
      </c>
      <c r="W2124" t="s">
        <v>28</v>
      </c>
      <c r="X2124" t="str">
        <f ca="1">_xlfn.CONCAT("(",A2124,",",C2124,",",P2124,",",E2124,",",L2124,",",S2124,",",T2124,",",V2124,")++1`")</f>
        <v>(248951,0,0,3,23,1,6,23)++1`</v>
      </c>
      <c r="Y2124" t="str">
        <f>_xlfn.CONCAT("(",A2124,",",R2124,")++1`")</f>
        <v>(248951,10)++1`</v>
      </c>
    </row>
    <row r="2125" spans="1:25">
      <c r="A2125">
        <v>248952</v>
      </c>
      <c r="B2125">
        <v>1940</v>
      </c>
      <c r="C2125">
        <f>IF(D2125="oui", 1, IF(D2125="non", 0, " "))</f>
        <v>0</v>
      </c>
      <c r="D2125" t="s">
        <v>24</v>
      </c>
      <c r="E2125">
        <f>_xlfn.XLOOKUP(F2125,Z$3:Z$19,AA$3:AA$19)</f>
        <v>3</v>
      </c>
      <c r="F2125" t="s">
        <v>34</v>
      </c>
      <c r="G2125" s="14">
        <v>44648</v>
      </c>
      <c r="H2125" s="15">
        <v>0.41874999999999996</v>
      </c>
      <c r="I2125" s="15">
        <v>0.43333333333333329</v>
      </c>
      <c r="J2125">
        <v>1000169</v>
      </c>
      <c r="K2125">
        <v>2172</v>
      </c>
      <c r="L2125">
        <f>ROUND(M2125*86400,0)/60</f>
        <v>21</v>
      </c>
      <c r="M2125">
        <v>1.4583333333333337E-2</v>
      </c>
      <c r="N2125">
        <f>_xlfn.XLOOKUP(O2125,Z$22:Z$24,AA$22:AA$24)</f>
        <v>1</v>
      </c>
      <c r="O2125" t="s">
        <v>32</v>
      </c>
      <c r="P2125" cm="1">
        <f t="array" aca="1" ref="P2125" ca="1">(_xlfn.IFS(Q2125="couché",0,Q2125="debout à 80%",1,Q2125="?",1))*(IF(RAND()&lt;0.8,1,0))</f>
        <v>1</v>
      </c>
      <c r="Q2125" t="s">
        <v>27</v>
      </c>
      <c r="R2125">
        <v>10</v>
      </c>
      <c r="S2125">
        <f>SUMIFS(N:N,F:F,F2125,G:G,G2125,T:T,T2125-1)*IF(C2125=1,0,1)</f>
        <v>1</v>
      </c>
      <c r="T2125">
        <f>COUNTIFS(F:F,F2125,G:G,G2125,H:H,_xlfn.CONCAT("&lt;=",H2125))</f>
        <v>6</v>
      </c>
      <c r="U2125" s="15">
        <f ca="1">H2125+(RAND()/100000)</f>
        <v>0.41875688537608502</v>
      </c>
      <c r="V2125">
        <f t="shared" ca="1" si="33"/>
        <v>29</v>
      </c>
      <c r="W2125" t="s">
        <v>28</v>
      </c>
      <c r="X2125" t="str">
        <f ca="1">_xlfn.CONCAT("(",A2125,",",C2125,",",P2125,",",E2125,",",L2125,",",S2125,",",T2125,",",V2125,")++1`")</f>
        <v>(248952,0,1,3,21,1,6,29)++1`</v>
      </c>
      <c r="Y2125" t="str">
        <f>_xlfn.CONCAT("(",A2125,",",R2125,")++1`")</f>
        <v>(248952,10)++1`</v>
      </c>
    </row>
    <row r="2126" spans="1:25">
      <c r="A2126">
        <v>248953</v>
      </c>
      <c r="B2126">
        <v>1997</v>
      </c>
      <c r="C2126">
        <f>IF(D2126="oui", 1, IF(D2126="non", 0, " "))</f>
        <v>0</v>
      </c>
      <c r="D2126" t="s">
        <v>24</v>
      </c>
      <c r="E2126">
        <f>_xlfn.XLOOKUP(F2126,Z$3:Z$19,AA$3:AA$19)</f>
        <v>9</v>
      </c>
      <c r="F2126" t="s">
        <v>40</v>
      </c>
      <c r="G2126" s="14">
        <v>44630</v>
      </c>
      <c r="H2126" s="15">
        <v>0.58680555555555558</v>
      </c>
      <c r="I2126" s="15">
        <v>0.61736111111111114</v>
      </c>
      <c r="J2126">
        <v>1000163</v>
      </c>
      <c r="K2126">
        <v>221</v>
      </c>
      <c r="L2126">
        <f>ROUND(M2126*86400,0)/60</f>
        <v>44</v>
      </c>
      <c r="M2126">
        <v>3.0555555555555558E-2</v>
      </c>
      <c r="N2126">
        <f>_xlfn.XLOOKUP(O2126,Z$22:Z$24,AA$22:AA$24)</f>
        <v>0</v>
      </c>
      <c r="O2126" t="s">
        <v>26</v>
      </c>
      <c r="P2126" cm="1">
        <f t="array" aca="1" ref="P2126" ca="1">(_xlfn.IFS(Q2126="couché",0,Q2126="debout à 80%",1,Q2126="?",1))*(IF(RAND()&lt;0.8,1,0))</f>
        <v>1</v>
      </c>
      <c r="Q2126" t="s">
        <v>27</v>
      </c>
      <c r="R2126">
        <v>45</v>
      </c>
      <c r="S2126">
        <f>SUMIFS(N:N,F:F,F2126,G:G,G2126,T:T,T2126-1)*IF(C2126=1,0,1)</f>
        <v>0</v>
      </c>
      <c r="T2126">
        <f>COUNTIFS(F:F,F2126,G:G,G2126,H:H,_xlfn.CONCAT("&lt;=",H2126))</f>
        <v>6</v>
      </c>
      <c r="U2126" s="15">
        <f ca="1">H2126+(RAND()/100000)</f>
        <v>0.58681039570556515</v>
      </c>
      <c r="V2126">
        <f t="shared" ca="1" si="33"/>
        <v>75</v>
      </c>
      <c r="W2126" t="s">
        <v>28</v>
      </c>
      <c r="X2126" t="str">
        <f ca="1">_xlfn.CONCAT("(",A2126,",",C2126,",",P2126,",",E2126,",",L2126,",",S2126,",",T2126,",",V2126,")++1`")</f>
        <v>(248953,0,1,9,44,0,6,75)++1`</v>
      </c>
      <c r="Y2126" t="str">
        <f>_xlfn.CONCAT("(",A2126,",",R2126,")++1`")</f>
        <v>(248953,45)++1`</v>
      </c>
    </row>
    <row r="2127" spans="1:25">
      <c r="A2127">
        <v>248954</v>
      </c>
      <c r="B2127">
        <v>1954</v>
      </c>
      <c r="C2127">
        <f>IF(D2127="oui", 1, IF(D2127="non", 0, " "))</f>
        <v>0</v>
      </c>
      <c r="D2127" t="s">
        <v>24</v>
      </c>
      <c r="E2127">
        <f>_xlfn.XLOOKUP(F2127,Z$3:Z$19,AA$3:AA$19)</f>
        <v>3</v>
      </c>
      <c r="F2127" t="s">
        <v>34</v>
      </c>
      <c r="G2127" s="14">
        <v>44641</v>
      </c>
      <c r="H2127" s="15">
        <v>0.43263888888888885</v>
      </c>
      <c r="I2127" s="15">
        <v>0.44305555555555554</v>
      </c>
      <c r="J2127">
        <v>1000169</v>
      </c>
      <c r="K2127">
        <v>2172</v>
      </c>
      <c r="L2127">
        <f>ROUND(M2127*86400,0)/60</f>
        <v>15</v>
      </c>
      <c r="M2127">
        <v>1.0416666666666685E-2</v>
      </c>
      <c r="N2127">
        <f>_xlfn.XLOOKUP(O2127,Z$22:Z$24,AA$22:AA$24)</f>
        <v>1</v>
      </c>
      <c r="O2127" t="s">
        <v>32</v>
      </c>
      <c r="P2127" cm="1">
        <f t="array" aca="1" ref="P2127" ca="1">(_xlfn.IFS(Q2127="couché",0,Q2127="debout à 80%",1,Q2127="?",1))*(IF(RAND()&lt;0.8,1,0))</f>
        <v>0</v>
      </c>
      <c r="Q2127" t="s">
        <v>27</v>
      </c>
      <c r="R2127">
        <v>10</v>
      </c>
      <c r="S2127">
        <f>SUMIFS(N:N,F:F,F2127,G:G,G2127,T:T,T2127-1)*IF(C2127=1,0,1)</f>
        <v>1</v>
      </c>
      <c r="T2127">
        <f>COUNTIFS(F:F,F2127,G:G,G2127,H:H,_xlfn.CONCAT("&lt;=",H2127))</f>
        <v>7</v>
      </c>
      <c r="U2127" s="15">
        <f ca="1">H2127+(RAND()/100000)</f>
        <v>0.43264346790045177</v>
      </c>
      <c r="V2127">
        <f t="shared" ca="1" si="33"/>
        <v>26</v>
      </c>
      <c r="W2127" t="s">
        <v>28</v>
      </c>
      <c r="X2127" t="str">
        <f ca="1">_xlfn.CONCAT("(",A2127,",",C2127,",",P2127,",",E2127,",",L2127,",",S2127,",",T2127,",",V2127,")++1`")</f>
        <v>(248954,0,0,3,15,1,7,26)++1`</v>
      </c>
      <c r="Y2127" t="str">
        <f>_xlfn.CONCAT("(",A2127,",",R2127,")++1`")</f>
        <v>(248954,10)++1`</v>
      </c>
    </row>
    <row r="2128" spans="1:25">
      <c r="A2128">
        <v>248955</v>
      </c>
      <c r="B2128">
        <v>1944</v>
      </c>
      <c r="C2128">
        <f>IF(D2128="oui", 1, IF(D2128="non", 0, " "))</f>
        <v>0</v>
      </c>
      <c r="D2128" t="s">
        <v>24</v>
      </c>
      <c r="E2128">
        <f>_xlfn.XLOOKUP(F2128,Z$3:Z$19,AA$3:AA$19)</f>
        <v>4</v>
      </c>
      <c r="F2128" t="s">
        <v>31</v>
      </c>
      <c r="G2128" s="14">
        <v>44622</v>
      </c>
      <c r="H2128" s="15">
        <v>0.34583333333333333</v>
      </c>
      <c r="I2128" s="15">
        <v>0.3659722222222222</v>
      </c>
      <c r="J2128">
        <v>1000170</v>
      </c>
      <c r="K2128">
        <v>1893</v>
      </c>
      <c r="L2128">
        <f>ROUND(M2128*86400,0)/60</f>
        <v>29</v>
      </c>
      <c r="M2128">
        <v>2.0138888888888873E-2</v>
      </c>
      <c r="N2128">
        <f>_xlfn.XLOOKUP(O2128,Z$22:Z$24,AA$22:AA$24)</f>
        <v>1</v>
      </c>
      <c r="O2128" t="s">
        <v>32</v>
      </c>
      <c r="P2128" cm="1">
        <f t="array" aca="1" ref="P2128" ca="1">(_xlfn.IFS(Q2128="couché",0,Q2128="debout à 80%",1,Q2128="?",1))*(IF(RAND()&lt;0.8,1,0))</f>
        <v>1</v>
      </c>
      <c r="Q2128" t="s">
        <v>27</v>
      </c>
      <c r="R2128">
        <v>20</v>
      </c>
      <c r="S2128">
        <f>SUMIFS(N:N,F:F,F2128,G:G,G2128,T:T,T2128-1)*IF(C2128=1,0,1)</f>
        <v>0</v>
      </c>
      <c r="T2128">
        <f>COUNTIFS(F:F,F2128,G:G,G2128,H:H,_xlfn.CONCAT("&lt;=",H2128))</f>
        <v>1</v>
      </c>
      <c r="U2128" s="15">
        <f ca="1">H2128+(RAND()/100000)</f>
        <v>0.34583577400095578</v>
      </c>
      <c r="V2128">
        <f t="shared" ca="1" si="33"/>
        <v>9</v>
      </c>
      <c r="W2128" t="s">
        <v>28</v>
      </c>
      <c r="X2128" t="str">
        <f ca="1">_xlfn.CONCAT("(",A2128,",",C2128,",",P2128,",",E2128,",",L2128,",",S2128,",",T2128,",",V2128,")++1`")</f>
        <v>(248955,0,1,4,29,0,1,9)++1`</v>
      </c>
      <c r="Y2128" t="str">
        <f>_xlfn.CONCAT("(",A2128,",",R2128,")++1`")</f>
        <v>(248955,20)++1`</v>
      </c>
    </row>
    <row r="2129" spans="1:25">
      <c r="A2129">
        <v>248956</v>
      </c>
      <c r="B2129">
        <v>1954</v>
      </c>
      <c r="C2129">
        <f>IF(D2129="oui", 1, IF(D2129="non", 0, " "))</f>
        <v>0</v>
      </c>
      <c r="D2129" t="s">
        <v>24</v>
      </c>
      <c r="E2129">
        <f>_xlfn.XLOOKUP(F2129,Z$3:Z$19,AA$3:AA$19)</f>
        <v>3</v>
      </c>
      <c r="F2129" t="s">
        <v>34</v>
      </c>
      <c r="G2129" s="14">
        <v>44648</v>
      </c>
      <c r="H2129" s="15">
        <v>0.43611111111111112</v>
      </c>
      <c r="I2129" s="15">
        <v>0.4513888888888889</v>
      </c>
      <c r="J2129">
        <v>1000169</v>
      </c>
      <c r="K2129">
        <v>2172</v>
      </c>
      <c r="L2129">
        <f>ROUND(M2129*86400,0)/60</f>
        <v>22</v>
      </c>
      <c r="M2129">
        <v>1.5277777777777779E-2</v>
      </c>
      <c r="N2129">
        <f>_xlfn.XLOOKUP(O2129,Z$22:Z$24,AA$22:AA$24)</f>
        <v>1</v>
      </c>
      <c r="O2129" t="s">
        <v>32</v>
      </c>
      <c r="P2129" cm="1">
        <f t="array" aca="1" ref="P2129" ca="1">(_xlfn.IFS(Q2129="couché",0,Q2129="debout à 80%",1,Q2129="?",1))*(IF(RAND()&lt;0.8,1,0))</f>
        <v>1</v>
      </c>
      <c r="Q2129" t="s">
        <v>27</v>
      </c>
      <c r="R2129">
        <v>10</v>
      </c>
      <c r="S2129">
        <f>SUMIFS(N:N,F:F,F2129,G:G,G2129,T:T,T2129-1)*IF(C2129=1,0,1)</f>
        <v>1</v>
      </c>
      <c r="T2129">
        <f>COUNTIFS(F:F,F2129,G:G,G2129,H:H,_xlfn.CONCAT("&lt;=",H2129))</f>
        <v>7</v>
      </c>
      <c r="U2129" s="15">
        <f ca="1">H2129+(RAND()/100000)</f>
        <v>0.4361141061460127</v>
      </c>
      <c r="V2129">
        <f t="shared" ca="1" si="33"/>
        <v>33</v>
      </c>
      <c r="W2129" t="s">
        <v>28</v>
      </c>
      <c r="X2129" t="str">
        <f ca="1">_xlfn.CONCAT("(",A2129,",",C2129,",",P2129,",",E2129,",",L2129,",",S2129,",",T2129,",",V2129,")++1`")</f>
        <v>(248956,0,1,3,22,1,7,33)++1`</v>
      </c>
      <c r="Y2129" t="str">
        <f>_xlfn.CONCAT("(",A2129,",",R2129,")++1`")</f>
        <v>(248956,10)++1`</v>
      </c>
    </row>
    <row r="2130" spans="1:25">
      <c r="A2130">
        <v>248961</v>
      </c>
      <c r="B2130">
        <v>1932</v>
      </c>
      <c r="C2130">
        <f>IF(D2130="oui", 1, IF(D2130="non", 0, " "))</f>
        <v>0</v>
      </c>
      <c r="D2130" t="s">
        <v>24</v>
      </c>
      <c r="E2130">
        <f>_xlfn.XLOOKUP(F2130,Z$3:Z$19,AA$3:AA$19)</f>
        <v>14</v>
      </c>
      <c r="F2130" t="s">
        <v>33</v>
      </c>
      <c r="G2130" s="14">
        <v>44630</v>
      </c>
      <c r="H2130" s="15">
        <v>0.53749999999999998</v>
      </c>
      <c r="I2130" s="15">
        <v>0.5541666666666667</v>
      </c>
      <c r="J2130">
        <v>1000162</v>
      </c>
      <c r="K2130">
        <v>81</v>
      </c>
      <c r="L2130">
        <f>ROUND(M2130*86400,0)/60</f>
        <v>24</v>
      </c>
      <c r="M2130">
        <v>1.6666666666666718E-2</v>
      </c>
      <c r="N2130">
        <f>_xlfn.XLOOKUP(O2130,Z$22:Z$24,AA$22:AA$24)</f>
        <v>1</v>
      </c>
      <c r="O2130" t="s">
        <v>32</v>
      </c>
      <c r="P2130" cm="1">
        <f t="array" aca="1" ref="P2130" ca="1">(_xlfn.IFS(Q2130="couché",0,Q2130="debout à 80%",1,Q2130="?",1))*(IF(RAND()&lt;0.8,1,0))</f>
        <v>1</v>
      </c>
      <c r="Q2130" t="s">
        <v>27</v>
      </c>
      <c r="R2130">
        <v>45</v>
      </c>
      <c r="S2130">
        <f>SUMIFS(N:N,F:F,F2130,G:G,G2130,T:T,T2130-1)*IF(C2130=1,0,1)</f>
        <v>1</v>
      </c>
      <c r="T2130">
        <f>COUNTIFS(F:F,F2130,G:G,G2130,H:H,_xlfn.CONCAT("&lt;=",H2130))</f>
        <v>5</v>
      </c>
      <c r="U2130" s="15">
        <f ca="1">H2130+(RAND()/100000)</f>
        <v>0.5375012957595714</v>
      </c>
      <c r="V2130">
        <f t="shared" ca="1" si="33"/>
        <v>65</v>
      </c>
      <c r="W2130" t="s">
        <v>28</v>
      </c>
      <c r="X2130" t="str">
        <f ca="1">_xlfn.CONCAT("(",A2130,",",C2130,",",P2130,",",E2130,",",L2130,",",S2130,",",T2130,",",V2130,")++1`")</f>
        <v>(248961,0,1,14,24,1,5,65)++1`</v>
      </c>
      <c r="Y2130" t="str">
        <f>_xlfn.CONCAT("(",A2130,",",R2130,")++1`")</f>
        <v>(248961,45)++1`</v>
      </c>
    </row>
    <row r="2131" spans="1:25">
      <c r="A2131">
        <v>248964</v>
      </c>
      <c r="B2131">
        <v>1946</v>
      </c>
      <c r="C2131">
        <f>IF(D2131="oui", 1, IF(D2131="non", 0, " "))</f>
        <v>0</v>
      </c>
      <c r="D2131" t="s">
        <v>24</v>
      </c>
      <c r="E2131">
        <f>_xlfn.XLOOKUP(F2131,Z$3:Z$19,AA$3:AA$19)</f>
        <v>7</v>
      </c>
      <c r="F2131" t="s">
        <v>38</v>
      </c>
      <c r="G2131" s="14">
        <v>44616</v>
      </c>
      <c r="H2131" s="15">
        <v>0.34444444444444444</v>
      </c>
      <c r="I2131" s="15">
        <v>0.39166666666666666</v>
      </c>
      <c r="J2131">
        <v>1000166</v>
      </c>
      <c r="K2131">
        <v>31</v>
      </c>
      <c r="L2131">
        <f>ROUND(M2131*86400,0)/60</f>
        <v>68</v>
      </c>
      <c r="M2131">
        <v>4.7222222222222221E-2</v>
      </c>
      <c r="N2131">
        <f>_xlfn.XLOOKUP(O2131,Z$22:Z$24,AA$22:AA$24)</f>
        <v>0</v>
      </c>
      <c r="O2131" t="s">
        <v>26</v>
      </c>
      <c r="P2131" cm="1">
        <f t="array" aca="1" ref="P2131" ca="1">(_xlfn.IFS(Q2131="couché",0,Q2131="debout à 80%",1,Q2131="?",1))*(IF(RAND()&lt;0.8,1,0))</f>
        <v>1</v>
      </c>
      <c r="Q2131" t="s">
        <v>27</v>
      </c>
      <c r="R2131">
        <v>0</v>
      </c>
      <c r="S2131">
        <f>SUMIFS(N:N,F:F,F2131,G:G,G2131,T:T,T2131-1)*IF(C2131=1,0,1)</f>
        <v>0</v>
      </c>
      <c r="T2131">
        <f>COUNTIFS(F:F,F2131,G:G,G2131,H:H,_xlfn.CONCAT("&lt;=",H2131))</f>
        <v>1</v>
      </c>
      <c r="U2131" s="15">
        <f ca="1">H2131+(RAND()/100000)</f>
        <v>0.34444854445961148</v>
      </c>
      <c r="V2131">
        <f t="shared" ca="1" si="33"/>
        <v>14</v>
      </c>
      <c r="W2131" t="s">
        <v>28</v>
      </c>
      <c r="X2131" t="str">
        <f ca="1">_xlfn.CONCAT("(",A2131,",",C2131,",",P2131,",",E2131,",",L2131,",",S2131,",",T2131,",",V2131,")++1`")</f>
        <v>(248964,0,1,7,68,0,1,14)++1`</v>
      </c>
      <c r="Y2131" t="str">
        <f>_xlfn.CONCAT("(",A2131,",",R2131,")++1`")</f>
        <v>(248964,0)++1`</v>
      </c>
    </row>
    <row r="2132" spans="1:25">
      <c r="A2132">
        <v>248965</v>
      </c>
      <c r="B2132">
        <v>1951</v>
      </c>
      <c r="C2132">
        <f>IF(D2132="oui", 1, IF(D2132="non", 0, " "))</f>
        <v>0</v>
      </c>
      <c r="D2132" t="s">
        <v>24</v>
      </c>
      <c r="E2132">
        <f>_xlfn.XLOOKUP(F2132,Z$3:Z$19,AA$3:AA$19)</f>
        <v>7</v>
      </c>
      <c r="F2132" t="s">
        <v>38</v>
      </c>
      <c r="G2132" s="14">
        <v>44613</v>
      </c>
      <c r="H2132" s="15">
        <v>0.70763888888888882</v>
      </c>
      <c r="I2132" s="15">
        <v>0.72499999999999998</v>
      </c>
      <c r="J2132">
        <v>1000162</v>
      </c>
      <c r="K2132">
        <v>109</v>
      </c>
      <c r="L2132">
        <f>ROUND(M2132*86400,0)/60</f>
        <v>25</v>
      </c>
      <c r="M2132">
        <v>1.736111111111116E-2</v>
      </c>
      <c r="N2132">
        <f>_xlfn.XLOOKUP(O2132,Z$22:Z$24,AA$22:AA$24)</f>
        <v>1</v>
      </c>
      <c r="O2132" t="s">
        <v>32</v>
      </c>
      <c r="P2132" cm="1">
        <f t="array" aca="1" ref="P2132" ca="1">(_xlfn.IFS(Q2132="couché",0,Q2132="debout à 80%",1,Q2132="?",1))*(IF(RAND()&lt;0.8,1,0))</f>
        <v>1</v>
      </c>
      <c r="Q2132" t="s">
        <v>27</v>
      </c>
      <c r="R2132">
        <v>0</v>
      </c>
      <c r="S2132">
        <f>SUMIFS(N:N,F:F,F2132,G:G,G2132,T:T,T2132-1)*IF(C2132=1,0,1)</f>
        <v>0</v>
      </c>
      <c r="T2132">
        <f>COUNTIFS(F:F,F2132,G:G,G2132,H:H,_xlfn.CONCAT("&lt;=",H2132))</f>
        <v>9</v>
      </c>
      <c r="U2132" s="15">
        <f ca="1">H2132+(RAND()/100000)</f>
        <v>0.70763965585722433</v>
      </c>
      <c r="V2132">
        <f t="shared" ca="1" si="33"/>
        <v>72</v>
      </c>
      <c r="W2132" t="s">
        <v>28</v>
      </c>
      <c r="X2132" t="str">
        <f ca="1">_xlfn.CONCAT("(",A2132,",",C2132,",",P2132,",",E2132,",",L2132,",",S2132,",",T2132,",",V2132,")++1`")</f>
        <v>(248965,0,1,7,25,0,9,72)++1`</v>
      </c>
      <c r="Y2132" t="str">
        <f>_xlfn.CONCAT("(",A2132,",",R2132,")++1`")</f>
        <v>(248965,0)++1`</v>
      </c>
    </row>
    <row r="2133" spans="1:25">
      <c r="A2133">
        <v>248966</v>
      </c>
      <c r="B2133">
        <v>1974</v>
      </c>
      <c r="C2133">
        <f>IF(D2133="oui", 1, IF(D2133="non", 0, " "))</f>
        <v>0</v>
      </c>
      <c r="D2133" t="s">
        <v>24</v>
      </c>
      <c r="E2133">
        <f>_xlfn.XLOOKUP(F2133,Z$3:Z$19,AA$3:AA$19)</f>
        <v>3</v>
      </c>
      <c r="F2133" t="s">
        <v>34</v>
      </c>
      <c r="G2133" s="14">
        <v>44608</v>
      </c>
      <c r="H2133" s="15">
        <v>0.50555555555555554</v>
      </c>
      <c r="I2133" s="15">
        <v>0.51249999999999996</v>
      </c>
      <c r="J2133">
        <v>1000169</v>
      </c>
      <c r="K2133">
        <v>2178</v>
      </c>
      <c r="L2133">
        <f>ROUND(M2133*86400,0)/60</f>
        <v>10</v>
      </c>
      <c r="M2133">
        <v>6.9444444444444198E-3</v>
      </c>
      <c r="N2133">
        <f>_xlfn.XLOOKUP(O2133,Z$22:Z$24,AA$22:AA$24)</f>
        <v>1</v>
      </c>
      <c r="O2133" t="s">
        <v>32</v>
      </c>
      <c r="P2133" cm="1">
        <f t="array" aca="1" ref="P2133" ca="1">(_xlfn.IFS(Q2133="couché",0,Q2133="debout à 80%",1,Q2133="?",1))*(IF(RAND()&lt;0.8,1,0))</f>
        <v>1</v>
      </c>
      <c r="Q2133" t="s">
        <v>27</v>
      </c>
      <c r="R2133">
        <v>0</v>
      </c>
      <c r="S2133">
        <f>SUMIFS(N:N,F:F,F2133,G:G,G2133,T:T,T2133-1)*IF(C2133=1,0,1)</f>
        <v>1</v>
      </c>
      <c r="T2133">
        <f>COUNTIFS(F:F,F2133,G:G,G2133,H:H,_xlfn.CONCAT("&lt;=",H2133))</f>
        <v>9</v>
      </c>
      <c r="U2133" s="15">
        <f ca="1">H2133+(RAND()/100000)</f>
        <v>0.50556108450380266</v>
      </c>
      <c r="V2133">
        <f t="shared" ca="1" si="33"/>
        <v>37</v>
      </c>
      <c r="W2133" t="s">
        <v>28</v>
      </c>
      <c r="X2133" t="str">
        <f ca="1">_xlfn.CONCAT("(",A2133,",",C2133,",",P2133,",",E2133,",",L2133,",",S2133,",",T2133,",",V2133,")++1`")</f>
        <v>(248966,0,1,3,10,1,9,37)++1`</v>
      </c>
      <c r="Y2133" t="str">
        <f>_xlfn.CONCAT("(",A2133,",",R2133,")++1`")</f>
        <v>(248966,0)++1`</v>
      </c>
    </row>
    <row r="2134" spans="1:25">
      <c r="A2134">
        <v>248970</v>
      </c>
      <c r="B2134">
        <v>2009</v>
      </c>
      <c r="C2134">
        <f>IF(D2134="oui", 1, IF(D2134="non", 0, " "))</f>
        <v>1</v>
      </c>
      <c r="D2134" t="s">
        <v>28</v>
      </c>
      <c r="E2134">
        <f>_xlfn.XLOOKUP(F2134,Z$3:Z$19,AA$3:AA$19)</f>
        <v>2</v>
      </c>
      <c r="F2134" t="s">
        <v>29</v>
      </c>
      <c r="G2134" s="14">
        <v>44608</v>
      </c>
      <c r="H2134" s="15">
        <v>0.69930555555555551</v>
      </c>
      <c r="I2134" s="15">
        <v>0.75208333333333333</v>
      </c>
      <c r="J2134">
        <v>1000166</v>
      </c>
      <c r="K2134">
        <v>421</v>
      </c>
      <c r="L2134">
        <f>ROUND(M2134*86400,0)/60</f>
        <v>76</v>
      </c>
      <c r="M2134">
        <v>5.2777777777777812E-2</v>
      </c>
      <c r="N2134">
        <f>_xlfn.XLOOKUP(O2134,Z$22:Z$24,AA$22:AA$24)</f>
        <v>0</v>
      </c>
      <c r="O2134" t="s">
        <v>46</v>
      </c>
      <c r="P2134" cm="1">
        <f t="array" aca="1" ref="P2134" ca="1">(_xlfn.IFS(Q2134="couché",0,Q2134="debout à 80%",1,Q2134="?",1))*(IF(RAND()&lt;0.8,1,0))</f>
        <v>0</v>
      </c>
      <c r="Q2134" t="s">
        <v>48</v>
      </c>
      <c r="R2134">
        <v>45</v>
      </c>
      <c r="S2134">
        <f>SUMIFS(N:N,F:F,F2134,G:G,G2134,T:T,T2134-1)*IF(C2134=1,0,1)</f>
        <v>0</v>
      </c>
      <c r="T2134">
        <f>COUNTIFS(F:F,F2134,G:G,G2134,H:H,_xlfn.CONCAT("&lt;=",H2134))</f>
        <v>4</v>
      </c>
      <c r="U2134" s="15">
        <f ca="1">H2134+(RAND()/100000)</f>
        <v>0.69931377799530459</v>
      </c>
      <c r="V2134">
        <f t="shared" ca="1" si="33"/>
        <v>61</v>
      </c>
      <c r="W2134" t="s">
        <v>28</v>
      </c>
      <c r="X2134" t="str">
        <f ca="1">_xlfn.CONCAT("(",A2134,",",C2134,",",P2134,",",E2134,",",L2134,",",S2134,",",T2134,",",V2134,")++1`")</f>
        <v>(248970,1,0,2,76,0,4,61)++1`</v>
      </c>
      <c r="Y2134" t="str">
        <f>_xlfn.CONCAT("(",A2134,",",R2134,")++1`")</f>
        <v>(248970,45)++1`</v>
      </c>
    </row>
    <row r="2135" spans="1:25">
      <c r="A2135">
        <v>248972</v>
      </c>
      <c r="B2135">
        <v>1953</v>
      </c>
      <c r="C2135">
        <f>IF(D2135="oui", 1, IF(D2135="non", 0, " "))</f>
        <v>0</v>
      </c>
      <c r="D2135" t="s">
        <v>24</v>
      </c>
      <c r="E2135">
        <f>_xlfn.XLOOKUP(F2135,Z$3:Z$19,AA$3:AA$19)</f>
        <v>14</v>
      </c>
      <c r="F2135" t="s">
        <v>33</v>
      </c>
      <c r="G2135" s="14">
        <v>44630</v>
      </c>
      <c r="H2135" s="15">
        <v>0.63263888888888886</v>
      </c>
      <c r="I2135" s="15">
        <v>0.69652777777777775</v>
      </c>
      <c r="J2135">
        <v>1000162</v>
      </c>
      <c r="K2135">
        <v>128</v>
      </c>
      <c r="L2135">
        <f>ROUND(M2135*86400,0)/60</f>
        <v>92</v>
      </c>
      <c r="M2135">
        <v>6.3888888888888884E-2</v>
      </c>
      <c r="N2135">
        <f>_xlfn.XLOOKUP(O2135,Z$22:Z$24,AA$22:AA$24)</f>
        <v>1</v>
      </c>
      <c r="O2135" t="s">
        <v>32</v>
      </c>
      <c r="P2135" cm="1">
        <f t="array" aca="1" ref="P2135" ca="1">(_xlfn.IFS(Q2135="couché",0,Q2135="debout à 80%",1,Q2135="?",1))*(IF(RAND()&lt;0.8,1,0))</f>
        <v>1</v>
      </c>
      <c r="Q2135" t="s">
        <v>27</v>
      </c>
      <c r="R2135">
        <v>45</v>
      </c>
      <c r="S2135">
        <f>SUMIFS(N:N,F:F,F2135,G:G,G2135,T:T,T2135-1)*IF(C2135=1,0,1)</f>
        <v>1</v>
      </c>
      <c r="T2135">
        <f>COUNTIFS(F:F,F2135,G:G,G2135,H:H,_xlfn.CONCAT("&lt;=",H2135))</f>
        <v>7</v>
      </c>
      <c r="U2135" s="15">
        <f ca="1">H2135+(RAND()/100000)</f>
        <v>0.63264565217853763</v>
      </c>
      <c r="V2135">
        <f t="shared" ca="1" si="33"/>
        <v>82</v>
      </c>
      <c r="W2135" t="s">
        <v>28</v>
      </c>
      <c r="X2135" t="str">
        <f ca="1">_xlfn.CONCAT("(",A2135,",",C2135,",",P2135,",",E2135,",",L2135,",",S2135,",",T2135,",",V2135,")++1`")</f>
        <v>(248972,0,1,14,92,1,7,82)++1`</v>
      </c>
      <c r="Y2135" t="str">
        <f>_xlfn.CONCAT("(",A2135,",",R2135,")++1`")</f>
        <v>(248972,45)++1`</v>
      </c>
    </row>
    <row r="2136" spans="1:25">
      <c r="A2136">
        <v>248973</v>
      </c>
      <c r="B2136">
        <v>1953</v>
      </c>
      <c r="C2136">
        <f>IF(D2136="oui", 1, IF(D2136="non", 0, " "))</f>
        <v>0</v>
      </c>
      <c r="D2136" t="s">
        <v>24</v>
      </c>
      <c r="E2136">
        <f>_xlfn.XLOOKUP(F2136,Z$3:Z$19,AA$3:AA$19)</f>
        <v>4</v>
      </c>
      <c r="F2136" t="s">
        <v>31</v>
      </c>
      <c r="G2136" s="14">
        <v>44629</v>
      </c>
      <c r="H2136" s="15">
        <v>0.62569444444444444</v>
      </c>
      <c r="I2136" s="15">
        <v>0.71111111111111103</v>
      </c>
      <c r="J2136">
        <v>1000170</v>
      </c>
      <c r="K2136">
        <v>2062</v>
      </c>
      <c r="L2136">
        <f>ROUND(M2136*86400,0)/60</f>
        <v>123</v>
      </c>
      <c r="M2136">
        <v>8.5416666666666585E-2</v>
      </c>
      <c r="N2136">
        <f>_xlfn.XLOOKUP(O2136,Z$22:Z$24,AA$22:AA$24)</f>
        <v>0</v>
      </c>
      <c r="O2136" t="s">
        <v>26</v>
      </c>
      <c r="P2136" cm="1">
        <f t="array" aca="1" ref="P2136" ca="1">(_xlfn.IFS(Q2136="couché",0,Q2136="debout à 80%",1,Q2136="?",1))*(IF(RAND()&lt;0.8,1,0))</f>
        <v>0</v>
      </c>
      <c r="Q2136" t="s">
        <v>27</v>
      </c>
      <c r="R2136">
        <v>20</v>
      </c>
      <c r="S2136">
        <f>SUMIFS(N:N,F:F,F2136,G:G,G2136,T:T,T2136-1)*IF(C2136=1,0,1)</f>
        <v>1</v>
      </c>
      <c r="T2136">
        <f>COUNTIFS(F:F,F2136,G:G,G2136,H:H,_xlfn.CONCAT("&lt;=",H2136))</f>
        <v>8</v>
      </c>
      <c r="U2136" s="15">
        <f ca="1">H2136+(RAND()/100000)</f>
        <v>0.62569797783972358</v>
      </c>
      <c r="V2136">
        <f t="shared" ca="1" si="33"/>
        <v>60</v>
      </c>
      <c r="W2136" t="s">
        <v>28</v>
      </c>
      <c r="X2136" t="str">
        <f ca="1">_xlfn.CONCAT("(",A2136,",",C2136,",",P2136,",",E2136,",",L2136,",",S2136,",",T2136,",",V2136,")++1`")</f>
        <v>(248973,0,0,4,123,1,8,60)++1`</v>
      </c>
      <c r="Y2136" t="str">
        <f>_xlfn.CONCAT("(",A2136,",",R2136,")++1`")</f>
        <v>(248973,20)++1`</v>
      </c>
    </row>
    <row r="2137" spans="1:25">
      <c r="A2137">
        <v>248974</v>
      </c>
      <c r="B2137">
        <v>1988</v>
      </c>
      <c r="C2137">
        <f>IF(D2137="oui", 1, IF(D2137="non", 0, " "))</f>
        <v>0</v>
      </c>
      <c r="D2137" t="s">
        <v>24</v>
      </c>
      <c r="E2137">
        <f>_xlfn.XLOOKUP(F2137,Z$3:Z$19,AA$3:AA$19)</f>
        <v>16</v>
      </c>
      <c r="F2137" t="s">
        <v>44</v>
      </c>
      <c r="G2137" s="14">
        <v>44610</v>
      </c>
      <c r="H2137" s="15">
        <v>0.56944444444444442</v>
      </c>
      <c r="I2137" s="15">
        <v>0.81805555555555554</v>
      </c>
      <c r="J2137">
        <v>1000162</v>
      </c>
      <c r="K2137">
        <v>4633</v>
      </c>
      <c r="L2137">
        <f>ROUND(M2137*86400,0)/60</f>
        <v>358</v>
      </c>
      <c r="M2137">
        <v>0.24861111111111112</v>
      </c>
      <c r="N2137">
        <f>_xlfn.XLOOKUP(O2137,Z$22:Z$24,AA$22:AA$24)</f>
        <v>1</v>
      </c>
      <c r="O2137" t="s">
        <v>32</v>
      </c>
      <c r="P2137" cm="1">
        <f t="array" aca="1" ref="P2137" ca="1">(_xlfn.IFS(Q2137="couché",0,Q2137="debout à 80%",1,Q2137="?",1))*(IF(RAND()&lt;0.8,1,0))</f>
        <v>0</v>
      </c>
      <c r="Q2137" t="s">
        <v>48</v>
      </c>
      <c r="R2137">
        <v>45</v>
      </c>
      <c r="S2137">
        <f>SUMIFS(N:N,F:F,F2137,G:G,G2137,T:T,T2137-1)*IF(C2137=1,0,1)</f>
        <v>0</v>
      </c>
      <c r="T2137">
        <f>COUNTIFS(F:F,F2137,G:G,G2137,H:H,_xlfn.CONCAT("&lt;=",H2137))</f>
        <v>5</v>
      </c>
      <c r="U2137" s="15">
        <f ca="1">H2137+(RAND()/100000)</f>
        <v>0.56945436418792672</v>
      </c>
      <c r="V2137">
        <f t="shared" ca="1" si="33"/>
        <v>60</v>
      </c>
      <c r="W2137" t="s">
        <v>28</v>
      </c>
      <c r="X2137" t="str">
        <f ca="1">_xlfn.CONCAT("(",A2137,",",C2137,",",P2137,",",E2137,",",L2137,",",S2137,",",T2137,",",V2137,")++1`")</f>
        <v>(248974,0,0,16,358,0,5,60)++1`</v>
      </c>
      <c r="Y2137" t="str">
        <f>_xlfn.CONCAT("(",A2137,",",R2137,")++1`")</f>
        <v>(248974,45)++1`</v>
      </c>
    </row>
    <row r="2138" spans="1:25">
      <c r="A2138">
        <v>248975</v>
      </c>
      <c r="B2138">
        <v>1982</v>
      </c>
      <c r="C2138">
        <f>IF(D2138="oui", 1, IF(D2138="non", 0, " "))</f>
        <v>0</v>
      </c>
      <c r="D2138" t="s">
        <v>24</v>
      </c>
      <c r="E2138">
        <f>_xlfn.XLOOKUP(F2138,Z$3:Z$19,AA$3:AA$19)</f>
        <v>11</v>
      </c>
      <c r="F2138" t="s">
        <v>41</v>
      </c>
      <c r="G2138" s="14">
        <v>44641</v>
      </c>
      <c r="H2138" s="15">
        <v>0.45624999999999999</v>
      </c>
      <c r="I2138" s="15">
        <v>0.58472222222222214</v>
      </c>
      <c r="J2138">
        <v>1000164</v>
      </c>
      <c r="K2138">
        <v>7808</v>
      </c>
      <c r="L2138">
        <f>ROUND(M2138*86400,0)/60</f>
        <v>185</v>
      </c>
      <c r="M2138">
        <v>0.12847222222222215</v>
      </c>
      <c r="N2138">
        <f>_xlfn.XLOOKUP(O2138,Z$22:Z$24,AA$22:AA$24)</f>
        <v>0</v>
      </c>
      <c r="O2138" t="s">
        <v>26</v>
      </c>
      <c r="P2138" cm="1">
        <f t="array" aca="1" ref="P2138" ca="1">(_xlfn.IFS(Q2138="couché",0,Q2138="debout à 80%",1,Q2138="?",1))*(IF(RAND()&lt;0.8,1,0))</f>
        <v>1</v>
      </c>
      <c r="Q2138" t="s">
        <v>27</v>
      </c>
      <c r="R2138">
        <v>30</v>
      </c>
      <c r="S2138">
        <f>SUMIFS(N:N,F:F,F2138,G:G,G2138,T:T,T2138-1)*IF(C2138=1,0,1)</f>
        <v>0</v>
      </c>
      <c r="T2138">
        <f>COUNTIFS(F:F,F2138,G:G,G2138,H:H,_xlfn.CONCAT("&lt;=",H2138))</f>
        <v>2</v>
      </c>
      <c r="U2138" s="15">
        <f ca="1">H2138+(RAND()/100000)</f>
        <v>0.45625630125088884</v>
      </c>
      <c r="V2138">
        <f t="shared" ca="1" si="33"/>
        <v>29</v>
      </c>
      <c r="W2138" t="s">
        <v>28</v>
      </c>
      <c r="X2138" t="str">
        <f ca="1">_xlfn.CONCAT("(",A2138,",",C2138,",",P2138,",",E2138,",",L2138,",",S2138,",",T2138,",",V2138,")++1`")</f>
        <v>(248975,0,1,11,185,0,2,29)++1`</v>
      </c>
      <c r="Y2138" t="str">
        <f>_xlfn.CONCAT("(",A2138,",",R2138,")++1`")</f>
        <v>(248975,30)++1`</v>
      </c>
    </row>
    <row r="2139" spans="1:25">
      <c r="A2139">
        <v>248978</v>
      </c>
      <c r="B2139">
        <v>2006</v>
      </c>
      <c r="C2139">
        <f>IF(D2139="oui", 1, IF(D2139="non", 0, " "))</f>
        <v>0</v>
      </c>
      <c r="D2139" t="s">
        <v>24</v>
      </c>
      <c r="E2139">
        <f>_xlfn.XLOOKUP(F2139,Z$3:Z$19,AA$3:AA$19)</f>
        <v>5</v>
      </c>
      <c r="F2139" t="s">
        <v>36</v>
      </c>
      <c r="G2139" s="14">
        <v>44616</v>
      </c>
      <c r="H2139" s="15">
        <v>0.38124999999999998</v>
      </c>
      <c r="I2139" s="15">
        <v>0.46805555555555556</v>
      </c>
      <c r="J2139">
        <v>1000162</v>
      </c>
      <c r="K2139">
        <v>2612</v>
      </c>
      <c r="L2139">
        <f>ROUND(M2139*86400,0)/60</f>
        <v>125</v>
      </c>
      <c r="M2139">
        <v>8.680555555555558E-2</v>
      </c>
      <c r="N2139">
        <f>_xlfn.XLOOKUP(O2139,Z$22:Z$24,AA$22:AA$24)</f>
        <v>0</v>
      </c>
      <c r="O2139" t="s">
        <v>26</v>
      </c>
      <c r="P2139" cm="1">
        <f t="array" aca="1" ref="P2139" ca="1">(_xlfn.IFS(Q2139="couché",0,Q2139="debout à 80%",1,Q2139="?",1))*(IF(RAND()&lt;0.8,1,0))</f>
        <v>1</v>
      </c>
      <c r="Q2139" t="s">
        <v>27</v>
      </c>
      <c r="R2139">
        <v>45</v>
      </c>
      <c r="S2139">
        <f>SUMIFS(N:N,F:F,F2139,G:G,G2139,T:T,T2139-1)*IF(C2139=1,0,1)</f>
        <v>0</v>
      </c>
      <c r="T2139">
        <f>COUNTIFS(F:F,F2139,G:G,G2139,H:H,_xlfn.CONCAT("&lt;=",H2139))</f>
        <v>2</v>
      </c>
      <c r="U2139" s="15">
        <f ca="1">H2139+(RAND()/100000)</f>
        <v>0.3812542966567371</v>
      </c>
      <c r="V2139">
        <f t="shared" ca="1" si="33"/>
        <v>22</v>
      </c>
      <c r="W2139" t="s">
        <v>28</v>
      </c>
      <c r="X2139" t="str">
        <f ca="1">_xlfn.CONCAT("(",A2139,",",C2139,",",P2139,",",E2139,",",L2139,",",S2139,",",T2139,",",V2139,")++1`")</f>
        <v>(248978,0,1,5,125,0,2,22)++1`</v>
      </c>
      <c r="Y2139" t="str">
        <f>_xlfn.CONCAT("(",A2139,",",R2139,")++1`")</f>
        <v>(248978,45)++1`</v>
      </c>
    </row>
    <row r="2140" spans="1:25">
      <c r="A2140">
        <v>248983</v>
      </c>
      <c r="B2140">
        <v>1993</v>
      </c>
      <c r="C2140">
        <f>IF(D2140="oui", 1, IF(D2140="non", 0, " "))</f>
        <v>0</v>
      </c>
      <c r="D2140" t="s">
        <v>24</v>
      </c>
      <c r="E2140">
        <f>_xlfn.XLOOKUP(F2140,Z$3:Z$19,AA$3:AA$19)</f>
        <v>4</v>
      </c>
      <c r="F2140" t="s">
        <v>31</v>
      </c>
      <c r="G2140" s="14">
        <v>44608</v>
      </c>
      <c r="H2140" s="15">
        <v>0.64513888888888882</v>
      </c>
      <c r="I2140" s="15">
        <v>0.70277777777777772</v>
      </c>
      <c r="J2140">
        <v>1000170</v>
      </c>
      <c r="K2140">
        <v>2057</v>
      </c>
      <c r="L2140">
        <f>ROUND(M2140*86400,0)/60</f>
        <v>83</v>
      </c>
      <c r="M2140">
        <v>5.7638888888888906E-2</v>
      </c>
      <c r="N2140">
        <f>_xlfn.XLOOKUP(O2140,Z$22:Z$24,AA$22:AA$24)</f>
        <v>1</v>
      </c>
      <c r="O2140" t="s">
        <v>32</v>
      </c>
      <c r="P2140" cm="1">
        <f t="array" aca="1" ref="P2140" ca="1">(_xlfn.IFS(Q2140="couché",0,Q2140="debout à 80%",1,Q2140="?",1))*(IF(RAND()&lt;0.8,1,0))</f>
        <v>1</v>
      </c>
      <c r="Q2140" t="s">
        <v>27</v>
      </c>
      <c r="R2140">
        <v>20</v>
      </c>
      <c r="S2140">
        <f>SUMIFS(N:N,F:F,F2140,G:G,G2140,T:T,T2140-1)*IF(C2140=1,0,1)</f>
        <v>1</v>
      </c>
      <c r="T2140">
        <f>COUNTIFS(F:F,F2140,G:G,G2140,H:H,_xlfn.CONCAT("&lt;=",H2140))</f>
        <v>7</v>
      </c>
      <c r="U2140" s="15">
        <f ca="1">H2140+(RAND()/100000)</f>
        <v>0.64514001263010257</v>
      </c>
      <c r="V2140">
        <f t="shared" ca="1" si="33"/>
        <v>56</v>
      </c>
      <c r="W2140" t="s">
        <v>28</v>
      </c>
      <c r="X2140" t="str">
        <f ca="1">_xlfn.CONCAT("(",A2140,",",C2140,",",P2140,",",E2140,",",L2140,",",S2140,",",T2140,",",V2140,")++1`")</f>
        <v>(248983,0,1,4,83,1,7,56)++1`</v>
      </c>
      <c r="Y2140" t="str">
        <f>_xlfn.CONCAT("(",A2140,",",R2140,")++1`")</f>
        <v>(248983,20)++1`</v>
      </c>
    </row>
    <row r="2141" spans="1:25">
      <c r="A2141">
        <v>248984</v>
      </c>
      <c r="B2141">
        <v>1937</v>
      </c>
      <c r="C2141">
        <f>IF(D2141="oui", 1, IF(D2141="non", 0, " "))</f>
        <v>0</v>
      </c>
      <c r="D2141" t="s">
        <v>24</v>
      </c>
      <c r="E2141">
        <f>_xlfn.XLOOKUP(F2141,Z$3:Z$19,AA$3:AA$19)</f>
        <v>5</v>
      </c>
      <c r="F2141" t="s">
        <v>36</v>
      </c>
      <c r="G2141" s="14">
        <v>44631</v>
      </c>
      <c r="H2141" s="15">
        <v>0.44305555555555554</v>
      </c>
      <c r="I2141" s="15">
        <v>0.48819444444444443</v>
      </c>
      <c r="J2141">
        <v>1000162</v>
      </c>
      <c r="K2141">
        <v>4592</v>
      </c>
      <c r="L2141">
        <f>ROUND(M2141*86400,0)/60</f>
        <v>65</v>
      </c>
      <c r="M2141">
        <v>4.5138888888888895E-2</v>
      </c>
      <c r="N2141">
        <f>_xlfn.XLOOKUP(O2141,Z$22:Z$24,AA$22:AA$24)</f>
        <v>0</v>
      </c>
      <c r="O2141" t="s">
        <v>26</v>
      </c>
      <c r="P2141" cm="1">
        <f t="array" aca="1" ref="P2141" ca="1">(_xlfn.IFS(Q2141="couché",0,Q2141="debout à 80%",1,Q2141="?",1))*(IF(RAND()&lt;0.8,1,0))</f>
        <v>0</v>
      </c>
      <c r="Q2141" t="s">
        <v>27</v>
      </c>
      <c r="R2141">
        <v>45</v>
      </c>
      <c r="S2141">
        <f>SUMIFS(N:N,F:F,F2141,G:G,G2141,T:T,T2141-1)*IF(C2141=1,0,1)</f>
        <v>0</v>
      </c>
      <c r="T2141">
        <f>COUNTIFS(F:F,F2141,G:G,G2141,H:H,_xlfn.CONCAT("&lt;=",H2141))</f>
        <v>3</v>
      </c>
      <c r="U2141" s="15">
        <f ca="1">H2141+(RAND()/100000)</f>
        <v>0.44305808718558126</v>
      </c>
      <c r="V2141">
        <f t="shared" ca="1" si="33"/>
        <v>32</v>
      </c>
      <c r="W2141" t="s">
        <v>28</v>
      </c>
      <c r="X2141" t="str">
        <f ca="1">_xlfn.CONCAT("(",A2141,",",C2141,",",P2141,",",E2141,",",L2141,",",S2141,",",T2141,",",V2141,")++1`")</f>
        <v>(248984,0,0,5,65,0,3,32)++1`</v>
      </c>
      <c r="Y2141" t="str">
        <f>_xlfn.CONCAT("(",A2141,",",R2141,")++1`")</f>
        <v>(248984,45)++1`</v>
      </c>
    </row>
    <row r="2142" spans="1:25">
      <c r="A2142">
        <v>248986</v>
      </c>
      <c r="B2142">
        <v>1954</v>
      </c>
      <c r="C2142">
        <f>IF(D2142="oui", 1, IF(D2142="non", 0, " "))</f>
        <v>0</v>
      </c>
      <c r="D2142" t="s">
        <v>24</v>
      </c>
      <c r="E2142">
        <f>_xlfn.XLOOKUP(F2142,Z$3:Z$19,AA$3:AA$19)</f>
        <v>3</v>
      </c>
      <c r="F2142" t="s">
        <v>34</v>
      </c>
      <c r="G2142" s="14">
        <v>44628</v>
      </c>
      <c r="H2142" s="15">
        <v>0.57222222222222219</v>
      </c>
      <c r="I2142" s="15">
        <v>0.59722222222222221</v>
      </c>
      <c r="J2142">
        <v>1000169</v>
      </c>
      <c r="K2142">
        <v>2172</v>
      </c>
      <c r="L2142">
        <f>ROUND(M2142*86400,0)/60</f>
        <v>36</v>
      </c>
      <c r="M2142">
        <v>2.5000000000000022E-2</v>
      </c>
      <c r="N2142">
        <f>_xlfn.XLOOKUP(O2142,Z$22:Z$24,AA$22:AA$24)</f>
        <v>1</v>
      </c>
      <c r="O2142" t="s">
        <v>32</v>
      </c>
      <c r="P2142" cm="1">
        <f t="array" aca="1" ref="P2142" ca="1">(_xlfn.IFS(Q2142="couché",0,Q2142="debout à 80%",1,Q2142="?",1))*(IF(RAND()&lt;0.8,1,0))</f>
        <v>1</v>
      </c>
      <c r="Q2142" t="s">
        <v>27</v>
      </c>
      <c r="R2142">
        <v>10</v>
      </c>
      <c r="S2142">
        <f>SUMIFS(N:N,F:F,F2142,G:G,G2142,T:T,T2142-1)*IF(C2142=1,0,1)</f>
        <v>1</v>
      </c>
      <c r="T2142">
        <f>COUNTIFS(F:F,F2142,G:G,G2142,H:H,_xlfn.CONCAT("&lt;=",H2142))</f>
        <v>11</v>
      </c>
      <c r="U2142" s="15">
        <f ca="1">H2142+(RAND()/100000)</f>
        <v>0.57223185253365305</v>
      </c>
      <c r="V2142">
        <f t="shared" ca="1" si="33"/>
        <v>68</v>
      </c>
      <c r="W2142" t="s">
        <v>28</v>
      </c>
      <c r="X2142" t="str">
        <f ca="1">_xlfn.CONCAT("(",A2142,",",C2142,",",P2142,",",E2142,",",L2142,",",S2142,",",T2142,",",V2142,")++1`")</f>
        <v>(248986,0,1,3,36,1,11,68)++1`</v>
      </c>
      <c r="Y2142" t="str">
        <f>_xlfn.CONCAT("(",A2142,",",R2142,")++1`")</f>
        <v>(248986,10)++1`</v>
      </c>
    </row>
    <row r="2143" spans="1:25">
      <c r="A2143">
        <v>248994</v>
      </c>
      <c r="B2143">
        <v>2009</v>
      </c>
      <c r="C2143">
        <f>IF(D2143="oui", 1, IF(D2143="non", 0, " "))</f>
        <v>1</v>
      </c>
      <c r="D2143" t="s">
        <v>28</v>
      </c>
      <c r="E2143">
        <f>_xlfn.XLOOKUP(F2143,Z$3:Z$19,AA$3:AA$19)</f>
        <v>1</v>
      </c>
      <c r="F2143" t="s">
        <v>30</v>
      </c>
      <c r="G2143" s="14">
        <v>44630</v>
      </c>
      <c r="H2143" s="15">
        <v>0.48680555555555555</v>
      </c>
      <c r="I2143" s="15">
        <v>0.51458333333333328</v>
      </c>
      <c r="J2143">
        <v>31</v>
      </c>
      <c r="K2143">
        <v>5272</v>
      </c>
      <c r="L2143">
        <f>ROUND(M2143*86400,0)/60</f>
        <v>40</v>
      </c>
      <c r="M2143">
        <v>2.7777777777777735E-2</v>
      </c>
      <c r="N2143">
        <f>_xlfn.XLOOKUP(O2143,Z$22:Z$24,AA$22:AA$24)</f>
        <v>0</v>
      </c>
      <c r="O2143" t="s">
        <v>46</v>
      </c>
      <c r="P2143" cm="1">
        <f t="array" aca="1" ref="P2143" ca="1">(_xlfn.IFS(Q2143="couché",0,Q2143="debout à 80%",1,Q2143="?",1))*(IF(RAND()&lt;0.8,1,0))</f>
        <v>0</v>
      </c>
      <c r="Q2143" t="s">
        <v>48</v>
      </c>
      <c r="R2143">
        <v>30</v>
      </c>
      <c r="S2143">
        <f>SUMIFS(N:N,F:F,F2143,G:G,G2143,T:T,T2143-1)*IF(C2143=1,0,1)</f>
        <v>0</v>
      </c>
      <c r="T2143">
        <f>COUNTIFS(F:F,F2143,G:G,G2143,H:H,_xlfn.CONCAT("&lt;=",H2143))</f>
        <v>3</v>
      </c>
      <c r="U2143" s="15">
        <f ca="1">H2143+(RAND()/100000)</f>
        <v>0.48680713332249415</v>
      </c>
      <c r="V2143">
        <f t="shared" ca="1" si="33"/>
        <v>52</v>
      </c>
      <c r="W2143" t="s">
        <v>28</v>
      </c>
      <c r="X2143" t="str">
        <f ca="1">_xlfn.CONCAT("(",A2143,",",C2143,",",P2143,",",E2143,",",L2143,",",S2143,",",T2143,",",V2143,")++1`")</f>
        <v>(248994,1,0,1,40,0,3,52)++1`</v>
      </c>
      <c r="Y2143" t="str">
        <f>_xlfn.CONCAT("(",A2143,",",R2143,")++1`")</f>
        <v>(248994,30)++1`</v>
      </c>
    </row>
    <row r="2144" spans="1:25">
      <c r="A2144">
        <v>248995</v>
      </c>
      <c r="B2144">
        <v>1975</v>
      </c>
      <c r="C2144">
        <f>IF(D2144="oui", 1, IF(D2144="non", 0, " "))</f>
        <v>0</v>
      </c>
      <c r="D2144" t="s">
        <v>24</v>
      </c>
      <c r="E2144">
        <f>_xlfn.XLOOKUP(F2144,Z$3:Z$19,AA$3:AA$19)</f>
        <v>16</v>
      </c>
      <c r="F2144" t="s">
        <v>44</v>
      </c>
      <c r="G2144" s="14">
        <v>44614</v>
      </c>
      <c r="H2144" s="15">
        <v>0.76736111111111105</v>
      </c>
      <c r="I2144" s="15">
        <v>0.78125</v>
      </c>
      <c r="J2144">
        <v>1000167</v>
      </c>
      <c r="K2144">
        <v>6132</v>
      </c>
      <c r="L2144">
        <f>ROUND(M2144*86400,0)/60</f>
        <v>20</v>
      </c>
      <c r="M2144">
        <v>1.3888888888888951E-2</v>
      </c>
      <c r="N2144">
        <f>_xlfn.XLOOKUP(O2144,Z$22:Z$24,AA$22:AA$24)</f>
        <v>0</v>
      </c>
      <c r="O2144" t="s">
        <v>26</v>
      </c>
      <c r="P2144" cm="1">
        <f t="array" aca="1" ref="P2144" ca="1">(_xlfn.IFS(Q2144="couché",0,Q2144="debout à 80%",1,Q2144="?",1))*(IF(RAND()&lt;0.8,1,0))</f>
        <v>0</v>
      </c>
      <c r="Q2144" t="s">
        <v>27</v>
      </c>
      <c r="R2144">
        <v>0</v>
      </c>
      <c r="S2144">
        <f>SUMIFS(N:N,F:F,F2144,G:G,G2144,T:T,T2144-1)*IF(C2144=1,0,1)</f>
        <v>0</v>
      </c>
      <c r="T2144">
        <f>COUNTIFS(F:F,F2144,G:G,G2144,H:H,_xlfn.CONCAT("&lt;=",H2144))</f>
        <v>6</v>
      </c>
      <c r="U2144" s="15">
        <f ca="1">H2144+(RAND()/100000)</f>
        <v>0.76736852563348246</v>
      </c>
      <c r="V2144">
        <f t="shared" ca="1" si="33"/>
        <v>90</v>
      </c>
      <c r="W2144" t="s">
        <v>28</v>
      </c>
      <c r="X2144" t="str">
        <f ca="1">_xlfn.CONCAT("(",A2144,",",C2144,",",P2144,",",E2144,",",L2144,",",S2144,",",T2144,",",V2144,")++1`")</f>
        <v>(248995,0,0,16,20,0,6,90)++1`</v>
      </c>
      <c r="Y2144" t="str">
        <f>_xlfn.CONCAT("(",A2144,",",R2144,")++1`")</f>
        <v>(248995,0)++1`</v>
      </c>
    </row>
    <row r="2145" spans="1:25">
      <c r="A2145">
        <v>248996</v>
      </c>
      <c r="B2145">
        <v>1947</v>
      </c>
      <c r="C2145">
        <f>IF(D2145="oui", 1, IF(D2145="non", 0, " "))</f>
        <v>0</v>
      </c>
      <c r="D2145" t="s">
        <v>24</v>
      </c>
      <c r="E2145">
        <f>_xlfn.XLOOKUP(F2145,Z$3:Z$19,AA$3:AA$19)</f>
        <v>16</v>
      </c>
      <c r="F2145" t="s">
        <v>44</v>
      </c>
      <c r="G2145" s="14">
        <v>44609</v>
      </c>
      <c r="H2145" s="15">
        <v>0.60972222222222217</v>
      </c>
      <c r="I2145" s="15">
        <v>0.66249999999999998</v>
      </c>
      <c r="J2145">
        <v>1000162</v>
      </c>
      <c r="K2145">
        <v>1592</v>
      </c>
      <c r="L2145">
        <f>ROUND(M2145*86400,0)/60</f>
        <v>76</v>
      </c>
      <c r="M2145">
        <v>5.2777777777777812E-2</v>
      </c>
      <c r="N2145">
        <f>_xlfn.XLOOKUP(O2145,Z$22:Z$24,AA$22:AA$24)</f>
        <v>0</v>
      </c>
      <c r="O2145" t="s">
        <v>26</v>
      </c>
      <c r="P2145" cm="1">
        <f t="array" aca="1" ref="P2145" ca="1">(_xlfn.IFS(Q2145="couché",0,Q2145="debout à 80%",1,Q2145="?",1))*(IF(RAND()&lt;0.8,1,0))</f>
        <v>0</v>
      </c>
      <c r="Q2145" t="s">
        <v>27</v>
      </c>
      <c r="R2145">
        <v>45</v>
      </c>
      <c r="S2145">
        <f>SUMIFS(N:N,F:F,F2145,G:G,G2145,T:T,T2145-1)*IF(C2145=1,0,1)</f>
        <v>0</v>
      </c>
      <c r="T2145">
        <f>COUNTIFS(F:F,F2145,G:G,G2145,H:H,_xlfn.CONCAT("&lt;=",H2145))</f>
        <v>4</v>
      </c>
      <c r="U2145" s="15">
        <f ca="1">H2145+(RAND()/100000)</f>
        <v>0.60972525431714519</v>
      </c>
      <c r="V2145">
        <f t="shared" ca="1" si="33"/>
        <v>65</v>
      </c>
      <c r="W2145" t="s">
        <v>28</v>
      </c>
      <c r="X2145" t="str">
        <f ca="1">_xlfn.CONCAT("(",A2145,",",C2145,",",P2145,",",E2145,",",L2145,",",S2145,",",T2145,",",V2145,")++1`")</f>
        <v>(248996,0,0,16,76,0,4,65)++1`</v>
      </c>
      <c r="Y2145" t="str">
        <f>_xlfn.CONCAT("(",A2145,",",R2145,")++1`")</f>
        <v>(248996,45)++1`</v>
      </c>
    </row>
    <row r="2146" spans="1:25">
      <c r="A2146">
        <v>248997</v>
      </c>
      <c r="B2146">
        <v>1989</v>
      </c>
      <c r="C2146">
        <f>IF(D2146="oui", 1, IF(D2146="non", 0, " "))</f>
        <v>0</v>
      </c>
      <c r="D2146" t="s">
        <v>24</v>
      </c>
      <c r="E2146">
        <f>_xlfn.XLOOKUP(F2146,Z$3:Z$19,AA$3:AA$19)</f>
        <v>9</v>
      </c>
      <c r="F2146" t="s">
        <v>40</v>
      </c>
      <c r="G2146" s="14">
        <v>44630</v>
      </c>
      <c r="H2146" s="15">
        <v>0.49305555555555552</v>
      </c>
      <c r="I2146" s="15">
        <v>0.52777777777777779</v>
      </c>
      <c r="J2146">
        <v>1000163</v>
      </c>
      <c r="K2146">
        <v>248</v>
      </c>
      <c r="L2146">
        <f>ROUND(M2146*86400,0)/60</f>
        <v>50</v>
      </c>
      <c r="M2146">
        <v>3.4722222222222265E-2</v>
      </c>
      <c r="N2146">
        <f>_xlfn.XLOOKUP(O2146,Z$22:Z$24,AA$22:AA$24)</f>
        <v>0</v>
      </c>
      <c r="O2146" t="s">
        <v>26</v>
      </c>
      <c r="P2146" cm="1">
        <f t="array" aca="1" ref="P2146" ca="1">(_xlfn.IFS(Q2146="couché",0,Q2146="debout à 80%",1,Q2146="?",1))*(IF(RAND()&lt;0.8,1,0))</f>
        <v>1</v>
      </c>
      <c r="Q2146" t="s">
        <v>27</v>
      </c>
      <c r="R2146">
        <v>45</v>
      </c>
      <c r="S2146">
        <f>SUMIFS(N:N,F:F,F2146,G:G,G2146,T:T,T2146-1)*IF(C2146=1,0,1)</f>
        <v>0</v>
      </c>
      <c r="T2146">
        <f>COUNTIFS(F:F,F2146,G:G,G2146,H:H,_xlfn.CONCAT("&lt;=",H2146))</f>
        <v>4</v>
      </c>
      <c r="U2146" s="15">
        <f ca="1">H2146+(RAND()/100000)</f>
        <v>0.49306182068594712</v>
      </c>
      <c r="V2146">
        <f t="shared" ca="1" si="33"/>
        <v>54</v>
      </c>
      <c r="W2146" t="s">
        <v>28</v>
      </c>
      <c r="X2146" t="str">
        <f ca="1">_xlfn.CONCAT("(",A2146,",",C2146,",",P2146,",",E2146,",",L2146,",",S2146,",",T2146,",",V2146,")++1`")</f>
        <v>(248997,0,1,9,50,0,4,54)++1`</v>
      </c>
      <c r="Y2146" t="str">
        <f>_xlfn.CONCAT("(",A2146,",",R2146,")++1`")</f>
        <v>(248997,45)++1`</v>
      </c>
    </row>
    <row r="2147" spans="1:25">
      <c r="A2147">
        <v>248999</v>
      </c>
      <c r="B2147">
        <v>2020</v>
      </c>
      <c r="C2147">
        <f>IF(D2147="oui", 1, IF(D2147="non", 0, " "))</f>
        <v>1</v>
      </c>
      <c r="D2147" t="s">
        <v>28</v>
      </c>
      <c r="E2147">
        <f>_xlfn.XLOOKUP(F2147,Z$3:Z$19,AA$3:AA$19)</f>
        <v>9</v>
      </c>
      <c r="F2147" t="s">
        <v>40</v>
      </c>
      <c r="G2147" s="14">
        <v>44644</v>
      </c>
      <c r="H2147" s="15">
        <v>0.34861111111111109</v>
      </c>
      <c r="I2147" s="15">
        <v>0.39305555555555555</v>
      </c>
      <c r="J2147">
        <v>1000163</v>
      </c>
      <c r="K2147">
        <v>7052</v>
      </c>
      <c r="L2147">
        <f>ROUND(M2147*86400,0)/60</f>
        <v>64</v>
      </c>
      <c r="M2147">
        <v>4.4444444444444453E-2</v>
      </c>
      <c r="N2147">
        <f>_xlfn.XLOOKUP(O2147,Z$22:Z$24,AA$22:AA$24)</f>
        <v>0</v>
      </c>
      <c r="O2147" t="s">
        <v>46</v>
      </c>
      <c r="P2147" cm="1">
        <f t="array" aca="1" ref="P2147" ca="1">(_xlfn.IFS(Q2147="couché",0,Q2147="debout à 80%",1,Q2147="?",1))*(IF(RAND()&lt;0.8,1,0))</f>
        <v>0</v>
      </c>
      <c r="Q2147" t="s">
        <v>48</v>
      </c>
      <c r="R2147">
        <v>45</v>
      </c>
      <c r="S2147">
        <f>SUMIFS(N:N,F:F,F2147,G:G,G2147,T:T,T2147-1)*IF(C2147=1,0,1)</f>
        <v>0</v>
      </c>
      <c r="T2147">
        <f>COUNTIFS(F:F,F2147,G:G,G2147,H:H,_xlfn.CONCAT("&lt;=",H2147))</f>
        <v>1</v>
      </c>
      <c r="U2147" s="15">
        <f ca="1">H2147+(RAND()/100000)</f>
        <v>0.34861935123477816</v>
      </c>
      <c r="V2147">
        <f t="shared" ca="1" si="33"/>
        <v>12</v>
      </c>
      <c r="W2147" t="s">
        <v>28</v>
      </c>
      <c r="X2147" t="str">
        <f ca="1">_xlfn.CONCAT("(",A2147,",",C2147,",",P2147,",",E2147,",",L2147,",",S2147,",",T2147,",",V2147,")++1`")</f>
        <v>(248999,1,0,9,64,0,1,12)++1`</v>
      </c>
      <c r="Y2147" t="str">
        <f>_xlfn.CONCAT("(",A2147,",",R2147,")++1`")</f>
        <v>(248999,45)++1`</v>
      </c>
    </row>
    <row r="2148" spans="1:25">
      <c r="A2148">
        <v>249001</v>
      </c>
      <c r="B2148">
        <v>1936</v>
      </c>
      <c r="C2148">
        <f>IF(D2148="oui", 1, IF(D2148="non", 0, " "))</f>
        <v>0</v>
      </c>
      <c r="D2148" t="s">
        <v>24</v>
      </c>
      <c r="E2148">
        <f>_xlfn.XLOOKUP(F2148,Z$3:Z$19,AA$3:AA$19)</f>
        <v>3</v>
      </c>
      <c r="F2148" t="s">
        <v>34</v>
      </c>
      <c r="G2148" s="14">
        <v>44644</v>
      </c>
      <c r="H2148" s="15">
        <v>0.36388888888888887</v>
      </c>
      <c r="I2148" s="15">
        <v>0.375</v>
      </c>
      <c r="J2148">
        <v>1000169</v>
      </c>
      <c r="K2148">
        <v>2172</v>
      </c>
      <c r="L2148">
        <f>ROUND(M2148*86400,0)/60</f>
        <v>16</v>
      </c>
      <c r="M2148">
        <v>1.1111111111111127E-2</v>
      </c>
      <c r="N2148">
        <f>_xlfn.XLOOKUP(O2148,Z$22:Z$24,AA$22:AA$24)</f>
        <v>1</v>
      </c>
      <c r="O2148" t="s">
        <v>32</v>
      </c>
      <c r="P2148" cm="1">
        <f t="array" aca="1" ref="P2148" ca="1">(_xlfn.IFS(Q2148="couché",0,Q2148="debout à 80%",1,Q2148="?",1))*(IF(RAND()&lt;0.8,1,0))</f>
        <v>1</v>
      </c>
      <c r="Q2148" t="s">
        <v>27</v>
      </c>
      <c r="R2148">
        <v>10</v>
      </c>
      <c r="S2148">
        <f>SUMIFS(N:N,F:F,F2148,G:G,G2148,T:T,T2148-1)*IF(C2148=1,0,1)</f>
        <v>1</v>
      </c>
      <c r="T2148">
        <f>COUNTIFS(F:F,F2148,G:G,G2148,H:H,_xlfn.CONCAT("&lt;=",H2148))</f>
        <v>2</v>
      </c>
      <c r="U2148" s="15">
        <f ca="1">H2148+(RAND()/100000)</f>
        <v>0.36389887822314126</v>
      </c>
      <c r="V2148">
        <f t="shared" ca="1" si="33"/>
        <v>15</v>
      </c>
      <c r="W2148" t="s">
        <v>28</v>
      </c>
      <c r="X2148" t="str">
        <f ca="1">_xlfn.CONCAT("(",A2148,",",C2148,",",P2148,",",E2148,",",L2148,",",S2148,",",T2148,",",V2148,")++1`")</f>
        <v>(249001,0,1,3,16,1,2,15)++1`</v>
      </c>
      <c r="Y2148" t="str">
        <f>_xlfn.CONCAT("(",A2148,",",R2148,")++1`")</f>
        <v>(249001,10)++1`</v>
      </c>
    </row>
    <row r="2149" spans="1:25">
      <c r="A2149">
        <v>249004</v>
      </c>
      <c r="B2149">
        <v>1929</v>
      </c>
      <c r="C2149">
        <f>IF(D2149="oui", 1, IF(D2149="non", 0, " "))</f>
        <v>0</v>
      </c>
      <c r="D2149" t="s">
        <v>24</v>
      </c>
      <c r="E2149">
        <f>_xlfn.XLOOKUP(F2149,Z$3:Z$19,AA$3:AA$19)</f>
        <v>2</v>
      </c>
      <c r="F2149" t="s">
        <v>29</v>
      </c>
      <c r="G2149" s="14">
        <v>44608</v>
      </c>
      <c r="H2149" s="15">
        <v>0.75972222222222219</v>
      </c>
      <c r="I2149" s="15">
        <v>0.8340277777777777</v>
      </c>
      <c r="J2149">
        <v>1000166</v>
      </c>
      <c r="K2149">
        <v>404</v>
      </c>
      <c r="L2149">
        <f>ROUND(M2149*86400,0)/60</f>
        <v>107</v>
      </c>
      <c r="M2149">
        <v>7.4305555555555514E-2</v>
      </c>
      <c r="N2149">
        <f>_xlfn.XLOOKUP(O2149,Z$22:Z$24,AA$22:AA$24)</f>
        <v>0</v>
      </c>
      <c r="O2149" t="s">
        <v>26</v>
      </c>
      <c r="P2149" cm="1">
        <f t="array" aca="1" ref="P2149" ca="1">(_xlfn.IFS(Q2149="couché",0,Q2149="debout à 80%",1,Q2149="?",1))*(IF(RAND()&lt;0.8,1,0))</f>
        <v>0</v>
      </c>
      <c r="Q2149" t="s">
        <v>27</v>
      </c>
      <c r="R2149">
        <v>45</v>
      </c>
      <c r="S2149">
        <f>SUMIFS(N:N,F:F,F2149,G:G,G2149,T:T,T2149-1)*IF(C2149=1,0,1)</f>
        <v>0</v>
      </c>
      <c r="T2149">
        <f>COUNTIFS(F:F,F2149,G:G,G2149,H:H,_xlfn.CONCAT("&lt;=",H2149))</f>
        <v>5</v>
      </c>
      <c r="U2149" s="15">
        <f ca="1">H2149+(RAND()/100000)</f>
        <v>0.75972942557568801</v>
      </c>
      <c r="V2149">
        <f t="shared" ca="1" si="33"/>
        <v>64</v>
      </c>
      <c r="W2149" t="s">
        <v>28</v>
      </c>
      <c r="X2149" t="str">
        <f ca="1">_xlfn.CONCAT("(",A2149,",",C2149,",",P2149,",",E2149,",",L2149,",",S2149,",",T2149,",",V2149,")++1`")</f>
        <v>(249004,0,0,2,107,0,5,64)++1`</v>
      </c>
      <c r="Y2149" t="str">
        <f>_xlfn.CONCAT("(",A2149,",",R2149,")++1`")</f>
        <v>(249004,45)++1`</v>
      </c>
    </row>
    <row r="2150" spans="1:25">
      <c r="A2150">
        <v>249005</v>
      </c>
      <c r="B2150">
        <v>1983</v>
      </c>
      <c r="C2150">
        <f>IF(D2150="oui", 1, IF(D2150="non", 0, " "))</f>
        <v>0</v>
      </c>
      <c r="D2150" t="s">
        <v>24</v>
      </c>
      <c r="E2150">
        <f>_xlfn.XLOOKUP(F2150,Z$3:Z$19,AA$3:AA$19)</f>
        <v>6</v>
      </c>
      <c r="F2150" t="s">
        <v>37</v>
      </c>
      <c r="G2150" s="14">
        <v>44613</v>
      </c>
      <c r="H2150" s="15">
        <v>0.34305555555555556</v>
      </c>
      <c r="I2150" s="15">
        <v>0.44166666666666665</v>
      </c>
      <c r="J2150">
        <v>1000168</v>
      </c>
      <c r="K2150">
        <v>2002</v>
      </c>
      <c r="L2150">
        <f>ROUND(M2150*86400,0)/60</f>
        <v>142</v>
      </c>
      <c r="M2150">
        <v>9.8611111111111094E-2</v>
      </c>
      <c r="N2150">
        <f>_xlfn.XLOOKUP(O2150,Z$22:Z$24,AA$22:AA$24)</f>
        <v>0</v>
      </c>
      <c r="O2150" t="s">
        <v>26</v>
      </c>
      <c r="P2150" cm="1">
        <f t="array" aca="1" ref="P2150" ca="1">(_xlfn.IFS(Q2150="couché",0,Q2150="debout à 80%",1,Q2150="?",1))*(IF(RAND()&lt;0.8,1,0))</f>
        <v>1</v>
      </c>
      <c r="Q2150" t="s">
        <v>27</v>
      </c>
      <c r="R2150">
        <v>30</v>
      </c>
      <c r="S2150">
        <f>SUMIFS(N:N,F:F,F2150,G:G,G2150,T:T,T2150-1)*IF(C2150=1,0,1)</f>
        <v>0</v>
      </c>
      <c r="T2150">
        <f>COUNTIFS(F:F,F2150,G:G,G2150,H:H,_xlfn.CONCAT("&lt;=",H2150))</f>
        <v>1</v>
      </c>
      <c r="U2150" s="15">
        <f ca="1">H2150+(RAND()/100000)</f>
        <v>0.3430648729899336</v>
      </c>
      <c r="V2150">
        <f t="shared" ca="1" si="33"/>
        <v>8</v>
      </c>
      <c r="W2150" t="s">
        <v>28</v>
      </c>
      <c r="X2150" t="str">
        <f ca="1">_xlfn.CONCAT("(",A2150,",",C2150,",",P2150,",",E2150,",",L2150,",",S2150,",",T2150,",",V2150,")++1`")</f>
        <v>(249005,0,1,6,142,0,1,8)++1`</v>
      </c>
      <c r="Y2150" t="str">
        <f>_xlfn.CONCAT("(",A2150,",",R2150,")++1`")</f>
        <v>(249005,30)++1`</v>
      </c>
    </row>
    <row r="2151" spans="1:25">
      <c r="A2151">
        <v>249007</v>
      </c>
      <c r="B2151">
        <v>1963</v>
      </c>
      <c r="C2151">
        <f>IF(D2151="oui", 1, IF(D2151="non", 0, " "))</f>
        <v>0</v>
      </c>
      <c r="D2151" t="s">
        <v>24</v>
      </c>
      <c r="E2151">
        <f>_xlfn.XLOOKUP(F2151,Z$3:Z$19,AA$3:AA$19)</f>
        <v>6</v>
      </c>
      <c r="F2151" t="s">
        <v>37</v>
      </c>
      <c r="G2151" s="14">
        <v>44613</v>
      </c>
      <c r="H2151" s="15">
        <v>0.49513888888888885</v>
      </c>
      <c r="I2151" s="15">
        <v>0.51597222222222217</v>
      </c>
      <c r="J2151">
        <v>1000168</v>
      </c>
      <c r="K2151">
        <v>1894</v>
      </c>
      <c r="L2151">
        <f>ROUND(M2151*86400,0)/60</f>
        <v>30</v>
      </c>
      <c r="M2151">
        <v>2.0833333333333315E-2</v>
      </c>
      <c r="N2151">
        <f>_xlfn.XLOOKUP(O2151,Z$22:Z$24,AA$22:AA$24)</f>
        <v>0</v>
      </c>
      <c r="O2151" t="s">
        <v>26</v>
      </c>
      <c r="P2151" cm="1">
        <f t="array" aca="1" ref="P2151" ca="1">(_xlfn.IFS(Q2151="couché",0,Q2151="debout à 80%",1,Q2151="?",1))*(IF(RAND()&lt;0.8,1,0))</f>
        <v>1</v>
      </c>
      <c r="Q2151" t="s">
        <v>27</v>
      </c>
      <c r="R2151">
        <v>0</v>
      </c>
      <c r="S2151">
        <f>SUMIFS(N:N,F:F,F2151,G:G,G2151,T:T,T2151-1)*IF(C2151=1,0,1)</f>
        <v>0</v>
      </c>
      <c r="T2151">
        <f>COUNTIFS(F:F,F2151,G:G,G2151,H:H,_xlfn.CONCAT("&lt;=",H2151))</f>
        <v>3</v>
      </c>
      <c r="U2151" s="15">
        <f ca="1">H2151+(RAND()/100000)</f>
        <v>0.49513956554653127</v>
      </c>
      <c r="V2151">
        <f t="shared" ca="1" si="33"/>
        <v>41</v>
      </c>
      <c r="W2151" t="s">
        <v>28</v>
      </c>
      <c r="X2151" t="str">
        <f ca="1">_xlfn.CONCAT("(",A2151,",",C2151,",",P2151,",",E2151,",",L2151,",",S2151,",",T2151,",",V2151,")++1`")</f>
        <v>(249007,0,1,6,30,0,3,41)++1`</v>
      </c>
      <c r="Y2151" t="str">
        <f>_xlfn.CONCAT("(",A2151,",",R2151,")++1`")</f>
        <v>(249007,0)++1`</v>
      </c>
    </row>
    <row r="2152" spans="1:25">
      <c r="A2152">
        <v>249008</v>
      </c>
      <c r="B2152">
        <v>2006</v>
      </c>
      <c r="C2152">
        <f>IF(D2152="oui", 1, IF(D2152="non", 0, " "))</f>
        <v>0</v>
      </c>
      <c r="D2152" t="s">
        <v>24</v>
      </c>
      <c r="E2152">
        <f>_xlfn.XLOOKUP(F2152,Z$3:Z$19,AA$3:AA$19)</f>
        <v>10</v>
      </c>
      <c r="F2152" t="s">
        <v>39</v>
      </c>
      <c r="G2152" s="14">
        <v>44631</v>
      </c>
      <c r="H2152" s="15">
        <v>0.33958333333333329</v>
      </c>
      <c r="I2152" s="15">
        <v>0.39027777777777778</v>
      </c>
      <c r="J2152">
        <v>1000165</v>
      </c>
      <c r="K2152">
        <v>493</v>
      </c>
      <c r="L2152">
        <f>ROUND(M2152*86400,0)/60</f>
        <v>73</v>
      </c>
      <c r="M2152">
        <v>5.0694444444444486E-2</v>
      </c>
      <c r="N2152">
        <f>_xlfn.XLOOKUP(O2152,Z$22:Z$24,AA$22:AA$24)</f>
        <v>1</v>
      </c>
      <c r="O2152" t="s">
        <v>32</v>
      </c>
      <c r="P2152" cm="1">
        <f t="array" aca="1" ref="P2152" ca="1">(_xlfn.IFS(Q2152="couché",0,Q2152="debout à 80%",1,Q2152="?",1))*(IF(RAND()&lt;0.8,1,0))</f>
        <v>0</v>
      </c>
      <c r="Q2152" t="s">
        <v>27</v>
      </c>
      <c r="R2152">
        <v>30</v>
      </c>
      <c r="S2152">
        <f>SUMIFS(N:N,F:F,F2152,G:G,G2152,T:T,T2152-1)*IF(C2152=1,0,1)</f>
        <v>0</v>
      </c>
      <c r="T2152">
        <f>COUNTIFS(F:F,F2152,G:G,G2152,H:H,_xlfn.CONCAT("&lt;=",H2152))</f>
        <v>1</v>
      </c>
      <c r="U2152" s="15">
        <f ca="1">H2152+(RAND()/100000)</f>
        <v>0.33959150992397724</v>
      </c>
      <c r="V2152">
        <f t="shared" ca="1" si="33"/>
        <v>6</v>
      </c>
      <c r="W2152" t="s">
        <v>28</v>
      </c>
      <c r="X2152" t="str">
        <f ca="1">_xlfn.CONCAT("(",A2152,",",C2152,",",P2152,",",E2152,",",L2152,",",S2152,",",T2152,",",V2152,")++1`")</f>
        <v>(249008,0,0,10,73,0,1,6)++1`</v>
      </c>
      <c r="Y2152" t="str">
        <f>_xlfn.CONCAT("(",A2152,",",R2152,")++1`")</f>
        <v>(249008,30)++1`</v>
      </c>
    </row>
    <row r="2153" spans="1:25">
      <c r="A2153">
        <v>249011</v>
      </c>
      <c r="B2153">
        <v>1979</v>
      </c>
      <c r="C2153">
        <f>IF(D2153="oui", 1, IF(D2153="non", 0, " "))</f>
        <v>0</v>
      </c>
      <c r="D2153" t="s">
        <v>24</v>
      </c>
      <c r="E2153">
        <f>_xlfn.XLOOKUP(F2153,Z$3:Z$19,AA$3:AA$19)</f>
        <v>4</v>
      </c>
      <c r="F2153" t="s">
        <v>31</v>
      </c>
      <c r="G2153" s="14">
        <v>44642</v>
      </c>
      <c r="H2153" s="15">
        <v>0.33888888888888885</v>
      </c>
      <c r="I2153" s="15">
        <v>0.37708333333333333</v>
      </c>
      <c r="J2153">
        <v>1000170</v>
      </c>
      <c r="K2153">
        <v>5635</v>
      </c>
      <c r="L2153">
        <f>ROUND(M2153*86400,0)/60</f>
        <v>55</v>
      </c>
      <c r="M2153">
        <v>3.8194444444444475E-2</v>
      </c>
      <c r="N2153">
        <f>_xlfn.XLOOKUP(O2153,Z$22:Z$24,AA$22:AA$24)</f>
        <v>1</v>
      </c>
      <c r="O2153" t="s">
        <v>32</v>
      </c>
      <c r="P2153" cm="1">
        <f t="array" aca="1" ref="P2153" ca="1">(_xlfn.IFS(Q2153="couché",0,Q2153="debout à 80%",1,Q2153="?",1))*(IF(RAND()&lt;0.8,1,0))</f>
        <v>0</v>
      </c>
      <c r="Q2153" t="s">
        <v>27</v>
      </c>
      <c r="R2153">
        <v>30</v>
      </c>
      <c r="S2153">
        <f>SUMIFS(N:N,F:F,F2153,G:G,G2153,T:T,T2153-1)*IF(C2153=1,0,1)</f>
        <v>0</v>
      </c>
      <c r="T2153">
        <f>COUNTIFS(F:F,F2153,G:G,G2153,H:H,_xlfn.CONCAT("&lt;=",H2153))</f>
        <v>1</v>
      </c>
      <c r="U2153" s="15">
        <f ca="1">H2153+(RAND()/100000)</f>
        <v>0.33888919096551773</v>
      </c>
      <c r="V2153">
        <f t="shared" ca="1" si="33"/>
        <v>8</v>
      </c>
      <c r="W2153" t="s">
        <v>28</v>
      </c>
      <c r="X2153" t="str">
        <f ca="1">_xlfn.CONCAT("(",A2153,",",C2153,",",P2153,",",E2153,",",L2153,",",S2153,",",T2153,",",V2153,")++1`")</f>
        <v>(249011,0,0,4,55,0,1,8)++1`</v>
      </c>
      <c r="Y2153" t="str">
        <f>_xlfn.CONCAT("(",A2153,",",R2153,")++1`")</f>
        <v>(249011,30)++1`</v>
      </c>
    </row>
    <row r="2154" spans="1:25">
      <c r="A2154">
        <v>249012</v>
      </c>
      <c r="B2154">
        <v>1930</v>
      </c>
      <c r="C2154">
        <f>IF(D2154="oui", 1, IF(D2154="non", 0, " "))</f>
        <v>0</v>
      </c>
      <c r="D2154" t="s">
        <v>24</v>
      </c>
      <c r="E2154">
        <f>_xlfn.XLOOKUP(F2154,Z$3:Z$19,AA$3:AA$19)</f>
        <v>8</v>
      </c>
      <c r="F2154" t="s">
        <v>25</v>
      </c>
      <c r="G2154" s="14">
        <v>44627</v>
      </c>
      <c r="H2154" s="15">
        <v>0.56597222222222221</v>
      </c>
      <c r="I2154" s="15">
        <v>0.57291666666666663</v>
      </c>
      <c r="J2154">
        <v>1000168</v>
      </c>
      <c r="K2154">
        <v>1894</v>
      </c>
      <c r="L2154">
        <f>ROUND(M2154*86400,0)/60</f>
        <v>10</v>
      </c>
      <c r="M2154">
        <v>6.9444444444444198E-3</v>
      </c>
      <c r="N2154">
        <f>_xlfn.XLOOKUP(O2154,Z$22:Z$24,AA$22:AA$24)</f>
        <v>0</v>
      </c>
      <c r="O2154" t="s">
        <v>26</v>
      </c>
      <c r="P2154" cm="1">
        <f t="array" aca="1" ref="P2154" ca="1">(_xlfn.IFS(Q2154="couché",0,Q2154="debout à 80%",1,Q2154="?",1))*(IF(RAND()&lt;0.8,1,0))</f>
        <v>0</v>
      </c>
      <c r="Q2154" t="s">
        <v>27</v>
      </c>
      <c r="R2154">
        <v>0</v>
      </c>
      <c r="S2154">
        <f>SUMIFS(N:N,F:F,F2154,G:G,G2154,T:T,T2154-1)*IF(C2154=1,0,1)</f>
        <v>0</v>
      </c>
      <c r="T2154">
        <f>COUNTIFS(F:F,F2154,G:G,G2154,H:H,_xlfn.CONCAT("&lt;=",H2154))</f>
        <v>4</v>
      </c>
      <c r="U2154" s="15">
        <f ca="1">H2154+(RAND()/100000)</f>
        <v>0.56597230896745432</v>
      </c>
      <c r="V2154">
        <f t="shared" ca="1" si="33"/>
        <v>49</v>
      </c>
      <c r="W2154" t="s">
        <v>28</v>
      </c>
      <c r="X2154" t="str">
        <f ca="1">_xlfn.CONCAT("(",A2154,",",C2154,",",P2154,",",E2154,",",L2154,",",S2154,",",T2154,",",V2154,")++1`")</f>
        <v>(249012,0,0,8,10,0,4,49)++1`</v>
      </c>
      <c r="Y2154" t="str">
        <f>_xlfn.CONCAT("(",A2154,",",R2154,")++1`")</f>
        <v>(249012,0)++1`</v>
      </c>
    </row>
    <row r="2155" spans="1:25">
      <c r="A2155">
        <v>249013</v>
      </c>
      <c r="B2155">
        <v>1952</v>
      </c>
      <c r="C2155">
        <f>IF(D2155="oui", 1, IF(D2155="non", 0, " "))</f>
        <v>0</v>
      </c>
      <c r="D2155" t="s">
        <v>24</v>
      </c>
      <c r="E2155">
        <f>_xlfn.XLOOKUP(F2155,Z$3:Z$19,AA$3:AA$19)</f>
        <v>8</v>
      </c>
      <c r="F2155" t="s">
        <v>25</v>
      </c>
      <c r="G2155" s="14">
        <v>44627</v>
      </c>
      <c r="H2155" s="15">
        <v>0.5854166666666667</v>
      </c>
      <c r="I2155" s="15">
        <v>0.6152777777777777</v>
      </c>
      <c r="J2155">
        <v>1000168</v>
      </c>
      <c r="K2155">
        <v>1900</v>
      </c>
      <c r="L2155">
        <f>ROUND(M2155*86400,0)/60</f>
        <v>43</v>
      </c>
      <c r="M2155">
        <v>2.9861111111111005E-2</v>
      </c>
      <c r="N2155">
        <f>_xlfn.XLOOKUP(O2155,Z$22:Z$24,AA$22:AA$24)</f>
        <v>0</v>
      </c>
      <c r="O2155" t="s">
        <v>26</v>
      </c>
      <c r="P2155" cm="1">
        <f t="array" aca="1" ref="P2155" ca="1">(_xlfn.IFS(Q2155="couché",0,Q2155="debout à 80%",1,Q2155="?",1))*(IF(RAND()&lt;0.8,1,0))</f>
        <v>0</v>
      </c>
      <c r="Q2155" t="s">
        <v>27</v>
      </c>
      <c r="R2155">
        <v>0</v>
      </c>
      <c r="S2155">
        <f>SUMIFS(N:N,F:F,F2155,G:G,G2155,T:T,T2155-1)*IF(C2155=1,0,1)</f>
        <v>0</v>
      </c>
      <c r="T2155">
        <f>COUNTIFS(F:F,F2155,G:G,G2155,H:H,_xlfn.CONCAT("&lt;=",H2155))</f>
        <v>5</v>
      </c>
      <c r="U2155" s="15">
        <f ca="1">H2155+(RAND()/100000)</f>
        <v>0.58541765267471724</v>
      </c>
      <c r="V2155">
        <f t="shared" ca="1" si="33"/>
        <v>53</v>
      </c>
      <c r="W2155" t="s">
        <v>28</v>
      </c>
      <c r="X2155" t="str">
        <f ca="1">_xlfn.CONCAT("(",A2155,",",C2155,",",P2155,",",E2155,",",L2155,",",S2155,",",T2155,",",V2155,")++1`")</f>
        <v>(249013,0,0,8,43,0,5,53)++1`</v>
      </c>
      <c r="Y2155" t="str">
        <f>_xlfn.CONCAT("(",A2155,",",R2155,")++1`")</f>
        <v>(249013,0)++1`</v>
      </c>
    </row>
    <row r="2156" spans="1:25">
      <c r="A2156">
        <v>249014</v>
      </c>
      <c r="B2156">
        <v>1966</v>
      </c>
      <c r="C2156">
        <f>IF(D2156="oui", 1, IF(D2156="non", 0, " "))</f>
        <v>0</v>
      </c>
      <c r="D2156" t="s">
        <v>24</v>
      </c>
      <c r="E2156">
        <f>_xlfn.XLOOKUP(F2156,Z$3:Z$19,AA$3:AA$19)</f>
        <v>8</v>
      </c>
      <c r="F2156" t="s">
        <v>25</v>
      </c>
      <c r="G2156" s="14">
        <v>44627</v>
      </c>
      <c r="H2156" s="15">
        <v>0.61805555555555558</v>
      </c>
      <c r="I2156" s="15">
        <v>0.64791666666666659</v>
      </c>
      <c r="J2156">
        <v>1000168</v>
      </c>
      <c r="K2156">
        <v>1900</v>
      </c>
      <c r="L2156">
        <f>ROUND(M2156*86400,0)/60</f>
        <v>43</v>
      </c>
      <c r="M2156">
        <v>2.9861111111111005E-2</v>
      </c>
      <c r="N2156">
        <f>_xlfn.XLOOKUP(O2156,Z$22:Z$24,AA$22:AA$24)</f>
        <v>0</v>
      </c>
      <c r="O2156" t="s">
        <v>26</v>
      </c>
      <c r="P2156" cm="1">
        <f t="array" aca="1" ref="P2156" ca="1">(_xlfn.IFS(Q2156="couché",0,Q2156="debout à 80%",1,Q2156="?",1))*(IF(RAND()&lt;0.8,1,0))</f>
        <v>1</v>
      </c>
      <c r="Q2156" t="s">
        <v>27</v>
      </c>
      <c r="R2156">
        <v>0</v>
      </c>
      <c r="S2156">
        <f>SUMIFS(N:N,F:F,F2156,G:G,G2156,T:T,T2156-1)*IF(C2156=1,0,1)</f>
        <v>0</v>
      </c>
      <c r="T2156">
        <f>COUNTIFS(F:F,F2156,G:G,G2156,H:H,_xlfn.CONCAT("&lt;=",H2156))</f>
        <v>6</v>
      </c>
      <c r="U2156" s="15">
        <f ca="1">H2156+(RAND()/100000)</f>
        <v>0.61805720768003136</v>
      </c>
      <c r="V2156">
        <f t="shared" ca="1" si="33"/>
        <v>57</v>
      </c>
      <c r="W2156" t="s">
        <v>28</v>
      </c>
      <c r="X2156" t="str">
        <f ca="1">_xlfn.CONCAT("(",A2156,",",C2156,",",P2156,",",E2156,",",L2156,",",S2156,",",T2156,",",V2156,")++1`")</f>
        <v>(249014,0,1,8,43,0,6,57)++1`</v>
      </c>
      <c r="Y2156" t="str">
        <f>_xlfn.CONCAT("(",A2156,",",R2156,")++1`")</f>
        <v>(249014,0)++1`</v>
      </c>
    </row>
    <row r="2157" spans="1:25">
      <c r="A2157">
        <v>249015</v>
      </c>
      <c r="B2157">
        <v>1960</v>
      </c>
      <c r="C2157">
        <f>IF(D2157="oui", 1, IF(D2157="non", 0, " "))</f>
        <v>0</v>
      </c>
      <c r="D2157" t="s">
        <v>24</v>
      </c>
      <c r="E2157">
        <f>_xlfn.XLOOKUP(F2157,Z$3:Z$19,AA$3:AA$19)</f>
        <v>8</v>
      </c>
      <c r="F2157" t="s">
        <v>25</v>
      </c>
      <c r="G2157" s="14">
        <v>44627</v>
      </c>
      <c r="H2157" s="15">
        <v>0.53541666666666665</v>
      </c>
      <c r="I2157" s="15">
        <v>0.56527777777777777</v>
      </c>
      <c r="J2157">
        <v>1000168</v>
      </c>
      <c r="K2157">
        <v>1892</v>
      </c>
      <c r="L2157">
        <f>ROUND(M2157*86400,0)/60</f>
        <v>43</v>
      </c>
      <c r="M2157">
        <v>2.9861111111111116E-2</v>
      </c>
      <c r="N2157">
        <f>_xlfn.XLOOKUP(O2157,Z$22:Z$24,AA$22:AA$24)</f>
        <v>0</v>
      </c>
      <c r="O2157" t="s">
        <v>26</v>
      </c>
      <c r="P2157" cm="1">
        <f t="array" aca="1" ref="P2157" ca="1">(_xlfn.IFS(Q2157="couché",0,Q2157="debout à 80%",1,Q2157="?",1))*(IF(RAND()&lt;0.8,1,0))</f>
        <v>1</v>
      </c>
      <c r="Q2157" t="s">
        <v>27</v>
      </c>
      <c r="R2157">
        <v>0</v>
      </c>
      <c r="S2157">
        <f>SUMIFS(N:N,F:F,F2157,G:G,G2157,T:T,T2157-1)*IF(C2157=1,0,1)</f>
        <v>0</v>
      </c>
      <c r="T2157">
        <f>COUNTIFS(F:F,F2157,G:G,G2157,H:H,_xlfn.CONCAT("&lt;=",H2157))</f>
        <v>3</v>
      </c>
      <c r="U2157" s="15">
        <f ca="1">H2157+(RAND()/100000)</f>
        <v>0.53542486857632887</v>
      </c>
      <c r="V2157">
        <f t="shared" ca="1" si="33"/>
        <v>43</v>
      </c>
      <c r="W2157" t="s">
        <v>28</v>
      </c>
      <c r="X2157" t="str">
        <f ca="1">_xlfn.CONCAT("(",A2157,",",C2157,",",P2157,",",E2157,",",L2157,",",S2157,",",T2157,",",V2157,")++1`")</f>
        <v>(249015,0,1,8,43,0,3,43)++1`</v>
      </c>
      <c r="Y2157" t="str">
        <f>_xlfn.CONCAT("(",A2157,",",R2157,")++1`")</f>
        <v>(249015,0)++1`</v>
      </c>
    </row>
    <row r="2158" spans="1:25">
      <c r="A2158">
        <v>249016</v>
      </c>
      <c r="B2158">
        <v>1974</v>
      </c>
      <c r="C2158">
        <f>IF(D2158="oui", 1, IF(D2158="non", 0, " "))</f>
        <v>0</v>
      </c>
      <c r="D2158" t="s">
        <v>24</v>
      </c>
      <c r="E2158">
        <f>_xlfn.XLOOKUP(F2158,Z$3:Z$19,AA$3:AA$19)</f>
        <v>8</v>
      </c>
      <c r="F2158" t="s">
        <v>25</v>
      </c>
      <c r="G2158" s="14">
        <v>44634</v>
      </c>
      <c r="H2158" s="15">
        <v>0.49027777777777776</v>
      </c>
      <c r="I2158" s="15">
        <v>0.6333333333333333</v>
      </c>
      <c r="J2158">
        <v>1000168</v>
      </c>
      <c r="K2158">
        <v>4753</v>
      </c>
      <c r="L2158">
        <f>ROUND(M2158*86400,0)/60</f>
        <v>206</v>
      </c>
      <c r="M2158">
        <v>0.14305555555555555</v>
      </c>
      <c r="N2158">
        <f>_xlfn.XLOOKUP(O2158,Z$22:Z$24,AA$22:AA$24)</f>
        <v>0</v>
      </c>
      <c r="O2158" t="s">
        <v>26</v>
      </c>
      <c r="P2158" cm="1">
        <f t="array" aca="1" ref="P2158" ca="1">(_xlfn.IFS(Q2158="couché",0,Q2158="debout à 80%",1,Q2158="?",1))*(IF(RAND()&lt;0.8,1,0))</f>
        <v>0</v>
      </c>
      <c r="Q2158" t="s">
        <v>27</v>
      </c>
      <c r="R2158">
        <v>30</v>
      </c>
      <c r="S2158">
        <f>SUMIFS(N:N,F:F,F2158,G:G,G2158,T:T,T2158-1)*IF(C2158=1,0,1)</f>
        <v>0</v>
      </c>
      <c r="T2158">
        <f>COUNTIFS(F:F,F2158,G:G,G2158,H:H,_xlfn.CONCAT("&lt;=",H2158))</f>
        <v>2</v>
      </c>
      <c r="U2158" s="15">
        <f ca="1">H2158+(RAND()/100000)</f>
        <v>0.49028710104416062</v>
      </c>
      <c r="V2158">
        <f t="shared" ca="1" si="33"/>
        <v>41</v>
      </c>
      <c r="W2158" t="s">
        <v>28</v>
      </c>
      <c r="X2158" t="str">
        <f ca="1">_xlfn.CONCAT("(",A2158,",",C2158,",",P2158,",",E2158,",",L2158,",",S2158,",",T2158,",",V2158,")++1`")</f>
        <v>(249016,0,0,8,206,0,2,41)++1`</v>
      </c>
      <c r="Y2158" t="str">
        <f>_xlfn.CONCAT("(",A2158,",",R2158,")++1`")</f>
        <v>(249016,30)++1`</v>
      </c>
    </row>
    <row r="2159" spans="1:25">
      <c r="A2159">
        <v>249017</v>
      </c>
      <c r="B2159">
        <v>1997</v>
      </c>
      <c r="C2159">
        <f>IF(D2159="oui", 1, IF(D2159="non", 0, " "))</f>
        <v>0</v>
      </c>
      <c r="D2159" t="s">
        <v>24</v>
      </c>
      <c r="E2159">
        <f>_xlfn.XLOOKUP(F2159,Z$3:Z$19,AA$3:AA$19)</f>
        <v>8</v>
      </c>
      <c r="F2159" t="s">
        <v>25</v>
      </c>
      <c r="G2159" s="14">
        <v>44634</v>
      </c>
      <c r="H2159" s="15">
        <v>0.6777777777777777</v>
      </c>
      <c r="I2159" s="15">
        <v>0.68611111111111112</v>
      </c>
      <c r="J2159">
        <v>1000168</v>
      </c>
      <c r="K2159">
        <v>1899</v>
      </c>
      <c r="L2159">
        <f>ROUND(M2159*86400,0)/60</f>
        <v>12</v>
      </c>
      <c r="M2159">
        <v>8.3333333333334147E-3</v>
      </c>
      <c r="N2159">
        <f>_xlfn.XLOOKUP(O2159,Z$22:Z$24,AA$22:AA$24)</f>
        <v>0</v>
      </c>
      <c r="O2159" t="s">
        <v>26</v>
      </c>
      <c r="P2159" cm="1">
        <f t="array" aca="1" ref="P2159" ca="1">(_xlfn.IFS(Q2159="couché",0,Q2159="debout à 80%",1,Q2159="?",1))*(IF(RAND()&lt;0.8,1,0))</f>
        <v>1</v>
      </c>
      <c r="Q2159" t="s">
        <v>27</v>
      </c>
      <c r="R2159">
        <v>0</v>
      </c>
      <c r="S2159">
        <f>SUMIFS(N:N,F:F,F2159,G:G,G2159,T:T,T2159-1)*IF(C2159=1,0,1)</f>
        <v>0</v>
      </c>
      <c r="T2159">
        <f>COUNTIFS(F:F,F2159,G:G,G2159,H:H,_xlfn.CONCAT("&lt;=",H2159))</f>
        <v>4</v>
      </c>
      <c r="U2159" s="15">
        <f ca="1">H2159+(RAND()/100000)</f>
        <v>0.67778375440056526</v>
      </c>
      <c r="V2159">
        <f t="shared" ca="1" si="33"/>
        <v>60</v>
      </c>
      <c r="W2159" t="s">
        <v>28</v>
      </c>
      <c r="X2159" t="str">
        <f ca="1">_xlfn.CONCAT("(",A2159,",",C2159,",",P2159,",",E2159,",",L2159,",",S2159,",",T2159,",",V2159,")++1`")</f>
        <v>(249017,0,1,8,12,0,4,60)++1`</v>
      </c>
      <c r="Y2159" t="str">
        <f>_xlfn.CONCAT("(",A2159,",",R2159,")++1`")</f>
        <v>(249017,0)++1`</v>
      </c>
    </row>
    <row r="2160" spans="1:25">
      <c r="A2160">
        <v>249018</v>
      </c>
      <c r="B2160">
        <v>1996</v>
      </c>
      <c r="C2160">
        <f>IF(D2160="oui", 1, IF(D2160="non", 0, " "))</f>
        <v>0</v>
      </c>
      <c r="D2160" t="s">
        <v>24</v>
      </c>
      <c r="E2160">
        <f>_xlfn.XLOOKUP(F2160,Z$3:Z$19,AA$3:AA$19)</f>
        <v>8</v>
      </c>
      <c r="F2160" t="s">
        <v>25</v>
      </c>
      <c r="G2160" s="14">
        <v>44641</v>
      </c>
      <c r="H2160" s="15">
        <v>0.33333333333333331</v>
      </c>
      <c r="I2160" s="15">
        <v>0.43194444444444441</v>
      </c>
      <c r="J2160">
        <v>1000168</v>
      </c>
      <c r="K2160">
        <v>2557</v>
      </c>
      <c r="L2160">
        <f>ROUND(M2160*86400,0)/60</f>
        <v>142</v>
      </c>
      <c r="M2160">
        <v>9.8611111111111094E-2</v>
      </c>
      <c r="N2160">
        <f>_xlfn.XLOOKUP(O2160,Z$22:Z$24,AA$22:AA$24)</f>
        <v>0</v>
      </c>
      <c r="O2160" t="s">
        <v>26</v>
      </c>
      <c r="P2160" cm="1">
        <f t="array" aca="1" ref="P2160" ca="1">(_xlfn.IFS(Q2160="couché",0,Q2160="debout à 80%",1,Q2160="?",1))*(IF(RAND()&lt;0.8,1,0))</f>
        <v>1</v>
      </c>
      <c r="Q2160" t="s">
        <v>27</v>
      </c>
      <c r="R2160">
        <v>30</v>
      </c>
      <c r="S2160">
        <f>SUMIFS(N:N,F:F,F2160,G:G,G2160,T:T,T2160-1)*IF(C2160=1,0,1)</f>
        <v>0</v>
      </c>
      <c r="T2160">
        <f>COUNTIFS(F:F,F2160,G:G,G2160,H:H,_xlfn.CONCAT("&lt;=",H2160))</f>
        <v>1</v>
      </c>
      <c r="U2160" s="15">
        <f ca="1">H2160+(RAND()/100000)</f>
        <v>0.33334089052007038</v>
      </c>
      <c r="V2160">
        <f t="shared" ca="1" si="33"/>
        <v>2</v>
      </c>
      <c r="W2160" t="s">
        <v>28</v>
      </c>
      <c r="X2160" t="str">
        <f ca="1">_xlfn.CONCAT("(",A2160,",",C2160,",",P2160,",",E2160,",",L2160,",",S2160,",",T2160,",",V2160,")++1`")</f>
        <v>(249018,0,1,8,142,0,1,2)++1`</v>
      </c>
      <c r="Y2160" t="str">
        <f>_xlfn.CONCAT("(",A2160,",",R2160,")++1`")</f>
        <v>(249018,30)++1`</v>
      </c>
    </row>
    <row r="2161" spans="1:25">
      <c r="A2161">
        <v>249019</v>
      </c>
      <c r="B2161">
        <v>1986</v>
      </c>
      <c r="C2161">
        <f>IF(D2161="oui", 1, IF(D2161="non", 0, " "))</f>
        <v>0</v>
      </c>
      <c r="D2161" t="s">
        <v>24</v>
      </c>
      <c r="E2161">
        <f>_xlfn.XLOOKUP(F2161,Z$3:Z$19,AA$3:AA$19)</f>
        <v>8</v>
      </c>
      <c r="F2161" t="s">
        <v>25</v>
      </c>
      <c r="G2161" s="14">
        <v>44641</v>
      </c>
      <c r="H2161" s="15">
        <v>0.43194444444444441</v>
      </c>
      <c r="I2161" s="15">
        <v>0.57430555555555551</v>
      </c>
      <c r="J2161">
        <v>1000168</v>
      </c>
      <c r="K2161">
        <v>2512</v>
      </c>
      <c r="L2161">
        <f>ROUND(M2161*86400,0)/60</f>
        <v>205</v>
      </c>
      <c r="M2161">
        <v>0.1423611111111111</v>
      </c>
      <c r="N2161">
        <f>_xlfn.XLOOKUP(O2161,Z$22:Z$24,AA$22:AA$24)</f>
        <v>0</v>
      </c>
      <c r="O2161" t="s">
        <v>26</v>
      </c>
      <c r="P2161" cm="1">
        <f t="array" aca="1" ref="P2161" ca="1">(_xlfn.IFS(Q2161="couché",0,Q2161="debout à 80%",1,Q2161="?",1))*(IF(RAND()&lt;0.8,1,0))</f>
        <v>0</v>
      </c>
      <c r="Q2161" t="s">
        <v>27</v>
      </c>
      <c r="R2161">
        <v>30</v>
      </c>
      <c r="S2161">
        <f>SUMIFS(N:N,F:F,F2161,G:G,G2161,T:T,T2161-1)*IF(C2161=1,0,1)</f>
        <v>0</v>
      </c>
      <c r="T2161">
        <f>COUNTIFS(F:F,F2161,G:G,G2161,H:H,_xlfn.CONCAT("&lt;=",H2161))</f>
        <v>2</v>
      </c>
      <c r="U2161" s="15">
        <f ca="1">H2161+(RAND()/100000)</f>
        <v>0.43194815481563026</v>
      </c>
      <c r="V2161">
        <f t="shared" ca="1" si="33"/>
        <v>25</v>
      </c>
      <c r="W2161" t="s">
        <v>28</v>
      </c>
      <c r="X2161" t="str">
        <f ca="1">_xlfn.CONCAT("(",A2161,",",C2161,",",P2161,",",E2161,",",L2161,",",S2161,",",T2161,",",V2161,")++1`")</f>
        <v>(249019,0,0,8,205,0,2,25)++1`</v>
      </c>
      <c r="Y2161" t="str">
        <f>_xlfn.CONCAT("(",A2161,",",R2161,")++1`")</f>
        <v>(249019,30)++1`</v>
      </c>
    </row>
    <row r="2162" spans="1:25">
      <c r="A2162">
        <v>249022</v>
      </c>
      <c r="B2162">
        <v>1963</v>
      </c>
      <c r="C2162">
        <f>IF(D2162="oui", 1, IF(D2162="non", 0, " "))</f>
        <v>0</v>
      </c>
      <c r="D2162" t="s">
        <v>24</v>
      </c>
      <c r="E2162">
        <f>_xlfn.XLOOKUP(F2162,Z$3:Z$19,AA$3:AA$19)</f>
        <v>11</v>
      </c>
      <c r="F2162" t="s">
        <v>41</v>
      </c>
      <c r="G2162" s="14">
        <v>44648</v>
      </c>
      <c r="H2162" s="15">
        <v>0.43402777777777773</v>
      </c>
      <c r="I2162" s="15">
        <v>0.5527777777777777</v>
      </c>
      <c r="J2162">
        <v>1000164</v>
      </c>
      <c r="K2162">
        <v>7768</v>
      </c>
      <c r="L2162">
        <f>ROUND(M2162*86400,0)/60</f>
        <v>171</v>
      </c>
      <c r="M2162">
        <v>0.11874999999999997</v>
      </c>
      <c r="N2162">
        <f>_xlfn.XLOOKUP(O2162,Z$22:Z$24,AA$22:AA$24)</f>
        <v>0</v>
      </c>
      <c r="O2162" t="s">
        <v>26</v>
      </c>
      <c r="P2162" cm="1">
        <f t="array" aca="1" ref="P2162" ca="1">(_xlfn.IFS(Q2162="couché",0,Q2162="debout à 80%",1,Q2162="?",1))*(IF(RAND()&lt;0.8,1,0))</f>
        <v>1</v>
      </c>
      <c r="Q2162" t="s">
        <v>27</v>
      </c>
      <c r="R2162">
        <v>30</v>
      </c>
      <c r="S2162">
        <f>SUMIFS(N:N,F:F,F2162,G:G,G2162,T:T,T2162-1)*IF(C2162=1,0,1)</f>
        <v>0</v>
      </c>
      <c r="T2162">
        <f>COUNTIFS(F:F,F2162,G:G,G2162,H:H,_xlfn.CONCAT("&lt;=",H2162))</f>
        <v>2</v>
      </c>
      <c r="U2162" s="15">
        <f ca="1">H2162+(RAND()/100000)</f>
        <v>0.43403703418653855</v>
      </c>
      <c r="V2162">
        <f t="shared" ca="1" si="33"/>
        <v>32</v>
      </c>
      <c r="W2162" t="s">
        <v>28</v>
      </c>
      <c r="X2162" t="str">
        <f ca="1">_xlfn.CONCAT("(",A2162,",",C2162,",",P2162,",",E2162,",",L2162,",",S2162,",",T2162,",",V2162,")++1`")</f>
        <v>(249022,0,1,11,171,0,2,32)++1`</v>
      </c>
      <c r="Y2162" t="str">
        <f>_xlfn.CONCAT("(",A2162,",",R2162,")++1`")</f>
        <v>(249022,30)++1`</v>
      </c>
    </row>
    <row r="2163" spans="1:25">
      <c r="A2163">
        <v>249023</v>
      </c>
      <c r="B2163">
        <v>1959</v>
      </c>
      <c r="C2163">
        <f>IF(D2163="oui", 1, IF(D2163="non", 0, " "))</f>
        <v>0</v>
      </c>
      <c r="D2163" t="s">
        <v>24</v>
      </c>
      <c r="E2163">
        <f>_xlfn.XLOOKUP(F2163,Z$3:Z$19,AA$3:AA$19)</f>
        <v>9</v>
      </c>
      <c r="F2163" t="s">
        <v>40</v>
      </c>
      <c r="G2163" s="14">
        <v>44631</v>
      </c>
      <c r="H2163" s="15">
        <v>0.56527777777777777</v>
      </c>
      <c r="I2163" s="15">
        <v>0.59097222222222223</v>
      </c>
      <c r="J2163">
        <v>1000163</v>
      </c>
      <c r="K2163">
        <v>4834</v>
      </c>
      <c r="L2163">
        <f>ROUND(M2163*86400,0)/60</f>
        <v>37</v>
      </c>
      <c r="M2163">
        <v>2.5694444444444464E-2</v>
      </c>
      <c r="N2163">
        <f>_xlfn.XLOOKUP(O2163,Z$22:Z$24,AA$22:AA$24)</f>
        <v>0</v>
      </c>
      <c r="O2163" t="s">
        <v>26</v>
      </c>
      <c r="P2163" cm="1">
        <f t="array" aca="1" ref="P2163" ca="1">(_xlfn.IFS(Q2163="couché",0,Q2163="debout à 80%",1,Q2163="?",1))*(IF(RAND()&lt;0.8,1,0))</f>
        <v>1</v>
      </c>
      <c r="Q2163" t="s">
        <v>27</v>
      </c>
      <c r="R2163">
        <v>45</v>
      </c>
      <c r="S2163">
        <f>SUMIFS(N:N,F:F,F2163,G:G,G2163,T:T,T2163-1)*IF(C2163=1,0,1)</f>
        <v>0</v>
      </c>
      <c r="T2163">
        <f>COUNTIFS(F:F,F2163,G:G,G2163,H:H,_xlfn.CONCAT("&lt;=",H2163))</f>
        <v>5</v>
      </c>
      <c r="U2163" s="15">
        <f ca="1">H2163+(RAND()/100000)</f>
        <v>0.56528389593809214</v>
      </c>
      <c r="V2163">
        <f t="shared" ca="1" si="33"/>
        <v>61</v>
      </c>
      <c r="W2163" t="s">
        <v>47</v>
      </c>
      <c r="X2163" t="str">
        <f ca="1">_xlfn.CONCAT("(",A2163,",",C2163,",",P2163,",",E2163,",",L2163,",",S2163,",",T2163,",",V2163,")++1`")</f>
        <v>(249023,0,1,9,37,0,5,61)++1`</v>
      </c>
      <c r="Y2163" t="str">
        <f>_xlfn.CONCAT("(",A2163,",",R2163,")++1`")</f>
        <v>(249023,45)++1`</v>
      </c>
    </row>
    <row r="2164" spans="1:25">
      <c r="A2164">
        <v>249026</v>
      </c>
      <c r="B2164">
        <v>1995</v>
      </c>
      <c r="C2164">
        <f>IF(D2164="oui", 1, IF(D2164="non", 0, " "))</f>
        <v>0</v>
      </c>
      <c r="D2164" t="s">
        <v>24</v>
      </c>
      <c r="E2164">
        <f>_xlfn.XLOOKUP(F2164,Z$3:Z$19,AA$3:AA$19)</f>
        <v>10</v>
      </c>
      <c r="F2164" t="s">
        <v>39</v>
      </c>
      <c r="G2164" s="14">
        <v>44631</v>
      </c>
      <c r="H2164" s="15">
        <v>0.44930555555555551</v>
      </c>
      <c r="I2164" s="15">
        <v>0.50277777777777777</v>
      </c>
      <c r="J2164">
        <v>1000165</v>
      </c>
      <c r="K2164">
        <v>772</v>
      </c>
      <c r="L2164">
        <f>ROUND(M2164*86400,0)/60</f>
        <v>77</v>
      </c>
      <c r="M2164">
        <v>5.3472222222222254E-2</v>
      </c>
      <c r="N2164">
        <f>_xlfn.XLOOKUP(O2164,Z$22:Z$24,AA$22:AA$24)</f>
        <v>1</v>
      </c>
      <c r="O2164" t="s">
        <v>32</v>
      </c>
      <c r="P2164" cm="1">
        <f t="array" aca="1" ref="P2164" ca="1">(_xlfn.IFS(Q2164="couché",0,Q2164="debout à 80%",1,Q2164="?",1))*(IF(RAND()&lt;0.8,1,0))</f>
        <v>1</v>
      </c>
      <c r="Q2164" t="s">
        <v>27</v>
      </c>
      <c r="R2164">
        <v>30</v>
      </c>
      <c r="S2164">
        <f>SUMIFS(N:N,F:F,F2164,G:G,G2164,T:T,T2164-1)*IF(C2164=1,0,1)</f>
        <v>1</v>
      </c>
      <c r="T2164">
        <f>COUNTIFS(F:F,F2164,G:G,G2164,H:H,_xlfn.CONCAT("&lt;=",H2164))</f>
        <v>3</v>
      </c>
      <c r="U2164" s="15">
        <f ca="1">H2164+(RAND()/100000)</f>
        <v>0.44930679178510946</v>
      </c>
      <c r="V2164">
        <f t="shared" ca="1" si="33"/>
        <v>34</v>
      </c>
      <c r="W2164" t="s">
        <v>28</v>
      </c>
      <c r="X2164" t="str">
        <f ca="1">_xlfn.CONCAT("(",A2164,",",C2164,",",P2164,",",E2164,",",L2164,",",S2164,",",T2164,",",V2164,")++1`")</f>
        <v>(249026,0,1,10,77,1,3,34)++1`</v>
      </c>
      <c r="Y2164" t="str">
        <f>_xlfn.CONCAT("(",A2164,",",R2164,")++1`")</f>
        <v>(249026,30)++1`</v>
      </c>
    </row>
    <row r="2165" spans="1:25">
      <c r="A2165">
        <v>249028</v>
      </c>
      <c r="B2165">
        <v>1977</v>
      </c>
      <c r="C2165">
        <f>IF(D2165="oui", 1, IF(D2165="non", 0, " "))</f>
        <v>0</v>
      </c>
      <c r="D2165" t="s">
        <v>24</v>
      </c>
      <c r="E2165">
        <f>_xlfn.XLOOKUP(F2165,Z$3:Z$19,AA$3:AA$19)</f>
        <v>12</v>
      </c>
      <c r="F2165" t="s">
        <v>42</v>
      </c>
      <c r="G2165" s="14">
        <v>44637</v>
      </c>
      <c r="H2165" s="15">
        <v>0.40833333333333333</v>
      </c>
      <c r="I2165" s="15">
        <v>0.49652777777777773</v>
      </c>
      <c r="J2165">
        <v>1000164</v>
      </c>
      <c r="K2165">
        <v>7808</v>
      </c>
      <c r="L2165">
        <f>ROUND(M2165*86400,0)/60</f>
        <v>127</v>
      </c>
      <c r="M2165">
        <v>8.8194444444444409E-2</v>
      </c>
      <c r="N2165">
        <f>_xlfn.XLOOKUP(O2165,Z$22:Z$24,AA$22:AA$24)</f>
        <v>0</v>
      </c>
      <c r="O2165" t="s">
        <v>26</v>
      </c>
      <c r="P2165" cm="1">
        <f t="array" aca="1" ref="P2165" ca="1">(_xlfn.IFS(Q2165="couché",0,Q2165="debout à 80%",1,Q2165="?",1))*(IF(RAND()&lt;0.8,1,0))</f>
        <v>1</v>
      </c>
      <c r="Q2165" t="s">
        <v>27</v>
      </c>
      <c r="R2165">
        <v>30</v>
      </c>
      <c r="S2165">
        <f>SUMIFS(N:N,F:F,F2165,G:G,G2165,T:T,T2165-1)*IF(C2165=1,0,1)</f>
        <v>1</v>
      </c>
      <c r="T2165">
        <f>COUNTIFS(F:F,F2165,G:G,G2165,H:H,_xlfn.CONCAT("&lt;=",H2165))</f>
        <v>3</v>
      </c>
      <c r="U2165" s="15">
        <f ca="1">H2165+(RAND()/100000)</f>
        <v>0.40833564398602534</v>
      </c>
      <c r="V2165">
        <f t="shared" ca="1" si="33"/>
        <v>30</v>
      </c>
      <c r="W2165" t="s">
        <v>28</v>
      </c>
      <c r="X2165" t="str">
        <f ca="1">_xlfn.CONCAT("(",A2165,",",C2165,",",P2165,",",E2165,",",L2165,",",S2165,",",T2165,",",V2165,")++1`")</f>
        <v>(249028,0,1,12,127,1,3,30)++1`</v>
      </c>
      <c r="Y2165" t="str">
        <f>_xlfn.CONCAT("(",A2165,",",R2165,")++1`")</f>
        <v>(249028,30)++1`</v>
      </c>
    </row>
    <row r="2166" spans="1:25">
      <c r="A2166">
        <v>249033</v>
      </c>
      <c r="B2166">
        <v>1949</v>
      </c>
      <c r="C2166">
        <f>IF(D2166="oui", 1, IF(D2166="non", 0, " "))</f>
        <v>0</v>
      </c>
      <c r="D2166" t="s">
        <v>24</v>
      </c>
      <c r="E2166">
        <f>_xlfn.XLOOKUP(F2166,Z$3:Z$19,AA$3:AA$19)</f>
        <v>3</v>
      </c>
      <c r="F2166" t="s">
        <v>34</v>
      </c>
      <c r="G2166" s="14">
        <v>44638</v>
      </c>
      <c r="H2166" s="15">
        <v>0.41874999999999996</v>
      </c>
      <c r="I2166" s="15">
        <v>0.42708333333333331</v>
      </c>
      <c r="J2166">
        <v>1000169</v>
      </c>
      <c r="K2166">
        <v>2172</v>
      </c>
      <c r="L2166">
        <f>ROUND(M2166*86400,0)/60</f>
        <v>12</v>
      </c>
      <c r="M2166">
        <v>8.3333333333333592E-3</v>
      </c>
      <c r="N2166">
        <f>_xlfn.XLOOKUP(O2166,Z$22:Z$24,AA$22:AA$24)</f>
        <v>1</v>
      </c>
      <c r="O2166" t="s">
        <v>32</v>
      </c>
      <c r="P2166" cm="1">
        <f t="array" aca="1" ref="P2166" ca="1">(_xlfn.IFS(Q2166="couché",0,Q2166="debout à 80%",1,Q2166="?",1))*(IF(RAND()&lt;0.8,1,0))</f>
        <v>1</v>
      </c>
      <c r="Q2166" t="s">
        <v>27</v>
      </c>
      <c r="R2166">
        <v>10</v>
      </c>
      <c r="S2166">
        <f>SUMIFS(N:N,F:F,F2166,G:G,G2166,T:T,T2166-1)*IF(C2166=1,0,1)</f>
        <v>1</v>
      </c>
      <c r="T2166">
        <f>COUNTIFS(F:F,F2166,G:G,G2166,H:H,_xlfn.CONCAT("&lt;=",H2166))</f>
        <v>7</v>
      </c>
      <c r="U2166" s="15">
        <f ca="1">H2166+(RAND()/100000)</f>
        <v>0.41875328289904218</v>
      </c>
      <c r="V2166">
        <f t="shared" ca="1" si="33"/>
        <v>29</v>
      </c>
      <c r="W2166" t="s">
        <v>28</v>
      </c>
      <c r="X2166" t="str">
        <f ca="1">_xlfn.CONCAT("(",A2166,",",C2166,",",P2166,",",E2166,",",L2166,",",S2166,",",T2166,",",V2166,")++1`")</f>
        <v>(249033,0,1,3,12,1,7,29)++1`</v>
      </c>
      <c r="Y2166" t="str">
        <f>_xlfn.CONCAT("(",A2166,",",R2166,")++1`")</f>
        <v>(249033,10)++1`</v>
      </c>
    </row>
    <row r="2167" spans="1:25">
      <c r="A2167">
        <v>249034</v>
      </c>
      <c r="B2167">
        <v>1949</v>
      </c>
      <c r="C2167">
        <f>IF(D2167="oui", 1, IF(D2167="non", 0, " "))</f>
        <v>0</v>
      </c>
      <c r="D2167" t="s">
        <v>24</v>
      </c>
      <c r="E2167">
        <f>_xlfn.XLOOKUP(F2167,Z$3:Z$19,AA$3:AA$19)</f>
        <v>3</v>
      </c>
      <c r="F2167" t="s">
        <v>34</v>
      </c>
      <c r="G2167" s="14">
        <v>44645</v>
      </c>
      <c r="H2167" s="15">
        <v>0.45208333333333334</v>
      </c>
      <c r="I2167" s="15">
        <v>0.45277777777777778</v>
      </c>
      <c r="J2167">
        <v>1000169</v>
      </c>
      <c r="K2167">
        <v>2172</v>
      </c>
      <c r="L2167">
        <f>ROUND(M2167*86400,0)/60</f>
        <v>1</v>
      </c>
      <c r="M2167">
        <v>6.9444444444444198E-4</v>
      </c>
      <c r="N2167">
        <f>_xlfn.XLOOKUP(O2167,Z$22:Z$24,AA$22:AA$24)</f>
        <v>1</v>
      </c>
      <c r="O2167" t="s">
        <v>32</v>
      </c>
      <c r="P2167" cm="1">
        <f t="array" aca="1" ref="P2167" ca="1">(_xlfn.IFS(Q2167="couché",0,Q2167="debout à 80%",1,Q2167="?",1))*(IF(RAND()&lt;0.8,1,0))</f>
        <v>1</v>
      </c>
      <c r="Q2167" t="s">
        <v>27</v>
      </c>
      <c r="R2167">
        <v>10</v>
      </c>
      <c r="S2167">
        <f>SUMIFS(N:N,F:F,F2167,G:G,G2167,T:T,T2167-1)*IF(C2167=1,0,1)</f>
        <v>1</v>
      </c>
      <c r="T2167">
        <f>COUNTIFS(F:F,F2167,G:G,G2167,H:H,_xlfn.CONCAT("&lt;=",H2167))</f>
        <v>9</v>
      </c>
      <c r="U2167" s="15">
        <f ca="1">H2167+(RAND()/100000)</f>
        <v>0.45208621220497786</v>
      </c>
      <c r="V2167">
        <f t="shared" ca="1" si="33"/>
        <v>38</v>
      </c>
      <c r="W2167" t="s">
        <v>28</v>
      </c>
      <c r="X2167" t="str">
        <f ca="1">_xlfn.CONCAT("(",A2167,",",C2167,",",P2167,",",E2167,",",L2167,",",S2167,",",T2167,",",V2167,")++1`")</f>
        <v>(249034,0,1,3,1,1,9,38)++1`</v>
      </c>
      <c r="Y2167" t="str">
        <f>_xlfn.CONCAT("(",A2167,",",R2167,")++1`")</f>
        <v>(249034,10)++1`</v>
      </c>
    </row>
    <row r="2168" spans="1:25">
      <c r="A2168">
        <v>249035</v>
      </c>
      <c r="B2168">
        <v>1935</v>
      </c>
      <c r="C2168">
        <f>IF(D2168="oui", 1, IF(D2168="non", 0, " "))</f>
        <v>0</v>
      </c>
      <c r="D2168" t="s">
        <v>24</v>
      </c>
      <c r="E2168">
        <f>_xlfn.XLOOKUP(F2168,Z$3:Z$19,AA$3:AA$19)</f>
        <v>9</v>
      </c>
      <c r="F2168" t="s">
        <v>40</v>
      </c>
      <c r="G2168" s="14">
        <v>44628</v>
      </c>
      <c r="H2168" s="15">
        <v>0.60347222222222219</v>
      </c>
      <c r="I2168" s="15">
        <v>0.63541666666666663</v>
      </c>
      <c r="J2168">
        <v>1000163</v>
      </c>
      <c r="K2168">
        <v>239</v>
      </c>
      <c r="L2168">
        <f>ROUND(M2168*86400,0)/60</f>
        <v>46</v>
      </c>
      <c r="M2168">
        <v>3.1944444444444442E-2</v>
      </c>
      <c r="N2168">
        <f>_xlfn.XLOOKUP(O2168,Z$22:Z$24,AA$22:AA$24)</f>
        <v>0</v>
      </c>
      <c r="O2168" t="s">
        <v>26</v>
      </c>
      <c r="P2168" cm="1">
        <f t="array" aca="1" ref="P2168" ca="1">(_xlfn.IFS(Q2168="couché",0,Q2168="debout à 80%",1,Q2168="?",1))*(IF(RAND()&lt;0.8,1,0))</f>
        <v>1</v>
      </c>
      <c r="Q2168" t="s">
        <v>27</v>
      </c>
      <c r="R2168">
        <v>45</v>
      </c>
      <c r="S2168">
        <f>SUMIFS(N:N,F:F,F2168,G:G,G2168,T:T,T2168-1)*IF(C2168=1,0,1)</f>
        <v>0</v>
      </c>
      <c r="T2168">
        <f>COUNTIFS(F:F,F2168,G:G,G2168,H:H,_xlfn.CONCAT("&lt;=",H2168))</f>
        <v>7</v>
      </c>
      <c r="U2168" s="15">
        <f ca="1">H2168+(RAND()/100000)</f>
        <v>0.60347662719311845</v>
      </c>
      <c r="V2168">
        <f t="shared" ca="1" si="33"/>
        <v>72</v>
      </c>
      <c r="W2168" t="s">
        <v>28</v>
      </c>
      <c r="X2168" t="str">
        <f ca="1">_xlfn.CONCAT("(",A2168,",",C2168,",",P2168,",",E2168,",",L2168,",",S2168,",",T2168,",",V2168,")++1`")</f>
        <v>(249035,0,1,9,46,0,7,72)++1`</v>
      </c>
      <c r="Y2168" t="str">
        <f>_xlfn.CONCAT("(",A2168,",",R2168,")++1`")</f>
        <v>(249035,45)++1`</v>
      </c>
    </row>
    <row r="2169" spans="1:25">
      <c r="A2169">
        <v>249036</v>
      </c>
      <c r="B2169">
        <v>1931</v>
      </c>
      <c r="C2169">
        <f>IF(D2169="oui", 1, IF(D2169="non", 0, " "))</f>
        <v>0</v>
      </c>
      <c r="D2169" t="s">
        <v>24</v>
      </c>
      <c r="E2169">
        <f>_xlfn.XLOOKUP(F2169,Z$3:Z$19,AA$3:AA$19)</f>
        <v>2</v>
      </c>
      <c r="F2169" t="s">
        <v>29</v>
      </c>
      <c r="G2169" s="14">
        <v>44610</v>
      </c>
      <c r="H2169" s="15">
        <v>0.56944444444444442</v>
      </c>
      <c r="I2169" s="15">
        <v>0.77708333333333335</v>
      </c>
      <c r="J2169">
        <v>1000166</v>
      </c>
      <c r="K2169">
        <v>28</v>
      </c>
      <c r="L2169">
        <f>ROUND(M2169*86400,0)/60</f>
        <v>299</v>
      </c>
      <c r="M2169">
        <v>0.20763888888888893</v>
      </c>
      <c r="N2169">
        <f>_xlfn.XLOOKUP(O2169,Z$22:Z$24,AA$22:AA$24)</f>
        <v>0</v>
      </c>
      <c r="O2169" t="s">
        <v>26</v>
      </c>
      <c r="P2169" cm="1">
        <f t="array" aca="1" ref="P2169" ca="1">(_xlfn.IFS(Q2169="couché",0,Q2169="debout à 80%",1,Q2169="?",1))*(IF(RAND()&lt;0.8,1,0))</f>
        <v>0</v>
      </c>
      <c r="Q2169" t="s">
        <v>48</v>
      </c>
      <c r="R2169">
        <v>45</v>
      </c>
      <c r="S2169">
        <f>SUMIFS(N:N,F:F,F2169,G:G,G2169,T:T,T2169-1)*IF(C2169=1,0,1)</f>
        <v>0</v>
      </c>
      <c r="T2169">
        <f>COUNTIFS(F:F,F2169,G:G,G2169,H:H,_xlfn.CONCAT("&lt;=",H2169))</f>
        <v>4</v>
      </c>
      <c r="U2169" s="15">
        <f ca="1">H2169+(RAND()/100000)</f>
        <v>0.56944845414765022</v>
      </c>
      <c r="V2169">
        <f t="shared" ca="1" si="33"/>
        <v>59</v>
      </c>
      <c r="W2169" t="s">
        <v>28</v>
      </c>
      <c r="X2169" t="str">
        <f ca="1">_xlfn.CONCAT("(",A2169,",",C2169,",",P2169,",",E2169,",",L2169,",",S2169,",",T2169,",",V2169,")++1`")</f>
        <v>(249036,0,0,2,299,0,4,59)++1`</v>
      </c>
      <c r="Y2169" t="str">
        <f>_xlfn.CONCAT("(",A2169,",",R2169,")++1`")</f>
        <v>(249036,45)++1`</v>
      </c>
    </row>
    <row r="2170" spans="1:25">
      <c r="A2170">
        <v>249037</v>
      </c>
      <c r="B2170">
        <v>1949</v>
      </c>
      <c r="C2170">
        <f>IF(D2170="oui", 1, IF(D2170="non", 0, " "))</f>
        <v>0</v>
      </c>
      <c r="D2170" t="s">
        <v>24</v>
      </c>
      <c r="E2170">
        <f>_xlfn.XLOOKUP(F2170,Z$3:Z$19,AA$3:AA$19)</f>
        <v>13</v>
      </c>
      <c r="F2170" t="s">
        <v>43</v>
      </c>
      <c r="G2170" s="14">
        <v>44609</v>
      </c>
      <c r="H2170" s="15">
        <v>0.62361111111111112</v>
      </c>
      <c r="I2170" s="15">
        <v>0.86041666666666661</v>
      </c>
      <c r="J2170">
        <v>1000167</v>
      </c>
      <c r="K2170">
        <v>5583</v>
      </c>
      <c r="L2170">
        <f>ROUND(M2170*86400,0)/60</f>
        <v>341</v>
      </c>
      <c r="M2170">
        <v>0.23680555555555549</v>
      </c>
      <c r="N2170">
        <f>_xlfn.XLOOKUP(O2170,Z$22:Z$24,AA$22:AA$24)</f>
        <v>0</v>
      </c>
      <c r="O2170" t="s">
        <v>26</v>
      </c>
      <c r="P2170" cm="1">
        <f t="array" aca="1" ref="P2170" ca="1">(_xlfn.IFS(Q2170="couché",0,Q2170="debout à 80%",1,Q2170="?",1))*(IF(RAND()&lt;0.8,1,0))</f>
        <v>0</v>
      </c>
      <c r="Q2170" t="s">
        <v>48</v>
      </c>
      <c r="R2170">
        <v>45</v>
      </c>
      <c r="S2170">
        <f>SUMIFS(N:N,F:F,F2170,G:G,G2170,T:T,T2170-1)*IF(C2170=1,0,1)</f>
        <v>0</v>
      </c>
      <c r="T2170">
        <f>COUNTIFS(F:F,F2170,G:G,G2170,H:H,_xlfn.CONCAT("&lt;=",H2170))</f>
        <v>2</v>
      </c>
      <c r="U2170" s="15">
        <f ca="1">H2170+(RAND()/100000)</f>
        <v>0.62361842254241828</v>
      </c>
      <c r="V2170">
        <f t="shared" ca="1" si="33"/>
        <v>68</v>
      </c>
      <c r="W2170" t="s">
        <v>28</v>
      </c>
      <c r="X2170" t="str">
        <f ca="1">_xlfn.CONCAT("(",A2170,",",C2170,",",P2170,",",E2170,",",L2170,",",S2170,",",T2170,",",V2170,")++1`")</f>
        <v>(249037,0,0,13,341,0,2,68)++1`</v>
      </c>
      <c r="Y2170" t="str">
        <f>_xlfn.CONCAT("(",A2170,",",R2170,")++1`")</f>
        <v>(249037,45)++1`</v>
      </c>
    </row>
    <row r="2171" spans="1:25">
      <c r="A2171">
        <v>249038</v>
      </c>
      <c r="B2171">
        <v>2018</v>
      </c>
      <c r="C2171">
        <f>IF(D2171="oui", 1, IF(D2171="non", 0, " "))</f>
        <v>1</v>
      </c>
      <c r="D2171" t="s">
        <v>28</v>
      </c>
      <c r="E2171">
        <f>_xlfn.XLOOKUP(F2171,Z$3:Z$19,AA$3:AA$19)</f>
        <v>12</v>
      </c>
      <c r="F2171" t="s">
        <v>42</v>
      </c>
      <c r="G2171" s="14">
        <v>44624</v>
      </c>
      <c r="H2171" s="15">
        <v>0.34375</v>
      </c>
      <c r="I2171" s="15">
        <v>0.3833333333333333</v>
      </c>
      <c r="J2171">
        <v>1000164</v>
      </c>
      <c r="K2171">
        <v>3693</v>
      </c>
      <c r="L2171">
        <f>ROUND(M2171*86400,0)/60</f>
        <v>57</v>
      </c>
      <c r="M2171">
        <v>3.9583333333333304E-2</v>
      </c>
      <c r="N2171">
        <f>_xlfn.XLOOKUP(O2171,Z$22:Z$24,AA$22:AA$24)</f>
        <v>0</v>
      </c>
      <c r="O2171" t="s">
        <v>46</v>
      </c>
      <c r="P2171" cm="1">
        <f t="array" aca="1" ref="P2171" ca="1">(_xlfn.IFS(Q2171="couché",0,Q2171="debout à 80%",1,Q2171="?",1))*(IF(RAND()&lt;0.8,1,0))</f>
        <v>0</v>
      </c>
      <c r="Q2171" t="s">
        <v>48</v>
      </c>
      <c r="R2171">
        <v>30</v>
      </c>
      <c r="S2171">
        <f>SUMIFS(N:N,F:F,F2171,G:G,G2171,T:T,T2171-1)*IF(C2171=1,0,1)</f>
        <v>0</v>
      </c>
      <c r="T2171">
        <f>COUNTIFS(F:F,F2171,G:G,G2171,H:H,_xlfn.CONCAT("&lt;=",H2171))</f>
        <v>1</v>
      </c>
      <c r="U2171" s="15">
        <f ca="1">H2171+(RAND()/100000)</f>
        <v>0.34375024046207414</v>
      </c>
      <c r="V2171">
        <f t="shared" ca="1" si="33"/>
        <v>8</v>
      </c>
      <c r="W2171" t="s">
        <v>28</v>
      </c>
      <c r="X2171" t="str">
        <f ca="1">_xlfn.CONCAT("(",A2171,",",C2171,",",P2171,",",E2171,",",L2171,",",S2171,",",T2171,",",V2171,")++1`")</f>
        <v>(249038,1,0,12,57,0,1,8)++1`</v>
      </c>
      <c r="Y2171" t="str">
        <f>_xlfn.CONCAT("(",A2171,",",R2171,")++1`")</f>
        <v>(249038,30)++1`</v>
      </c>
    </row>
    <row r="2172" spans="1:25">
      <c r="A2172">
        <v>249041</v>
      </c>
      <c r="B2172">
        <v>1958</v>
      </c>
      <c r="C2172">
        <f>IF(D2172="oui", 1, IF(D2172="non", 0, " "))</f>
        <v>0</v>
      </c>
      <c r="D2172" t="s">
        <v>24</v>
      </c>
      <c r="E2172">
        <f>_xlfn.XLOOKUP(F2172,Z$3:Z$19,AA$3:AA$19)</f>
        <v>6</v>
      </c>
      <c r="F2172" t="s">
        <v>37</v>
      </c>
      <c r="G2172" s="14">
        <v>44617</v>
      </c>
      <c r="H2172" s="15">
        <v>0.33888888888888885</v>
      </c>
      <c r="I2172" s="15">
        <v>0.55625000000000002</v>
      </c>
      <c r="J2172">
        <v>1000166</v>
      </c>
      <c r="K2172">
        <v>3456</v>
      </c>
      <c r="L2172">
        <f>ROUND(M2172*86400,0)/60</f>
        <v>313</v>
      </c>
      <c r="M2172">
        <v>0.21736111111111117</v>
      </c>
      <c r="N2172">
        <f>_xlfn.XLOOKUP(O2172,Z$22:Z$24,AA$22:AA$24)</f>
        <v>0</v>
      </c>
      <c r="O2172" t="s">
        <v>26</v>
      </c>
      <c r="P2172" cm="1">
        <f t="array" aca="1" ref="P2172" ca="1">(_xlfn.IFS(Q2172="couché",0,Q2172="debout à 80%",1,Q2172="?",1))*(IF(RAND()&lt;0.8,1,0))</f>
        <v>0</v>
      </c>
      <c r="Q2172" t="s">
        <v>48</v>
      </c>
      <c r="R2172">
        <v>45</v>
      </c>
      <c r="S2172">
        <f>SUMIFS(N:N,F:F,F2172,G:G,G2172,T:T,T2172-1)*IF(C2172=1,0,1)</f>
        <v>0</v>
      </c>
      <c r="T2172">
        <f>COUNTIFS(F:F,F2172,G:G,G2172,H:H,_xlfn.CONCAT("&lt;=",H2172))</f>
        <v>1</v>
      </c>
      <c r="U2172" s="15">
        <f ca="1">H2172+(RAND()/100000)</f>
        <v>0.33889109284755681</v>
      </c>
      <c r="V2172">
        <f t="shared" ca="1" si="33"/>
        <v>7</v>
      </c>
      <c r="W2172" t="s">
        <v>28</v>
      </c>
      <c r="X2172" t="str">
        <f ca="1">_xlfn.CONCAT("(",A2172,",",C2172,",",P2172,",",E2172,",",L2172,",",S2172,",",T2172,",",V2172,")++1`")</f>
        <v>(249041,0,0,6,313,0,1,7)++1`</v>
      </c>
      <c r="Y2172" t="str">
        <f>_xlfn.CONCAT("(",A2172,",",R2172,")++1`")</f>
        <v>(249041,45)++1`</v>
      </c>
    </row>
    <row r="2173" spans="1:25">
      <c r="A2173">
        <v>249043</v>
      </c>
      <c r="B2173">
        <v>1934</v>
      </c>
      <c r="C2173">
        <f>IF(D2173="oui", 1, IF(D2173="non", 0, " "))</f>
        <v>0</v>
      </c>
      <c r="D2173" t="s">
        <v>24</v>
      </c>
      <c r="E2173">
        <f>_xlfn.XLOOKUP(F2173,Z$3:Z$19,AA$3:AA$19)</f>
        <v>9</v>
      </c>
      <c r="F2173" t="s">
        <v>40</v>
      </c>
      <c r="G2173" s="14">
        <v>44615</v>
      </c>
      <c r="H2173" s="15">
        <v>0.5708333333333333</v>
      </c>
      <c r="I2173" s="15">
        <v>0.70694444444444438</v>
      </c>
      <c r="J2173">
        <v>1000163</v>
      </c>
      <c r="K2173">
        <v>231</v>
      </c>
      <c r="L2173">
        <f>ROUND(M2173*86400,0)/60</f>
        <v>196</v>
      </c>
      <c r="M2173">
        <v>0.13611111111111107</v>
      </c>
      <c r="N2173">
        <f>_xlfn.XLOOKUP(O2173,Z$22:Z$24,AA$22:AA$24)</f>
        <v>0</v>
      </c>
      <c r="O2173" t="s">
        <v>26</v>
      </c>
      <c r="P2173" cm="1">
        <f t="array" aca="1" ref="P2173" ca="1">(_xlfn.IFS(Q2173="couché",0,Q2173="debout à 80%",1,Q2173="?",1))*(IF(RAND()&lt;0.8,1,0))</f>
        <v>0</v>
      </c>
      <c r="Q2173" t="s">
        <v>27</v>
      </c>
      <c r="R2173">
        <v>45</v>
      </c>
      <c r="S2173">
        <f>SUMIFS(N:N,F:F,F2173,G:G,G2173,T:T,T2173-1)*IF(C2173=1,0,1)</f>
        <v>0</v>
      </c>
      <c r="T2173">
        <f>COUNTIFS(F:F,F2173,G:G,G2173,H:H,_xlfn.CONCAT("&lt;=",H2173))</f>
        <v>5</v>
      </c>
      <c r="U2173" s="15">
        <f ca="1">H2173+(RAND()/100000)</f>
        <v>0.5708363219839756</v>
      </c>
      <c r="V2173">
        <f t="shared" ca="1" si="33"/>
        <v>46</v>
      </c>
      <c r="W2173" t="s">
        <v>28</v>
      </c>
      <c r="X2173" t="str">
        <f ca="1">_xlfn.CONCAT("(",A2173,",",C2173,",",P2173,",",E2173,",",L2173,",",S2173,",",T2173,",",V2173,")++1`")</f>
        <v>(249043,0,0,9,196,0,5,46)++1`</v>
      </c>
      <c r="Y2173" t="str">
        <f>_xlfn.CONCAT("(",A2173,",",R2173,")++1`")</f>
        <v>(249043,45)++1`</v>
      </c>
    </row>
    <row r="2174" spans="1:25">
      <c r="A2174">
        <v>249044</v>
      </c>
      <c r="B2174">
        <v>1996</v>
      </c>
      <c r="C2174">
        <f>IF(D2174="oui", 1, IF(D2174="non", 0, " "))</f>
        <v>0</v>
      </c>
      <c r="D2174" t="s">
        <v>24</v>
      </c>
      <c r="E2174">
        <f>_xlfn.XLOOKUP(F2174,Z$3:Z$19,AA$3:AA$19)</f>
        <v>13</v>
      </c>
      <c r="F2174" t="s">
        <v>43</v>
      </c>
      <c r="G2174" s="14">
        <v>44615</v>
      </c>
      <c r="H2174" s="15">
        <v>0.52430555555555558</v>
      </c>
      <c r="I2174" s="15">
        <v>0.6166666666666667</v>
      </c>
      <c r="J2174">
        <v>1000167</v>
      </c>
      <c r="K2174">
        <v>7550</v>
      </c>
      <c r="L2174">
        <f>ROUND(M2174*86400,0)/60</f>
        <v>133</v>
      </c>
      <c r="M2174">
        <v>9.2361111111111116E-2</v>
      </c>
      <c r="N2174">
        <f>_xlfn.XLOOKUP(O2174,Z$22:Z$24,AA$22:AA$24)</f>
        <v>0</v>
      </c>
      <c r="O2174" t="s">
        <v>26</v>
      </c>
      <c r="P2174" cm="1">
        <f t="array" aca="1" ref="P2174" ca="1">(_xlfn.IFS(Q2174="couché",0,Q2174="debout à 80%",1,Q2174="?",1))*(IF(RAND()&lt;0.8,1,0))</f>
        <v>0</v>
      </c>
      <c r="Q2174" t="s">
        <v>27</v>
      </c>
      <c r="R2174">
        <v>45</v>
      </c>
      <c r="S2174">
        <f>SUMIFS(N:N,F:F,F2174,G:G,G2174,T:T,T2174-1)*IF(C2174=1,0,1)</f>
        <v>0</v>
      </c>
      <c r="T2174">
        <f>COUNTIFS(F:F,F2174,G:G,G2174,H:H,_xlfn.CONCAT("&lt;=",H2174))</f>
        <v>2</v>
      </c>
      <c r="U2174" s="15">
        <f ca="1">H2174+(RAND()/100000)</f>
        <v>0.52431009717054233</v>
      </c>
      <c r="V2174">
        <f t="shared" ca="1" si="33"/>
        <v>40</v>
      </c>
      <c r="W2174" t="s">
        <v>28</v>
      </c>
      <c r="X2174" t="str">
        <f ca="1">_xlfn.CONCAT("(",A2174,",",C2174,",",P2174,",",E2174,",",L2174,",",S2174,",",T2174,",",V2174,")++1`")</f>
        <v>(249044,0,0,13,133,0,2,40)++1`</v>
      </c>
      <c r="Y2174" t="str">
        <f>_xlfn.CONCAT("(",A2174,",",R2174,")++1`")</f>
        <v>(249044,45)++1`</v>
      </c>
    </row>
    <row r="2175" spans="1:25">
      <c r="A2175">
        <v>249045</v>
      </c>
      <c r="B2175">
        <v>1971</v>
      </c>
      <c r="C2175">
        <f>IF(D2175="oui", 1, IF(D2175="non", 0, " "))</f>
        <v>0</v>
      </c>
      <c r="D2175" t="s">
        <v>24</v>
      </c>
      <c r="E2175">
        <f>_xlfn.XLOOKUP(F2175,Z$3:Z$19,AA$3:AA$19)</f>
        <v>16</v>
      </c>
      <c r="F2175" t="s">
        <v>44</v>
      </c>
      <c r="G2175" s="14">
        <v>44624</v>
      </c>
      <c r="H2175" s="15">
        <v>0.71736111111111112</v>
      </c>
      <c r="I2175" s="15">
        <v>0.72777777777777775</v>
      </c>
      <c r="J2175">
        <v>1000167</v>
      </c>
      <c r="K2175">
        <v>6132</v>
      </c>
      <c r="L2175">
        <f>ROUND(M2175*86400,0)/60</f>
        <v>15</v>
      </c>
      <c r="M2175">
        <v>1.041666666666663E-2</v>
      </c>
      <c r="N2175">
        <f>_xlfn.XLOOKUP(O2175,Z$22:Z$24,AA$22:AA$24)</f>
        <v>0</v>
      </c>
      <c r="O2175" t="s">
        <v>26</v>
      </c>
      <c r="P2175" cm="1">
        <f t="array" aca="1" ref="P2175" ca="1">(_xlfn.IFS(Q2175="couché",0,Q2175="debout à 80%",1,Q2175="?",1))*(IF(RAND()&lt;0.8,1,0))</f>
        <v>1</v>
      </c>
      <c r="Q2175" t="s">
        <v>27</v>
      </c>
      <c r="R2175">
        <v>0</v>
      </c>
      <c r="S2175">
        <f>SUMIFS(N:N,F:F,F2175,G:G,G2175,T:T,T2175-1)*IF(C2175=1,0,1)</f>
        <v>0</v>
      </c>
      <c r="T2175">
        <f>COUNTIFS(F:F,F2175,G:G,G2175,H:H,_xlfn.CONCAT("&lt;=",H2175))</f>
        <v>6</v>
      </c>
      <c r="U2175" s="15">
        <f ca="1">H2175+(RAND()/100000)</f>
        <v>0.71736130857826119</v>
      </c>
      <c r="V2175">
        <f t="shared" ca="1" si="33"/>
        <v>57</v>
      </c>
      <c r="W2175" t="s">
        <v>28</v>
      </c>
      <c r="X2175" t="str">
        <f ca="1">_xlfn.CONCAT("(",A2175,",",C2175,",",P2175,",",E2175,",",L2175,",",S2175,",",T2175,",",V2175,")++1`")</f>
        <v>(249045,0,1,16,15,0,6,57)++1`</v>
      </c>
      <c r="Y2175" t="str">
        <f>_xlfn.CONCAT("(",A2175,",",R2175,")++1`")</f>
        <v>(249045,0)++1`</v>
      </c>
    </row>
    <row r="2176" spans="1:25">
      <c r="A2176">
        <v>249046</v>
      </c>
      <c r="B2176">
        <v>1946</v>
      </c>
      <c r="C2176">
        <f>IF(D2176="oui", 1, IF(D2176="non", 0, " "))</f>
        <v>0</v>
      </c>
      <c r="D2176" t="s">
        <v>24</v>
      </c>
      <c r="E2176">
        <f>_xlfn.XLOOKUP(F2176,Z$3:Z$19,AA$3:AA$19)</f>
        <v>3</v>
      </c>
      <c r="F2176" t="s">
        <v>34</v>
      </c>
      <c r="G2176" s="14">
        <v>44649</v>
      </c>
      <c r="H2176" s="15">
        <v>0.35138888888888886</v>
      </c>
      <c r="I2176" s="15">
        <v>0.36388888888888887</v>
      </c>
      <c r="J2176">
        <v>1000169</v>
      </c>
      <c r="K2176">
        <v>2172</v>
      </c>
      <c r="L2176">
        <f>ROUND(M2176*86400,0)/60</f>
        <v>18</v>
      </c>
      <c r="M2176">
        <v>1.2500000000000011E-2</v>
      </c>
      <c r="N2176">
        <f>_xlfn.XLOOKUP(O2176,Z$22:Z$24,AA$22:AA$24)</f>
        <v>1</v>
      </c>
      <c r="O2176" t="s">
        <v>32</v>
      </c>
      <c r="P2176" cm="1">
        <f t="array" aca="1" ref="P2176" ca="1">(_xlfn.IFS(Q2176="couché",0,Q2176="debout à 80%",1,Q2176="?",1))*(IF(RAND()&lt;0.8,1,0))</f>
        <v>1</v>
      </c>
      <c r="Q2176" t="s">
        <v>27</v>
      </c>
      <c r="R2176">
        <v>10</v>
      </c>
      <c r="S2176">
        <f>SUMIFS(N:N,F:F,F2176,G:G,G2176,T:T,T2176-1)*IF(C2176=1,0,1)</f>
        <v>1</v>
      </c>
      <c r="T2176">
        <f>COUNTIFS(F:F,F2176,G:G,G2176,H:H,_xlfn.CONCAT("&lt;=",H2176))</f>
        <v>2</v>
      </c>
      <c r="U2176" s="15">
        <f ca="1">H2176+(RAND()/100000)</f>
        <v>0.35139604693954979</v>
      </c>
      <c r="V2176">
        <f t="shared" ca="1" si="33"/>
        <v>15</v>
      </c>
      <c r="W2176" t="s">
        <v>28</v>
      </c>
      <c r="X2176" t="str">
        <f ca="1">_xlfn.CONCAT("(",A2176,",",C2176,",",P2176,",",E2176,",",L2176,",",S2176,",",T2176,",",V2176,")++1`")</f>
        <v>(249046,0,1,3,18,1,2,15)++1`</v>
      </c>
      <c r="Y2176" t="str">
        <f>_xlfn.CONCAT("(",A2176,",",R2176,")++1`")</f>
        <v>(249046,10)++1`</v>
      </c>
    </row>
    <row r="2177" spans="1:25">
      <c r="A2177">
        <v>249048</v>
      </c>
      <c r="B2177">
        <v>1948</v>
      </c>
      <c r="C2177">
        <f>IF(D2177="oui", 1, IF(D2177="non", 0, " "))</f>
        <v>0</v>
      </c>
      <c r="D2177" t="s">
        <v>24</v>
      </c>
      <c r="E2177">
        <f>_xlfn.XLOOKUP(F2177,Z$3:Z$19,AA$3:AA$19)</f>
        <v>3</v>
      </c>
      <c r="F2177" t="s">
        <v>34</v>
      </c>
      <c r="G2177" s="14">
        <v>44649</v>
      </c>
      <c r="H2177" s="15">
        <v>0.38124999999999998</v>
      </c>
      <c r="I2177" s="15">
        <v>0.39652777777777776</v>
      </c>
      <c r="J2177">
        <v>1000169</v>
      </c>
      <c r="K2177">
        <v>2172</v>
      </c>
      <c r="L2177">
        <f>ROUND(M2177*86400,0)/60</f>
        <v>22</v>
      </c>
      <c r="M2177">
        <v>1.5277777777777779E-2</v>
      </c>
      <c r="N2177">
        <f>_xlfn.XLOOKUP(O2177,Z$22:Z$24,AA$22:AA$24)</f>
        <v>1</v>
      </c>
      <c r="O2177" t="s">
        <v>32</v>
      </c>
      <c r="P2177" cm="1">
        <f t="array" aca="1" ref="P2177" ca="1">(_xlfn.IFS(Q2177="couché",0,Q2177="debout à 80%",1,Q2177="?",1))*(IF(RAND()&lt;0.8,1,0))</f>
        <v>1</v>
      </c>
      <c r="Q2177" t="s">
        <v>27</v>
      </c>
      <c r="R2177">
        <v>10</v>
      </c>
      <c r="S2177">
        <f>SUMIFS(N:N,F:F,F2177,G:G,G2177,T:T,T2177-1)*IF(C2177=1,0,1)</f>
        <v>1</v>
      </c>
      <c r="T2177">
        <f>COUNTIFS(F:F,F2177,G:G,G2177,H:H,_xlfn.CONCAT("&lt;=",H2177))</f>
        <v>4</v>
      </c>
      <c r="U2177" s="15">
        <f ca="1">H2177+(RAND()/100000)</f>
        <v>0.38125175294693664</v>
      </c>
      <c r="V2177">
        <f t="shared" ca="1" si="33"/>
        <v>19</v>
      </c>
      <c r="W2177" t="s">
        <v>28</v>
      </c>
      <c r="X2177" t="str">
        <f ca="1">_xlfn.CONCAT("(",A2177,",",C2177,",",P2177,",",E2177,",",L2177,",",S2177,",",T2177,",",V2177,")++1`")</f>
        <v>(249048,0,1,3,22,1,4,19)++1`</v>
      </c>
      <c r="Y2177" t="str">
        <f>_xlfn.CONCAT("(",A2177,",",R2177,")++1`")</f>
        <v>(249048,10)++1`</v>
      </c>
    </row>
    <row r="2178" spans="1:25">
      <c r="A2178">
        <v>249053</v>
      </c>
      <c r="B2178">
        <v>1945</v>
      </c>
      <c r="C2178">
        <f>IF(D2178="oui", 1, IF(D2178="non", 0, " "))</f>
        <v>0</v>
      </c>
      <c r="D2178" t="s">
        <v>24</v>
      </c>
      <c r="E2178">
        <f>_xlfn.XLOOKUP(F2178,Z$3:Z$19,AA$3:AA$19)</f>
        <v>2</v>
      </c>
      <c r="F2178" t="s">
        <v>29</v>
      </c>
      <c r="G2178" s="14">
        <v>44613</v>
      </c>
      <c r="H2178" s="15">
        <v>0.55486111111111114</v>
      </c>
      <c r="I2178" s="15">
        <v>0.63055555555555554</v>
      </c>
      <c r="J2178">
        <v>1000166</v>
      </c>
      <c r="K2178">
        <v>542</v>
      </c>
      <c r="L2178">
        <f>ROUND(M2178*86400,0)/60</f>
        <v>109</v>
      </c>
      <c r="M2178">
        <v>7.5694444444444398E-2</v>
      </c>
      <c r="N2178">
        <f>_xlfn.XLOOKUP(O2178,Z$22:Z$24,AA$22:AA$24)</f>
        <v>0</v>
      </c>
      <c r="O2178" t="s">
        <v>26</v>
      </c>
      <c r="P2178" cm="1">
        <f t="array" aca="1" ref="P2178" ca="1">(_xlfn.IFS(Q2178="couché",0,Q2178="debout à 80%",1,Q2178="?",1))*(IF(RAND()&lt;0.8,1,0))</f>
        <v>1</v>
      </c>
      <c r="Q2178" t="s">
        <v>27</v>
      </c>
      <c r="R2178">
        <v>45</v>
      </c>
      <c r="S2178">
        <f>SUMIFS(N:N,F:F,F2178,G:G,G2178,T:T,T2178-1)*IF(C2178=1,0,1)</f>
        <v>0</v>
      </c>
      <c r="T2178">
        <f>COUNTIFS(F:F,F2178,G:G,G2178,H:H,_xlfn.CONCAT("&lt;=",H2178))</f>
        <v>4</v>
      </c>
      <c r="U2178" s="15">
        <f ca="1">H2178+(RAND()/100000)</f>
        <v>0.55486477594279471</v>
      </c>
      <c r="V2178">
        <f t="shared" ca="1" si="33"/>
        <v>52</v>
      </c>
      <c r="W2178" t="s">
        <v>28</v>
      </c>
      <c r="X2178" t="str">
        <f ca="1">_xlfn.CONCAT("(",A2178,",",C2178,",",P2178,",",E2178,",",L2178,",",S2178,",",T2178,",",V2178,")++1`")</f>
        <v>(249053,0,1,2,109,0,4,52)++1`</v>
      </c>
      <c r="Y2178" t="str">
        <f>_xlfn.CONCAT("(",A2178,",",R2178,")++1`")</f>
        <v>(249053,45)++1`</v>
      </c>
    </row>
    <row r="2179" spans="1:25">
      <c r="A2179">
        <v>249054</v>
      </c>
      <c r="B2179">
        <v>1983</v>
      </c>
      <c r="C2179">
        <f>IF(D2179="oui", 1, IF(D2179="non", 0, " "))</f>
        <v>0</v>
      </c>
      <c r="D2179" t="s">
        <v>24</v>
      </c>
      <c r="E2179">
        <f>_xlfn.XLOOKUP(F2179,Z$3:Z$19,AA$3:AA$19)</f>
        <v>14</v>
      </c>
      <c r="F2179" t="s">
        <v>33</v>
      </c>
      <c r="G2179" s="14">
        <v>44627</v>
      </c>
      <c r="H2179" s="15">
        <v>0.34097222222222223</v>
      </c>
      <c r="I2179" s="15">
        <v>0.3888888888888889</v>
      </c>
      <c r="J2179">
        <v>1000162</v>
      </c>
      <c r="K2179">
        <v>4592</v>
      </c>
      <c r="L2179">
        <f>ROUND(M2179*86400,0)/60</f>
        <v>69</v>
      </c>
      <c r="M2179">
        <v>4.7916666666666663E-2</v>
      </c>
      <c r="N2179">
        <f>_xlfn.XLOOKUP(O2179,Z$22:Z$24,AA$22:AA$24)</f>
        <v>0</v>
      </c>
      <c r="O2179" t="s">
        <v>26</v>
      </c>
      <c r="P2179" cm="1">
        <f t="array" aca="1" ref="P2179" ca="1">(_xlfn.IFS(Q2179="couché",0,Q2179="debout à 80%",1,Q2179="?",1))*(IF(RAND()&lt;0.8,1,0))</f>
        <v>1</v>
      </c>
      <c r="Q2179" t="s">
        <v>27</v>
      </c>
      <c r="R2179">
        <v>45</v>
      </c>
      <c r="S2179">
        <f>SUMIFS(N:N,F:F,F2179,G:G,G2179,T:T,T2179-1)*IF(C2179=1,0,1)</f>
        <v>0</v>
      </c>
      <c r="T2179">
        <f>COUNTIFS(F:F,F2179,G:G,G2179,H:H,_xlfn.CONCAT("&lt;=",H2179))</f>
        <v>1</v>
      </c>
      <c r="U2179" s="15">
        <f ca="1">H2179+(RAND()/100000)</f>
        <v>0.34097738832598223</v>
      </c>
      <c r="V2179">
        <f t="shared" ref="V2179:V2242" ca="1" si="34">COUNTIFS(G:G,G2179,U:U,_xlfn.CONCAT("&lt;=",U2179))</f>
        <v>6</v>
      </c>
      <c r="W2179" t="s">
        <v>28</v>
      </c>
      <c r="X2179" t="str">
        <f ca="1">_xlfn.CONCAT("(",A2179,",",C2179,",",P2179,",",E2179,",",L2179,",",S2179,",",T2179,",",V2179,")++1`")</f>
        <v>(249054,0,1,14,69,0,1,6)++1`</v>
      </c>
      <c r="Y2179" t="str">
        <f>_xlfn.CONCAT("(",A2179,",",R2179,")++1`")</f>
        <v>(249054,45)++1`</v>
      </c>
    </row>
    <row r="2180" spans="1:25">
      <c r="A2180">
        <v>249056</v>
      </c>
      <c r="B2180">
        <v>1944</v>
      </c>
      <c r="C2180">
        <f>IF(D2180="oui", 1, IF(D2180="non", 0, " "))</f>
        <v>0</v>
      </c>
      <c r="D2180" t="s">
        <v>24</v>
      </c>
      <c r="E2180">
        <f>_xlfn.XLOOKUP(F2180,Z$3:Z$19,AA$3:AA$19)</f>
        <v>13</v>
      </c>
      <c r="F2180" t="s">
        <v>43</v>
      </c>
      <c r="G2180" s="14">
        <v>44622</v>
      </c>
      <c r="H2180" s="15">
        <v>0.72569444444444442</v>
      </c>
      <c r="I2180" s="15">
        <v>0.80208333333333326</v>
      </c>
      <c r="J2180">
        <v>1000167</v>
      </c>
      <c r="K2180">
        <v>2254</v>
      </c>
      <c r="L2180">
        <f>ROUND(M2180*86400,0)/60</f>
        <v>110</v>
      </c>
      <c r="M2180">
        <v>7.638888888888884E-2</v>
      </c>
      <c r="N2180">
        <f>_xlfn.XLOOKUP(O2180,Z$22:Z$24,AA$22:AA$24)</f>
        <v>0</v>
      </c>
      <c r="O2180" t="s">
        <v>26</v>
      </c>
      <c r="P2180" cm="1">
        <f t="array" aca="1" ref="P2180" ca="1">(_xlfn.IFS(Q2180="couché",0,Q2180="debout à 80%",1,Q2180="?",1))*(IF(RAND()&lt;0.8,1,0))</f>
        <v>0</v>
      </c>
      <c r="Q2180" t="s">
        <v>48</v>
      </c>
      <c r="R2180">
        <v>45</v>
      </c>
      <c r="S2180">
        <f>SUMIFS(N:N,F:F,F2180,G:G,G2180,T:T,T2180-1)*IF(C2180=1,0,1)</f>
        <v>0</v>
      </c>
      <c r="T2180">
        <f>COUNTIFS(F:F,F2180,G:G,G2180,H:H,_xlfn.CONCAT("&lt;=",H2180))</f>
        <v>3</v>
      </c>
      <c r="U2180" s="15">
        <f ca="1">H2180+(RAND()/100000)</f>
        <v>0.72569504500031534</v>
      </c>
      <c r="V2180">
        <f t="shared" ca="1" si="34"/>
        <v>58</v>
      </c>
      <c r="W2180" t="s">
        <v>28</v>
      </c>
      <c r="X2180" t="str">
        <f ca="1">_xlfn.CONCAT("(",A2180,",",C2180,",",P2180,",",E2180,",",L2180,",",S2180,",",T2180,",",V2180,")++1`")</f>
        <v>(249056,0,0,13,110,0,3,58)++1`</v>
      </c>
      <c r="Y2180" t="str">
        <f>_xlfn.CONCAT("(",A2180,",",R2180,")++1`")</f>
        <v>(249056,45)++1`</v>
      </c>
    </row>
    <row r="2181" spans="1:25">
      <c r="A2181">
        <v>249057</v>
      </c>
      <c r="B2181">
        <v>1953</v>
      </c>
      <c r="C2181">
        <f>IF(D2181="oui", 1, IF(D2181="non", 0, " "))</f>
        <v>0</v>
      </c>
      <c r="D2181" t="s">
        <v>24</v>
      </c>
      <c r="E2181">
        <f>_xlfn.XLOOKUP(F2181,Z$3:Z$19,AA$3:AA$19)</f>
        <v>3</v>
      </c>
      <c r="F2181" t="s">
        <v>34</v>
      </c>
      <c r="G2181" s="14">
        <v>44614</v>
      </c>
      <c r="H2181" s="15">
        <v>0.64583333333333326</v>
      </c>
      <c r="I2181" s="15">
        <v>0.65208333333333335</v>
      </c>
      <c r="J2181">
        <v>1000169</v>
      </c>
      <c r="K2181">
        <v>2174</v>
      </c>
      <c r="L2181">
        <f>ROUND(M2181*86400,0)/60</f>
        <v>9</v>
      </c>
      <c r="M2181">
        <v>6.2500000000000888E-3</v>
      </c>
      <c r="N2181">
        <f>_xlfn.XLOOKUP(O2181,Z$22:Z$24,AA$22:AA$24)</f>
        <v>1</v>
      </c>
      <c r="O2181" t="s">
        <v>32</v>
      </c>
      <c r="P2181" cm="1">
        <f t="array" aca="1" ref="P2181" ca="1">(_xlfn.IFS(Q2181="couché",0,Q2181="debout à 80%",1,Q2181="?",1))*(IF(RAND()&lt;0.8,1,0))</f>
        <v>1</v>
      </c>
      <c r="Q2181" t="s">
        <v>27</v>
      </c>
      <c r="R2181">
        <v>0</v>
      </c>
      <c r="S2181">
        <f>SUMIFS(N:N,F:F,F2181,G:G,G2181,T:T,T2181-1)*IF(C2181=1,0,1)</f>
        <v>1</v>
      </c>
      <c r="T2181">
        <f>COUNTIFS(F:F,F2181,G:G,G2181,H:H,_xlfn.CONCAT("&lt;=",H2181))</f>
        <v>15</v>
      </c>
      <c r="U2181" s="15">
        <f ca="1">H2181+(RAND()/100000)</f>
        <v>0.64583583334565453</v>
      </c>
      <c r="V2181">
        <f t="shared" ca="1" si="34"/>
        <v>82</v>
      </c>
      <c r="W2181" t="s">
        <v>28</v>
      </c>
      <c r="X2181" t="str">
        <f ca="1">_xlfn.CONCAT("(",A2181,",",C2181,",",P2181,",",E2181,",",L2181,",",S2181,",",T2181,",",V2181,")++1`")</f>
        <v>(249057,0,1,3,9,1,15,82)++1`</v>
      </c>
      <c r="Y2181" t="str">
        <f>_xlfn.CONCAT("(",A2181,",",R2181,")++1`")</f>
        <v>(249057,0)++1`</v>
      </c>
    </row>
    <row r="2182" spans="1:25">
      <c r="A2182">
        <v>249059</v>
      </c>
      <c r="B2182">
        <v>1984</v>
      </c>
      <c r="C2182">
        <f>IF(D2182="oui", 1, IF(D2182="non", 0, " "))</f>
        <v>0</v>
      </c>
      <c r="D2182" t="s">
        <v>24</v>
      </c>
      <c r="E2182">
        <f>_xlfn.XLOOKUP(F2182,Z$3:Z$19,AA$3:AA$19)</f>
        <v>8</v>
      </c>
      <c r="F2182" t="s">
        <v>25</v>
      </c>
      <c r="G2182" s="14">
        <v>44631</v>
      </c>
      <c r="H2182" s="15">
        <v>0.34375</v>
      </c>
      <c r="I2182" s="15">
        <v>0.39652777777777776</v>
      </c>
      <c r="J2182">
        <v>1000171</v>
      </c>
      <c r="K2182">
        <v>2238</v>
      </c>
      <c r="L2182">
        <f>ROUND(M2182*86400,0)/60</f>
        <v>76</v>
      </c>
      <c r="M2182">
        <v>5.2777777777777757E-2</v>
      </c>
      <c r="N2182">
        <f>_xlfn.XLOOKUP(O2182,Z$22:Z$24,AA$22:AA$24)</f>
        <v>0</v>
      </c>
      <c r="O2182" t="s">
        <v>26</v>
      </c>
      <c r="P2182" cm="1">
        <f t="array" aca="1" ref="P2182" ca="1">(_xlfn.IFS(Q2182="couché",0,Q2182="debout à 80%",1,Q2182="?",1))*(IF(RAND()&lt;0.8,1,0))</f>
        <v>0</v>
      </c>
      <c r="Q2182" t="s">
        <v>27</v>
      </c>
      <c r="R2182">
        <v>45</v>
      </c>
      <c r="S2182">
        <f>SUMIFS(N:N,F:F,F2182,G:G,G2182,T:T,T2182-1)*IF(C2182=1,0,1)</f>
        <v>0</v>
      </c>
      <c r="T2182">
        <f>COUNTIFS(F:F,F2182,G:G,G2182,H:H,_xlfn.CONCAT("&lt;=",H2182))</f>
        <v>1</v>
      </c>
      <c r="U2182" s="15">
        <f ca="1">H2182+(RAND()/100000)</f>
        <v>0.34375963697437495</v>
      </c>
      <c r="V2182">
        <f t="shared" ca="1" si="34"/>
        <v>9</v>
      </c>
      <c r="W2182" t="s">
        <v>28</v>
      </c>
      <c r="X2182" t="str">
        <f ca="1">_xlfn.CONCAT("(",A2182,",",C2182,",",P2182,",",E2182,",",L2182,",",S2182,",",T2182,",",V2182,")++1`")</f>
        <v>(249059,0,0,8,76,0,1,9)++1`</v>
      </c>
      <c r="Y2182" t="str">
        <f>_xlfn.CONCAT("(",A2182,",",R2182,")++1`")</f>
        <v>(249059,45)++1`</v>
      </c>
    </row>
    <row r="2183" spans="1:25">
      <c r="A2183">
        <v>249062</v>
      </c>
      <c r="B2183">
        <v>1950</v>
      </c>
      <c r="C2183">
        <f>IF(D2183="oui", 1, IF(D2183="non", 0, " "))</f>
        <v>0</v>
      </c>
      <c r="D2183" t="s">
        <v>24</v>
      </c>
      <c r="E2183">
        <f>_xlfn.XLOOKUP(F2183,Z$3:Z$19,AA$3:AA$19)</f>
        <v>9</v>
      </c>
      <c r="F2183" t="s">
        <v>40</v>
      </c>
      <c r="G2183" s="14">
        <v>44634</v>
      </c>
      <c r="H2183" s="15">
        <v>0.40208333333333329</v>
      </c>
      <c r="I2183" s="15">
        <v>0.43194444444444441</v>
      </c>
      <c r="J2183">
        <v>1000163</v>
      </c>
      <c r="K2183">
        <v>235</v>
      </c>
      <c r="L2183">
        <f>ROUND(M2183*86400,0)/60</f>
        <v>43</v>
      </c>
      <c r="M2183">
        <v>2.9861111111111116E-2</v>
      </c>
      <c r="N2183">
        <f>_xlfn.XLOOKUP(O2183,Z$22:Z$24,AA$22:AA$24)</f>
        <v>0</v>
      </c>
      <c r="O2183" t="s">
        <v>26</v>
      </c>
      <c r="P2183" cm="1">
        <f t="array" aca="1" ref="P2183" ca="1">(_xlfn.IFS(Q2183="couché",0,Q2183="debout à 80%",1,Q2183="?",1))*(IF(RAND()&lt;0.8,1,0))</f>
        <v>1</v>
      </c>
      <c r="Q2183" t="s">
        <v>27</v>
      </c>
      <c r="R2183">
        <v>45</v>
      </c>
      <c r="S2183">
        <f>SUMIFS(N:N,F:F,F2183,G:G,G2183,T:T,T2183-1)*IF(C2183=1,0,1)</f>
        <v>0</v>
      </c>
      <c r="T2183">
        <f>COUNTIFS(F:F,F2183,G:G,G2183,H:H,_xlfn.CONCAT("&lt;=",H2183))</f>
        <v>2</v>
      </c>
      <c r="U2183" s="15">
        <f ca="1">H2183+(RAND()/100000)</f>
        <v>0.40208456755104999</v>
      </c>
      <c r="V2183">
        <f t="shared" ca="1" si="34"/>
        <v>21</v>
      </c>
      <c r="W2183" t="s">
        <v>28</v>
      </c>
      <c r="X2183" t="str">
        <f ca="1">_xlfn.CONCAT("(",A2183,",",C2183,",",P2183,",",E2183,",",L2183,",",S2183,",",T2183,",",V2183,")++1`")</f>
        <v>(249062,0,1,9,43,0,2,21)++1`</v>
      </c>
      <c r="Y2183" t="str">
        <f>_xlfn.CONCAT("(",A2183,",",R2183,")++1`")</f>
        <v>(249062,45)++1`</v>
      </c>
    </row>
    <row r="2184" spans="1:25">
      <c r="A2184">
        <v>249065</v>
      </c>
      <c r="B2184">
        <v>1956</v>
      </c>
      <c r="C2184">
        <f>IF(D2184="oui", 1, IF(D2184="non", 0, " "))</f>
        <v>0</v>
      </c>
      <c r="D2184" t="s">
        <v>24</v>
      </c>
      <c r="E2184">
        <f>_xlfn.XLOOKUP(F2184,Z$3:Z$19,AA$3:AA$19)</f>
        <v>15</v>
      </c>
      <c r="F2184" t="s">
        <v>35</v>
      </c>
      <c r="G2184" s="14">
        <v>44649</v>
      </c>
      <c r="H2184" s="15">
        <v>0.32430555555555557</v>
      </c>
      <c r="I2184" s="15">
        <v>0.59305555555555556</v>
      </c>
      <c r="J2184">
        <v>1000171</v>
      </c>
      <c r="K2184">
        <v>2034</v>
      </c>
      <c r="L2184">
        <f>ROUND(M2184*86400,0)/60</f>
        <v>387</v>
      </c>
      <c r="M2184">
        <v>0.26874999999999999</v>
      </c>
      <c r="N2184">
        <f>_xlfn.XLOOKUP(O2184,Z$22:Z$24,AA$22:AA$24)</f>
        <v>0</v>
      </c>
      <c r="O2184" t="s">
        <v>26</v>
      </c>
      <c r="P2184" cm="1">
        <f t="array" aca="1" ref="P2184" ca="1">(_xlfn.IFS(Q2184="couché",0,Q2184="debout à 80%",1,Q2184="?",1))*(IF(RAND()&lt;0.8,1,0))</f>
        <v>0</v>
      </c>
      <c r="Q2184" t="s">
        <v>48</v>
      </c>
      <c r="R2184">
        <v>45</v>
      </c>
      <c r="S2184">
        <f>SUMIFS(N:N,F:F,F2184,G:G,G2184,T:T,T2184-1)*IF(C2184=1,0,1)</f>
        <v>0</v>
      </c>
      <c r="T2184">
        <f>COUNTIFS(F:F,F2184,G:G,G2184,H:H,_xlfn.CONCAT("&lt;=",H2184))</f>
        <v>1</v>
      </c>
      <c r="U2184" s="15">
        <f ca="1">H2184+(RAND()/100000)</f>
        <v>0.32431171487391663</v>
      </c>
      <c r="V2184">
        <f t="shared" ca="1" si="34"/>
        <v>1</v>
      </c>
      <c r="W2184" t="s">
        <v>28</v>
      </c>
      <c r="X2184" t="str">
        <f ca="1">_xlfn.CONCAT("(",A2184,",",C2184,",",P2184,",",E2184,",",L2184,",",S2184,",",T2184,",",V2184,")++1`")</f>
        <v>(249065,0,0,15,387,0,1,1)++1`</v>
      </c>
      <c r="Y2184" t="str">
        <f>_xlfn.CONCAT("(",A2184,",",R2184,")++1`")</f>
        <v>(249065,45)++1`</v>
      </c>
    </row>
    <row r="2185" spans="1:25">
      <c r="A2185">
        <v>249068</v>
      </c>
      <c r="B2185">
        <v>1974</v>
      </c>
      <c r="C2185">
        <f>IF(D2185="oui", 1, IF(D2185="non", 0, " "))</f>
        <v>0</v>
      </c>
      <c r="D2185" t="s">
        <v>24</v>
      </c>
      <c r="E2185">
        <f>_xlfn.XLOOKUP(F2185,Z$3:Z$19,AA$3:AA$19)</f>
        <v>13</v>
      </c>
      <c r="F2185" t="s">
        <v>43</v>
      </c>
      <c r="G2185" s="14">
        <v>44623</v>
      </c>
      <c r="H2185" s="15">
        <v>0.5854166666666667</v>
      </c>
      <c r="I2185" s="15">
        <v>0.80694444444444446</v>
      </c>
      <c r="J2185">
        <v>1000167</v>
      </c>
      <c r="K2185">
        <v>7728</v>
      </c>
      <c r="L2185">
        <f>ROUND(M2185*86400,0)/60</f>
        <v>319</v>
      </c>
      <c r="M2185">
        <v>0.22152777777777777</v>
      </c>
      <c r="N2185">
        <f>_xlfn.XLOOKUP(O2185,Z$22:Z$24,AA$22:AA$24)</f>
        <v>0</v>
      </c>
      <c r="O2185" t="s">
        <v>26</v>
      </c>
      <c r="P2185" cm="1">
        <f t="array" aca="1" ref="P2185" ca="1">(_xlfn.IFS(Q2185="couché",0,Q2185="debout à 80%",1,Q2185="?",1))*(IF(RAND()&lt;0.8,1,0))</f>
        <v>0</v>
      </c>
      <c r="Q2185" t="s">
        <v>27</v>
      </c>
      <c r="R2185">
        <v>45</v>
      </c>
      <c r="S2185">
        <f>SUMIFS(N:N,F:F,F2185,G:G,G2185,T:T,T2185-1)*IF(C2185=1,0,1)</f>
        <v>0</v>
      </c>
      <c r="T2185">
        <f>COUNTIFS(F:F,F2185,G:G,G2185,H:H,_xlfn.CONCAT("&lt;=",H2185))</f>
        <v>2</v>
      </c>
      <c r="U2185" s="15">
        <f ca="1">H2185+(RAND()/100000)</f>
        <v>0.58542375300047411</v>
      </c>
      <c r="V2185">
        <f t="shared" ca="1" si="34"/>
        <v>48</v>
      </c>
      <c r="W2185" t="s">
        <v>28</v>
      </c>
      <c r="X2185" t="str">
        <f ca="1">_xlfn.CONCAT("(",A2185,",",C2185,",",P2185,",",E2185,",",L2185,",",S2185,",",T2185,",",V2185,")++1`")</f>
        <v>(249068,0,0,13,319,0,2,48)++1`</v>
      </c>
      <c r="Y2185" t="str">
        <f>_xlfn.CONCAT("(",A2185,",",R2185,")++1`")</f>
        <v>(249068,45)++1`</v>
      </c>
    </row>
    <row r="2186" spans="1:25">
      <c r="A2186">
        <v>249069</v>
      </c>
      <c r="B2186">
        <v>1971</v>
      </c>
      <c r="C2186">
        <f>IF(D2186="oui", 1, IF(D2186="non", 0, " "))</f>
        <v>0</v>
      </c>
      <c r="D2186" t="s">
        <v>24</v>
      </c>
      <c r="E2186">
        <f>_xlfn.XLOOKUP(F2186,Z$3:Z$19,AA$3:AA$19)</f>
        <v>8</v>
      </c>
      <c r="F2186" t="s">
        <v>25</v>
      </c>
      <c r="G2186" s="14">
        <v>44629</v>
      </c>
      <c r="H2186" s="15">
        <v>0.55763888888888891</v>
      </c>
      <c r="I2186" s="15">
        <v>0.66319444444444442</v>
      </c>
      <c r="J2186">
        <v>1000171</v>
      </c>
      <c r="K2186">
        <v>2692</v>
      </c>
      <c r="L2186">
        <f>ROUND(M2186*86400,0)/60</f>
        <v>152</v>
      </c>
      <c r="M2186">
        <v>0.10555555555555551</v>
      </c>
      <c r="N2186">
        <f>_xlfn.XLOOKUP(O2186,Z$22:Z$24,AA$22:AA$24)</f>
        <v>0</v>
      </c>
      <c r="O2186" t="s">
        <v>26</v>
      </c>
      <c r="P2186" cm="1">
        <f t="array" aca="1" ref="P2186" ca="1">(_xlfn.IFS(Q2186="couché",0,Q2186="debout à 80%",1,Q2186="?",1))*(IF(RAND()&lt;0.8,1,0))</f>
        <v>1</v>
      </c>
      <c r="Q2186" t="s">
        <v>27</v>
      </c>
      <c r="R2186">
        <v>45</v>
      </c>
      <c r="S2186">
        <f>SUMIFS(N:N,F:F,F2186,G:G,G2186,T:T,T2186-1)*IF(C2186=1,0,1)</f>
        <v>0</v>
      </c>
      <c r="T2186">
        <f>COUNTIFS(F:F,F2186,G:G,G2186,H:H,_xlfn.CONCAT("&lt;=",H2186))</f>
        <v>5</v>
      </c>
      <c r="U2186" s="15">
        <f ca="1">H2186+(RAND()/100000)</f>
        <v>0.55764642306365275</v>
      </c>
      <c r="V2186">
        <f t="shared" ca="1" si="34"/>
        <v>51</v>
      </c>
      <c r="W2186" t="s">
        <v>28</v>
      </c>
      <c r="X2186" t="str">
        <f ca="1">_xlfn.CONCAT("(",A2186,",",C2186,",",P2186,",",E2186,",",L2186,",",S2186,",",T2186,",",V2186,")++1`")</f>
        <v>(249069,0,1,8,152,0,5,51)++1`</v>
      </c>
      <c r="Y2186" t="str">
        <f>_xlfn.CONCAT("(",A2186,",",R2186,")++1`")</f>
        <v>(249069,45)++1`</v>
      </c>
    </row>
    <row r="2187" spans="1:25">
      <c r="A2187">
        <v>249071</v>
      </c>
      <c r="B2187">
        <v>1958</v>
      </c>
      <c r="C2187">
        <f>IF(D2187="oui", 1, IF(D2187="non", 0, " "))</f>
        <v>0</v>
      </c>
      <c r="D2187" t="s">
        <v>24</v>
      </c>
      <c r="E2187">
        <f>_xlfn.XLOOKUP(F2187,Z$3:Z$19,AA$3:AA$19)</f>
        <v>14</v>
      </c>
      <c r="F2187" t="s">
        <v>33</v>
      </c>
      <c r="G2187" s="14">
        <v>44609</v>
      </c>
      <c r="H2187" s="15">
        <v>0.61388888888888882</v>
      </c>
      <c r="I2187" s="15">
        <v>0.69513888888888886</v>
      </c>
      <c r="J2187">
        <v>1000171</v>
      </c>
      <c r="K2187">
        <v>303</v>
      </c>
      <c r="L2187">
        <f>ROUND(M2187*86400,0)/60</f>
        <v>117</v>
      </c>
      <c r="M2187">
        <v>8.1250000000000044E-2</v>
      </c>
      <c r="N2187">
        <f>_xlfn.XLOOKUP(O2187,Z$22:Z$24,AA$22:AA$24)</f>
        <v>0</v>
      </c>
      <c r="O2187" t="s">
        <v>26</v>
      </c>
      <c r="P2187" cm="1">
        <f t="array" aca="1" ref="P2187" ca="1">(_xlfn.IFS(Q2187="couché",0,Q2187="debout à 80%",1,Q2187="?",1))*(IF(RAND()&lt;0.8,1,0))</f>
        <v>0</v>
      </c>
      <c r="Q2187" t="s">
        <v>48</v>
      </c>
      <c r="R2187">
        <v>45</v>
      </c>
      <c r="S2187">
        <f>SUMIFS(N:N,F:F,F2187,G:G,G2187,T:T,T2187-1)*IF(C2187=1,0,1)</f>
        <v>1</v>
      </c>
      <c r="T2187">
        <f>COUNTIFS(F:F,F2187,G:G,G2187,H:H,_xlfn.CONCAT("&lt;=",H2187))</f>
        <v>6</v>
      </c>
      <c r="U2187" s="15">
        <f ca="1">H2187+(RAND()/100000)</f>
        <v>0.61389123538511814</v>
      </c>
      <c r="V2187">
        <f t="shared" ca="1" si="34"/>
        <v>66</v>
      </c>
      <c r="W2187" t="s">
        <v>28</v>
      </c>
      <c r="X2187" t="str">
        <f ca="1">_xlfn.CONCAT("(",A2187,",",C2187,",",P2187,",",E2187,",",L2187,",",S2187,",",T2187,",",V2187,")++1`")</f>
        <v>(249071,0,0,14,117,1,6,66)++1`</v>
      </c>
      <c r="Y2187" t="str">
        <f>_xlfn.CONCAT("(",A2187,",",R2187,")++1`")</f>
        <v>(249071,45)++1`</v>
      </c>
    </row>
    <row r="2188" spans="1:25">
      <c r="A2188">
        <v>249073</v>
      </c>
      <c r="B2188">
        <v>1946</v>
      </c>
      <c r="C2188">
        <f>IF(D2188="oui", 1, IF(D2188="non", 0, " "))</f>
        <v>0</v>
      </c>
      <c r="D2188" t="s">
        <v>24</v>
      </c>
      <c r="E2188">
        <f>_xlfn.XLOOKUP(F2188,Z$3:Z$19,AA$3:AA$19)</f>
        <v>4</v>
      </c>
      <c r="F2188" t="s">
        <v>31</v>
      </c>
      <c r="G2188" s="14">
        <v>44636</v>
      </c>
      <c r="H2188" s="15">
        <v>0.44097222222222221</v>
      </c>
      <c r="I2188" s="15">
        <v>0.5</v>
      </c>
      <c r="J2188">
        <v>1000170</v>
      </c>
      <c r="K2188">
        <v>2067</v>
      </c>
      <c r="L2188">
        <f>ROUND(M2188*86400,0)/60</f>
        <v>85</v>
      </c>
      <c r="M2188">
        <v>5.902777777777779E-2</v>
      </c>
      <c r="N2188">
        <f>_xlfn.XLOOKUP(O2188,Z$22:Z$24,AA$22:AA$24)</f>
        <v>1</v>
      </c>
      <c r="O2188" t="s">
        <v>32</v>
      </c>
      <c r="P2188" cm="1">
        <f t="array" aca="1" ref="P2188" ca="1">(_xlfn.IFS(Q2188="couché",0,Q2188="debout à 80%",1,Q2188="?",1))*(IF(RAND()&lt;0.8,1,0))</f>
        <v>1</v>
      </c>
      <c r="Q2188" t="s">
        <v>27</v>
      </c>
      <c r="R2188">
        <v>30</v>
      </c>
      <c r="S2188">
        <f>SUMIFS(N:N,F:F,F2188,G:G,G2188,T:T,T2188-1)*IF(C2188=1,0,1)</f>
        <v>1</v>
      </c>
      <c r="T2188">
        <f>COUNTIFS(F:F,F2188,G:G,G2188,H:H,_xlfn.CONCAT("&lt;=",H2188))</f>
        <v>3</v>
      </c>
      <c r="U2188" s="15">
        <f ca="1">H2188+(RAND()/100000)</f>
        <v>0.44097303433898155</v>
      </c>
      <c r="V2188">
        <f t="shared" ca="1" si="34"/>
        <v>37</v>
      </c>
      <c r="W2188" t="s">
        <v>28</v>
      </c>
      <c r="X2188" t="str">
        <f ca="1">_xlfn.CONCAT("(",A2188,",",C2188,",",P2188,",",E2188,",",L2188,",",S2188,",",T2188,",",V2188,")++1`")</f>
        <v>(249073,0,1,4,85,1,3,37)++1`</v>
      </c>
      <c r="Y2188" t="str">
        <f>_xlfn.CONCAT("(",A2188,",",R2188,")++1`")</f>
        <v>(249073,30)++1`</v>
      </c>
    </row>
    <row r="2189" spans="1:25">
      <c r="A2189">
        <v>249074</v>
      </c>
      <c r="B2189">
        <v>1971</v>
      </c>
      <c r="C2189">
        <f>IF(D2189="oui", 1, IF(D2189="non", 0, " "))</f>
        <v>0</v>
      </c>
      <c r="D2189" t="s">
        <v>24</v>
      </c>
      <c r="E2189">
        <f>_xlfn.XLOOKUP(F2189,Z$3:Z$19,AA$3:AA$19)</f>
        <v>9</v>
      </c>
      <c r="F2189" t="s">
        <v>40</v>
      </c>
      <c r="G2189" s="14">
        <v>44610</v>
      </c>
      <c r="H2189" s="15">
        <v>0.82777777777777772</v>
      </c>
      <c r="I2189" s="15">
        <v>0.85763888888888884</v>
      </c>
      <c r="J2189">
        <v>1000171</v>
      </c>
      <c r="K2189">
        <v>2240</v>
      </c>
      <c r="L2189">
        <f>ROUND(M2189*86400,0)/60</f>
        <v>43</v>
      </c>
      <c r="M2189">
        <v>2.9861111111111116E-2</v>
      </c>
      <c r="N2189">
        <f>_xlfn.XLOOKUP(O2189,Z$22:Z$24,AA$22:AA$24)</f>
        <v>0</v>
      </c>
      <c r="O2189" t="s">
        <v>26</v>
      </c>
      <c r="P2189" cm="1">
        <f t="array" aca="1" ref="P2189" ca="1">(_xlfn.IFS(Q2189="couché",0,Q2189="debout à 80%",1,Q2189="?",1))*(IF(RAND()&lt;0.8,1,0))</f>
        <v>1</v>
      </c>
      <c r="Q2189" t="s">
        <v>27</v>
      </c>
      <c r="R2189">
        <v>0</v>
      </c>
      <c r="S2189">
        <f>SUMIFS(N:N,F:F,F2189,G:G,G2189,T:T,T2189-1)*IF(C2189=1,0,1)</f>
        <v>0</v>
      </c>
      <c r="T2189">
        <f>COUNTIFS(F:F,F2189,G:G,G2189,H:H,_xlfn.CONCAT("&lt;=",H2189))</f>
        <v>8</v>
      </c>
      <c r="U2189" s="15">
        <f ca="1">H2189+(RAND()/100000)</f>
        <v>0.82778481104491808</v>
      </c>
      <c r="V2189">
        <f t="shared" ca="1" si="34"/>
        <v>75</v>
      </c>
      <c r="W2189" t="s">
        <v>28</v>
      </c>
      <c r="X2189" t="str">
        <f ca="1">_xlfn.CONCAT("(",A2189,",",C2189,",",P2189,",",E2189,",",L2189,",",S2189,",",T2189,",",V2189,")++1`")</f>
        <v>(249074,0,1,9,43,0,8,75)++1`</v>
      </c>
      <c r="Y2189" t="str">
        <f>_xlfn.CONCAT("(",A2189,",",R2189,")++1`")</f>
        <v>(249074,0)++1`</v>
      </c>
    </row>
    <row r="2190" spans="1:25">
      <c r="A2190">
        <v>249075</v>
      </c>
      <c r="B2190">
        <v>1928</v>
      </c>
      <c r="C2190">
        <f>IF(D2190="oui", 1, IF(D2190="non", 0, " "))</f>
        <v>0</v>
      </c>
      <c r="D2190" t="s">
        <v>24</v>
      </c>
      <c r="E2190">
        <f>_xlfn.XLOOKUP(F2190,Z$3:Z$19,AA$3:AA$19)</f>
        <v>15</v>
      </c>
      <c r="F2190" t="s">
        <v>35</v>
      </c>
      <c r="G2190" s="14">
        <v>44613</v>
      </c>
      <c r="H2190" s="15">
        <v>0.62847222222222221</v>
      </c>
      <c r="I2190" s="15">
        <v>0.75277777777777777</v>
      </c>
      <c r="J2190">
        <v>1000171</v>
      </c>
      <c r="K2190">
        <v>3182</v>
      </c>
      <c r="L2190">
        <f>ROUND(M2190*86400,0)/60</f>
        <v>179</v>
      </c>
      <c r="M2190">
        <v>0.12430555555555556</v>
      </c>
      <c r="N2190">
        <f>_xlfn.XLOOKUP(O2190,Z$22:Z$24,AA$22:AA$24)</f>
        <v>0</v>
      </c>
      <c r="O2190" t="s">
        <v>26</v>
      </c>
      <c r="P2190" cm="1">
        <f t="array" aca="1" ref="P2190" ca="1">(_xlfn.IFS(Q2190="couché",0,Q2190="debout à 80%",1,Q2190="?",1))*(IF(RAND()&lt;0.8,1,0))</f>
        <v>0</v>
      </c>
      <c r="Q2190" t="s">
        <v>48</v>
      </c>
      <c r="R2190">
        <v>45</v>
      </c>
      <c r="S2190">
        <f>SUMIFS(N:N,F:F,F2190,G:G,G2190,T:T,T2190-1)*IF(C2190=1,0,1)</f>
        <v>0</v>
      </c>
      <c r="T2190">
        <f>COUNTIFS(F:F,F2190,G:G,G2190,H:H,_xlfn.CONCAT("&lt;=",H2190))</f>
        <v>4</v>
      </c>
      <c r="U2190" s="15">
        <f ca="1">H2190+(RAND()/100000)</f>
        <v>0.62847494939800908</v>
      </c>
      <c r="V2190">
        <f t="shared" ca="1" si="34"/>
        <v>63</v>
      </c>
      <c r="W2190" t="s">
        <v>28</v>
      </c>
      <c r="X2190" t="str">
        <f ca="1">_xlfn.CONCAT("(",A2190,",",C2190,",",P2190,",",E2190,",",L2190,",",S2190,",",T2190,",",V2190,")++1`")</f>
        <v>(249075,0,0,15,179,0,4,63)++1`</v>
      </c>
      <c r="Y2190" t="str">
        <f>_xlfn.CONCAT("(",A2190,",",R2190,")++1`")</f>
        <v>(249075,45)++1`</v>
      </c>
    </row>
    <row r="2191" spans="1:25">
      <c r="A2191">
        <v>249076</v>
      </c>
      <c r="B2191">
        <v>1958</v>
      </c>
      <c r="C2191">
        <f>IF(D2191="oui", 1, IF(D2191="non", 0, " "))</f>
        <v>0</v>
      </c>
      <c r="D2191" t="s">
        <v>24</v>
      </c>
      <c r="E2191">
        <f>_xlfn.XLOOKUP(F2191,Z$3:Z$19,AA$3:AA$19)</f>
        <v>15</v>
      </c>
      <c r="F2191" t="s">
        <v>35</v>
      </c>
      <c r="G2191" s="14">
        <v>44615</v>
      </c>
      <c r="H2191" s="15">
        <v>0.66319444444444442</v>
      </c>
      <c r="I2191" s="15">
        <v>0.70347222222222217</v>
      </c>
      <c r="J2191">
        <v>1000171</v>
      </c>
      <c r="K2191">
        <v>2240</v>
      </c>
      <c r="L2191">
        <f>ROUND(M2191*86400,0)/60</f>
        <v>58</v>
      </c>
      <c r="M2191">
        <v>4.0277777777777746E-2</v>
      </c>
      <c r="N2191">
        <f>_xlfn.XLOOKUP(O2191,Z$22:Z$24,AA$22:AA$24)</f>
        <v>0</v>
      </c>
      <c r="O2191" t="s">
        <v>26</v>
      </c>
      <c r="P2191" cm="1">
        <f t="array" aca="1" ref="P2191" ca="1">(_xlfn.IFS(Q2191="couché",0,Q2191="debout à 80%",1,Q2191="?",1))*(IF(RAND()&lt;0.8,1,0))</f>
        <v>0</v>
      </c>
      <c r="Q2191" t="s">
        <v>48</v>
      </c>
      <c r="R2191">
        <v>0</v>
      </c>
      <c r="S2191">
        <f>SUMIFS(N:N,F:F,F2191,G:G,G2191,T:T,T2191-1)*IF(C2191=1,0,1)</f>
        <v>0</v>
      </c>
      <c r="T2191">
        <f>COUNTIFS(F:F,F2191,G:G,G2191,H:H,_xlfn.CONCAT("&lt;=",H2191))</f>
        <v>5</v>
      </c>
      <c r="U2191" s="15">
        <f ca="1">H2191+(RAND()/100000)</f>
        <v>0.66320309684731016</v>
      </c>
      <c r="V2191">
        <f t="shared" ca="1" si="34"/>
        <v>54</v>
      </c>
      <c r="W2191" t="s">
        <v>28</v>
      </c>
      <c r="X2191" t="str">
        <f ca="1">_xlfn.CONCAT("(",A2191,",",C2191,",",P2191,",",E2191,",",L2191,",",S2191,",",T2191,",",V2191,")++1`")</f>
        <v>(249076,0,0,15,58,0,5,54)++1`</v>
      </c>
      <c r="Y2191" t="str">
        <f>_xlfn.CONCAT("(",A2191,",",R2191,")++1`")</f>
        <v>(249076,0)++1`</v>
      </c>
    </row>
    <row r="2192" spans="1:25">
      <c r="A2192">
        <v>249077</v>
      </c>
      <c r="B2192">
        <v>1974</v>
      </c>
      <c r="C2192">
        <f>IF(D2192="oui", 1, IF(D2192="non", 0, " "))</f>
        <v>0</v>
      </c>
      <c r="D2192" t="s">
        <v>24</v>
      </c>
      <c r="E2192">
        <f>_xlfn.XLOOKUP(F2192,Z$3:Z$19,AA$3:AA$19)</f>
        <v>5</v>
      </c>
      <c r="F2192" t="s">
        <v>36</v>
      </c>
      <c r="G2192" s="14">
        <v>44629</v>
      </c>
      <c r="H2192" s="15">
        <v>0.56666666666666665</v>
      </c>
      <c r="I2192" s="15">
        <v>0.63680555555555551</v>
      </c>
      <c r="J2192">
        <v>1000162</v>
      </c>
      <c r="K2192">
        <v>84</v>
      </c>
      <c r="L2192">
        <f>ROUND(M2192*86400,0)/60</f>
        <v>101</v>
      </c>
      <c r="M2192">
        <v>7.0138888888888862E-2</v>
      </c>
      <c r="N2192">
        <f>_xlfn.XLOOKUP(O2192,Z$22:Z$24,AA$22:AA$24)</f>
        <v>0</v>
      </c>
      <c r="O2192" t="s">
        <v>26</v>
      </c>
      <c r="P2192" cm="1">
        <f t="array" aca="1" ref="P2192" ca="1">(_xlfn.IFS(Q2192="couché",0,Q2192="debout à 80%",1,Q2192="?",1))*(IF(RAND()&lt;0.8,1,0))</f>
        <v>1</v>
      </c>
      <c r="Q2192" t="s">
        <v>27</v>
      </c>
      <c r="R2192">
        <v>45</v>
      </c>
      <c r="S2192">
        <f>SUMIFS(N:N,F:F,F2192,G:G,G2192,T:T,T2192-1)*IF(C2192=1,0,1)</f>
        <v>0</v>
      </c>
      <c r="T2192">
        <f>COUNTIFS(F:F,F2192,G:G,G2192,H:H,_xlfn.CONCAT("&lt;=",H2192))</f>
        <v>4</v>
      </c>
      <c r="U2192" s="15">
        <f ca="1">H2192+(RAND()/100000)</f>
        <v>0.56667064560922786</v>
      </c>
      <c r="V2192">
        <f t="shared" ca="1" si="34"/>
        <v>53</v>
      </c>
      <c r="W2192" t="s">
        <v>28</v>
      </c>
      <c r="X2192" t="str">
        <f ca="1">_xlfn.CONCAT("(",A2192,",",C2192,",",P2192,",",E2192,",",L2192,",",S2192,",",T2192,",",V2192,")++1`")</f>
        <v>(249077,0,1,5,101,0,4,53)++1`</v>
      </c>
      <c r="Y2192" t="str">
        <f>_xlfn.CONCAT("(",A2192,",",R2192,")++1`")</f>
        <v>(249077,45)++1`</v>
      </c>
    </row>
    <row r="2193" spans="1:25">
      <c r="A2193">
        <v>249079</v>
      </c>
      <c r="B2193">
        <v>1974</v>
      </c>
      <c r="C2193">
        <f>IF(D2193="oui", 1, IF(D2193="non", 0, " "))</f>
        <v>0</v>
      </c>
      <c r="D2193" t="s">
        <v>24</v>
      </c>
      <c r="E2193">
        <f>_xlfn.XLOOKUP(F2193,Z$3:Z$19,AA$3:AA$19)</f>
        <v>11</v>
      </c>
      <c r="F2193" t="s">
        <v>41</v>
      </c>
      <c r="G2193" s="14">
        <v>44636</v>
      </c>
      <c r="H2193" s="15">
        <v>0.47986111111111107</v>
      </c>
      <c r="I2193" s="15">
        <v>0.5840277777777777</v>
      </c>
      <c r="J2193">
        <v>1000164</v>
      </c>
      <c r="K2193">
        <v>6872</v>
      </c>
      <c r="L2193">
        <f>ROUND(M2193*86400,0)/60</f>
        <v>150</v>
      </c>
      <c r="M2193">
        <v>0.10416666666666663</v>
      </c>
      <c r="N2193">
        <f>_xlfn.XLOOKUP(O2193,Z$22:Z$24,AA$22:AA$24)</f>
        <v>0</v>
      </c>
      <c r="O2193" t="s">
        <v>26</v>
      </c>
      <c r="P2193" cm="1">
        <f t="array" aca="1" ref="P2193" ca="1">(_xlfn.IFS(Q2193="couché",0,Q2193="debout à 80%",1,Q2193="?",1))*(IF(RAND()&lt;0.8,1,0))</f>
        <v>0</v>
      </c>
      <c r="Q2193" t="s">
        <v>27</v>
      </c>
      <c r="R2193">
        <v>30</v>
      </c>
      <c r="S2193">
        <f>SUMIFS(N:N,F:F,F2193,G:G,G2193,T:T,T2193-1)*IF(C2193=1,0,1)</f>
        <v>1</v>
      </c>
      <c r="T2193">
        <f>COUNTIFS(F:F,F2193,G:G,G2193,H:H,_xlfn.CONCAT("&lt;=",H2193))</f>
        <v>4</v>
      </c>
      <c r="U2193" s="15">
        <f ca="1">H2193+(RAND()/100000)</f>
        <v>0.47986956749116572</v>
      </c>
      <c r="V2193">
        <f t="shared" ca="1" si="34"/>
        <v>43</v>
      </c>
      <c r="W2193" t="s">
        <v>28</v>
      </c>
      <c r="X2193" t="str">
        <f ca="1">_xlfn.CONCAT("(",A2193,",",C2193,",",P2193,",",E2193,",",L2193,",",S2193,",",T2193,",",V2193,")++1`")</f>
        <v>(249079,0,0,11,150,1,4,43)++1`</v>
      </c>
      <c r="Y2193" t="str">
        <f>_xlfn.CONCAT("(",A2193,",",R2193,")++1`")</f>
        <v>(249079,30)++1`</v>
      </c>
    </row>
    <row r="2194" spans="1:25">
      <c r="A2194">
        <v>249085</v>
      </c>
      <c r="B2194">
        <v>1957</v>
      </c>
      <c r="C2194">
        <f>IF(D2194="oui", 1, IF(D2194="non", 0, " "))</f>
        <v>0</v>
      </c>
      <c r="D2194" t="s">
        <v>24</v>
      </c>
      <c r="E2194">
        <f>_xlfn.XLOOKUP(F2194,Z$3:Z$19,AA$3:AA$19)</f>
        <v>4</v>
      </c>
      <c r="F2194" t="s">
        <v>31</v>
      </c>
      <c r="G2194" s="14">
        <v>44610</v>
      </c>
      <c r="H2194" s="15">
        <v>0.59027777777777779</v>
      </c>
      <c r="I2194" s="15">
        <v>0.71805555555555556</v>
      </c>
      <c r="J2194">
        <v>1000167</v>
      </c>
      <c r="K2194">
        <v>2252</v>
      </c>
      <c r="L2194">
        <f>ROUND(M2194*86400,0)/60</f>
        <v>184</v>
      </c>
      <c r="M2194">
        <v>0.12777777777777777</v>
      </c>
      <c r="N2194">
        <f>_xlfn.XLOOKUP(O2194,Z$22:Z$24,AA$22:AA$24)</f>
        <v>0</v>
      </c>
      <c r="O2194" t="s">
        <v>26</v>
      </c>
      <c r="P2194" cm="1">
        <f t="array" aca="1" ref="P2194" ca="1">(_xlfn.IFS(Q2194="couché",0,Q2194="debout à 80%",1,Q2194="?",1))*(IF(RAND()&lt;0.8,1,0))</f>
        <v>0</v>
      </c>
      <c r="Q2194" t="s">
        <v>48</v>
      </c>
      <c r="R2194">
        <v>45</v>
      </c>
      <c r="S2194">
        <f>SUMIFS(N:N,F:F,F2194,G:G,G2194,T:T,T2194-1)*IF(C2194=1,0,1)</f>
        <v>1</v>
      </c>
      <c r="T2194">
        <f>COUNTIFS(F:F,F2194,G:G,G2194,H:H,_xlfn.CONCAT("&lt;=",H2194))</f>
        <v>7</v>
      </c>
      <c r="U2194" s="15">
        <f ca="1">H2194+(RAND()/100000)</f>
        <v>0.59028541687537905</v>
      </c>
      <c r="V2194">
        <f t="shared" ca="1" si="34"/>
        <v>61</v>
      </c>
      <c r="W2194" t="s">
        <v>28</v>
      </c>
      <c r="X2194" t="str">
        <f ca="1">_xlfn.CONCAT("(",A2194,",",C2194,",",P2194,",",E2194,",",L2194,",",S2194,",",T2194,",",V2194,")++1`")</f>
        <v>(249085,0,0,4,184,1,7,61)++1`</v>
      </c>
      <c r="Y2194" t="str">
        <f>_xlfn.CONCAT("(",A2194,",",R2194,")++1`")</f>
        <v>(249085,45)++1`</v>
      </c>
    </row>
    <row r="2195" spans="1:25">
      <c r="A2195">
        <v>249086</v>
      </c>
      <c r="B2195">
        <v>1934</v>
      </c>
      <c r="C2195">
        <f>IF(D2195="oui", 1, IF(D2195="non", 0, " "))</f>
        <v>0</v>
      </c>
      <c r="D2195" t="s">
        <v>24</v>
      </c>
      <c r="E2195">
        <f>_xlfn.XLOOKUP(F2195,Z$3:Z$19,AA$3:AA$19)</f>
        <v>6</v>
      </c>
      <c r="F2195" t="s">
        <v>37</v>
      </c>
      <c r="G2195" s="14">
        <v>44610</v>
      </c>
      <c r="H2195" s="15">
        <v>0.63472222222222219</v>
      </c>
      <c r="I2195" s="15">
        <v>0.68958333333333333</v>
      </c>
      <c r="J2195">
        <v>1000166</v>
      </c>
      <c r="K2195">
        <v>2812</v>
      </c>
      <c r="L2195">
        <f>ROUND(M2195*86400,0)/60</f>
        <v>79</v>
      </c>
      <c r="M2195">
        <v>5.4861111111111138E-2</v>
      </c>
      <c r="N2195">
        <f>_xlfn.XLOOKUP(O2195,Z$22:Z$24,AA$22:AA$24)</f>
        <v>0</v>
      </c>
      <c r="O2195" t="s">
        <v>26</v>
      </c>
      <c r="P2195" cm="1">
        <f t="array" aca="1" ref="P2195" ca="1">(_xlfn.IFS(Q2195="couché",0,Q2195="debout à 80%",1,Q2195="?",1))*(IF(RAND()&lt;0.8,1,0))</f>
        <v>0</v>
      </c>
      <c r="Q2195" t="s">
        <v>48</v>
      </c>
      <c r="R2195">
        <v>45</v>
      </c>
      <c r="S2195">
        <f>SUMIFS(N:N,F:F,F2195,G:G,G2195,T:T,T2195-1)*IF(C2195=1,0,1)</f>
        <v>0</v>
      </c>
      <c r="T2195">
        <f>COUNTIFS(F:F,F2195,G:G,G2195,H:H,_xlfn.CONCAT("&lt;=",H2195))</f>
        <v>3</v>
      </c>
      <c r="U2195" s="15">
        <f ca="1">H2195+(RAND()/100000)</f>
        <v>0.63472281238091499</v>
      </c>
      <c r="V2195">
        <f t="shared" ca="1" si="34"/>
        <v>67</v>
      </c>
      <c r="W2195" t="s">
        <v>28</v>
      </c>
      <c r="X2195" t="str">
        <f ca="1">_xlfn.CONCAT("(",A2195,",",C2195,",",P2195,",",E2195,",",L2195,",",S2195,",",T2195,",",V2195,")++1`")</f>
        <v>(249086,0,0,6,79,0,3,67)++1`</v>
      </c>
      <c r="Y2195" t="str">
        <f>_xlfn.CONCAT("(",A2195,",",R2195,")++1`")</f>
        <v>(249086,45)++1`</v>
      </c>
    </row>
    <row r="2196" spans="1:25">
      <c r="A2196">
        <v>249087</v>
      </c>
      <c r="B2196">
        <v>1982</v>
      </c>
      <c r="C2196">
        <f>IF(D2196="oui", 1, IF(D2196="non", 0, " "))</f>
        <v>0</v>
      </c>
      <c r="D2196" t="s">
        <v>24</v>
      </c>
      <c r="E2196">
        <f>_xlfn.XLOOKUP(F2196,Z$3:Z$19,AA$3:AA$19)</f>
        <v>2</v>
      </c>
      <c r="F2196" t="s">
        <v>29</v>
      </c>
      <c r="G2196" s="14">
        <v>44617</v>
      </c>
      <c r="H2196" s="15">
        <v>0.47291666666666665</v>
      </c>
      <c r="I2196" s="15">
        <v>0.50347222222222221</v>
      </c>
      <c r="J2196">
        <v>1000166</v>
      </c>
      <c r="K2196">
        <v>8369</v>
      </c>
      <c r="L2196">
        <f>ROUND(M2196*86400,0)/60</f>
        <v>44</v>
      </c>
      <c r="M2196">
        <v>3.0555555555555558E-2</v>
      </c>
      <c r="N2196">
        <f>_xlfn.XLOOKUP(O2196,Z$22:Z$24,AA$22:AA$24)</f>
        <v>0</v>
      </c>
      <c r="O2196" t="s">
        <v>26</v>
      </c>
      <c r="P2196" cm="1">
        <f t="array" aca="1" ref="P2196" ca="1">(_xlfn.IFS(Q2196="couché",0,Q2196="debout à 80%",1,Q2196="?",1))*(IF(RAND()&lt;0.8,1,0))</f>
        <v>1</v>
      </c>
      <c r="Q2196" t="s">
        <v>27</v>
      </c>
      <c r="R2196">
        <v>45</v>
      </c>
      <c r="S2196">
        <f>SUMIFS(N:N,F:F,F2196,G:G,G2196,T:T,T2196-1)*IF(C2196=1,0,1)</f>
        <v>0</v>
      </c>
      <c r="T2196">
        <f>COUNTIFS(F:F,F2196,G:G,G2196,H:H,_xlfn.CONCAT("&lt;=",H2196))</f>
        <v>4</v>
      </c>
      <c r="U2196" s="15">
        <f ca="1">H2196+(RAND()/100000)</f>
        <v>0.4729224571720631</v>
      </c>
      <c r="V2196">
        <f t="shared" ca="1" si="34"/>
        <v>42</v>
      </c>
      <c r="W2196" t="s">
        <v>28</v>
      </c>
      <c r="X2196" t="str">
        <f ca="1">_xlfn.CONCAT("(",A2196,",",C2196,",",P2196,",",E2196,",",L2196,",",S2196,",",T2196,",",V2196,")++1`")</f>
        <v>(249087,0,1,2,44,0,4,42)++1`</v>
      </c>
      <c r="Y2196" t="str">
        <f>_xlfn.CONCAT("(",A2196,",",R2196,")++1`")</f>
        <v>(249087,45)++1`</v>
      </c>
    </row>
    <row r="2197" spans="1:25">
      <c r="A2197">
        <v>249092</v>
      </c>
      <c r="B2197">
        <v>1958</v>
      </c>
      <c r="C2197">
        <f>IF(D2197="oui", 1, IF(D2197="non", 0, " "))</f>
        <v>0</v>
      </c>
      <c r="D2197" t="s">
        <v>24</v>
      </c>
      <c r="E2197">
        <f>_xlfn.XLOOKUP(F2197,Z$3:Z$19,AA$3:AA$19)</f>
        <v>4</v>
      </c>
      <c r="F2197" t="s">
        <v>31</v>
      </c>
      <c r="G2197" s="14">
        <v>44636</v>
      </c>
      <c r="H2197" s="15">
        <v>0.54583333333333328</v>
      </c>
      <c r="I2197" s="15">
        <v>0.59930555555555554</v>
      </c>
      <c r="J2197">
        <v>1000170</v>
      </c>
      <c r="K2197">
        <v>2070</v>
      </c>
      <c r="L2197">
        <f>ROUND(M2197*86400,0)/60</f>
        <v>77</v>
      </c>
      <c r="M2197">
        <v>5.3472222222222254E-2</v>
      </c>
      <c r="N2197">
        <f>_xlfn.XLOOKUP(O2197,Z$22:Z$24,AA$22:AA$24)</f>
        <v>1</v>
      </c>
      <c r="O2197" t="s">
        <v>32</v>
      </c>
      <c r="P2197" cm="1">
        <f t="array" aca="1" ref="P2197" ca="1">(_xlfn.IFS(Q2197="couché",0,Q2197="debout à 80%",1,Q2197="?",1))*(IF(RAND()&lt;0.8,1,0))</f>
        <v>1</v>
      </c>
      <c r="Q2197" t="s">
        <v>27</v>
      </c>
      <c r="R2197">
        <v>30</v>
      </c>
      <c r="S2197">
        <f>SUMIFS(N:N,F:F,F2197,G:G,G2197,T:T,T2197-1)*IF(C2197=1,0,1)</f>
        <v>1</v>
      </c>
      <c r="T2197">
        <f>COUNTIFS(F:F,F2197,G:G,G2197,H:H,_xlfn.CONCAT("&lt;=",H2197))</f>
        <v>5</v>
      </c>
      <c r="U2197" s="15">
        <f ca="1">H2197+(RAND()/100000)</f>
        <v>0.54583700284805048</v>
      </c>
      <c r="V2197">
        <f t="shared" ca="1" si="34"/>
        <v>55</v>
      </c>
      <c r="W2197" t="s">
        <v>28</v>
      </c>
      <c r="X2197" t="str">
        <f ca="1">_xlfn.CONCAT("(",A2197,",",C2197,",",P2197,",",E2197,",",L2197,",",S2197,",",T2197,",",V2197,")++1`")</f>
        <v>(249092,0,1,4,77,1,5,55)++1`</v>
      </c>
      <c r="Y2197" t="str">
        <f>_xlfn.CONCAT("(",A2197,",",R2197,")++1`")</f>
        <v>(249092,30)++1`</v>
      </c>
    </row>
    <row r="2198" spans="1:25">
      <c r="A2198">
        <v>249093</v>
      </c>
      <c r="B2198">
        <v>2001</v>
      </c>
      <c r="C2198">
        <f>IF(D2198="oui", 1, IF(D2198="non", 0, " "))</f>
        <v>0</v>
      </c>
      <c r="D2198" t="s">
        <v>24</v>
      </c>
      <c r="E2198">
        <f>_xlfn.XLOOKUP(F2198,Z$3:Z$19,AA$3:AA$19)</f>
        <v>2</v>
      </c>
      <c r="F2198" t="s">
        <v>29</v>
      </c>
      <c r="G2198" s="14">
        <v>44613</v>
      </c>
      <c r="H2198" s="15">
        <v>0.4819444444444444</v>
      </c>
      <c r="I2198" s="15">
        <v>0.53194444444444444</v>
      </c>
      <c r="J2198">
        <v>1000166</v>
      </c>
      <c r="K2198">
        <v>434</v>
      </c>
      <c r="L2198">
        <f>ROUND(M2198*86400,0)/60</f>
        <v>72</v>
      </c>
      <c r="M2198">
        <v>5.0000000000000044E-2</v>
      </c>
      <c r="N2198">
        <f>_xlfn.XLOOKUP(O2198,Z$22:Z$24,AA$22:AA$24)</f>
        <v>0</v>
      </c>
      <c r="O2198" t="s">
        <v>26</v>
      </c>
      <c r="P2198" cm="1">
        <f t="array" aca="1" ref="P2198" ca="1">(_xlfn.IFS(Q2198="couché",0,Q2198="debout à 80%",1,Q2198="?",1))*(IF(RAND()&lt;0.8,1,0))</f>
        <v>1</v>
      </c>
      <c r="Q2198" t="s">
        <v>27</v>
      </c>
      <c r="R2198">
        <v>45</v>
      </c>
      <c r="S2198">
        <f>SUMIFS(N:N,F:F,F2198,G:G,G2198,T:T,T2198-1)*IF(C2198=1,0,1)</f>
        <v>0</v>
      </c>
      <c r="T2198">
        <f>COUNTIFS(F:F,F2198,G:G,G2198,H:H,_xlfn.CONCAT("&lt;=",H2198))</f>
        <v>3</v>
      </c>
      <c r="U2198" s="15">
        <f ca="1">H2198+(RAND()/100000)</f>
        <v>0.48194817539789236</v>
      </c>
      <c r="V2198">
        <f t="shared" ca="1" si="34"/>
        <v>37</v>
      </c>
      <c r="W2198" t="s">
        <v>28</v>
      </c>
      <c r="X2198" t="str">
        <f ca="1">_xlfn.CONCAT("(",A2198,",",C2198,",",P2198,",",E2198,",",L2198,",",S2198,",",T2198,",",V2198,")++1`")</f>
        <v>(249093,0,1,2,72,0,3,37)++1`</v>
      </c>
      <c r="Y2198" t="str">
        <f>_xlfn.CONCAT("(",A2198,",",R2198,")++1`")</f>
        <v>(249093,45)++1`</v>
      </c>
    </row>
    <row r="2199" spans="1:25">
      <c r="A2199">
        <v>249094</v>
      </c>
      <c r="B2199">
        <v>1936</v>
      </c>
      <c r="C2199">
        <f>IF(D2199="oui", 1, IF(D2199="non", 0, " "))</f>
        <v>0</v>
      </c>
      <c r="D2199" t="s">
        <v>24</v>
      </c>
      <c r="E2199">
        <f>_xlfn.XLOOKUP(F2199,Z$3:Z$19,AA$3:AA$19)</f>
        <v>3</v>
      </c>
      <c r="F2199" t="s">
        <v>34</v>
      </c>
      <c r="G2199" s="14">
        <v>44615</v>
      </c>
      <c r="H2199" s="15">
        <v>0.42499999999999999</v>
      </c>
      <c r="I2199" s="15">
        <v>0.44305555555555554</v>
      </c>
      <c r="J2199">
        <v>1000169</v>
      </c>
      <c r="K2199">
        <v>2175</v>
      </c>
      <c r="L2199">
        <f>ROUND(M2199*86400,0)/60</f>
        <v>26</v>
      </c>
      <c r="M2199">
        <v>1.8055555555555547E-2</v>
      </c>
      <c r="N2199">
        <f>_xlfn.XLOOKUP(O2199,Z$22:Z$24,AA$22:AA$24)</f>
        <v>1</v>
      </c>
      <c r="O2199" t="s">
        <v>32</v>
      </c>
      <c r="P2199" cm="1">
        <f t="array" aca="1" ref="P2199" ca="1">(_xlfn.IFS(Q2199="couché",0,Q2199="debout à 80%",1,Q2199="?",1))*(IF(RAND()&lt;0.8,1,0))</f>
        <v>1</v>
      </c>
      <c r="Q2199" t="s">
        <v>27</v>
      </c>
      <c r="R2199">
        <v>0</v>
      </c>
      <c r="S2199">
        <f>SUMIFS(N:N,F:F,F2199,G:G,G2199,T:T,T2199-1)*IF(C2199=1,0,1)</f>
        <v>1</v>
      </c>
      <c r="T2199">
        <f>COUNTIFS(F:F,F2199,G:G,G2199,H:H,_xlfn.CONCAT("&lt;=",H2199))</f>
        <v>4</v>
      </c>
      <c r="U2199" s="15">
        <f ca="1">H2199+(RAND()/100000)</f>
        <v>0.42500684817664697</v>
      </c>
      <c r="V2199">
        <f t="shared" ca="1" si="34"/>
        <v>23</v>
      </c>
      <c r="W2199" t="s">
        <v>28</v>
      </c>
      <c r="X2199" t="str">
        <f ca="1">_xlfn.CONCAT("(",A2199,",",C2199,",",P2199,",",E2199,",",L2199,",",S2199,",",T2199,",",V2199,")++1`")</f>
        <v>(249094,0,1,3,26,1,4,23)++1`</v>
      </c>
      <c r="Y2199" t="str">
        <f>_xlfn.CONCAT("(",A2199,",",R2199,")++1`")</f>
        <v>(249094,0)++1`</v>
      </c>
    </row>
    <row r="2200" spans="1:25">
      <c r="A2200">
        <v>249096</v>
      </c>
      <c r="B2200">
        <v>1949</v>
      </c>
      <c r="C2200">
        <f>IF(D2200="oui", 1, IF(D2200="non", 0, " "))</f>
        <v>0</v>
      </c>
      <c r="D2200" t="s">
        <v>24</v>
      </c>
      <c r="E2200">
        <f>_xlfn.XLOOKUP(F2200,Z$3:Z$19,AA$3:AA$19)</f>
        <v>16</v>
      </c>
      <c r="F2200" t="s">
        <v>44</v>
      </c>
      <c r="G2200" s="14">
        <v>44615</v>
      </c>
      <c r="H2200" s="15">
        <v>0.59444444444444444</v>
      </c>
      <c r="I2200" s="15">
        <v>0.66388888888888886</v>
      </c>
      <c r="J2200">
        <v>1000162</v>
      </c>
      <c r="K2200">
        <v>100</v>
      </c>
      <c r="L2200">
        <f>ROUND(M2200*86400,0)/60</f>
        <v>100</v>
      </c>
      <c r="M2200">
        <v>6.944444444444442E-2</v>
      </c>
      <c r="N2200">
        <f>_xlfn.XLOOKUP(O2200,Z$22:Z$24,AA$22:AA$24)</f>
        <v>0</v>
      </c>
      <c r="O2200" t="s">
        <v>26</v>
      </c>
      <c r="P2200" cm="1">
        <f t="array" aca="1" ref="P2200" ca="1">(_xlfn.IFS(Q2200="couché",0,Q2200="debout à 80%",1,Q2200="?",1))*(IF(RAND()&lt;0.8,1,0))</f>
        <v>1</v>
      </c>
      <c r="Q2200" t="s">
        <v>27</v>
      </c>
      <c r="R2200">
        <v>45</v>
      </c>
      <c r="S2200">
        <f>SUMIFS(N:N,F:F,F2200,G:G,G2200,T:T,T2200-1)*IF(C2200=1,0,1)</f>
        <v>0</v>
      </c>
      <c r="T2200">
        <f>COUNTIFS(F:F,F2200,G:G,G2200,H:H,_xlfn.CONCAT("&lt;=",H2200))</f>
        <v>4</v>
      </c>
      <c r="U2200" s="15">
        <f ca="1">H2200+(RAND()/100000)</f>
        <v>0.59445383729480139</v>
      </c>
      <c r="V2200">
        <f t="shared" ca="1" si="34"/>
        <v>47</v>
      </c>
      <c r="W2200" t="s">
        <v>28</v>
      </c>
      <c r="X2200" t="str">
        <f ca="1">_xlfn.CONCAT("(",A2200,",",C2200,",",P2200,",",E2200,",",L2200,",",S2200,",",T2200,",",V2200,")++1`")</f>
        <v>(249096,0,1,16,100,0,4,47)++1`</v>
      </c>
      <c r="Y2200" t="str">
        <f>_xlfn.CONCAT("(",A2200,",",R2200,")++1`")</f>
        <v>(249096,45)++1`</v>
      </c>
    </row>
    <row r="2201" spans="1:25">
      <c r="A2201">
        <v>249100</v>
      </c>
      <c r="B2201">
        <v>1954</v>
      </c>
      <c r="C2201">
        <f>IF(D2201="oui", 1, IF(D2201="non", 0, " "))</f>
        <v>0</v>
      </c>
      <c r="D2201" t="s">
        <v>24</v>
      </c>
      <c r="E2201">
        <f>_xlfn.XLOOKUP(F2201,Z$3:Z$19,AA$3:AA$19)</f>
        <v>4</v>
      </c>
      <c r="F2201" t="s">
        <v>31</v>
      </c>
      <c r="G2201" s="14">
        <v>44615</v>
      </c>
      <c r="H2201" s="15">
        <v>0.72916666666666663</v>
      </c>
      <c r="I2201" s="15">
        <v>0.77916666666666667</v>
      </c>
      <c r="J2201">
        <v>1000170</v>
      </c>
      <c r="K2201">
        <v>3458</v>
      </c>
      <c r="L2201">
        <f>ROUND(M2201*86400,0)/60</f>
        <v>72</v>
      </c>
      <c r="M2201">
        <v>5.0000000000000044E-2</v>
      </c>
      <c r="N2201">
        <f>_xlfn.XLOOKUP(O2201,Z$22:Z$24,AA$22:AA$24)</f>
        <v>1</v>
      </c>
      <c r="O2201" t="s">
        <v>32</v>
      </c>
      <c r="P2201" cm="1">
        <f t="array" aca="1" ref="P2201" ca="1">(_xlfn.IFS(Q2201="couché",0,Q2201="debout à 80%",1,Q2201="?",1))*(IF(RAND()&lt;0.8,1,0))</f>
        <v>1</v>
      </c>
      <c r="Q2201" t="s">
        <v>27</v>
      </c>
      <c r="R2201">
        <v>20</v>
      </c>
      <c r="S2201">
        <f>SUMIFS(N:N,F:F,F2201,G:G,G2201,T:T,T2201-1)*IF(C2201=1,0,1)</f>
        <v>1</v>
      </c>
      <c r="T2201">
        <f>COUNTIFS(F:F,F2201,G:G,G2201,H:H,_xlfn.CONCAT("&lt;=",H2201))</f>
        <v>7</v>
      </c>
      <c r="U2201" s="15">
        <f ca="1">H2201+(RAND()/100000)</f>
        <v>0.7291708247539137</v>
      </c>
      <c r="V2201">
        <f t="shared" ca="1" si="34"/>
        <v>58</v>
      </c>
      <c r="W2201" t="s">
        <v>28</v>
      </c>
      <c r="X2201" t="str">
        <f ca="1">_xlfn.CONCAT("(",A2201,",",C2201,",",P2201,",",E2201,",",L2201,",",S2201,",",T2201,",",V2201,")++1`")</f>
        <v>(249100,0,1,4,72,1,7,58)++1`</v>
      </c>
      <c r="Y2201" t="str">
        <f>_xlfn.CONCAT("(",A2201,",",R2201,")++1`")</f>
        <v>(249100,20)++1`</v>
      </c>
    </row>
    <row r="2202" spans="1:25">
      <c r="A2202">
        <v>249111</v>
      </c>
      <c r="B2202">
        <v>1967</v>
      </c>
      <c r="C2202">
        <f>IF(D2202="oui", 1, IF(D2202="non", 0, " "))</f>
        <v>0</v>
      </c>
      <c r="D2202" t="s">
        <v>24</v>
      </c>
      <c r="E2202">
        <f>_xlfn.XLOOKUP(F2202,Z$3:Z$19,AA$3:AA$19)</f>
        <v>10</v>
      </c>
      <c r="F2202" t="s">
        <v>39</v>
      </c>
      <c r="G2202" s="14">
        <v>44641</v>
      </c>
      <c r="H2202" s="15">
        <v>0.40138888888888885</v>
      </c>
      <c r="I2202" s="15">
        <v>0.4819444444444444</v>
      </c>
      <c r="J2202">
        <v>1000165</v>
      </c>
      <c r="K2202">
        <v>502</v>
      </c>
      <c r="L2202">
        <f>ROUND(M2202*86400,0)/60</f>
        <v>116</v>
      </c>
      <c r="M2202">
        <v>8.0555555555555547E-2</v>
      </c>
      <c r="N2202">
        <f>_xlfn.XLOOKUP(O2202,Z$22:Z$24,AA$22:AA$24)</f>
        <v>0</v>
      </c>
      <c r="O2202" t="s">
        <v>26</v>
      </c>
      <c r="P2202" cm="1">
        <f t="array" aca="1" ref="P2202" ca="1">(_xlfn.IFS(Q2202="couché",0,Q2202="debout à 80%",1,Q2202="?",1))*(IF(RAND()&lt;0.8,1,0))</f>
        <v>1</v>
      </c>
      <c r="Q2202" t="s">
        <v>27</v>
      </c>
      <c r="R2202">
        <v>30</v>
      </c>
      <c r="S2202">
        <f>SUMIFS(N:N,F:F,F2202,G:G,G2202,T:T,T2202-1)*IF(C2202=1,0,1)</f>
        <v>1</v>
      </c>
      <c r="T2202">
        <f>COUNTIFS(F:F,F2202,G:G,G2202,H:H,_xlfn.CONCAT("&lt;=",H2202))</f>
        <v>2</v>
      </c>
      <c r="U2202" s="15">
        <f ca="1">H2202+(RAND()/100000)</f>
        <v>0.40139774817590579</v>
      </c>
      <c r="V2202">
        <f t="shared" ca="1" si="34"/>
        <v>20</v>
      </c>
      <c r="W2202" t="s">
        <v>28</v>
      </c>
      <c r="X2202" t="str">
        <f ca="1">_xlfn.CONCAT("(",A2202,",",C2202,",",P2202,",",E2202,",",L2202,",",S2202,",",T2202,",",V2202,")++1`")</f>
        <v>(249111,0,1,10,116,1,2,20)++1`</v>
      </c>
      <c r="Y2202" t="str">
        <f>_xlfn.CONCAT("(",A2202,",",R2202,")++1`")</f>
        <v>(249111,30)++1`</v>
      </c>
    </row>
    <row r="2203" spans="1:25">
      <c r="A2203">
        <v>249112</v>
      </c>
      <c r="B2203">
        <v>2016</v>
      </c>
      <c r="C2203">
        <f>IF(D2203="oui", 1, IF(D2203="non", 0, " "))</f>
        <v>1</v>
      </c>
      <c r="D2203" t="s">
        <v>28</v>
      </c>
      <c r="E2203">
        <f>_xlfn.XLOOKUP(F2203,Z$3:Z$19,AA$3:AA$19)</f>
        <v>12</v>
      </c>
      <c r="F2203" t="s">
        <v>42</v>
      </c>
      <c r="G2203" s="14">
        <v>44631</v>
      </c>
      <c r="H2203" s="15">
        <v>0.45277777777777778</v>
      </c>
      <c r="I2203" s="15">
        <v>0.4819444444444444</v>
      </c>
      <c r="J2203">
        <v>1000164</v>
      </c>
      <c r="K2203">
        <v>3693</v>
      </c>
      <c r="L2203">
        <f>ROUND(M2203*86400,0)/60</f>
        <v>42</v>
      </c>
      <c r="M2203">
        <v>2.9166666666666619E-2</v>
      </c>
      <c r="N2203">
        <f>_xlfn.XLOOKUP(O2203,Z$22:Z$24,AA$22:AA$24)</f>
        <v>0</v>
      </c>
      <c r="O2203" t="s">
        <v>46</v>
      </c>
      <c r="P2203" cm="1">
        <f t="array" aca="1" ref="P2203" ca="1">(_xlfn.IFS(Q2203="couché",0,Q2203="debout à 80%",1,Q2203="?",1))*(IF(RAND()&lt;0.8,1,0))</f>
        <v>0</v>
      </c>
      <c r="Q2203" t="s">
        <v>48</v>
      </c>
      <c r="R2203">
        <v>30</v>
      </c>
      <c r="S2203">
        <f>SUMIFS(N:N,F:F,F2203,G:G,G2203,T:T,T2203-1)*IF(C2203=1,0,1)</f>
        <v>0</v>
      </c>
      <c r="T2203">
        <f>COUNTIFS(F:F,F2203,G:G,G2203,H:H,_xlfn.CONCAT("&lt;=",H2203))</f>
        <v>5</v>
      </c>
      <c r="U2203" s="15">
        <f ca="1">H2203+(RAND()/100000)</f>
        <v>0.45278309720767385</v>
      </c>
      <c r="V2203">
        <f t="shared" ca="1" si="34"/>
        <v>36</v>
      </c>
      <c r="W2203" t="s">
        <v>28</v>
      </c>
      <c r="X2203" t="str">
        <f ca="1">_xlfn.CONCAT("(",A2203,",",C2203,",",P2203,",",E2203,",",L2203,",",S2203,",",T2203,",",V2203,")++1`")</f>
        <v>(249112,1,0,12,42,0,5,36)++1`</v>
      </c>
      <c r="Y2203" t="str">
        <f>_xlfn.CONCAT("(",A2203,",",R2203,")++1`")</f>
        <v>(249112,30)++1`</v>
      </c>
    </row>
    <row r="2204" spans="1:25">
      <c r="A2204">
        <v>249113</v>
      </c>
      <c r="B2204">
        <v>2009</v>
      </c>
      <c r="C2204">
        <f>IF(D2204="oui", 1, IF(D2204="non", 0, " "))</f>
        <v>1</v>
      </c>
      <c r="D2204" t="s">
        <v>28</v>
      </c>
      <c r="E2204">
        <f>_xlfn.XLOOKUP(F2204,Z$3:Z$19,AA$3:AA$19)</f>
        <v>16</v>
      </c>
      <c r="F2204" t="s">
        <v>44</v>
      </c>
      <c r="G2204" s="14">
        <v>44609</v>
      </c>
      <c r="H2204" s="15">
        <v>0.75277777777777777</v>
      </c>
      <c r="I2204" s="15">
        <v>0.78263888888888888</v>
      </c>
      <c r="J2204">
        <v>1000162</v>
      </c>
      <c r="K2204">
        <v>2152</v>
      </c>
      <c r="L2204">
        <f>ROUND(M2204*86400,0)/60</f>
        <v>43</v>
      </c>
      <c r="M2204">
        <v>2.9861111111111116E-2</v>
      </c>
      <c r="N2204">
        <f>_xlfn.XLOOKUP(O2204,Z$22:Z$24,AA$22:AA$24)</f>
        <v>0</v>
      </c>
      <c r="O2204" t="s">
        <v>46</v>
      </c>
      <c r="P2204" cm="1">
        <f t="array" aca="1" ref="P2204" ca="1">(_xlfn.IFS(Q2204="couché",0,Q2204="debout à 80%",1,Q2204="?",1))*(IF(RAND()&lt;0.8,1,0))</f>
        <v>0</v>
      </c>
      <c r="Q2204" t="s">
        <v>48</v>
      </c>
      <c r="R2204">
        <v>45</v>
      </c>
      <c r="S2204">
        <f>SUMIFS(N:N,F:F,F2204,G:G,G2204,T:T,T2204-1)*IF(C2204=1,0,1)</f>
        <v>0</v>
      </c>
      <c r="T2204">
        <f>COUNTIFS(F:F,F2204,G:G,G2204,H:H,_xlfn.CONCAT("&lt;=",H2204))</f>
        <v>6</v>
      </c>
      <c r="U2204" s="15">
        <f ca="1">H2204+(RAND()/100000)</f>
        <v>0.75278103895630677</v>
      </c>
      <c r="V2204">
        <f t="shared" ca="1" si="34"/>
        <v>78</v>
      </c>
      <c r="W2204" t="s">
        <v>28</v>
      </c>
      <c r="X2204" t="str">
        <f ca="1">_xlfn.CONCAT("(",A2204,",",C2204,",",P2204,",",E2204,",",L2204,",",S2204,",",T2204,",",V2204,")++1`")</f>
        <v>(249113,1,0,16,43,0,6,78)++1`</v>
      </c>
      <c r="Y2204" t="str">
        <f>_xlfn.CONCAT("(",A2204,",",R2204,")++1`")</f>
        <v>(249113,45)++1`</v>
      </c>
    </row>
    <row r="2205" spans="1:25">
      <c r="A2205">
        <v>249118</v>
      </c>
      <c r="B2205">
        <v>1967</v>
      </c>
      <c r="C2205">
        <f>IF(D2205="oui", 1, IF(D2205="non", 0, " "))</f>
        <v>0</v>
      </c>
      <c r="D2205" t="s">
        <v>24</v>
      </c>
      <c r="E2205">
        <f>_xlfn.XLOOKUP(F2205,Z$3:Z$19,AA$3:AA$19)</f>
        <v>13</v>
      </c>
      <c r="F2205" t="s">
        <v>43</v>
      </c>
      <c r="G2205" s="14">
        <v>44642</v>
      </c>
      <c r="H2205" s="15">
        <v>0.48541666666666666</v>
      </c>
      <c r="I2205" s="15">
        <v>0.74513888888888891</v>
      </c>
      <c r="J2205">
        <v>1000167</v>
      </c>
      <c r="K2205">
        <v>184</v>
      </c>
      <c r="L2205">
        <f>ROUND(M2205*86400,0)/60</f>
        <v>374</v>
      </c>
      <c r="M2205">
        <v>0.25972222222222224</v>
      </c>
      <c r="N2205">
        <f>_xlfn.XLOOKUP(O2205,Z$22:Z$24,AA$22:AA$24)</f>
        <v>0</v>
      </c>
      <c r="O2205" t="s">
        <v>26</v>
      </c>
      <c r="P2205" cm="1">
        <f t="array" aca="1" ref="P2205" ca="1">(_xlfn.IFS(Q2205="couché",0,Q2205="debout à 80%",1,Q2205="?",1))*(IF(RAND()&lt;0.8,1,0))</f>
        <v>1</v>
      </c>
      <c r="Q2205" t="s">
        <v>27</v>
      </c>
      <c r="R2205">
        <v>0</v>
      </c>
      <c r="S2205">
        <f>SUMIFS(N:N,F:F,F2205,G:G,G2205,T:T,T2205-1)*IF(C2205=1,0,1)</f>
        <v>0</v>
      </c>
      <c r="T2205">
        <f>COUNTIFS(F:F,F2205,G:G,G2205,H:H,_xlfn.CONCAT("&lt;=",H2205))</f>
        <v>2</v>
      </c>
      <c r="U2205" s="15">
        <f ca="1">H2205+(RAND()/100000)</f>
        <v>0.48542428930299536</v>
      </c>
      <c r="V2205">
        <f t="shared" ca="1" si="34"/>
        <v>46</v>
      </c>
      <c r="W2205" t="s">
        <v>28</v>
      </c>
      <c r="X2205" t="str">
        <f ca="1">_xlfn.CONCAT("(",A2205,",",C2205,",",P2205,",",E2205,",",L2205,",",S2205,",",T2205,",",V2205,")++1`")</f>
        <v>(249118,0,1,13,374,0,2,46)++1`</v>
      </c>
      <c r="Y2205" t="str">
        <f>_xlfn.CONCAT("(",A2205,",",R2205,")++1`")</f>
        <v>(249118,0)++1`</v>
      </c>
    </row>
    <row r="2206" spans="1:25">
      <c r="A2206">
        <v>249123</v>
      </c>
      <c r="B2206">
        <v>1969</v>
      </c>
      <c r="C2206">
        <f>IF(D2206="oui", 1, IF(D2206="non", 0, " "))</f>
        <v>0</v>
      </c>
      <c r="D2206" t="s">
        <v>24</v>
      </c>
      <c r="E2206">
        <f>_xlfn.XLOOKUP(F2206,Z$3:Z$19,AA$3:AA$19)</f>
        <v>2</v>
      </c>
      <c r="F2206" t="s">
        <v>29</v>
      </c>
      <c r="G2206" s="14">
        <v>44609</v>
      </c>
      <c r="H2206" s="15">
        <v>0.82152777777777775</v>
      </c>
      <c r="I2206" s="15">
        <v>0.88055555555555554</v>
      </c>
      <c r="J2206">
        <v>1000166</v>
      </c>
      <c r="K2206">
        <v>30</v>
      </c>
      <c r="L2206">
        <f>ROUND(M2206*86400,0)/60</f>
        <v>85</v>
      </c>
      <c r="M2206">
        <v>5.902777777777779E-2</v>
      </c>
      <c r="N2206">
        <f>_xlfn.XLOOKUP(O2206,Z$22:Z$24,AA$22:AA$24)</f>
        <v>0</v>
      </c>
      <c r="O2206" t="s">
        <v>26</v>
      </c>
      <c r="P2206" cm="1">
        <f t="array" aca="1" ref="P2206" ca="1">(_xlfn.IFS(Q2206="couché",0,Q2206="debout à 80%",1,Q2206="?",1))*(IF(RAND()&lt;0.8,1,0))</f>
        <v>0</v>
      </c>
      <c r="Q2206" t="s">
        <v>27</v>
      </c>
      <c r="R2206">
        <v>45</v>
      </c>
      <c r="S2206">
        <f>SUMIFS(N:N,F:F,F2206,G:G,G2206,T:T,T2206-1)*IF(C2206=1,0,1)</f>
        <v>0</v>
      </c>
      <c r="T2206">
        <f>COUNTIFS(F:F,F2206,G:G,G2206,H:H,_xlfn.CONCAT("&lt;=",H2206))</f>
        <v>7</v>
      </c>
      <c r="U2206" s="15">
        <f ca="1">H2206+(RAND()/100000)</f>
        <v>0.82153550408632359</v>
      </c>
      <c r="V2206">
        <f t="shared" ca="1" si="34"/>
        <v>80</v>
      </c>
      <c r="W2206" t="s">
        <v>28</v>
      </c>
      <c r="X2206" t="str">
        <f ca="1">_xlfn.CONCAT("(",A2206,",",C2206,",",P2206,",",E2206,",",L2206,",",S2206,",",T2206,",",V2206,")++1`")</f>
        <v>(249123,0,0,2,85,0,7,80)++1`</v>
      </c>
      <c r="Y2206" t="str">
        <f>_xlfn.CONCAT("(",A2206,",",R2206,")++1`")</f>
        <v>(249123,45)++1`</v>
      </c>
    </row>
    <row r="2207" spans="1:25">
      <c r="A2207">
        <v>249124</v>
      </c>
      <c r="B2207">
        <v>1972</v>
      </c>
      <c r="C2207">
        <f>IF(D2207="oui", 1, IF(D2207="non", 0, " "))</f>
        <v>0</v>
      </c>
      <c r="D2207" t="s">
        <v>24</v>
      </c>
      <c r="E2207">
        <f>_xlfn.XLOOKUP(F2207,Z$3:Z$19,AA$3:AA$19)</f>
        <v>16</v>
      </c>
      <c r="F2207" t="s">
        <v>44</v>
      </c>
      <c r="G2207" s="14">
        <v>44609</v>
      </c>
      <c r="H2207" s="15">
        <v>0.8125</v>
      </c>
      <c r="I2207" s="15">
        <v>0.82638888888888884</v>
      </c>
      <c r="J2207">
        <v>1000162</v>
      </c>
      <c r="K2207">
        <v>712</v>
      </c>
      <c r="L2207">
        <f>ROUND(M2207*86400,0)/60</f>
        <v>20</v>
      </c>
      <c r="M2207">
        <v>1.388888888888884E-2</v>
      </c>
      <c r="N2207">
        <f>_xlfn.XLOOKUP(O2207,Z$22:Z$24,AA$22:AA$24)</f>
        <v>0</v>
      </c>
      <c r="O2207" t="s">
        <v>26</v>
      </c>
      <c r="P2207" cm="1">
        <f t="array" aca="1" ref="P2207" ca="1">(_xlfn.IFS(Q2207="couché",0,Q2207="debout à 80%",1,Q2207="?",1))*(IF(RAND()&lt;0.8,1,0))</f>
        <v>0</v>
      </c>
      <c r="Q2207" t="s">
        <v>48</v>
      </c>
      <c r="R2207">
        <v>45</v>
      </c>
      <c r="S2207">
        <f>SUMIFS(N:N,F:F,F2207,G:G,G2207,T:T,T2207-1)*IF(C2207=1,0,1)</f>
        <v>0</v>
      </c>
      <c r="T2207">
        <f>COUNTIFS(F:F,F2207,G:G,G2207,H:H,_xlfn.CONCAT("&lt;=",H2207))</f>
        <v>7</v>
      </c>
      <c r="U2207" s="15">
        <f ca="1">H2207+(RAND()/100000)</f>
        <v>0.81250857216493166</v>
      </c>
      <c r="V2207">
        <f t="shared" ca="1" si="34"/>
        <v>79</v>
      </c>
      <c r="W2207" t="s">
        <v>28</v>
      </c>
      <c r="X2207" t="str">
        <f ca="1">_xlfn.CONCAT("(",A2207,",",C2207,",",P2207,",",E2207,",",L2207,",",S2207,",",T2207,",",V2207,")++1`")</f>
        <v>(249124,0,0,16,20,0,7,79)++1`</v>
      </c>
      <c r="Y2207" t="str">
        <f>_xlfn.CONCAT("(",A2207,",",R2207,")++1`")</f>
        <v>(249124,45)++1`</v>
      </c>
    </row>
    <row r="2208" spans="1:25">
      <c r="A2208">
        <v>249129</v>
      </c>
      <c r="B2208">
        <v>1966</v>
      </c>
      <c r="C2208">
        <f>IF(D2208="oui", 1, IF(D2208="non", 0, " "))</f>
        <v>0</v>
      </c>
      <c r="D2208" t="s">
        <v>24</v>
      </c>
      <c r="E2208">
        <f>_xlfn.XLOOKUP(F2208,Z$3:Z$19,AA$3:AA$19)</f>
        <v>17</v>
      </c>
      <c r="F2208" t="s">
        <v>45</v>
      </c>
      <c r="G2208" s="14">
        <v>44628</v>
      </c>
      <c r="H2208" s="15">
        <v>0.33333333333333331</v>
      </c>
      <c r="I2208" s="15">
        <v>0.37083333333333329</v>
      </c>
      <c r="J2208">
        <v>1000162</v>
      </c>
      <c r="K2208">
        <v>2912</v>
      </c>
      <c r="L2208">
        <f>ROUND(M2208*86400,0)/60</f>
        <v>54</v>
      </c>
      <c r="M2208">
        <v>3.7499999999999978E-2</v>
      </c>
      <c r="N2208">
        <f>_xlfn.XLOOKUP(O2208,Z$22:Z$24,AA$22:AA$24)</f>
        <v>0</v>
      </c>
      <c r="O2208" t="s">
        <v>26</v>
      </c>
      <c r="P2208" cm="1">
        <f t="array" aca="1" ref="P2208" ca="1">(_xlfn.IFS(Q2208="couché",0,Q2208="debout à 80%",1,Q2208="?",1))*(IF(RAND()&lt;0.8,1,0))</f>
        <v>1</v>
      </c>
      <c r="Q2208" t="s">
        <v>27</v>
      </c>
      <c r="R2208">
        <v>45</v>
      </c>
      <c r="S2208">
        <f>SUMIFS(N:N,F:F,F2208,G:G,G2208,T:T,T2208-1)*IF(C2208=1,0,1)</f>
        <v>0</v>
      </c>
      <c r="T2208">
        <f>COUNTIFS(F:F,F2208,G:G,G2208,H:H,_xlfn.CONCAT("&lt;=",H2208))</f>
        <v>1</v>
      </c>
      <c r="U2208" s="15">
        <f ca="1">H2208+(RAND()/100000)</f>
        <v>0.33333912122178749</v>
      </c>
      <c r="V2208">
        <f t="shared" ca="1" si="34"/>
        <v>3</v>
      </c>
      <c r="W2208" t="s">
        <v>28</v>
      </c>
      <c r="X2208" t="str">
        <f ca="1">_xlfn.CONCAT("(",A2208,",",C2208,",",P2208,",",E2208,",",L2208,",",S2208,",",T2208,",",V2208,")++1`")</f>
        <v>(249129,0,1,17,54,0,1,3)++1`</v>
      </c>
      <c r="Y2208" t="str">
        <f>_xlfn.CONCAT("(",A2208,",",R2208,")++1`")</f>
        <v>(249129,45)++1`</v>
      </c>
    </row>
    <row r="2209" spans="1:25">
      <c r="A2209">
        <v>249130</v>
      </c>
      <c r="B2209">
        <v>1952</v>
      </c>
      <c r="C2209">
        <f>IF(D2209="oui", 1, IF(D2209="non", 0, " "))</f>
        <v>0</v>
      </c>
      <c r="D2209" t="s">
        <v>24</v>
      </c>
      <c r="E2209">
        <f>_xlfn.XLOOKUP(F2209,Z$3:Z$19,AA$3:AA$19)</f>
        <v>17</v>
      </c>
      <c r="F2209" t="s">
        <v>45</v>
      </c>
      <c r="G2209" s="14">
        <v>44614</v>
      </c>
      <c r="H2209" s="15">
        <v>0.49722222222222218</v>
      </c>
      <c r="I2209" s="15">
        <v>0.59236111111111112</v>
      </c>
      <c r="J2209">
        <v>1000162</v>
      </c>
      <c r="K2209">
        <v>4952</v>
      </c>
      <c r="L2209">
        <f>ROUND(M2209*86400,0)/60</f>
        <v>137</v>
      </c>
      <c r="M2209">
        <v>9.5138888888888939E-2</v>
      </c>
      <c r="N2209">
        <f>_xlfn.XLOOKUP(O2209,Z$22:Z$24,AA$22:AA$24)</f>
        <v>0</v>
      </c>
      <c r="O2209" t="s">
        <v>26</v>
      </c>
      <c r="P2209" cm="1">
        <f t="array" aca="1" ref="P2209" ca="1">(_xlfn.IFS(Q2209="couché",0,Q2209="debout à 80%",1,Q2209="?",1))*(IF(RAND()&lt;0.8,1,0))</f>
        <v>1</v>
      </c>
      <c r="Q2209" t="s">
        <v>27</v>
      </c>
      <c r="R2209">
        <v>45</v>
      </c>
      <c r="S2209">
        <f>SUMIFS(N:N,F:F,F2209,G:G,G2209,T:T,T2209-1)*IF(C2209=1,0,1)</f>
        <v>0</v>
      </c>
      <c r="T2209">
        <f>COUNTIFS(F:F,F2209,G:G,G2209,H:H,_xlfn.CONCAT("&lt;=",H2209))</f>
        <v>3</v>
      </c>
      <c r="U2209" s="15">
        <f ca="1">H2209+(RAND()/100000)</f>
        <v>0.49723175935262998</v>
      </c>
      <c r="V2209">
        <f t="shared" ca="1" si="34"/>
        <v>55</v>
      </c>
      <c r="W2209" t="s">
        <v>28</v>
      </c>
      <c r="X2209" t="str">
        <f ca="1">_xlfn.CONCAT("(",A2209,",",C2209,",",P2209,",",E2209,",",L2209,",",S2209,",",T2209,",",V2209,")++1`")</f>
        <v>(249130,0,1,17,137,0,3,55)++1`</v>
      </c>
      <c r="Y2209" t="str">
        <f>_xlfn.CONCAT("(",A2209,",",R2209,")++1`")</f>
        <v>(249130,45)++1`</v>
      </c>
    </row>
    <row r="2210" spans="1:25">
      <c r="A2210">
        <v>249132</v>
      </c>
      <c r="B2210">
        <v>1949</v>
      </c>
      <c r="C2210">
        <f>IF(D2210="oui", 1, IF(D2210="non", 0, " "))</f>
        <v>0</v>
      </c>
      <c r="D2210" t="s">
        <v>24</v>
      </c>
      <c r="E2210">
        <f>_xlfn.XLOOKUP(F2210,Z$3:Z$19,AA$3:AA$19)</f>
        <v>6</v>
      </c>
      <c r="F2210" t="s">
        <v>37</v>
      </c>
      <c r="G2210" s="14">
        <v>44637</v>
      </c>
      <c r="H2210" s="15">
        <v>0.33750000000000002</v>
      </c>
      <c r="I2210" s="15">
        <v>0.38958333333333334</v>
      </c>
      <c r="J2210">
        <v>1000166</v>
      </c>
      <c r="K2210">
        <v>1</v>
      </c>
      <c r="L2210">
        <f>ROUND(M2210*86400,0)/60</f>
        <v>75</v>
      </c>
      <c r="M2210">
        <v>5.2083333333333315E-2</v>
      </c>
      <c r="N2210">
        <f>_xlfn.XLOOKUP(O2210,Z$22:Z$24,AA$22:AA$24)</f>
        <v>0</v>
      </c>
      <c r="O2210" t="s">
        <v>26</v>
      </c>
      <c r="P2210" cm="1">
        <f t="array" aca="1" ref="P2210" ca="1">(_xlfn.IFS(Q2210="couché",0,Q2210="debout à 80%",1,Q2210="?",1))*(IF(RAND()&lt;0.8,1,0))</f>
        <v>1</v>
      </c>
      <c r="Q2210" t="s">
        <v>27</v>
      </c>
      <c r="R2210">
        <v>45</v>
      </c>
      <c r="S2210">
        <f>SUMIFS(N:N,F:F,F2210,G:G,G2210,T:T,T2210-1)*IF(C2210=1,0,1)</f>
        <v>0</v>
      </c>
      <c r="T2210">
        <f>COUNTIFS(F:F,F2210,G:G,G2210,H:H,_xlfn.CONCAT("&lt;=",H2210))</f>
        <v>1</v>
      </c>
      <c r="U2210" s="15">
        <f ca="1">H2210+(RAND()/100000)</f>
        <v>0.33750646439384785</v>
      </c>
      <c r="V2210">
        <f t="shared" ca="1" si="34"/>
        <v>7</v>
      </c>
      <c r="W2210" t="s">
        <v>28</v>
      </c>
      <c r="X2210" t="str">
        <f ca="1">_xlfn.CONCAT("(",A2210,",",C2210,",",P2210,",",E2210,",",L2210,",",S2210,",",T2210,",",V2210,")++1`")</f>
        <v>(249132,0,1,6,75,0,1,7)++1`</v>
      </c>
      <c r="Y2210" t="str">
        <f>_xlfn.CONCAT("(",A2210,",",R2210,")++1`")</f>
        <v>(249132,45)++1`</v>
      </c>
    </row>
    <row r="2211" spans="1:25">
      <c r="A2211">
        <v>249133</v>
      </c>
      <c r="B2211">
        <v>1949</v>
      </c>
      <c r="C2211">
        <f>IF(D2211="oui", 1, IF(D2211="non", 0, " "))</f>
        <v>0</v>
      </c>
      <c r="D2211" t="s">
        <v>24</v>
      </c>
      <c r="E2211">
        <f>_xlfn.XLOOKUP(F2211,Z$3:Z$19,AA$3:AA$19)</f>
        <v>7</v>
      </c>
      <c r="F2211" t="s">
        <v>38</v>
      </c>
      <c r="G2211" s="14">
        <v>44616</v>
      </c>
      <c r="H2211" s="15">
        <v>0.64305555555555549</v>
      </c>
      <c r="I2211" s="15">
        <v>0.7</v>
      </c>
      <c r="J2211">
        <v>1000166</v>
      </c>
      <c r="K2211">
        <v>31</v>
      </c>
      <c r="L2211">
        <f>ROUND(M2211*86400,0)/60</f>
        <v>82</v>
      </c>
      <c r="M2211">
        <v>5.6944444444444464E-2</v>
      </c>
      <c r="N2211">
        <f>_xlfn.XLOOKUP(O2211,Z$22:Z$24,AA$22:AA$24)</f>
        <v>0</v>
      </c>
      <c r="O2211" t="s">
        <v>26</v>
      </c>
      <c r="P2211" cm="1">
        <f t="array" aca="1" ref="P2211" ca="1">(_xlfn.IFS(Q2211="couché",0,Q2211="debout à 80%",1,Q2211="?",1))*(IF(RAND()&lt;0.8,1,0))</f>
        <v>1</v>
      </c>
      <c r="Q2211" t="s">
        <v>27</v>
      </c>
      <c r="R2211">
        <v>0</v>
      </c>
      <c r="S2211">
        <f>SUMIFS(N:N,F:F,F2211,G:G,G2211,T:T,T2211-1)*IF(C2211=1,0,1)</f>
        <v>0</v>
      </c>
      <c r="T2211">
        <f>COUNTIFS(F:F,F2211,G:G,G2211,H:H,_xlfn.CONCAT("&lt;=",H2211))</f>
        <v>6</v>
      </c>
      <c r="U2211" s="15">
        <f ca="1">H2211+(RAND()/100000)</f>
        <v>0.64305738963378123</v>
      </c>
      <c r="V2211">
        <f t="shared" ca="1" si="34"/>
        <v>82</v>
      </c>
      <c r="W2211" t="s">
        <v>28</v>
      </c>
      <c r="X2211" t="str">
        <f ca="1">_xlfn.CONCAT("(",A2211,",",C2211,",",P2211,",",E2211,",",L2211,",",S2211,",",T2211,",",V2211,")++1`")</f>
        <v>(249133,0,1,7,82,0,6,82)++1`</v>
      </c>
      <c r="Y2211" t="str">
        <f>_xlfn.CONCAT("(",A2211,",",R2211,")++1`")</f>
        <v>(249133,0)++1`</v>
      </c>
    </row>
    <row r="2212" spans="1:25">
      <c r="A2212">
        <v>249134</v>
      </c>
      <c r="B2212">
        <v>2001</v>
      </c>
      <c r="C2212">
        <f>IF(D2212="oui", 1, IF(D2212="non", 0, " "))</f>
        <v>0</v>
      </c>
      <c r="D2212" t="s">
        <v>24</v>
      </c>
      <c r="E2212">
        <f>_xlfn.XLOOKUP(F2212,Z$3:Z$19,AA$3:AA$19)</f>
        <v>7</v>
      </c>
      <c r="F2212" t="s">
        <v>38</v>
      </c>
      <c r="G2212" s="14">
        <v>44613</v>
      </c>
      <c r="H2212" s="15">
        <v>0.65555555555555556</v>
      </c>
      <c r="I2212" s="15">
        <v>0.7006944444444444</v>
      </c>
      <c r="J2212">
        <v>1000162</v>
      </c>
      <c r="K2212">
        <v>134</v>
      </c>
      <c r="L2212">
        <f>ROUND(M2212*86400,0)/60</f>
        <v>65</v>
      </c>
      <c r="M2212">
        <v>4.513888888888884E-2</v>
      </c>
      <c r="N2212">
        <f>_xlfn.XLOOKUP(O2212,Z$22:Z$24,AA$22:AA$24)</f>
        <v>0</v>
      </c>
      <c r="O2212" t="s">
        <v>26</v>
      </c>
      <c r="P2212" cm="1">
        <f t="array" aca="1" ref="P2212" ca="1">(_xlfn.IFS(Q2212="couché",0,Q2212="debout à 80%",1,Q2212="?",1))*(IF(RAND()&lt;0.8,1,0))</f>
        <v>0</v>
      </c>
      <c r="Q2212" t="s">
        <v>27</v>
      </c>
      <c r="R2212">
        <v>45</v>
      </c>
      <c r="S2212">
        <f>SUMIFS(N:N,F:F,F2212,G:G,G2212,T:T,T2212-1)*IF(C2212=1,0,1)</f>
        <v>1</v>
      </c>
      <c r="T2212">
        <f>COUNTIFS(F:F,F2212,G:G,G2212,H:H,_xlfn.CONCAT("&lt;=",H2212))</f>
        <v>8</v>
      </c>
      <c r="U2212" s="15">
        <f ca="1">H2212+(RAND()/100000)</f>
        <v>0.65555778735634085</v>
      </c>
      <c r="V2212">
        <f t="shared" ca="1" si="34"/>
        <v>68</v>
      </c>
      <c r="W2212" t="s">
        <v>28</v>
      </c>
      <c r="X2212" t="str">
        <f ca="1">_xlfn.CONCAT("(",A2212,",",C2212,",",P2212,",",E2212,",",L2212,",",S2212,",",T2212,",",V2212,")++1`")</f>
        <v>(249134,0,0,7,65,1,8,68)++1`</v>
      </c>
      <c r="Y2212" t="str">
        <f>_xlfn.CONCAT("(",A2212,",",R2212,")++1`")</f>
        <v>(249134,45)++1`</v>
      </c>
    </row>
    <row r="2213" spans="1:25">
      <c r="A2213">
        <v>249135</v>
      </c>
      <c r="B2213">
        <v>2005</v>
      </c>
      <c r="C2213">
        <f>IF(D2213="oui", 1, IF(D2213="non", 0, " "))</f>
        <v>0</v>
      </c>
      <c r="D2213" t="s">
        <v>24</v>
      </c>
      <c r="E2213">
        <f>_xlfn.XLOOKUP(F2213,Z$3:Z$19,AA$3:AA$19)</f>
        <v>10</v>
      </c>
      <c r="F2213" t="s">
        <v>39</v>
      </c>
      <c r="G2213" s="14">
        <v>44649</v>
      </c>
      <c r="H2213" s="15">
        <v>0.46180555555555552</v>
      </c>
      <c r="I2213" s="15">
        <v>0.47986111111111107</v>
      </c>
      <c r="J2213">
        <v>1000165</v>
      </c>
      <c r="K2213">
        <v>491</v>
      </c>
      <c r="L2213">
        <f>ROUND(M2213*86400,0)/60</f>
        <v>26</v>
      </c>
      <c r="M2213">
        <v>1.8055555555555547E-2</v>
      </c>
      <c r="N2213">
        <f>_xlfn.XLOOKUP(O2213,Z$22:Z$24,AA$22:AA$24)</f>
        <v>1</v>
      </c>
      <c r="O2213" t="s">
        <v>32</v>
      </c>
      <c r="P2213" cm="1">
        <f t="array" aca="1" ref="P2213" ca="1">(_xlfn.IFS(Q2213="couché",0,Q2213="debout à 80%",1,Q2213="?",1))*(IF(RAND()&lt;0.8,1,0))</f>
        <v>1</v>
      </c>
      <c r="Q2213" t="s">
        <v>27</v>
      </c>
      <c r="R2213">
        <v>30</v>
      </c>
      <c r="S2213">
        <f>SUMIFS(N:N,F:F,F2213,G:G,G2213,T:T,T2213-1)*IF(C2213=1,0,1)</f>
        <v>1</v>
      </c>
      <c r="T2213">
        <f>COUNTIFS(F:F,F2213,G:G,G2213,H:H,_xlfn.CONCAT("&lt;=",H2213))</f>
        <v>5</v>
      </c>
      <c r="U2213" s="15">
        <f ca="1">H2213+(RAND()/100000)</f>
        <v>0.46181378486973951</v>
      </c>
      <c r="V2213">
        <f t="shared" ca="1" si="34"/>
        <v>36</v>
      </c>
      <c r="W2213" t="s">
        <v>28</v>
      </c>
      <c r="X2213" t="str">
        <f ca="1">_xlfn.CONCAT("(",A2213,",",C2213,",",P2213,",",E2213,",",L2213,",",S2213,",",T2213,",",V2213,")++1`")</f>
        <v>(249135,0,1,10,26,1,5,36)++1`</v>
      </c>
      <c r="Y2213" t="str">
        <f>_xlfn.CONCAT("(",A2213,",",R2213,")++1`")</f>
        <v>(249135,30)++1`</v>
      </c>
    </row>
    <row r="2214" spans="1:25">
      <c r="A2214">
        <v>249138</v>
      </c>
      <c r="B2214">
        <v>1948</v>
      </c>
      <c r="C2214">
        <f>IF(D2214="oui", 1, IF(D2214="non", 0, " "))</f>
        <v>0</v>
      </c>
      <c r="D2214" t="s">
        <v>24</v>
      </c>
      <c r="E2214">
        <f>_xlfn.XLOOKUP(F2214,Z$3:Z$19,AA$3:AA$19)</f>
        <v>3</v>
      </c>
      <c r="F2214" t="s">
        <v>34</v>
      </c>
      <c r="G2214" s="14">
        <v>44641</v>
      </c>
      <c r="H2214" s="15">
        <v>0.39027777777777778</v>
      </c>
      <c r="I2214" s="15">
        <v>0.41388888888888886</v>
      </c>
      <c r="J2214">
        <v>1000169</v>
      </c>
      <c r="K2214">
        <v>2172</v>
      </c>
      <c r="L2214">
        <f>ROUND(M2214*86400,0)/60</f>
        <v>34</v>
      </c>
      <c r="M2214">
        <v>2.3611111111111083E-2</v>
      </c>
      <c r="N2214">
        <f>_xlfn.XLOOKUP(O2214,Z$22:Z$24,AA$22:AA$24)</f>
        <v>1</v>
      </c>
      <c r="O2214" t="s">
        <v>32</v>
      </c>
      <c r="P2214" cm="1">
        <f t="array" aca="1" ref="P2214" ca="1">(_xlfn.IFS(Q2214="couché",0,Q2214="debout à 80%",1,Q2214="?",1))*(IF(RAND()&lt;0.8,1,0))</f>
        <v>1</v>
      </c>
      <c r="Q2214" t="s">
        <v>27</v>
      </c>
      <c r="R2214">
        <v>10</v>
      </c>
      <c r="S2214">
        <f>SUMIFS(N:N,F:F,F2214,G:G,G2214,T:T,T2214-1)*IF(C2214=1,0,1)</f>
        <v>1</v>
      </c>
      <c r="T2214">
        <f>COUNTIFS(F:F,F2214,G:G,G2214,H:H,_xlfn.CONCAT("&lt;=",H2214))</f>
        <v>5</v>
      </c>
      <c r="U2214" s="15">
        <f ca="1">H2214+(RAND()/100000)</f>
        <v>0.39027989937320529</v>
      </c>
      <c r="V2214">
        <f t="shared" ca="1" si="34"/>
        <v>19</v>
      </c>
      <c r="W2214" t="s">
        <v>28</v>
      </c>
      <c r="X2214" t="str">
        <f ca="1">_xlfn.CONCAT("(",A2214,",",C2214,",",P2214,",",E2214,",",L2214,",",S2214,",",T2214,",",V2214,")++1`")</f>
        <v>(249138,0,1,3,34,1,5,19)++1`</v>
      </c>
      <c r="Y2214" t="str">
        <f>_xlfn.CONCAT("(",A2214,",",R2214,")++1`")</f>
        <v>(249138,10)++1`</v>
      </c>
    </row>
    <row r="2215" spans="1:25">
      <c r="A2215">
        <v>249140</v>
      </c>
      <c r="B2215">
        <v>1948</v>
      </c>
      <c r="C2215">
        <f>IF(D2215="oui", 1, IF(D2215="non", 0, " "))</f>
        <v>0</v>
      </c>
      <c r="D2215" t="s">
        <v>24</v>
      </c>
      <c r="E2215">
        <f>_xlfn.XLOOKUP(F2215,Z$3:Z$19,AA$3:AA$19)</f>
        <v>3</v>
      </c>
      <c r="F2215" t="s">
        <v>34</v>
      </c>
      <c r="G2215" s="14">
        <v>44648</v>
      </c>
      <c r="H2215" s="15">
        <v>0.36319444444444443</v>
      </c>
      <c r="I2215" s="15">
        <v>0.37777777777777777</v>
      </c>
      <c r="J2215">
        <v>1000169</v>
      </c>
      <c r="K2215">
        <v>2172</v>
      </c>
      <c r="L2215">
        <f>ROUND(M2215*86400,0)/60</f>
        <v>21</v>
      </c>
      <c r="M2215">
        <v>1.4583333333333337E-2</v>
      </c>
      <c r="N2215">
        <f>_xlfn.XLOOKUP(O2215,Z$22:Z$24,AA$22:AA$24)</f>
        <v>1</v>
      </c>
      <c r="O2215" t="s">
        <v>32</v>
      </c>
      <c r="P2215" cm="1">
        <f t="array" aca="1" ref="P2215" ca="1">(_xlfn.IFS(Q2215="couché",0,Q2215="debout à 80%",1,Q2215="?",1))*(IF(RAND()&lt;0.8,1,0))</f>
        <v>1</v>
      </c>
      <c r="Q2215" t="s">
        <v>27</v>
      </c>
      <c r="R2215">
        <v>10</v>
      </c>
      <c r="S2215">
        <f>SUMIFS(N:N,F:F,F2215,G:G,G2215,T:T,T2215-1)*IF(C2215=1,0,1)</f>
        <v>1</v>
      </c>
      <c r="T2215">
        <f>COUNTIFS(F:F,F2215,G:G,G2215,H:H,_xlfn.CONCAT("&lt;=",H2215))</f>
        <v>3</v>
      </c>
      <c r="U2215" s="15">
        <f ca="1">H2215+(RAND()/100000)</f>
        <v>0.3631967907693599</v>
      </c>
      <c r="V2215">
        <f t="shared" ca="1" si="34"/>
        <v>17</v>
      </c>
      <c r="W2215" t="s">
        <v>28</v>
      </c>
      <c r="X2215" t="str">
        <f ca="1">_xlfn.CONCAT("(",A2215,",",C2215,",",P2215,",",E2215,",",L2215,",",S2215,",",T2215,",",V2215,")++1`")</f>
        <v>(249140,0,1,3,21,1,3,17)++1`</v>
      </c>
      <c r="Y2215" t="str">
        <f>_xlfn.CONCAT("(",A2215,",",R2215,")++1`")</f>
        <v>(249140,10)++1`</v>
      </c>
    </row>
    <row r="2216" spans="1:25">
      <c r="A2216">
        <v>249141</v>
      </c>
      <c r="B2216">
        <v>1967</v>
      </c>
      <c r="C2216">
        <f>IF(D2216="oui", 1, IF(D2216="non", 0, " "))</f>
        <v>0</v>
      </c>
      <c r="D2216" t="s">
        <v>24</v>
      </c>
      <c r="E2216">
        <f>_xlfn.XLOOKUP(F2216,Z$3:Z$19,AA$3:AA$19)</f>
        <v>11</v>
      </c>
      <c r="F2216" t="s">
        <v>41</v>
      </c>
      <c r="G2216" s="14">
        <v>44621</v>
      </c>
      <c r="H2216" s="15">
        <v>0.37777777777777777</v>
      </c>
      <c r="I2216" s="15">
        <v>0.50694444444444442</v>
      </c>
      <c r="J2216">
        <v>1000165</v>
      </c>
      <c r="K2216">
        <v>7508</v>
      </c>
      <c r="L2216">
        <f>ROUND(M2216*86400,0)/60</f>
        <v>186</v>
      </c>
      <c r="M2216">
        <v>0.12916666666666665</v>
      </c>
      <c r="N2216">
        <f>_xlfn.XLOOKUP(O2216,Z$22:Z$24,AA$22:AA$24)</f>
        <v>0</v>
      </c>
      <c r="O2216" t="s">
        <v>26</v>
      </c>
      <c r="P2216" cm="1">
        <f t="array" aca="1" ref="P2216" ca="1">(_xlfn.IFS(Q2216="couché",0,Q2216="debout à 80%",1,Q2216="?",1))*(IF(RAND()&lt;0.8,1,0))</f>
        <v>1</v>
      </c>
      <c r="Q2216" t="s">
        <v>27</v>
      </c>
      <c r="R2216">
        <v>30</v>
      </c>
      <c r="S2216">
        <f>SUMIFS(N:N,F:F,F2216,G:G,G2216,T:T,T2216-1)*IF(C2216=1,0,1)</f>
        <v>1</v>
      </c>
      <c r="T2216">
        <f>COUNTIFS(F:F,F2216,G:G,G2216,H:H,_xlfn.CONCAT("&lt;=",H2216))</f>
        <v>2</v>
      </c>
      <c r="U2216" s="15">
        <f ca="1">H2216+(RAND()/100000)</f>
        <v>0.37777791663847621</v>
      </c>
      <c r="V2216">
        <f t="shared" ca="1" si="34"/>
        <v>13</v>
      </c>
      <c r="W2216" t="s">
        <v>28</v>
      </c>
      <c r="X2216" t="str">
        <f ca="1">_xlfn.CONCAT("(",A2216,",",C2216,",",P2216,",",E2216,",",L2216,",",S2216,",",T2216,",",V2216,")++1`")</f>
        <v>(249141,0,1,11,186,1,2,13)++1`</v>
      </c>
      <c r="Y2216" t="str">
        <f>_xlfn.CONCAT("(",A2216,",",R2216,")++1`")</f>
        <v>(249141,30)++1`</v>
      </c>
    </row>
    <row r="2217" spans="1:25">
      <c r="A2217">
        <v>249143</v>
      </c>
      <c r="B2217">
        <v>2009</v>
      </c>
      <c r="C2217">
        <f>IF(D2217="oui", 1, IF(D2217="non", 0, " "))</f>
        <v>1</v>
      </c>
      <c r="D2217" t="s">
        <v>28</v>
      </c>
      <c r="E2217">
        <f>_xlfn.XLOOKUP(F2217,Z$3:Z$19,AA$3:AA$19)</f>
        <v>11</v>
      </c>
      <c r="F2217" t="s">
        <v>41</v>
      </c>
      <c r="G2217" s="14">
        <v>44642</v>
      </c>
      <c r="H2217" s="15">
        <v>0.34305555555555556</v>
      </c>
      <c r="I2217" s="15">
        <v>0.37222222222222223</v>
      </c>
      <c r="J2217">
        <v>1000165</v>
      </c>
      <c r="K2217">
        <v>493</v>
      </c>
      <c r="L2217">
        <f>ROUND(M2217*86400,0)/60</f>
        <v>42</v>
      </c>
      <c r="M2217">
        <v>2.9166666666666674E-2</v>
      </c>
      <c r="N2217">
        <f>_xlfn.XLOOKUP(O2217,Z$22:Z$24,AA$22:AA$24)</f>
        <v>0</v>
      </c>
      <c r="O2217" t="s">
        <v>46</v>
      </c>
      <c r="P2217" cm="1">
        <f t="array" aca="1" ref="P2217" ca="1">(_xlfn.IFS(Q2217="couché",0,Q2217="debout à 80%",1,Q2217="?",1))*(IF(RAND()&lt;0.8,1,0))</f>
        <v>0</v>
      </c>
      <c r="Q2217" t="s">
        <v>48</v>
      </c>
      <c r="R2217">
        <v>30</v>
      </c>
      <c r="S2217">
        <f>SUMIFS(N:N,F:F,F2217,G:G,G2217,T:T,T2217-1)*IF(C2217=1,0,1)</f>
        <v>0</v>
      </c>
      <c r="T2217">
        <f>COUNTIFS(F:F,F2217,G:G,G2217,H:H,_xlfn.CONCAT("&lt;=",H2217))</f>
        <v>1</v>
      </c>
      <c r="U2217" s="15">
        <f ca="1">H2217+(RAND()/100000)</f>
        <v>0.34305911685151258</v>
      </c>
      <c r="V2217">
        <f t="shared" ca="1" si="34"/>
        <v>10</v>
      </c>
      <c r="W2217" t="s">
        <v>28</v>
      </c>
      <c r="X2217" t="str">
        <f ca="1">_xlfn.CONCAT("(",A2217,",",C2217,",",P2217,",",E2217,",",L2217,",",S2217,",",T2217,",",V2217,")++1`")</f>
        <v>(249143,1,0,11,42,0,1,10)++1`</v>
      </c>
      <c r="Y2217" t="str">
        <f>_xlfn.CONCAT("(",A2217,",",R2217,")++1`")</f>
        <v>(249143,30)++1`</v>
      </c>
    </row>
    <row r="2218" spans="1:25">
      <c r="A2218">
        <v>249144</v>
      </c>
      <c r="B2218">
        <v>1954</v>
      </c>
      <c r="C2218">
        <f>IF(D2218="oui", 1, IF(D2218="non", 0, " "))</f>
        <v>0</v>
      </c>
      <c r="D2218" t="s">
        <v>24</v>
      </c>
      <c r="E2218">
        <f>_xlfn.XLOOKUP(F2218,Z$3:Z$19,AA$3:AA$19)</f>
        <v>14</v>
      </c>
      <c r="F2218" t="s">
        <v>33</v>
      </c>
      <c r="G2218" s="14">
        <v>44636</v>
      </c>
      <c r="H2218" s="15">
        <v>0.6152777777777777</v>
      </c>
      <c r="I2218" s="15">
        <v>0.70208333333333328</v>
      </c>
      <c r="J2218">
        <v>1000162</v>
      </c>
      <c r="K2218">
        <v>4952</v>
      </c>
      <c r="L2218">
        <f>ROUND(M2218*86400,0)/60</f>
        <v>125</v>
      </c>
      <c r="M2218">
        <v>8.680555555555558E-2</v>
      </c>
      <c r="N2218">
        <f>_xlfn.XLOOKUP(O2218,Z$22:Z$24,AA$22:AA$24)</f>
        <v>0</v>
      </c>
      <c r="O2218" t="s">
        <v>26</v>
      </c>
      <c r="P2218" cm="1">
        <f t="array" aca="1" ref="P2218" ca="1">(_xlfn.IFS(Q2218="couché",0,Q2218="debout à 80%",1,Q2218="?",1))*(IF(RAND()&lt;0.8,1,0))</f>
        <v>1</v>
      </c>
      <c r="Q2218" t="s">
        <v>27</v>
      </c>
      <c r="R2218">
        <v>45</v>
      </c>
      <c r="S2218">
        <f>SUMIFS(N:N,F:F,F2218,G:G,G2218,T:T,T2218-1)*IF(C2218=1,0,1)</f>
        <v>0</v>
      </c>
      <c r="T2218">
        <f>COUNTIFS(F:F,F2218,G:G,G2218,H:H,_xlfn.CONCAT("&lt;=",H2218))</f>
        <v>3</v>
      </c>
      <c r="U2218" s="15">
        <f ca="1">H2218+(RAND()/100000)</f>
        <v>0.61528097243152702</v>
      </c>
      <c r="V2218">
        <f t="shared" ca="1" si="34"/>
        <v>64</v>
      </c>
      <c r="W2218" t="s">
        <v>28</v>
      </c>
      <c r="X2218" t="str">
        <f ca="1">_xlfn.CONCAT("(",A2218,",",C2218,",",P2218,",",E2218,",",L2218,",",S2218,",",T2218,",",V2218,")++1`")</f>
        <v>(249144,0,1,14,125,0,3,64)++1`</v>
      </c>
      <c r="Y2218" t="str">
        <f>_xlfn.CONCAT("(",A2218,",",R2218,")++1`")</f>
        <v>(249144,45)++1`</v>
      </c>
    </row>
    <row r="2219" spans="1:25">
      <c r="A2219">
        <v>249145</v>
      </c>
      <c r="B2219">
        <v>1988</v>
      </c>
      <c r="C2219">
        <f>IF(D2219="oui", 1, IF(D2219="non", 0, " "))</f>
        <v>0</v>
      </c>
      <c r="D2219" t="s">
        <v>24</v>
      </c>
      <c r="E2219">
        <f>_xlfn.XLOOKUP(F2219,Z$3:Z$19,AA$3:AA$19)</f>
        <v>4</v>
      </c>
      <c r="F2219" t="s">
        <v>31</v>
      </c>
      <c r="G2219" s="14">
        <v>44630</v>
      </c>
      <c r="H2219" s="15">
        <v>0.34375</v>
      </c>
      <c r="I2219" s="15">
        <v>0.37430555555555556</v>
      </c>
      <c r="J2219">
        <v>1000170</v>
      </c>
      <c r="K2219">
        <v>2058</v>
      </c>
      <c r="L2219">
        <f>ROUND(M2219*86400,0)/60</f>
        <v>44</v>
      </c>
      <c r="M2219">
        <v>3.0555555555555558E-2</v>
      </c>
      <c r="N2219">
        <f>_xlfn.XLOOKUP(O2219,Z$22:Z$24,AA$22:AA$24)</f>
        <v>1</v>
      </c>
      <c r="O2219" t="s">
        <v>32</v>
      </c>
      <c r="P2219" cm="1">
        <f t="array" aca="1" ref="P2219" ca="1">(_xlfn.IFS(Q2219="couché",0,Q2219="debout à 80%",1,Q2219="?",1))*(IF(RAND()&lt;0.8,1,0))</f>
        <v>0</v>
      </c>
      <c r="Q2219" t="s">
        <v>27</v>
      </c>
      <c r="R2219">
        <v>30</v>
      </c>
      <c r="S2219">
        <f>SUMIFS(N:N,F:F,F2219,G:G,G2219,T:T,T2219-1)*IF(C2219=1,0,1)</f>
        <v>0</v>
      </c>
      <c r="T2219">
        <f>COUNTIFS(F:F,F2219,G:G,G2219,H:H,_xlfn.CONCAT("&lt;=",H2219))</f>
        <v>1</v>
      </c>
      <c r="U2219" s="15">
        <f ca="1">H2219+(RAND()/100000)</f>
        <v>0.34375487923405607</v>
      </c>
      <c r="V2219">
        <f t="shared" ca="1" si="34"/>
        <v>11</v>
      </c>
      <c r="W2219" t="s">
        <v>28</v>
      </c>
      <c r="X2219" t="str">
        <f ca="1">_xlfn.CONCAT("(",A2219,",",C2219,",",P2219,",",E2219,",",L2219,",",S2219,",",T2219,",",V2219,")++1`")</f>
        <v>(249145,0,0,4,44,0,1,11)++1`</v>
      </c>
      <c r="Y2219" t="str">
        <f>_xlfn.CONCAT("(",A2219,",",R2219,")++1`")</f>
        <v>(249145,30)++1`</v>
      </c>
    </row>
    <row r="2220" spans="1:25">
      <c r="A2220">
        <v>249146</v>
      </c>
      <c r="B2220">
        <v>1994</v>
      </c>
      <c r="C2220">
        <f>IF(D2220="oui", 1, IF(D2220="non", 0, " "))</f>
        <v>0</v>
      </c>
      <c r="D2220" t="s">
        <v>24</v>
      </c>
      <c r="E2220">
        <f>_xlfn.XLOOKUP(F2220,Z$3:Z$19,AA$3:AA$19)</f>
        <v>4</v>
      </c>
      <c r="F2220" t="s">
        <v>31</v>
      </c>
      <c r="G2220" s="14">
        <v>44644</v>
      </c>
      <c r="H2220" s="15">
        <v>0.41874999999999996</v>
      </c>
      <c r="I2220" s="15">
        <v>0.44861111111111107</v>
      </c>
      <c r="J2220">
        <v>1000170</v>
      </c>
      <c r="K2220">
        <v>2055</v>
      </c>
      <c r="L2220">
        <f>ROUND(M2220*86400,0)/60</f>
        <v>43</v>
      </c>
      <c r="M2220">
        <v>2.9861111111111116E-2</v>
      </c>
      <c r="N2220">
        <f>_xlfn.XLOOKUP(O2220,Z$22:Z$24,AA$22:AA$24)</f>
        <v>1</v>
      </c>
      <c r="O2220" t="s">
        <v>32</v>
      </c>
      <c r="P2220" cm="1">
        <f t="array" aca="1" ref="P2220" ca="1">(_xlfn.IFS(Q2220="couché",0,Q2220="debout à 80%",1,Q2220="?",1))*(IF(RAND()&lt;0.8,1,0))</f>
        <v>1</v>
      </c>
      <c r="Q2220" t="s">
        <v>27</v>
      </c>
      <c r="R2220">
        <v>30</v>
      </c>
      <c r="S2220">
        <f>SUMIFS(N:N,F:F,F2220,G:G,G2220,T:T,T2220-1)*IF(C2220=1,0,1)</f>
        <v>1</v>
      </c>
      <c r="T2220">
        <f>COUNTIFS(F:F,F2220,G:G,G2220,H:H,_xlfn.CONCAT("&lt;=",H2220))</f>
        <v>3</v>
      </c>
      <c r="U2220" s="15">
        <f ca="1">H2220+(RAND()/100000)</f>
        <v>0.41875374465500464</v>
      </c>
      <c r="V2220">
        <f t="shared" ca="1" si="34"/>
        <v>28</v>
      </c>
      <c r="W2220" t="s">
        <v>28</v>
      </c>
      <c r="X2220" t="str">
        <f ca="1">_xlfn.CONCAT("(",A2220,",",C2220,",",P2220,",",E2220,",",L2220,",",S2220,",",T2220,",",V2220,")++1`")</f>
        <v>(249146,0,1,4,43,1,3,28)++1`</v>
      </c>
      <c r="Y2220" t="str">
        <f>_xlfn.CONCAT("(",A2220,",",R2220,")++1`")</f>
        <v>(249146,30)++1`</v>
      </c>
    </row>
    <row r="2221" spans="1:25">
      <c r="A2221">
        <v>249148</v>
      </c>
      <c r="B2221">
        <v>1972</v>
      </c>
      <c r="C2221">
        <f>IF(D2221="oui", 1, IF(D2221="non", 0, " "))</f>
        <v>0</v>
      </c>
      <c r="D2221" t="s">
        <v>24</v>
      </c>
      <c r="E2221">
        <f>_xlfn.XLOOKUP(F2221,Z$3:Z$19,AA$3:AA$19)</f>
        <v>6</v>
      </c>
      <c r="F2221" t="s">
        <v>37</v>
      </c>
      <c r="G2221" s="14">
        <v>44614</v>
      </c>
      <c r="H2221" s="15">
        <v>0.3347222222222222</v>
      </c>
      <c r="I2221" s="15">
        <v>0.37777777777777777</v>
      </c>
      <c r="J2221">
        <v>1000166</v>
      </c>
      <c r="K2221">
        <v>1752</v>
      </c>
      <c r="L2221">
        <f>ROUND(M2221*86400,0)/60</f>
        <v>62</v>
      </c>
      <c r="M2221">
        <v>4.3055555555555569E-2</v>
      </c>
      <c r="N2221">
        <f>_xlfn.XLOOKUP(O2221,Z$22:Z$24,AA$22:AA$24)</f>
        <v>0</v>
      </c>
      <c r="O2221" t="s">
        <v>26</v>
      </c>
      <c r="P2221" cm="1">
        <f t="array" aca="1" ref="P2221" ca="1">(_xlfn.IFS(Q2221="couché",0,Q2221="debout à 80%",1,Q2221="?",1))*(IF(RAND()&lt;0.8,1,0))</f>
        <v>1</v>
      </c>
      <c r="Q2221" t="s">
        <v>27</v>
      </c>
      <c r="R2221">
        <v>45</v>
      </c>
      <c r="S2221">
        <f>SUMIFS(N:N,F:F,F2221,G:G,G2221,T:T,T2221-1)*IF(C2221=1,0,1)</f>
        <v>0</v>
      </c>
      <c r="T2221">
        <f>COUNTIFS(F:F,F2221,G:G,G2221,H:H,_xlfn.CONCAT("&lt;=",H2221))</f>
        <v>1</v>
      </c>
      <c r="U2221" s="15">
        <f ca="1">H2221+(RAND()/100000)</f>
        <v>0.33472616955417239</v>
      </c>
      <c r="V2221">
        <f t="shared" ca="1" si="34"/>
        <v>3</v>
      </c>
      <c r="W2221" t="s">
        <v>28</v>
      </c>
      <c r="X2221" t="str">
        <f ca="1">_xlfn.CONCAT("(",A2221,",",C2221,",",P2221,",",E2221,",",L2221,",",S2221,",",T2221,",",V2221,")++1`")</f>
        <v>(249148,0,1,6,62,0,1,3)++1`</v>
      </c>
      <c r="Y2221" t="str">
        <f>_xlfn.CONCAT("(",A2221,",",R2221,")++1`")</f>
        <v>(249148,45)++1`</v>
      </c>
    </row>
    <row r="2222" spans="1:25">
      <c r="A2222">
        <v>249150</v>
      </c>
      <c r="B2222">
        <v>1947</v>
      </c>
      <c r="C2222">
        <f>IF(D2222="oui", 1, IF(D2222="non", 0, " "))</f>
        <v>0</v>
      </c>
      <c r="D2222" t="s">
        <v>24</v>
      </c>
      <c r="E2222">
        <f>_xlfn.XLOOKUP(F2222,Z$3:Z$19,AA$3:AA$19)</f>
        <v>10</v>
      </c>
      <c r="F2222" t="s">
        <v>39</v>
      </c>
      <c r="G2222" s="14">
        <v>44627</v>
      </c>
      <c r="H2222" s="15">
        <v>0.46527777777777773</v>
      </c>
      <c r="I2222" s="15">
        <v>0.51874999999999993</v>
      </c>
      <c r="J2222">
        <v>1000170</v>
      </c>
      <c r="K2222">
        <v>2073</v>
      </c>
      <c r="L2222">
        <f>ROUND(M2222*86400,0)/60</f>
        <v>77</v>
      </c>
      <c r="M2222">
        <v>5.3472222222222199E-2</v>
      </c>
      <c r="N2222">
        <f>_xlfn.XLOOKUP(O2222,Z$22:Z$24,AA$22:AA$24)</f>
        <v>1</v>
      </c>
      <c r="O2222" t="s">
        <v>32</v>
      </c>
      <c r="P2222" cm="1">
        <f t="array" aca="1" ref="P2222" ca="1">(_xlfn.IFS(Q2222="couché",0,Q2222="debout à 80%",1,Q2222="?",1))*(IF(RAND()&lt;0.8,1,0))</f>
        <v>1</v>
      </c>
      <c r="Q2222" t="s">
        <v>27</v>
      </c>
      <c r="R2222">
        <v>20</v>
      </c>
      <c r="S2222">
        <f>SUMIFS(N:N,F:F,F2222,G:G,G2222,T:T,T2222-1)*IF(C2222=1,0,1)</f>
        <v>1</v>
      </c>
      <c r="T2222">
        <f>COUNTIFS(F:F,F2222,G:G,G2222,H:H,_xlfn.CONCAT("&lt;=",H2222))</f>
        <v>2</v>
      </c>
      <c r="U2222" s="15">
        <f ca="1">H2222+(RAND()/100000)</f>
        <v>0.4652825976860846</v>
      </c>
      <c r="V2222">
        <f t="shared" ca="1" si="34"/>
        <v>34</v>
      </c>
      <c r="W2222" t="s">
        <v>28</v>
      </c>
      <c r="X2222" t="str">
        <f ca="1">_xlfn.CONCAT("(",A2222,",",C2222,",",P2222,",",E2222,",",L2222,",",S2222,",",T2222,",",V2222,")++1`")</f>
        <v>(249150,0,1,10,77,1,2,34)++1`</v>
      </c>
      <c r="Y2222" t="str">
        <f>_xlfn.CONCAT("(",A2222,",",R2222,")++1`")</f>
        <v>(249150,20)++1`</v>
      </c>
    </row>
    <row r="2223" spans="1:25">
      <c r="A2223">
        <v>249151</v>
      </c>
      <c r="B2223">
        <v>2011</v>
      </c>
      <c r="C2223">
        <f>IF(D2223="oui", 1, IF(D2223="non", 0, " "))</f>
        <v>1</v>
      </c>
      <c r="D2223" t="s">
        <v>28</v>
      </c>
      <c r="E2223">
        <f>_xlfn.XLOOKUP(F2223,Z$3:Z$19,AA$3:AA$19)</f>
        <v>10</v>
      </c>
      <c r="F2223" t="s">
        <v>39</v>
      </c>
      <c r="G2223" s="14">
        <v>44635</v>
      </c>
      <c r="H2223" s="15">
        <v>0.34861111111111109</v>
      </c>
      <c r="I2223" s="15">
        <v>0.36249999999999999</v>
      </c>
      <c r="J2223">
        <v>1000165</v>
      </c>
      <c r="K2223">
        <v>774</v>
      </c>
      <c r="L2223">
        <f>ROUND(M2223*86400,0)/60</f>
        <v>20</v>
      </c>
      <c r="M2223">
        <v>1.3888888888888895E-2</v>
      </c>
      <c r="N2223">
        <f>_xlfn.XLOOKUP(O2223,Z$22:Z$24,AA$22:AA$24)</f>
        <v>0</v>
      </c>
      <c r="O2223" t="s">
        <v>46</v>
      </c>
      <c r="P2223" cm="1">
        <f t="array" aca="1" ref="P2223" ca="1">(_xlfn.IFS(Q2223="couché",0,Q2223="debout à 80%",1,Q2223="?",1))*(IF(RAND()&lt;0.8,1,0))</f>
        <v>0</v>
      </c>
      <c r="Q2223" t="s">
        <v>48</v>
      </c>
      <c r="R2223">
        <v>30</v>
      </c>
      <c r="S2223">
        <f>SUMIFS(N:N,F:F,F2223,G:G,G2223,T:T,T2223-1)*IF(C2223=1,0,1)</f>
        <v>0</v>
      </c>
      <c r="T2223">
        <f>COUNTIFS(F:F,F2223,G:G,G2223,H:H,_xlfn.CONCAT("&lt;=",H2223))</f>
        <v>1</v>
      </c>
      <c r="U2223" s="15">
        <f ca="1">H2223+(RAND()/100000)</f>
        <v>0.34861166150882655</v>
      </c>
      <c r="V2223">
        <f t="shared" ca="1" si="34"/>
        <v>14</v>
      </c>
      <c r="W2223" t="s">
        <v>28</v>
      </c>
      <c r="X2223" t="str">
        <f ca="1">_xlfn.CONCAT("(",A2223,",",C2223,",",P2223,",",E2223,",",L2223,",",S2223,",",T2223,",",V2223,")++1`")</f>
        <v>(249151,1,0,10,20,0,1,14)++1`</v>
      </c>
      <c r="Y2223" t="str">
        <f>_xlfn.CONCAT("(",A2223,",",R2223,")++1`")</f>
        <v>(249151,30)++1`</v>
      </c>
    </row>
    <row r="2224" spans="1:25">
      <c r="A2224">
        <v>249152</v>
      </c>
      <c r="B2224">
        <v>1988</v>
      </c>
      <c r="C2224">
        <f>IF(D2224="oui", 1, IF(D2224="non", 0, " "))</f>
        <v>0</v>
      </c>
      <c r="D2224" t="s">
        <v>24</v>
      </c>
      <c r="E2224">
        <f>_xlfn.XLOOKUP(F2224,Z$3:Z$19,AA$3:AA$19)</f>
        <v>3</v>
      </c>
      <c r="F2224" t="s">
        <v>34</v>
      </c>
      <c r="G2224" s="14">
        <v>44610</v>
      </c>
      <c r="H2224" s="15">
        <v>0.51944444444444438</v>
      </c>
      <c r="I2224" s="15">
        <v>0.52847222222222223</v>
      </c>
      <c r="J2224">
        <v>1000169</v>
      </c>
      <c r="K2224">
        <v>2174</v>
      </c>
      <c r="L2224">
        <f>ROUND(M2224*86400,0)/60</f>
        <v>13</v>
      </c>
      <c r="M2224">
        <v>9.0277777777778567E-3</v>
      </c>
      <c r="N2224">
        <f>_xlfn.XLOOKUP(O2224,Z$22:Z$24,AA$22:AA$24)</f>
        <v>1</v>
      </c>
      <c r="O2224" t="s">
        <v>32</v>
      </c>
      <c r="P2224" cm="1">
        <f t="array" aca="1" ref="P2224" ca="1">(_xlfn.IFS(Q2224="couché",0,Q2224="debout à 80%",1,Q2224="?",1))*(IF(RAND()&lt;0.8,1,0))</f>
        <v>0</v>
      </c>
      <c r="Q2224" t="s">
        <v>27</v>
      </c>
      <c r="R2224">
        <v>0</v>
      </c>
      <c r="S2224">
        <f>SUMIFS(N:N,F:F,F2224,G:G,G2224,T:T,T2224-1)*IF(C2224=1,0,1)</f>
        <v>1</v>
      </c>
      <c r="T2224">
        <f>COUNTIFS(F:F,F2224,G:G,G2224,H:H,_xlfn.CONCAT("&lt;=",H2224))</f>
        <v>14</v>
      </c>
      <c r="U2224" s="15">
        <f ca="1">H2224+(RAND()/100000)</f>
        <v>0.51945344684647132</v>
      </c>
      <c r="V2224">
        <f t="shared" ca="1" si="34"/>
        <v>53</v>
      </c>
      <c r="W2224" t="s">
        <v>28</v>
      </c>
      <c r="X2224" t="str">
        <f ca="1">_xlfn.CONCAT("(",A2224,",",C2224,",",P2224,",",E2224,",",L2224,",",S2224,",",T2224,",",V2224,")++1`")</f>
        <v>(249152,0,0,3,13,1,14,53)++1`</v>
      </c>
      <c r="Y2224" t="str">
        <f>_xlfn.CONCAT("(",A2224,",",R2224,")++1`")</f>
        <v>(249152,0)++1`</v>
      </c>
    </row>
    <row r="2225" spans="1:25">
      <c r="A2225">
        <v>249153</v>
      </c>
      <c r="B2225">
        <v>1966</v>
      </c>
      <c r="C2225">
        <f>IF(D2225="oui", 1, IF(D2225="non", 0, " "))</f>
        <v>0</v>
      </c>
      <c r="D2225" t="s">
        <v>24</v>
      </c>
      <c r="E2225">
        <f>_xlfn.XLOOKUP(F2225,Z$3:Z$19,AA$3:AA$19)</f>
        <v>3</v>
      </c>
      <c r="F2225" t="s">
        <v>34</v>
      </c>
      <c r="G2225" s="14">
        <v>44610</v>
      </c>
      <c r="H2225" s="15">
        <v>0.52916666666666667</v>
      </c>
      <c r="I2225" s="15">
        <v>0.53541666666666665</v>
      </c>
      <c r="J2225">
        <v>1000169</v>
      </c>
      <c r="K2225">
        <v>2174</v>
      </c>
      <c r="L2225">
        <f>ROUND(M2225*86400,0)/60</f>
        <v>9</v>
      </c>
      <c r="M2225">
        <v>6.2499999999999778E-3</v>
      </c>
      <c r="N2225">
        <f>_xlfn.XLOOKUP(O2225,Z$22:Z$24,AA$22:AA$24)</f>
        <v>1</v>
      </c>
      <c r="O2225" t="s">
        <v>32</v>
      </c>
      <c r="P2225" cm="1">
        <f t="array" aca="1" ref="P2225" ca="1">(_xlfn.IFS(Q2225="couché",0,Q2225="debout à 80%",1,Q2225="?",1))*(IF(RAND()&lt;0.8,1,0))</f>
        <v>1</v>
      </c>
      <c r="Q2225" t="s">
        <v>27</v>
      </c>
      <c r="R2225">
        <v>0</v>
      </c>
      <c r="S2225">
        <f>SUMIFS(N:N,F:F,F2225,G:G,G2225,T:T,T2225-1)*IF(C2225=1,0,1)</f>
        <v>1</v>
      </c>
      <c r="T2225">
        <f>COUNTIFS(F:F,F2225,G:G,G2225,H:H,_xlfn.CONCAT("&lt;=",H2225))</f>
        <v>15</v>
      </c>
      <c r="U2225" s="15">
        <f ca="1">H2225+(RAND()/100000)</f>
        <v>0.52917237012556706</v>
      </c>
      <c r="V2225">
        <f t="shared" ca="1" si="34"/>
        <v>55</v>
      </c>
      <c r="W2225" t="s">
        <v>28</v>
      </c>
      <c r="X2225" t="str">
        <f ca="1">_xlfn.CONCAT("(",A2225,",",C2225,",",P2225,",",E2225,",",L2225,",",S2225,",",T2225,",",V2225,")++1`")</f>
        <v>(249153,0,1,3,9,1,15,55)++1`</v>
      </c>
      <c r="Y2225" t="str">
        <f>_xlfn.CONCAT("(",A2225,",",R2225,")++1`")</f>
        <v>(249153,0)++1`</v>
      </c>
    </row>
    <row r="2226" spans="1:25">
      <c r="A2226">
        <v>249154</v>
      </c>
      <c r="B2226">
        <v>1990</v>
      </c>
      <c r="C2226">
        <f>IF(D2226="oui", 1, IF(D2226="non", 0, " "))</f>
        <v>0</v>
      </c>
      <c r="D2226" t="s">
        <v>24</v>
      </c>
      <c r="E2226">
        <f>_xlfn.XLOOKUP(F2226,Z$3:Z$19,AA$3:AA$19)</f>
        <v>8</v>
      </c>
      <c r="F2226" t="s">
        <v>25</v>
      </c>
      <c r="G2226" s="14">
        <v>44635</v>
      </c>
      <c r="H2226" s="15">
        <v>0.6381944444444444</v>
      </c>
      <c r="I2226" s="15">
        <v>0.6465277777777777</v>
      </c>
      <c r="J2226">
        <v>1000168</v>
      </c>
      <c r="K2226">
        <v>1899</v>
      </c>
      <c r="L2226">
        <f>ROUND(M2226*86400,0)/60</f>
        <v>12</v>
      </c>
      <c r="M2226">
        <v>8.3333333333333037E-3</v>
      </c>
      <c r="N2226">
        <f>_xlfn.XLOOKUP(O2226,Z$22:Z$24,AA$22:AA$24)</f>
        <v>0</v>
      </c>
      <c r="O2226" t="s">
        <v>26</v>
      </c>
      <c r="P2226" cm="1">
        <f t="array" aca="1" ref="P2226" ca="1">(_xlfn.IFS(Q2226="couché",0,Q2226="debout à 80%",1,Q2226="?",1))*(IF(RAND()&lt;0.8,1,0))</f>
        <v>1</v>
      </c>
      <c r="Q2226" t="s">
        <v>27</v>
      </c>
      <c r="R2226">
        <v>0</v>
      </c>
      <c r="S2226">
        <f>SUMIFS(N:N,F:F,F2226,G:G,G2226,T:T,T2226-1)*IF(C2226=1,0,1)</f>
        <v>0</v>
      </c>
      <c r="T2226">
        <f>COUNTIFS(F:F,F2226,G:G,G2226,H:H,_xlfn.CONCAT("&lt;=",H2226))</f>
        <v>10</v>
      </c>
      <c r="U2226" s="15">
        <f ca="1">H2226+(RAND()/100000)</f>
        <v>0.63820258539966457</v>
      </c>
      <c r="V2226">
        <f t="shared" ca="1" si="34"/>
        <v>71</v>
      </c>
      <c r="W2226" t="s">
        <v>28</v>
      </c>
      <c r="X2226" t="str">
        <f ca="1">_xlfn.CONCAT("(",A2226,",",C2226,",",P2226,",",E2226,",",L2226,",",S2226,",",T2226,",",V2226,")++1`")</f>
        <v>(249154,0,1,8,12,0,10,71)++1`</v>
      </c>
      <c r="Y2226" t="str">
        <f>_xlfn.CONCAT("(",A2226,",",R2226,")++1`")</f>
        <v>(249154,0)++1`</v>
      </c>
    </row>
    <row r="2227" spans="1:25">
      <c r="A2227">
        <v>249157</v>
      </c>
      <c r="B2227">
        <v>1942</v>
      </c>
      <c r="C2227">
        <f>IF(D2227="oui", 1, IF(D2227="non", 0, " "))</f>
        <v>0</v>
      </c>
      <c r="D2227" t="s">
        <v>24</v>
      </c>
      <c r="E2227">
        <f>_xlfn.XLOOKUP(F2227,Z$3:Z$19,AA$3:AA$19)</f>
        <v>15</v>
      </c>
      <c r="F2227" t="s">
        <v>35</v>
      </c>
      <c r="G2227" s="14">
        <v>44615</v>
      </c>
      <c r="H2227" s="15">
        <v>0.59722222222222221</v>
      </c>
      <c r="I2227" s="15">
        <v>0.65625</v>
      </c>
      <c r="J2227">
        <v>1000171</v>
      </c>
      <c r="K2227">
        <v>2852</v>
      </c>
      <c r="L2227">
        <f>ROUND(M2227*86400,0)/60</f>
        <v>85</v>
      </c>
      <c r="M2227">
        <v>5.902777777777779E-2</v>
      </c>
      <c r="N2227">
        <f>_xlfn.XLOOKUP(O2227,Z$22:Z$24,AA$22:AA$24)</f>
        <v>0</v>
      </c>
      <c r="O2227" t="s">
        <v>26</v>
      </c>
      <c r="P2227" cm="1">
        <f t="array" aca="1" ref="P2227" ca="1">(_xlfn.IFS(Q2227="couché",0,Q2227="debout à 80%",1,Q2227="?",1))*(IF(RAND()&lt;0.8,1,0))</f>
        <v>1</v>
      </c>
      <c r="Q2227" t="s">
        <v>27</v>
      </c>
      <c r="R2227">
        <v>45</v>
      </c>
      <c r="S2227">
        <f>SUMIFS(N:N,F:F,F2227,G:G,G2227,T:T,T2227-1)*IF(C2227=1,0,1)</f>
        <v>0</v>
      </c>
      <c r="T2227">
        <f>COUNTIFS(F:F,F2227,G:G,G2227,H:H,_xlfn.CONCAT("&lt;=",H2227))</f>
        <v>4</v>
      </c>
      <c r="U2227" s="15">
        <f ca="1">H2227+(RAND()/100000)</f>
        <v>0.59722732161688952</v>
      </c>
      <c r="V2227">
        <f t="shared" ca="1" si="34"/>
        <v>48</v>
      </c>
      <c r="W2227" t="s">
        <v>28</v>
      </c>
      <c r="X2227" t="str">
        <f ca="1">_xlfn.CONCAT("(",A2227,",",C2227,",",P2227,",",E2227,",",L2227,",",S2227,",",T2227,",",V2227,")++1`")</f>
        <v>(249157,0,1,15,85,0,4,48)++1`</v>
      </c>
      <c r="Y2227" t="str">
        <f>_xlfn.CONCAT("(",A2227,",",R2227,")++1`")</f>
        <v>(249157,45)++1`</v>
      </c>
    </row>
    <row r="2228" spans="1:25">
      <c r="A2228">
        <v>249158</v>
      </c>
      <c r="B2228">
        <v>2007</v>
      </c>
      <c r="C2228">
        <f>IF(D2228="oui", 1, IF(D2228="non", 0, " "))</f>
        <v>1</v>
      </c>
      <c r="D2228" t="s">
        <v>28</v>
      </c>
      <c r="E2228">
        <f>_xlfn.XLOOKUP(F2228,Z$3:Z$19,AA$3:AA$19)</f>
        <v>10</v>
      </c>
      <c r="F2228" t="s">
        <v>39</v>
      </c>
      <c r="G2228" s="14">
        <v>44649</v>
      </c>
      <c r="H2228" s="15">
        <v>0.34027777777777779</v>
      </c>
      <c r="I2228" s="15">
        <v>0.37222222222222223</v>
      </c>
      <c r="J2228">
        <v>1000165</v>
      </c>
      <c r="K2228">
        <v>493</v>
      </c>
      <c r="L2228">
        <f>ROUND(M2228*86400,0)/60</f>
        <v>46</v>
      </c>
      <c r="M2228">
        <v>3.1944444444444442E-2</v>
      </c>
      <c r="N2228">
        <f>_xlfn.XLOOKUP(O2228,Z$22:Z$24,AA$22:AA$24)</f>
        <v>0</v>
      </c>
      <c r="O2228" t="s">
        <v>46</v>
      </c>
      <c r="P2228" cm="1">
        <f t="array" aca="1" ref="P2228" ca="1">(_xlfn.IFS(Q2228="couché",0,Q2228="debout à 80%",1,Q2228="?",1))*(IF(RAND()&lt;0.8,1,0))</f>
        <v>0</v>
      </c>
      <c r="Q2228" t="s">
        <v>48</v>
      </c>
      <c r="R2228">
        <v>30</v>
      </c>
      <c r="S2228">
        <f>SUMIFS(N:N,F:F,F2228,G:G,G2228,T:T,T2228-1)*IF(C2228=1,0,1)</f>
        <v>0</v>
      </c>
      <c r="T2228">
        <f>COUNTIFS(F:F,F2228,G:G,G2228,H:H,_xlfn.CONCAT("&lt;=",H2228))</f>
        <v>1</v>
      </c>
      <c r="U2228" s="15">
        <f ca="1">H2228+(RAND()/100000)</f>
        <v>0.34028383261269196</v>
      </c>
      <c r="V2228">
        <f t="shared" ca="1" si="34"/>
        <v>10</v>
      </c>
      <c r="W2228" t="s">
        <v>28</v>
      </c>
      <c r="X2228" t="str">
        <f ca="1">_xlfn.CONCAT("(",A2228,",",C2228,",",P2228,",",E2228,",",L2228,",",S2228,",",T2228,",",V2228,")++1`")</f>
        <v>(249158,1,0,10,46,0,1,10)++1`</v>
      </c>
      <c r="Y2228" t="str">
        <f>_xlfn.CONCAT("(",A2228,",",R2228,")++1`")</f>
        <v>(249158,30)++1`</v>
      </c>
    </row>
    <row r="2229" spans="1:25">
      <c r="A2229">
        <v>249161</v>
      </c>
      <c r="B2229">
        <v>1988</v>
      </c>
      <c r="C2229">
        <f>IF(D2229="oui", 1, IF(D2229="non", 0, " "))</f>
        <v>0</v>
      </c>
      <c r="D2229" t="s">
        <v>24</v>
      </c>
      <c r="E2229">
        <f>_xlfn.XLOOKUP(F2229,Z$3:Z$19,AA$3:AA$19)</f>
        <v>10</v>
      </c>
      <c r="F2229" t="s">
        <v>39</v>
      </c>
      <c r="G2229" s="14">
        <v>44649</v>
      </c>
      <c r="H2229" s="15">
        <v>0.48402777777777778</v>
      </c>
      <c r="I2229" s="15">
        <v>0.51180555555555551</v>
      </c>
      <c r="J2229">
        <v>1000165</v>
      </c>
      <c r="K2229">
        <v>493</v>
      </c>
      <c r="L2229">
        <f>ROUND(M2229*86400,0)/60</f>
        <v>40</v>
      </c>
      <c r="M2229">
        <v>2.7777777777777735E-2</v>
      </c>
      <c r="N2229">
        <f>_xlfn.XLOOKUP(O2229,Z$22:Z$24,AA$22:AA$24)</f>
        <v>1</v>
      </c>
      <c r="O2229" t="s">
        <v>32</v>
      </c>
      <c r="P2229" cm="1">
        <f t="array" aca="1" ref="P2229" ca="1">(_xlfn.IFS(Q2229="couché",0,Q2229="debout à 80%",1,Q2229="?",1))*(IF(RAND()&lt;0.8,1,0))</f>
        <v>1</v>
      </c>
      <c r="Q2229" t="s">
        <v>27</v>
      </c>
      <c r="R2229">
        <v>30</v>
      </c>
      <c r="S2229">
        <f>SUMIFS(N:N,F:F,F2229,G:G,G2229,T:T,T2229-1)*IF(C2229=1,0,1)</f>
        <v>1</v>
      </c>
      <c r="T2229">
        <f>COUNTIFS(F:F,F2229,G:G,G2229,H:H,_xlfn.CONCAT("&lt;=",H2229))</f>
        <v>6</v>
      </c>
      <c r="U2229" s="15">
        <f ca="1">H2229+(RAND()/100000)</f>
        <v>0.48402807702892986</v>
      </c>
      <c r="V2229">
        <f t="shared" ca="1" si="34"/>
        <v>41</v>
      </c>
      <c r="W2229" t="s">
        <v>28</v>
      </c>
      <c r="X2229" t="str">
        <f ca="1">_xlfn.CONCAT("(",A2229,",",C2229,",",P2229,",",E2229,",",L2229,",",S2229,",",T2229,",",V2229,")++1`")</f>
        <v>(249161,0,1,10,40,1,6,41)++1`</v>
      </c>
      <c r="Y2229" t="str">
        <f>_xlfn.CONCAT("(",A2229,",",R2229,")++1`")</f>
        <v>(249161,30)++1`</v>
      </c>
    </row>
    <row r="2230" spans="1:25">
      <c r="A2230">
        <v>249170</v>
      </c>
      <c r="B2230">
        <v>1999</v>
      </c>
      <c r="C2230">
        <f>IF(D2230="oui", 1, IF(D2230="non", 0, " "))</f>
        <v>0</v>
      </c>
      <c r="D2230" t="s">
        <v>24</v>
      </c>
      <c r="E2230">
        <f>_xlfn.XLOOKUP(F2230,Z$3:Z$19,AA$3:AA$19)</f>
        <v>11</v>
      </c>
      <c r="F2230" t="s">
        <v>41</v>
      </c>
      <c r="G2230" s="14">
        <v>44642</v>
      </c>
      <c r="H2230" s="15">
        <v>0.37430555555555556</v>
      </c>
      <c r="I2230" s="15">
        <v>0.39791666666666664</v>
      </c>
      <c r="J2230">
        <v>1000165</v>
      </c>
      <c r="K2230">
        <v>493</v>
      </c>
      <c r="L2230">
        <f>ROUND(M2230*86400,0)/60</f>
        <v>34</v>
      </c>
      <c r="M2230">
        <v>2.3611111111111083E-2</v>
      </c>
      <c r="N2230">
        <f>_xlfn.XLOOKUP(O2230,Z$22:Z$24,AA$22:AA$24)</f>
        <v>1</v>
      </c>
      <c r="O2230" t="s">
        <v>32</v>
      </c>
      <c r="P2230" cm="1">
        <f t="array" aca="1" ref="P2230" ca="1">(_xlfn.IFS(Q2230="couché",0,Q2230="debout à 80%",1,Q2230="?",1))*(IF(RAND()&lt;0.8,1,0))</f>
        <v>0</v>
      </c>
      <c r="Q2230" t="s">
        <v>27</v>
      </c>
      <c r="R2230">
        <v>30</v>
      </c>
      <c r="S2230">
        <f>SUMIFS(N:N,F:F,F2230,G:G,G2230,T:T,T2230-1)*IF(C2230=1,0,1)</f>
        <v>0</v>
      </c>
      <c r="T2230">
        <f>COUNTIFS(F:F,F2230,G:G,G2230,H:H,_xlfn.CONCAT("&lt;=",H2230))</f>
        <v>2</v>
      </c>
      <c r="U2230" s="15">
        <f ca="1">H2230+(RAND()/100000)</f>
        <v>0.37431553921452998</v>
      </c>
      <c r="V2230">
        <f t="shared" ca="1" si="34"/>
        <v>19</v>
      </c>
      <c r="W2230" t="s">
        <v>28</v>
      </c>
      <c r="X2230" t="str">
        <f ca="1">_xlfn.CONCAT("(",A2230,",",C2230,",",P2230,",",E2230,",",L2230,",",S2230,",",T2230,",",V2230,")++1`")</f>
        <v>(249170,0,0,11,34,0,2,19)++1`</v>
      </c>
      <c r="Y2230" t="str">
        <f>_xlfn.CONCAT("(",A2230,",",R2230,")++1`")</f>
        <v>(249170,30)++1`</v>
      </c>
    </row>
    <row r="2231" spans="1:25">
      <c r="A2231">
        <v>249171</v>
      </c>
      <c r="B2231">
        <v>1973</v>
      </c>
      <c r="C2231">
        <f>IF(D2231="oui", 1, IF(D2231="non", 0, " "))</f>
        <v>0</v>
      </c>
      <c r="D2231" t="s">
        <v>24</v>
      </c>
      <c r="E2231">
        <f>_xlfn.XLOOKUP(F2231,Z$3:Z$19,AA$3:AA$19)</f>
        <v>12</v>
      </c>
      <c r="F2231" t="s">
        <v>42</v>
      </c>
      <c r="G2231" s="14">
        <v>44624</v>
      </c>
      <c r="H2231" s="15">
        <v>0.40625</v>
      </c>
      <c r="I2231" s="15">
        <v>0.59097222222222223</v>
      </c>
      <c r="J2231">
        <v>1000164</v>
      </c>
      <c r="K2231">
        <v>5174</v>
      </c>
      <c r="L2231">
        <f>ROUND(M2231*86400,0)/60</f>
        <v>266</v>
      </c>
      <c r="M2231">
        <v>0.18472222222222223</v>
      </c>
      <c r="N2231">
        <f>_xlfn.XLOOKUP(O2231,Z$22:Z$24,AA$22:AA$24)</f>
        <v>0</v>
      </c>
      <c r="O2231" t="s">
        <v>26</v>
      </c>
      <c r="P2231" cm="1">
        <f t="array" aca="1" ref="P2231" ca="1">(_xlfn.IFS(Q2231="couché",0,Q2231="debout à 80%",1,Q2231="?",1))*(IF(RAND()&lt;0.8,1,0))</f>
        <v>1</v>
      </c>
      <c r="Q2231" t="s">
        <v>27</v>
      </c>
      <c r="R2231">
        <v>30</v>
      </c>
      <c r="S2231">
        <f>SUMIFS(N:N,F:F,F2231,G:G,G2231,T:T,T2231-1)*IF(C2231=1,0,1)</f>
        <v>0</v>
      </c>
      <c r="T2231">
        <f>COUNTIFS(F:F,F2231,G:G,G2231,H:H,_xlfn.CONCAT("&lt;=",H2231))</f>
        <v>3</v>
      </c>
      <c r="U2231" s="15">
        <f ca="1">H2231+(RAND()/100000)</f>
        <v>0.40625434033552837</v>
      </c>
      <c r="V2231">
        <f t="shared" ca="1" si="34"/>
        <v>16</v>
      </c>
      <c r="W2231" t="s">
        <v>28</v>
      </c>
      <c r="X2231" t="str">
        <f ca="1">_xlfn.CONCAT("(",A2231,",",C2231,",",P2231,",",E2231,",",L2231,",",S2231,",",T2231,",",V2231,")++1`")</f>
        <v>(249171,0,1,12,266,0,3,16)++1`</v>
      </c>
      <c r="Y2231" t="str">
        <f>_xlfn.CONCAT("(",A2231,",",R2231,")++1`")</f>
        <v>(249171,30)++1`</v>
      </c>
    </row>
    <row r="2232" spans="1:25">
      <c r="A2232">
        <v>249173</v>
      </c>
      <c r="B2232">
        <v>1977</v>
      </c>
      <c r="C2232">
        <f>IF(D2232="oui", 1, IF(D2232="non", 0, " "))</f>
        <v>0</v>
      </c>
      <c r="D2232" t="s">
        <v>24</v>
      </c>
      <c r="E2232">
        <f>_xlfn.XLOOKUP(F2232,Z$3:Z$19,AA$3:AA$19)</f>
        <v>2</v>
      </c>
      <c r="F2232" t="s">
        <v>29</v>
      </c>
      <c r="G2232" s="14">
        <v>44629</v>
      </c>
      <c r="H2232" s="15">
        <v>0.34166666666666667</v>
      </c>
      <c r="I2232" s="15">
        <v>0.40694444444444444</v>
      </c>
      <c r="J2232">
        <v>1000166</v>
      </c>
      <c r="K2232">
        <v>3775</v>
      </c>
      <c r="L2232">
        <f>ROUND(M2232*86400,0)/60</f>
        <v>94</v>
      </c>
      <c r="M2232">
        <v>6.5277777777777768E-2</v>
      </c>
      <c r="N2232">
        <f>_xlfn.XLOOKUP(O2232,Z$22:Z$24,AA$22:AA$24)</f>
        <v>0</v>
      </c>
      <c r="O2232" t="s">
        <v>26</v>
      </c>
      <c r="P2232" cm="1">
        <f t="array" aca="1" ref="P2232" ca="1">(_xlfn.IFS(Q2232="couché",0,Q2232="debout à 80%",1,Q2232="?",1))*(IF(RAND()&lt;0.8,1,0))</f>
        <v>1</v>
      </c>
      <c r="Q2232" t="s">
        <v>27</v>
      </c>
      <c r="R2232">
        <v>45</v>
      </c>
      <c r="S2232">
        <f>SUMIFS(N:N,F:F,F2232,G:G,G2232,T:T,T2232-1)*IF(C2232=1,0,1)</f>
        <v>0</v>
      </c>
      <c r="T2232">
        <f>COUNTIFS(F:F,F2232,G:G,G2232,H:H,_xlfn.CONCAT("&lt;=",H2232))</f>
        <v>2</v>
      </c>
      <c r="U2232" s="15">
        <f ca="1">H2232+(RAND()/100000)</f>
        <v>0.34166815665677602</v>
      </c>
      <c r="V2232">
        <f t="shared" ca="1" si="34"/>
        <v>10</v>
      </c>
      <c r="W2232" t="s">
        <v>28</v>
      </c>
      <c r="X2232" t="str">
        <f ca="1">_xlfn.CONCAT("(",A2232,",",C2232,",",P2232,",",E2232,",",L2232,",",S2232,",",T2232,",",V2232,")++1`")</f>
        <v>(249173,0,1,2,94,0,2,10)++1`</v>
      </c>
      <c r="Y2232" t="str">
        <f>_xlfn.CONCAT("(",A2232,",",R2232,")++1`")</f>
        <v>(249173,45)++1`</v>
      </c>
    </row>
    <row r="2233" spans="1:25">
      <c r="A2233">
        <v>249175</v>
      </c>
      <c r="B2233">
        <v>1976</v>
      </c>
      <c r="C2233">
        <f>IF(D2233="oui", 1, IF(D2233="non", 0, " "))</f>
        <v>0</v>
      </c>
      <c r="D2233" t="s">
        <v>24</v>
      </c>
      <c r="E2233">
        <f>_xlfn.XLOOKUP(F2233,Z$3:Z$19,AA$3:AA$19)</f>
        <v>9</v>
      </c>
      <c r="F2233" t="s">
        <v>40</v>
      </c>
      <c r="G2233" s="14">
        <v>44638</v>
      </c>
      <c r="H2233" s="15">
        <v>0.41041666666666665</v>
      </c>
      <c r="I2233" s="15">
        <v>0.57152777777777775</v>
      </c>
      <c r="J2233">
        <v>1000163</v>
      </c>
      <c r="K2233">
        <v>1832</v>
      </c>
      <c r="L2233">
        <f>ROUND(M2233*86400,0)/60</f>
        <v>232</v>
      </c>
      <c r="M2233">
        <v>0.16111111111111109</v>
      </c>
      <c r="N2233">
        <f>_xlfn.XLOOKUP(O2233,Z$22:Z$24,AA$22:AA$24)</f>
        <v>0</v>
      </c>
      <c r="O2233" t="s">
        <v>26</v>
      </c>
      <c r="P2233" cm="1">
        <f t="array" aca="1" ref="P2233" ca="1">(_xlfn.IFS(Q2233="couché",0,Q2233="debout à 80%",1,Q2233="?",1))*(IF(RAND()&lt;0.8,1,0))</f>
        <v>1</v>
      </c>
      <c r="Q2233" t="s">
        <v>27</v>
      </c>
      <c r="R2233">
        <v>45</v>
      </c>
      <c r="S2233">
        <f>SUMIFS(N:N,F:F,F2233,G:G,G2233,T:T,T2233-1)*IF(C2233=1,0,1)</f>
        <v>0</v>
      </c>
      <c r="T2233">
        <f>COUNTIFS(F:F,F2233,G:G,G2233,H:H,_xlfn.CONCAT("&lt;=",H2233))</f>
        <v>2</v>
      </c>
      <c r="U2233" s="15">
        <f ca="1">H2233+(RAND()/100000)</f>
        <v>0.41042582266832522</v>
      </c>
      <c r="V2233">
        <f t="shared" ca="1" si="34"/>
        <v>27</v>
      </c>
      <c r="W2233" t="s">
        <v>28</v>
      </c>
      <c r="X2233" t="str">
        <f ca="1">_xlfn.CONCAT("(",A2233,",",C2233,",",P2233,",",E2233,",",L2233,",",S2233,",",T2233,",",V2233,")++1`")</f>
        <v>(249175,0,1,9,232,0,2,27)++1`</v>
      </c>
      <c r="Y2233" t="str">
        <f>_xlfn.CONCAT("(",A2233,",",R2233,")++1`")</f>
        <v>(249175,45)++1`</v>
      </c>
    </row>
    <row r="2234" spans="1:25">
      <c r="A2234">
        <v>249176</v>
      </c>
      <c r="B2234">
        <v>1961</v>
      </c>
      <c r="C2234">
        <f>IF(D2234="oui", 1, IF(D2234="non", 0, " "))</f>
        <v>0</v>
      </c>
      <c r="D2234" t="s">
        <v>24</v>
      </c>
      <c r="E2234">
        <f>_xlfn.XLOOKUP(F2234,Z$3:Z$19,AA$3:AA$19)</f>
        <v>15</v>
      </c>
      <c r="F2234" t="s">
        <v>35</v>
      </c>
      <c r="G2234" s="14">
        <v>44610</v>
      </c>
      <c r="H2234" s="15">
        <v>0.73333333333333328</v>
      </c>
      <c r="I2234" s="15">
        <v>0.78263888888888888</v>
      </c>
      <c r="J2234">
        <v>1000171</v>
      </c>
      <c r="K2234">
        <v>3121</v>
      </c>
      <c r="L2234">
        <f>ROUND(M2234*86400,0)/60</f>
        <v>71</v>
      </c>
      <c r="M2234">
        <v>4.9305555555555602E-2</v>
      </c>
      <c r="N2234">
        <f>_xlfn.XLOOKUP(O2234,Z$22:Z$24,AA$22:AA$24)</f>
        <v>0</v>
      </c>
      <c r="O2234" t="s">
        <v>26</v>
      </c>
      <c r="P2234" cm="1">
        <f t="array" aca="1" ref="P2234" ca="1">(_xlfn.IFS(Q2234="couché",0,Q2234="debout à 80%",1,Q2234="?",1))*(IF(RAND()&lt;0.8,1,0))</f>
        <v>0</v>
      </c>
      <c r="Q2234" t="s">
        <v>48</v>
      </c>
      <c r="R2234">
        <v>0</v>
      </c>
      <c r="S2234">
        <f>SUMIFS(N:N,F:F,F2234,G:G,G2234,T:T,T2234-1)*IF(C2234=1,0,1)</f>
        <v>0</v>
      </c>
      <c r="T2234">
        <f>COUNTIFS(F:F,F2234,G:G,G2234,H:H,_xlfn.CONCAT("&lt;=",H2234))</f>
        <v>4</v>
      </c>
      <c r="U2234" s="15">
        <f ca="1">H2234+(RAND()/100000)</f>
        <v>0.73333710621873416</v>
      </c>
      <c r="V2234">
        <f t="shared" ca="1" si="34"/>
        <v>70</v>
      </c>
      <c r="W2234" t="s">
        <v>28</v>
      </c>
      <c r="X2234" t="str">
        <f ca="1">_xlfn.CONCAT("(",A2234,",",C2234,",",P2234,",",E2234,",",L2234,",",S2234,",",T2234,",",V2234,")++1`")</f>
        <v>(249176,0,0,15,71,0,4,70)++1`</v>
      </c>
      <c r="Y2234" t="str">
        <f>_xlfn.CONCAT("(",A2234,",",R2234,")++1`")</f>
        <v>(249176,0)++1`</v>
      </c>
    </row>
    <row r="2235" spans="1:25">
      <c r="A2235">
        <v>249179</v>
      </c>
      <c r="B2235">
        <v>1962</v>
      </c>
      <c r="C2235">
        <f>IF(D2235="oui", 1, IF(D2235="non", 0, " "))</f>
        <v>0</v>
      </c>
      <c r="D2235" t="s">
        <v>24</v>
      </c>
      <c r="E2235">
        <f>_xlfn.XLOOKUP(F2235,Z$3:Z$19,AA$3:AA$19)</f>
        <v>7</v>
      </c>
      <c r="F2235" t="s">
        <v>38</v>
      </c>
      <c r="G2235" s="14">
        <v>44615</v>
      </c>
      <c r="H2235" s="15">
        <v>0.33611111111111108</v>
      </c>
      <c r="I2235" s="15">
        <v>0.36875000000000002</v>
      </c>
      <c r="J2235">
        <v>1000166</v>
      </c>
      <c r="K2235">
        <v>32</v>
      </c>
      <c r="L2235">
        <f>ROUND(M2235*86400,0)/60</f>
        <v>47</v>
      </c>
      <c r="M2235">
        <v>3.2638888888888939E-2</v>
      </c>
      <c r="N2235">
        <f>_xlfn.XLOOKUP(O2235,Z$22:Z$24,AA$22:AA$24)</f>
        <v>0</v>
      </c>
      <c r="O2235" t="s">
        <v>26</v>
      </c>
      <c r="P2235" cm="1">
        <f t="array" aca="1" ref="P2235" ca="1">(_xlfn.IFS(Q2235="couché",0,Q2235="debout à 80%",1,Q2235="?",1))*(IF(RAND()&lt;0.8,1,0))</f>
        <v>0</v>
      </c>
      <c r="Q2235" t="s">
        <v>27</v>
      </c>
      <c r="R2235">
        <v>45</v>
      </c>
      <c r="S2235">
        <f>SUMIFS(N:N,F:F,F2235,G:G,G2235,T:T,T2235-1)*IF(C2235=1,0,1)</f>
        <v>0</v>
      </c>
      <c r="T2235">
        <f>COUNTIFS(F:F,F2235,G:G,G2235,H:H,_xlfn.CONCAT("&lt;=",H2235))</f>
        <v>1</v>
      </c>
      <c r="U2235" s="15">
        <f ca="1">H2235+(RAND()/100000)</f>
        <v>0.33611560566467907</v>
      </c>
      <c r="V2235">
        <f t="shared" ca="1" si="34"/>
        <v>5</v>
      </c>
      <c r="W2235" t="s">
        <v>28</v>
      </c>
      <c r="X2235" t="str">
        <f ca="1">_xlfn.CONCAT("(",A2235,",",C2235,",",P2235,",",E2235,",",L2235,",",S2235,",",T2235,",",V2235,")++1`")</f>
        <v>(249179,0,0,7,47,0,1,5)++1`</v>
      </c>
      <c r="Y2235" t="str">
        <f>_xlfn.CONCAT("(",A2235,",",R2235,")++1`")</f>
        <v>(249179,45)++1`</v>
      </c>
    </row>
    <row r="2236" spans="1:25">
      <c r="A2236">
        <v>249186</v>
      </c>
      <c r="B2236">
        <v>1963</v>
      </c>
      <c r="C2236">
        <f>IF(D2236="oui", 1, IF(D2236="non", 0, " "))</f>
        <v>0</v>
      </c>
      <c r="D2236" t="s">
        <v>24</v>
      </c>
      <c r="E2236">
        <f>_xlfn.XLOOKUP(F2236,Z$3:Z$19,AA$3:AA$19)</f>
        <v>13</v>
      </c>
      <c r="F2236" t="s">
        <v>43</v>
      </c>
      <c r="G2236" s="14">
        <v>44613</v>
      </c>
      <c r="H2236" s="15">
        <v>0.55902777777777779</v>
      </c>
      <c r="I2236" s="15">
        <v>0.70347222222222217</v>
      </c>
      <c r="J2236">
        <v>1000167</v>
      </c>
      <c r="K2236">
        <v>5572</v>
      </c>
      <c r="L2236">
        <f>ROUND(M2236*86400,0)/60</f>
        <v>208</v>
      </c>
      <c r="M2236">
        <v>0.14444444444444438</v>
      </c>
      <c r="N2236">
        <f>_xlfn.XLOOKUP(O2236,Z$22:Z$24,AA$22:AA$24)</f>
        <v>0</v>
      </c>
      <c r="O2236" t="s">
        <v>26</v>
      </c>
      <c r="P2236" cm="1">
        <f t="array" aca="1" ref="P2236" ca="1">(_xlfn.IFS(Q2236="couché",0,Q2236="debout à 80%",1,Q2236="?",1))*(IF(RAND()&lt;0.8,1,0))</f>
        <v>1</v>
      </c>
      <c r="Q2236" t="s">
        <v>27</v>
      </c>
      <c r="R2236">
        <v>0</v>
      </c>
      <c r="S2236">
        <f>SUMIFS(N:N,F:F,F2236,G:G,G2236,T:T,T2236-1)*IF(C2236=1,0,1)</f>
        <v>0</v>
      </c>
      <c r="T2236">
        <f>COUNTIFS(F:F,F2236,G:G,G2236,H:H,_xlfn.CONCAT("&lt;=",H2236))</f>
        <v>3</v>
      </c>
      <c r="U2236" s="15">
        <f ca="1">H2236+(RAND()/100000)</f>
        <v>0.55902847678271705</v>
      </c>
      <c r="V2236">
        <f t="shared" ca="1" si="34"/>
        <v>53</v>
      </c>
      <c r="W2236" t="s">
        <v>28</v>
      </c>
      <c r="X2236" t="str">
        <f ca="1">_xlfn.CONCAT("(",A2236,",",C2236,",",P2236,",",E2236,",",L2236,",",S2236,",",T2236,",",V2236,")++1`")</f>
        <v>(249186,0,1,13,208,0,3,53)++1`</v>
      </c>
      <c r="Y2236" t="str">
        <f>_xlfn.CONCAT("(",A2236,",",R2236,")++1`")</f>
        <v>(249186,0)++1`</v>
      </c>
    </row>
    <row r="2237" spans="1:25">
      <c r="A2237">
        <v>249187</v>
      </c>
      <c r="B2237">
        <v>2018</v>
      </c>
      <c r="C2237">
        <f>IF(D2237="oui", 1, IF(D2237="non", 0, " "))</f>
        <v>1</v>
      </c>
      <c r="D2237" t="s">
        <v>28</v>
      </c>
      <c r="E2237">
        <f>_xlfn.XLOOKUP(F2237,Z$3:Z$19,AA$3:AA$19)</f>
        <v>11</v>
      </c>
      <c r="F2237" t="s">
        <v>41</v>
      </c>
      <c r="G2237" s="14">
        <v>44630</v>
      </c>
      <c r="H2237" s="15">
        <v>0.49375000000000002</v>
      </c>
      <c r="I2237" s="15">
        <v>0.50972222222222219</v>
      </c>
      <c r="J2237">
        <v>1000164</v>
      </c>
      <c r="K2237">
        <v>3334</v>
      </c>
      <c r="L2237">
        <f>ROUND(M2237*86400,0)/60</f>
        <v>23</v>
      </c>
      <c r="M2237">
        <v>1.5972222222222165E-2</v>
      </c>
      <c r="N2237">
        <f>_xlfn.XLOOKUP(O2237,Z$22:Z$24,AA$22:AA$24)</f>
        <v>0</v>
      </c>
      <c r="O2237" t="s">
        <v>46</v>
      </c>
      <c r="P2237" cm="1">
        <f t="array" aca="1" ref="P2237" ca="1">(_xlfn.IFS(Q2237="couché",0,Q2237="debout à 80%",1,Q2237="?",1))*(IF(RAND()&lt;0.8,1,0))</f>
        <v>0</v>
      </c>
      <c r="Q2237" t="s">
        <v>48</v>
      </c>
      <c r="R2237">
        <v>30</v>
      </c>
      <c r="S2237">
        <f>SUMIFS(N:N,F:F,F2237,G:G,G2237,T:T,T2237-1)*IF(C2237=1,0,1)</f>
        <v>0</v>
      </c>
      <c r="T2237">
        <f>COUNTIFS(F:F,F2237,G:G,G2237,H:H,_xlfn.CONCAT("&lt;=",H2237))</f>
        <v>8</v>
      </c>
      <c r="U2237" s="15">
        <f ca="1">H2237+(RAND()/100000)</f>
        <v>0.49375687272349367</v>
      </c>
      <c r="V2237">
        <f t="shared" ca="1" si="34"/>
        <v>55</v>
      </c>
      <c r="W2237" t="s">
        <v>28</v>
      </c>
      <c r="X2237" t="str">
        <f ca="1">_xlfn.CONCAT("(",A2237,",",C2237,",",P2237,",",E2237,",",L2237,",",S2237,",",T2237,",",V2237,")++1`")</f>
        <v>(249187,1,0,11,23,0,8,55)++1`</v>
      </c>
      <c r="Y2237" t="str">
        <f>_xlfn.CONCAT("(",A2237,",",R2237,")++1`")</f>
        <v>(249187,30)++1`</v>
      </c>
    </row>
    <row r="2238" spans="1:25">
      <c r="A2238">
        <v>249188</v>
      </c>
      <c r="B2238">
        <v>1959</v>
      </c>
      <c r="C2238">
        <f>IF(D2238="oui", 1, IF(D2238="non", 0, " "))</f>
        <v>0</v>
      </c>
      <c r="D2238" t="s">
        <v>24</v>
      </c>
      <c r="E2238">
        <f>_xlfn.XLOOKUP(F2238,Z$3:Z$19,AA$3:AA$19)</f>
        <v>9</v>
      </c>
      <c r="F2238" t="s">
        <v>40</v>
      </c>
      <c r="G2238" s="14">
        <v>44623</v>
      </c>
      <c r="H2238" s="15">
        <v>0.39791666666666664</v>
      </c>
      <c r="I2238" s="15">
        <v>0.44861111111111107</v>
      </c>
      <c r="J2238">
        <v>1000163</v>
      </c>
      <c r="K2238">
        <v>233</v>
      </c>
      <c r="L2238">
        <f>ROUND(M2238*86400,0)/60</f>
        <v>73</v>
      </c>
      <c r="M2238">
        <v>5.0694444444444431E-2</v>
      </c>
      <c r="N2238">
        <f>_xlfn.XLOOKUP(O2238,Z$22:Z$24,AA$22:AA$24)</f>
        <v>0</v>
      </c>
      <c r="O2238" t="s">
        <v>26</v>
      </c>
      <c r="P2238" cm="1">
        <f t="array" aca="1" ref="P2238" ca="1">(_xlfn.IFS(Q2238="couché",0,Q2238="debout à 80%",1,Q2238="?",1))*(IF(RAND()&lt;0.8,1,0))</f>
        <v>0</v>
      </c>
      <c r="Q2238" t="s">
        <v>27</v>
      </c>
      <c r="R2238">
        <v>45</v>
      </c>
      <c r="S2238">
        <f>SUMIFS(N:N,F:F,F2238,G:G,G2238,T:T,T2238-1)*IF(C2238=1,0,1)</f>
        <v>0</v>
      </c>
      <c r="T2238">
        <f>COUNTIFS(F:F,F2238,G:G,G2238,H:H,_xlfn.CONCAT("&lt;=",H2238))</f>
        <v>2</v>
      </c>
      <c r="U2238" s="15">
        <f ca="1">H2238+(RAND()/100000)</f>
        <v>0.39791679933185858</v>
      </c>
      <c r="V2238">
        <f t="shared" ca="1" si="34"/>
        <v>19</v>
      </c>
      <c r="W2238" t="s">
        <v>28</v>
      </c>
      <c r="X2238" t="str">
        <f ca="1">_xlfn.CONCAT("(",A2238,",",C2238,",",P2238,",",E2238,",",L2238,",",S2238,",",T2238,",",V2238,")++1`")</f>
        <v>(249188,0,0,9,73,0,2,19)++1`</v>
      </c>
      <c r="Y2238" t="str">
        <f>_xlfn.CONCAT("(",A2238,",",R2238,")++1`")</f>
        <v>(249188,45)++1`</v>
      </c>
    </row>
    <row r="2239" spans="1:25">
      <c r="A2239">
        <v>249191</v>
      </c>
      <c r="B2239">
        <v>1952</v>
      </c>
      <c r="C2239">
        <f>IF(D2239="oui", 1, IF(D2239="non", 0, " "))</f>
        <v>0</v>
      </c>
      <c r="D2239" t="s">
        <v>24</v>
      </c>
      <c r="E2239">
        <f>_xlfn.XLOOKUP(F2239,Z$3:Z$19,AA$3:AA$19)</f>
        <v>5</v>
      </c>
      <c r="F2239" t="s">
        <v>36</v>
      </c>
      <c r="G2239" s="14">
        <v>44650</v>
      </c>
      <c r="H2239" s="15">
        <v>0.33263888888888887</v>
      </c>
      <c r="I2239" s="15">
        <v>0.36666666666666664</v>
      </c>
      <c r="J2239">
        <v>1000162</v>
      </c>
      <c r="K2239">
        <v>9330</v>
      </c>
      <c r="L2239">
        <f>ROUND(M2239*86400,0)/60</f>
        <v>49</v>
      </c>
      <c r="M2239">
        <v>3.4027777777777768E-2</v>
      </c>
      <c r="N2239">
        <f>_xlfn.XLOOKUP(O2239,Z$22:Z$24,AA$22:AA$24)</f>
        <v>1</v>
      </c>
      <c r="O2239" t="s">
        <v>32</v>
      </c>
      <c r="P2239" cm="1">
        <f t="array" aca="1" ref="P2239" ca="1">(_xlfn.IFS(Q2239="couché",0,Q2239="debout à 80%",1,Q2239="?",1))*(IF(RAND()&lt;0.8,1,0))</f>
        <v>1</v>
      </c>
      <c r="Q2239" t="s">
        <v>27</v>
      </c>
      <c r="R2239">
        <v>45</v>
      </c>
      <c r="S2239">
        <f>SUMIFS(N:N,F:F,F2239,G:G,G2239,T:T,T2239-1)*IF(C2239=1,0,1)</f>
        <v>0</v>
      </c>
      <c r="T2239">
        <f>COUNTIFS(F:F,F2239,G:G,G2239,H:H,_xlfn.CONCAT("&lt;=",H2239))</f>
        <v>1</v>
      </c>
      <c r="U2239" s="15">
        <f ca="1">H2239+(RAND()/100000)</f>
        <v>0.33264529335912152</v>
      </c>
      <c r="V2239">
        <f t="shared" ca="1" si="34"/>
        <v>2</v>
      </c>
      <c r="W2239" t="s">
        <v>28</v>
      </c>
      <c r="X2239" t="str">
        <f ca="1">_xlfn.CONCAT("(",A2239,",",C2239,",",P2239,",",E2239,",",L2239,",",S2239,",",T2239,",",V2239,")++1`")</f>
        <v>(249191,0,1,5,49,0,1,2)++1`</v>
      </c>
      <c r="Y2239" t="str">
        <f>_xlfn.CONCAT("(",A2239,",",R2239,")++1`")</f>
        <v>(249191,45)++1`</v>
      </c>
    </row>
    <row r="2240" spans="1:25">
      <c r="A2240">
        <v>249193</v>
      </c>
      <c r="B2240">
        <v>2021</v>
      </c>
      <c r="C2240">
        <f>IF(D2240="oui", 1, IF(D2240="non", 0, " "))</f>
        <v>1</v>
      </c>
      <c r="D2240" t="s">
        <v>28</v>
      </c>
      <c r="E2240">
        <f>_xlfn.XLOOKUP(F2240,Z$3:Z$19,AA$3:AA$19)</f>
        <v>12</v>
      </c>
      <c r="F2240" t="s">
        <v>42</v>
      </c>
      <c r="G2240" s="14">
        <v>44631</v>
      </c>
      <c r="H2240" s="15">
        <v>0.43263888888888885</v>
      </c>
      <c r="I2240" s="15">
        <v>0.45069444444444445</v>
      </c>
      <c r="J2240">
        <v>1000164</v>
      </c>
      <c r="K2240">
        <v>4533</v>
      </c>
      <c r="L2240">
        <f>ROUND(M2240*86400,0)/60</f>
        <v>26</v>
      </c>
      <c r="M2240">
        <v>1.8055555555555602E-2</v>
      </c>
      <c r="N2240">
        <f>_xlfn.XLOOKUP(O2240,Z$22:Z$24,AA$22:AA$24)</f>
        <v>0</v>
      </c>
      <c r="O2240" t="s">
        <v>46</v>
      </c>
      <c r="P2240" cm="1">
        <f t="array" aca="1" ref="P2240" ca="1">(_xlfn.IFS(Q2240="couché",0,Q2240="debout à 80%",1,Q2240="?",1))*(IF(RAND()&lt;0.8,1,0))</f>
        <v>0</v>
      </c>
      <c r="Q2240" t="s">
        <v>48</v>
      </c>
      <c r="R2240">
        <v>30</v>
      </c>
      <c r="S2240">
        <f>SUMIFS(N:N,F:F,F2240,G:G,G2240,T:T,T2240-1)*IF(C2240=1,0,1)</f>
        <v>0</v>
      </c>
      <c r="T2240">
        <f>COUNTIFS(F:F,F2240,G:G,G2240,H:H,_xlfn.CONCAT("&lt;=",H2240))</f>
        <v>4</v>
      </c>
      <c r="U2240" s="15">
        <f ca="1">H2240+(RAND()/100000)</f>
        <v>0.43264213217782455</v>
      </c>
      <c r="V2240">
        <f t="shared" ca="1" si="34"/>
        <v>29</v>
      </c>
      <c r="W2240" t="s">
        <v>28</v>
      </c>
      <c r="X2240" t="str">
        <f ca="1">_xlfn.CONCAT("(",A2240,",",C2240,",",P2240,",",E2240,",",L2240,",",S2240,",",T2240,",",V2240,")++1`")</f>
        <v>(249193,1,0,12,26,0,4,29)++1`</v>
      </c>
      <c r="Y2240" t="str">
        <f>_xlfn.CONCAT("(",A2240,",",R2240,")++1`")</f>
        <v>(249193,30)++1`</v>
      </c>
    </row>
    <row r="2241" spans="1:25">
      <c r="A2241">
        <v>249194</v>
      </c>
      <c r="B2241">
        <v>2019</v>
      </c>
      <c r="C2241">
        <f>IF(D2241="oui", 1, IF(D2241="non", 0, " "))</f>
        <v>1</v>
      </c>
      <c r="D2241" t="s">
        <v>28</v>
      </c>
      <c r="E2241">
        <f>_xlfn.XLOOKUP(F2241,Z$3:Z$19,AA$3:AA$19)</f>
        <v>12</v>
      </c>
      <c r="F2241" t="s">
        <v>42</v>
      </c>
      <c r="G2241" s="14">
        <v>44631</v>
      </c>
      <c r="H2241" s="15">
        <v>0.37638888888888888</v>
      </c>
      <c r="I2241" s="15">
        <v>0.40347222222222223</v>
      </c>
      <c r="J2241">
        <v>1000164</v>
      </c>
      <c r="K2241">
        <v>3693</v>
      </c>
      <c r="L2241">
        <f>ROUND(M2241*86400,0)/60</f>
        <v>39</v>
      </c>
      <c r="M2241">
        <v>2.7083333333333348E-2</v>
      </c>
      <c r="N2241">
        <f>_xlfn.XLOOKUP(O2241,Z$22:Z$24,AA$22:AA$24)</f>
        <v>0</v>
      </c>
      <c r="O2241" t="s">
        <v>46</v>
      </c>
      <c r="P2241" cm="1">
        <f t="array" aca="1" ref="P2241" ca="1">(_xlfn.IFS(Q2241="couché",0,Q2241="debout à 80%",1,Q2241="?",1))*(IF(RAND()&lt;0.8,1,0))</f>
        <v>0</v>
      </c>
      <c r="Q2241" t="s">
        <v>48</v>
      </c>
      <c r="R2241">
        <v>30</v>
      </c>
      <c r="S2241">
        <f>SUMIFS(N:N,F:F,F2241,G:G,G2241,T:T,T2241-1)*IF(C2241=1,0,1)</f>
        <v>0</v>
      </c>
      <c r="T2241">
        <f>COUNTIFS(F:F,F2241,G:G,G2241,H:H,_xlfn.CONCAT("&lt;=",H2241))</f>
        <v>2</v>
      </c>
      <c r="U2241" s="15">
        <f ca="1">H2241+(RAND()/100000)</f>
        <v>0.37639160528134225</v>
      </c>
      <c r="V2241">
        <f t="shared" ca="1" si="34"/>
        <v>17</v>
      </c>
      <c r="W2241" t="s">
        <v>28</v>
      </c>
      <c r="X2241" t="str">
        <f ca="1">_xlfn.CONCAT("(",A2241,",",C2241,",",P2241,",",E2241,",",L2241,",",S2241,",",T2241,",",V2241,")++1`")</f>
        <v>(249194,1,0,12,39,0,2,17)++1`</v>
      </c>
      <c r="Y2241" t="str">
        <f>_xlfn.CONCAT("(",A2241,",",R2241,")++1`")</f>
        <v>(249194,30)++1`</v>
      </c>
    </row>
    <row r="2242" spans="1:25">
      <c r="A2242">
        <v>249195</v>
      </c>
      <c r="B2242">
        <v>1929</v>
      </c>
      <c r="C2242">
        <f>IF(D2242="oui", 1, IF(D2242="non", 0, " "))</f>
        <v>0</v>
      </c>
      <c r="D2242" t="s">
        <v>24</v>
      </c>
      <c r="E2242">
        <f>_xlfn.XLOOKUP(F2242,Z$3:Z$19,AA$3:AA$19)</f>
        <v>3</v>
      </c>
      <c r="F2242" t="s">
        <v>34</v>
      </c>
      <c r="G2242" s="14">
        <v>44644</v>
      </c>
      <c r="H2242" s="15">
        <v>0.4201388888888889</v>
      </c>
      <c r="I2242" s="15">
        <v>0.42986111111111108</v>
      </c>
      <c r="J2242">
        <v>1000169</v>
      </c>
      <c r="K2242">
        <v>2172</v>
      </c>
      <c r="L2242">
        <f>ROUND(M2242*86400,0)/60</f>
        <v>14</v>
      </c>
      <c r="M2242">
        <v>9.7222222222221877E-3</v>
      </c>
      <c r="N2242">
        <f>_xlfn.XLOOKUP(O2242,Z$22:Z$24,AA$22:AA$24)</f>
        <v>1</v>
      </c>
      <c r="O2242" t="s">
        <v>32</v>
      </c>
      <c r="P2242" cm="1">
        <f t="array" aca="1" ref="P2242" ca="1">(_xlfn.IFS(Q2242="couché",0,Q2242="debout à 80%",1,Q2242="?",1))*(IF(RAND()&lt;0.8,1,0))</f>
        <v>1</v>
      </c>
      <c r="Q2242" t="s">
        <v>27</v>
      </c>
      <c r="R2242">
        <v>10</v>
      </c>
      <c r="S2242">
        <f>SUMIFS(N:N,F:F,F2242,G:G,G2242,T:T,T2242-1)*IF(C2242=1,0,1)</f>
        <v>1</v>
      </c>
      <c r="T2242">
        <f>COUNTIFS(F:F,F2242,G:G,G2242,H:H,_xlfn.CONCAT("&lt;=",H2242))</f>
        <v>6</v>
      </c>
      <c r="U2242" s="15">
        <f ca="1">H2242+(RAND()/100000)</f>
        <v>0.42014861877688126</v>
      </c>
      <c r="V2242">
        <f t="shared" ca="1" si="34"/>
        <v>29</v>
      </c>
      <c r="W2242" t="s">
        <v>28</v>
      </c>
      <c r="X2242" t="str">
        <f ca="1">_xlfn.CONCAT("(",A2242,",",C2242,",",P2242,",",E2242,",",L2242,",",S2242,",",T2242,",",V2242,")++1`")</f>
        <v>(249195,0,1,3,14,1,6,29)++1`</v>
      </c>
      <c r="Y2242" t="str">
        <f>_xlfn.CONCAT("(",A2242,",",R2242,")++1`")</f>
        <v>(249195,10)++1`</v>
      </c>
    </row>
    <row r="2243" spans="1:25">
      <c r="A2243">
        <v>249196</v>
      </c>
      <c r="B2243">
        <v>1929</v>
      </c>
      <c r="C2243">
        <f>IF(D2243="oui", 1, IF(D2243="non", 0, " "))</f>
        <v>0</v>
      </c>
      <c r="D2243" t="s">
        <v>24</v>
      </c>
      <c r="E2243">
        <f>_xlfn.XLOOKUP(F2243,Z$3:Z$19,AA$3:AA$19)</f>
        <v>3</v>
      </c>
      <c r="F2243" t="s">
        <v>34</v>
      </c>
      <c r="G2243" s="14">
        <v>44651</v>
      </c>
      <c r="H2243" s="15">
        <v>0.49791666666666662</v>
      </c>
      <c r="I2243" s="15">
        <v>0.50972222222222219</v>
      </c>
      <c r="J2243">
        <v>1000169</v>
      </c>
      <c r="K2243">
        <v>2172</v>
      </c>
      <c r="L2243">
        <f>ROUND(M2243*86400,0)/60</f>
        <v>17</v>
      </c>
      <c r="M2243">
        <v>1.1805555555555569E-2</v>
      </c>
      <c r="N2243">
        <f>_xlfn.XLOOKUP(O2243,Z$22:Z$24,AA$22:AA$24)</f>
        <v>1</v>
      </c>
      <c r="O2243" t="s">
        <v>32</v>
      </c>
      <c r="P2243" cm="1">
        <f t="array" aca="1" ref="P2243" ca="1">(_xlfn.IFS(Q2243="couché",0,Q2243="debout à 80%",1,Q2243="?",1))*(IF(RAND()&lt;0.8,1,0))</f>
        <v>1</v>
      </c>
      <c r="Q2243" t="s">
        <v>27</v>
      </c>
      <c r="R2243">
        <v>10</v>
      </c>
      <c r="S2243">
        <f>SUMIFS(N:N,F:F,F2243,G:G,G2243,T:T,T2243-1)*IF(C2243=1,0,1)</f>
        <v>1</v>
      </c>
      <c r="T2243">
        <f>COUNTIFS(F:F,F2243,G:G,G2243,H:H,_xlfn.CONCAT("&lt;=",H2243))</f>
        <v>13</v>
      </c>
      <c r="U2243" s="15">
        <f ca="1">H2243+(RAND()/100000)</f>
        <v>0.49792208089665702</v>
      </c>
      <c r="V2243">
        <f t="shared" ref="V2243:V2306" ca="1" si="35">COUNTIFS(G:G,G2243,U:U,_xlfn.CONCAT("&lt;=",U2243))</f>
        <v>48</v>
      </c>
      <c r="W2243" t="s">
        <v>28</v>
      </c>
      <c r="X2243" t="str">
        <f ca="1">_xlfn.CONCAT("(",A2243,",",C2243,",",P2243,",",E2243,",",L2243,",",S2243,",",T2243,",",V2243,")++1`")</f>
        <v>(249196,0,1,3,17,1,13,48)++1`</v>
      </c>
      <c r="Y2243" t="str">
        <f>_xlfn.CONCAT("(",A2243,",",R2243,")++1`")</f>
        <v>(249196,10)++1`</v>
      </c>
    </row>
    <row r="2244" spans="1:25">
      <c r="A2244">
        <v>249197</v>
      </c>
      <c r="B2244">
        <v>1953</v>
      </c>
      <c r="C2244">
        <f>IF(D2244="oui", 1, IF(D2244="non", 0, " "))</f>
        <v>0</v>
      </c>
      <c r="D2244" t="s">
        <v>24</v>
      </c>
      <c r="E2244">
        <f>_xlfn.XLOOKUP(F2244,Z$3:Z$19,AA$3:AA$19)</f>
        <v>13</v>
      </c>
      <c r="F2244" t="s">
        <v>43</v>
      </c>
      <c r="G2244" s="14">
        <v>44620</v>
      </c>
      <c r="H2244" s="15">
        <v>0.34444444444444444</v>
      </c>
      <c r="I2244" s="15">
        <v>0.46111111111111108</v>
      </c>
      <c r="J2244">
        <v>1000167</v>
      </c>
      <c r="K2244">
        <v>5559</v>
      </c>
      <c r="L2244">
        <f>ROUND(M2244*86400,0)/60</f>
        <v>168</v>
      </c>
      <c r="M2244">
        <v>0.11666666666666664</v>
      </c>
      <c r="N2244">
        <f>_xlfn.XLOOKUP(O2244,Z$22:Z$24,AA$22:AA$24)</f>
        <v>0</v>
      </c>
      <c r="O2244" t="s">
        <v>26</v>
      </c>
      <c r="P2244" cm="1">
        <f t="array" aca="1" ref="P2244" ca="1">(_xlfn.IFS(Q2244="couché",0,Q2244="debout à 80%",1,Q2244="?",1))*(IF(RAND()&lt;0.8,1,0))</f>
        <v>1</v>
      </c>
      <c r="Q2244" t="s">
        <v>27</v>
      </c>
      <c r="R2244">
        <v>45</v>
      </c>
      <c r="S2244">
        <f>SUMIFS(N:N,F:F,F2244,G:G,G2244,T:T,T2244-1)*IF(C2244=1,0,1)</f>
        <v>0</v>
      </c>
      <c r="T2244">
        <f>COUNTIFS(F:F,F2244,G:G,G2244,H:H,_xlfn.CONCAT("&lt;=",H2244))</f>
        <v>1</v>
      </c>
      <c r="U2244" s="15">
        <f ca="1">H2244+(RAND()/100000)</f>
        <v>0.34445184892320541</v>
      </c>
      <c r="V2244">
        <f t="shared" ca="1" si="35"/>
        <v>8</v>
      </c>
      <c r="W2244" t="s">
        <v>28</v>
      </c>
      <c r="X2244" t="str">
        <f ca="1">_xlfn.CONCAT("(",A2244,",",C2244,",",P2244,",",E2244,",",L2244,",",S2244,",",T2244,",",V2244,")++1`")</f>
        <v>(249197,0,1,13,168,0,1,8)++1`</v>
      </c>
      <c r="Y2244" t="str">
        <f>_xlfn.CONCAT("(",A2244,",",R2244,")++1`")</f>
        <v>(249197,45)++1`</v>
      </c>
    </row>
    <row r="2245" spans="1:25">
      <c r="A2245">
        <v>249198</v>
      </c>
      <c r="B2245">
        <v>1971</v>
      </c>
      <c r="C2245">
        <f>IF(D2245="oui", 1, IF(D2245="non", 0, " "))</f>
        <v>0</v>
      </c>
      <c r="D2245" t="s">
        <v>24</v>
      </c>
      <c r="E2245">
        <f>_xlfn.XLOOKUP(F2245,Z$3:Z$19,AA$3:AA$19)</f>
        <v>4</v>
      </c>
      <c r="F2245" t="s">
        <v>31</v>
      </c>
      <c r="G2245" s="14">
        <v>44644</v>
      </c>
      <c r="H2245" s="15">
        <v>0.45694444444444443</v>
      </c>
      <c r="I2245" s="15">
        <v>0.4861111111111111</v>
      </c>
      <c r="J2245">
        <v>1000170</v>
      </c>
      <c r="K2245">
        <v>4132</v>
      </c>
      <c r="L2245">
        <f>ROUND(M2245*86400,0)/60</f>
        <v>42</v>
      </c>
      <c r="M2245">
        <v>2.9166666666666674E-2</v>
      </c>
      <c r="N2245">
        <f>_xlfn.XLOOKUP(O2245,Z$22:Z$24,AA$22:AA$24)</f>
        <v>1</v>
      </c>
      <c r="O2245" t="s">
        <v>32</v>
      </c>
      <c r="P2245" cm="1">
        <f t="array" aca="1" ref="P2245" ca="1">(_xlfn.IFS(Q2245="couché",0,Q2245="debout à 80%",1,Q2245="?",1))*(IF(RAND()&lt;0.8,1,0))</f>
        <v>1</v>
      </c>
      <c r="Q2245" t="s">
        <v>27</v>
      </c>
      <c r="R2245">
        <v>20</v>
      </c>
      <c r="S2245">
        <f>SUMIFS(N:N,F:F,F2245,G:G,G2245,T:T,T2245-1)*IF(C2245=1,0,1)</f>
        <v>1</v>
      </c>
      <c r="T2245">
        <f>COUNTIFS(F:F,F2245,G:G,G2245,H:H,_xlfn.CONCAT("&lt;=",H2245))</f>
        <v>4</v>
      </c>
      <c r="U2245" s="15">
        <f ca="1">H2245+(RAND()/100000)</f>
        <v>0.45695090694241053</v>
      </c>
      <c r="V2245">
        <f t="shared" ca="1" si="35"/>
        <v>38</v>
      </c>
      <c r="W2245" t="s">
        <v>28</v>
      </c>
      <c r="X2245" t="str">
        <f ca="1">_xlfn.CONCAT("(",A2245,",",C2245,",",P2245,",",E2245,",",L2245,",",S2245,",",T2245,",",V2245,")++1`")</f>
        <v>(249198,0,1,4,42,1,4,38)++1`</v>
      </c>
      <c r="Y2245" t="str">
        <f>_xlfn.CONCAT("(",A2245,",",R2245,")++1`")</f>
        <v>(249198,20)++1`</v>
      </c>
    </row>
    <row r="2246" spans="1:25">
      <c r="A2246">
        <v>249199</v>
      </c>
      <c r="B2246">
        <v>1966</v>
      </c>
      <c r="C2246">
        <f>IF(D2246="oui", 1, IF(D2246="non", 0, " "))</f>
        <v>0</v>
      </c>
      <c r="D2246" t="s">
        <v>24</v>
      </c>
      <c r="E2246">
        <f>_xlfn.XLOOKUP(F2246,Z$3:Z$19,AA$3:AA$19)</f>
        <v>6</v>
      </c>
      <c r="F2246" t="s">
        <v>37</v>
      </c>
      <c r="G2246" s="14">
        <v>44610</v>
      </c>
      <c r="H2246" s="15">
        <v>0.77083333333333326</v>
      </c>
      <c r="I2246" s="15">
        <v>0.79166666666666663</v>
      </c>
      <c r="J2246">
        <v>1000166</v>
      </c>
      <c r="K2246">
        <v>1314</v>
      </c>
      <c r="L2246">
        <f>ROUND(M2246*86400,0)/60</f>
        <v>30</v>
      </c>
      <c r="M2246">
        <v>2.083333333333337E-2</v>
      </c>
      <c r="N2246">
        <f>_xlfn.XLOOKUP(O2246,Z$22:Z$24,AA$22:AA$24)</f>
        <v>0</v>
      </c>
      <c r="O2246" t="s">
        <v>26</v>
      </c>
      <c r="P2246" cm="1">
        <f t="array" aca="1" ref="P2246" ca="1">(_xlfn.IFS(Q2246="couché",0,Q2246="debout à 80%",1,Q2246="?",1))*(IF(RAND()&lt;0.8,1,0))</f>
        <v>0</v>
      </c>
      <c r="Q2246" t="s">
        <v>48</v>
      </c>
      <c r="R2246">
        <v>0</v>
      </c>
      <c r="S2246">
        <f>SUMIFS(N:N,F:F,F2246,G:G,G2246,T:T,T2246-1)*IF(C2246=1,0,1)</f>
        <v>0</v>
      </c>
      <c r="T2246">
        <f>COUNTIFS(F:F,F2246,G:G,G2246,H:H,_xlfn.CONCAT("&lt;=",H2246))</f>
        <v>4</v>
      </c>
      <c r="U2246" s="15">
        <f ca="1">H2246+(RAND()/100000)</f>
        <v>0.77083472647219031</v>
      </c>
      <c r="V2246">
        <f t="shared" ca="1" si="35"/>
        <v>72</v>
      </c>
      <c r="W2246" t="s">
        <v>28</v>
      </c>
      <c r="X2246" t="str">
        <f ca="1">_xlfn.CONCAT("(",A2246,",",C2246,",",P2246,",",E2246,",",L2246,",",S2246,",",T2246,",",V2246,")++1`")</f>
        <v>(249199,0,0,6,30,0,4,72)++1`</v>
      </c>
      <c r="Y2246" t="str">
        <f>_xlfn.CONCAT("(",A2246,",",R2246,")++1`")</f>
        <v>(249199,0)++1`</v>
      </c>
    </row>
    <row r="2247" spans="1:25">
      <c r="A2247">
        <v>249200</v>
      </c>
      <c r="B2247">
        <v>1984</v>
      </c>
      <c r="C2247">
        <f>IF(D2247="oui", 1, IF(D2247="non", 0, " "))</f>
        <v>0</v>
      </c>
      <c r="D2247" t="s">
        <v>24</v>
      </c>
      <c r="E2247">
        <f>_xlfn.XLOOKUP(F2247,Z$3:Z$19,AA$3:AA$19)</f>
        <v>2</v>
      </c>
      <c r="F2247" t="s">
        <v>29</v>
      </c>
      <c r="G2247" s="14">
        <v>44610</v>
      </c>
      <c r="H2247" s="15">
        <v>0.78749999999999998</v>
      </c>
      <c r="I2247" s="15">
        <v>0.83680555555555547</v>
      </c>
      <c r="J2247">
        <v>1000166</v>
      </c>
      <c r="K2247">
        <v>30</v>
      </c>
      <c r="L2247">
        <f>ROUND(M2247*86400,0)/60</f>
        <v>71</v>
      </c>
      <c r="M2247">
        <v>4.9305555555555491E-2</v>
      </c>
      <c r="N2247">
        <f>_xlfn.XLOOKUP(O2247,Z$22:Z$24,AA$22:AA$24)</f>
        <v>0</v>
      </c>
      <c r="O2247" t="s">
        <v>26</v>
      </c>
      <c r="P2247" cm="1">
        <f t="array" aca="1" ref="P2247" ca="1">(_xlfn.IFS(Q2247="couché",0,Q2247="debout à 80%",1,Q2247="?",1))*(IF(RAND()&lt;0.8,1,0))</f>
        <v>0</v>
      </c>
      <c r="Q2247" t="s">
        <v>27</v>
      </c>
      <c r="R2247">
        <v>45</v>
      </c>
      <c r="S2247">
        <f>SUMIFS(N:N,F:F,F2247,G:G,G2247,T:T,T2247-1)*IF(C2247=1,0,1)</f>
        <v>0</v>
      </c>
      <c r="T2247">
        <f>COUNTIFS(F:F,F2247,G:G,G2247,H:H,_xlfn.CONCAT("&lt;=",H2247))</f>
        <v>5</v>
      </c>
      <c r="U2247" s="15">
        <f ca="1">H2247+(RAND()/100000)</f>
        <v>0.78750666423801507</v>
      </c>
      <c r="V2247">
        <f t="shared" ca="1" si="35"/>
        <v>73</v>
      </c>
      <c r="W2247" t="s">
        <v>28</v>
      </c>
      <c r="X2247" t="str">
        <f ca="1">_xlfn.CONCAT("(",A2247,",",C2247,",",P2247,",",E2247,",",L2247,",",S2247,",",T2247,",",V2247,")++1`")</f>
        <v>(249200,0,0,2,71,0,5,73)++1`</v>
      </c>
      <c r="Y2247" t="str">
        <f>_xlfn.CONCAT("(",A2247,",",R2247,")++1`")</f>
        <v>(249200,45)++1`</v>
      </c>
    </row>
    <row r="2248" spans="1:25">
      <c r="A2248">
        <v>249201</v>
      </c>
      <c r="B2248">
        <v>1979</v>
      </c>
      <c r="C2248">
        <f>IF(D2248="oui", 1, IF(D2248="non", 0, " "))</f>
        <v>0</v>
      </c>
      <c r="D2248" t="s">
        <v>24</v>
      </c>
      <c r="E2248">
        <f>_xlfn.XLOOKUP(F2248,Z$3:Z$19,AA$3:AA$19)</f>
        <v>9</v>
      </c>
      <c r="F2248" t="s">
        <v>40</v>
      </c>
      <c r="G2248" s="14">
        <v>44610</v>
      </c>
      <c r="H2248" s="15">
        <v>0.79513888888888884</v>
      </c>
      <c r="I2248" s="15">
        <v>0.82291666666666663</v>
      </c>
      <c r="J2248">
        <v>1000171</v>
      </c>
      <c r="K2248">
        <v>2240</v>
      </c>
      <c r="L2248">
        <f>ROUND(M2248*86400,0)/60</f>
        <v>40</v>
      </c>
      <c r="M2248">
        <v>2.777777777777779E-2</v>
      </c>
      <c r="N2248">
        <f>_xlfn.XLOOKUP(O2248,Z$22:Z$24,AA$22:AA$24)</f>
        <v>0</v>
      </c>
      <c r="O2248" t="s">
        <v>26</v>
      </c>
      <c r="P2248" cm="1">
        <f t="array" aca="1" ref="P2248" ca="1">(_xlfn.IFS(Q2248="couché",0,Q2248="debout à 80%",1,Q2248="?",1))*(IF(RAND()&lt;0.8,1,0))</f>
        <v>1</v>
      </c>
      <c r="Q2248" t="s">
        <v>27</v>
      </c>
      <c r="R2248">
        <v>0</v>
      </c>
      <c r="S2248">
        <f>SUMIFS(N:N,F:F,F2248,G:G,G2248,T:T,T2248-1)*IF(C2248=1,0,1)</f>
        <v>0</v>
      </c>
      <c r="T2248">
        <f>COUNTIFS(F:F,F2248,G:G,G2248,H:H,_xlfn.CONCAT("&lt;=",H2248))</f>
        <v>7</v>
      </c>
      <c r="U2248" s="15">
        <f ca="1">H2248+(RAND()/100000)</f>
        <v>0.79514378640222483</v>
      </c>
      <c r="V2248">
        <f t="shared" ca="1" si="35"/>
        <v>74</v>
      </c>
      <c r="W2248" t="s">
        <v>28</v>
      </c>
      <c r="X2248" t="str">
        <f ca="1">_xlfn.CONCAT("(",A2248,",",C2248,",",P2248,",",E2248,",",L2248,",",S2248,",",T2248,",",V2248,")++1`")</f>
        <v>(249201,0,1,9,40,0,7,74)++1`</v>
      </c>
      <c r="Y2248" t="str">
        <f>_xlfn.CONCAT("(",A2248,",",R2248,")++1`")</f>
        <v>(249201,0)++1`</v>
      </c>
    </row>
    <row r="2249" spans="1:25">
      <c r="A2249">
        <v>249210</v>
      </c>
      <c r="B2249">
        <v>1951</v>
      </c>
      <c r="C2249">
        <f>IF(D2249="oui", 1, IF(D2249="non", 0, " "))</f>
        <v>0</v>
      </c>
      <c r="D2249" t="s">
        <v>24</v>
      </c>
      <c r="E2249">
        <f>_xlfn.XLOOKUP(F2249,Z$3:Z$19,AA$3:AA$19)</f>
        <v>2</v>
      </c>
      <c r="F2249" t="s">
        <v>29</v>
      </c>
      <c r="G2249" s="14">
        <v>44629</v>
      </c>
      <c r="H2249" s="15">
        <v>0.41597222222222219</v>
      </c>
      <c r="I2249" s="15">
        <v>0.48055555555555551</v>
      </c>
      <c r="J2249">
        <v>1000166</v>
      </c>
      <c r="K2249">
        <v>3775</v>
      </c>
      <c r="L2249">
        <f>ROUND(M2249*86400,0)/60</f>
        <v>93</v>
      </c>
      <c r="M2249">
        <v>6.4583333333333326E-2</v>
      </c>
      <c r="N2249">
        <f>_xlfn.XLOOKUP(O2249,Z$22:Z$24,AA$22:AA$24)</f>
        <v>0</v>
      </c>
      <c r="O2249" t="s">
        <v>26</v>
      </c>
      <c r="P2249" cm="1">
        <f t="array" aca="1" ref="P2249" ca="1">(_xlfn.IFS(Q2249="couché",0,Q2249="debout à 80%",1,Q2249="?",1))*(IF(RAND()&lt;0.8,1,0))</f>
        <v>1</v>
      </c>
      <c r="Q2249" t="s">
        <v>27</v>
      </c>
      <c r="R2249">
        <v>45</v>
      </c>
      <c r="S2249">
        <f>SUMIFS(N:N,F:F,F2249,G:G,G2249,T:T,T2249-1)*IF(C2249=1,0,1)</f>
        <v>0</v>
      </c>
      <c r="T2249">
        <f>COUNTIFS(F:F,F2249,G:G,G2249,H:H,_xlfn.CONCAT("&lt;=",H2249))</f>
        <v>3</v>
      </c>
      <c r="U2249" s="15">
        <f ca="1">H2249+(RAND()/100000)</f>
        <v>0.41597640581732842</v>
      </c>
      <c r="V2249">
        <f t="shared" ca="1" si="35"/>
        <v>26</v>
      </c>
      <c r="W2249" t="s">
        <v>28</v>
      </c>
      <c r="X2249" t="str">
        <f ca="1">_xlfn.CONCAT("(",A2249,",",C2249,",",P2249,",",E2249,",",L2249,",",S2249,",",T2249,",",V2249,")++1`")</f>
        <v>(249210,0,1,2,93,0,3,26)++1`</v>
      </c>
      <c r="Y2249" t="str">
        <f>_xlfn.CONCAT("(",A2249,",",R2249,")++1`")</f>
        <v>(249210,45)++1`</v>
      </c>
    </row>
    <row r="2250" spans="1:25">
      <c r="A2250">
        <v>249214</v>
      </c>
      <c r="B2250">
        <v>1983</v>
      </c>
      <c r="C2250">
        <f>IF(D2250="oui", 1, IF(D2250="non", 0, " "))</f>
        <v>0</v>
      </c>
      <c r="D2250" t="s">
        <v>24</v>
      </c>
      <c r="E2250">
        <f>_xlfn.XLOOKUP(F2250,Z$3:Z$19,AA$3:AA$19)</f>
        <v>10</v>
      </c>
      <c r="F2250" t="s">
        <v>39</v>
      </c>
      <c r="G2250" s="14">
        <v>44611</v>
      </c>
      <c r="H2250" s="15">
        <v>0.41805555555555551</v>
      </c>
      <c r="I2250" s="15">
        <v>0.50277777777777777</v>
      </c>
      <c r="J2250">
        <v>1000165</v>
      </c>
      <c r="K2250">
        <v>6072</v>
      </c>
      <c r="L2250">
        <f>ROUND(M2250*86400,0)/60</f>
        <v>122</v>
      </c>
      <c r="M2250">
        <v>8.4722222222222254E-2</v>
      </c>
      <c r="N2250">
        <f>_xlfn.XLOOKUP(O2250,Z$22:Z$24,AA$22:AA$24)</f>
        <v>0</v>
      </c>
      <c r="O2250" t="s">
        <v>26</v>
      </c>
      <c r="P2250" cm="1">
        <f t="array" aca="1" ref="P2250" ca="1">(_xlfn.IFS(Q2250="couché",0,Q2250="debout à 80%",1,Q2250="?",1))*(IF(RAND()&lt;0.8,1,0))</f>
        <v>0</v>
      </c>
      <c r="Q2250" t="s">
        <v>48</v>
      </c>
      <c r="R2250">
        <v>30</v>
      </c>
      <c r="S2250">
        <f>SUMIFS(N:N,F:F,F2250,G:G,G2250,T:T,T2250-1)*IF(C2250=1,0,1)</f>
        <v>0</v>
      </c>
      <c r="T2250">
        <f>COUNTIFS(F:F,F2250,G:G,G2250,H:H,_xlfn.CONCAT("&lt;=",H2250))</f>
        <v>1</v>
      </c>
      <c r="U2250" s="15">
        <f ca="1">H2250+(RAND()/100000)</f>
        <v>0.41806542742859748</v>
      </c>
      <c r="V2250">
        <f t="shared" ca="1" si="35"/>
        <v>1</v>
      </c>
      <c r="W2250" t="s">
        <v>28</v>
      </c>
      <c r="X2250" t="str">
        <f ca="1">_xlfn.CONCAT("(",A2250,",",C2250,",",P2250,",",E2250,",",L2250,",",S2250,",",T2250,",",V2250,")++1`")</f>
        <v>(249214,0,0,10,122,0,1,1)++1`</v>
      </c>
      <c r="Y2250" t="str">
        <f>_xlfn.CONCAT("(",A2250,",",R2250,")++1`")</f>
        <v>(249214,30)++1`</v>
      </c>
    </row>
    <row r="2251" spans="1:25">
      <c r="A2251">
        <v>249215</v>
      </c>
      <c r="B2251">
        <v>1962</v>
      </c>
      <c r="C2251">
        <f>IF(D2251="oui", 1, IF(D2251="non", 0, " "))</f>
        <v>0</v>
      </c>
      <c r="D2251" t="s">
        <v>24</v>
      </c>
      <c r="E2251">
        <f>_xlfn.XLOOKUP(F2251,Z$3:Z$19,AA$3:AA$19)</f>
        <v>13</v>
      </c>
      <c r="F2251" t="s">
        <v>43</v>
      </c>
      <c r="G2251" s="14">
        <v>44615</v>
      </c>
      <c r="H2251" s="15">
        <v>0.63124999999999998</v>
      </c>
      <c r="I2251" s="15">
        <v>0.82222222222222219</v>
      </c>
      <c r="J2251">
        <v>1000167</v>
      </c>
      <c r="K2251">
        <v>5572</v>
      </c>
      <c r="L2251">
        <f>ROUND(M2251*86400,0)/60</f>
        <v>275</v>
      </c>
      <c r="M2251">
        <v>0.19097222222222221</v>
      </c>
      <c r="N2251">
        <f>_xlfn.XLOOKUP(O2251,Z$22:Z$24,AA$22:AA$24)</f>
        <v>0</v>
      </c>
      <c r="O2251" t="s">
        <v>26</v>
      </c>
      <c r="P2251" cm="1">
        <f t="array" aca="1" ref="P2251" ca="1">(_xlfn.IFS(Q2251="couché",0,Q2251="debout à 80%",1,Q2251="?",1))*(IF(RAND()&lt;0.8,1,0))</f>
        <v>0</v>
      </c>
      <c r="Q2251" t="s">
        <v>48</v>
      </c>
      <c r="R2251">
        <v>0</v>
      </c>
      <c r="S2251">
        <f>SUMIFS(N:N,F:F,F2251,G:G,G2251,T:T,T2251-1)*IF(C2251=1,0,1)</f>
        <v>0</v>
      </c>
      <c r="T2251">
        <f>COUNTIFS(F:F,F2251,G:G,G2251,H:H,_xlfn.CONCAT("&lt;=",H2251))</f>
        <v>3</v>
      </c>
      <c r="U2251" s="15">
        <f ca="1">H2251+(RAND()/100000)</f>
        <v>0.63125850882632351</v>
      </c>
      <c r="V2251">
        <f t="shared" ca="1" si="35"/>
        <v>52</v>
      </c>
      <c r="W2251" t="s">
        <v>28</v>
      </c>
      <c r="X2251" t="str">
        <f ca="1">_xlfn.CONCAT("(",A2251,",",C2251,",",P2251,",",E2251,",",L2251,",",S2251,",",T2251,",",V2251,")++1`")</f>
        <v>(249215,0,0,13,275,0,3,52)++1`</v>
      </c>
      <c r="Y2251" t="str">
        <f>_xlfn.CONCAT("(",A2251,",",R2251,")++1`")</f>
        <v>(249215,0)++1`</v>
      </c>
    </row>
    <row r="2252" spans="1:25">
      <c r="A2252">
        <v>249216</v>
      </c>
      <c r="B2252">
        <v>2006</v>
      </c>
      <c r="C2252">
        <f>IF(D2252="oui", 1, IF(D2252="non", 0, " "))</f>
        <v>0</v>
      </c>
      <c r="D2252" t="s">
        <v>24</v>
      </c>
      <c r="E2252">
        <f>_xlfn.XLOOKUP(F2252,Z$3:Z$19,AA$3:AA$19)</f>
        <v>1</v>
      </c>
      <c r="F2252" t="s">
        <v>30</v>
      </c>
      <c r="G2252" s="14">
        <v>44637</v>
      </c>
      <c r="H2252" s="15">
        <v>0.375</v>
      </c>
      <c r="I2252" s="15">
        <v>0.39583333333333331</v>
      </c>
      <c r="J2252">
        <v>1000162</v>
      </c>
      <c r="K2252">
        <v>113</v>
      </c>
      <c r="L2252">
        <f>ROUND(M2252*86400,0)/60</f>
        <v>30</v>
      </c>
      <c r="M2252">
        <v>2.0833333333333315E-2</v>
      </c>
      <c r="N2252">
        <f>_xlfn.XLOOKUP(O2252,Z$22:Z$24,AA$22:AA$24)</f>
        <v>0</v>
      </c>
      <c r="O2252" t="s">
        <v>26</v>
      </c>
      <c r="P2252" cm="1">
        <f t="array" aca="1" ref="P2252" ca="1">(_xlfn.IFS(Q2252="couché",0,Q2252="debout à 80%",1,Q2252="?",1))*(IF(RAND()&lt;0.8,1,0))</f>
        <v>0</v>
      </c>
      <c r="Q2252" t="s">
        <v>27</v>
      </c>
      <c r="R2252">
        <v>45</v>
      </c>
      <c r="S2252">
        <f>SUMIFS(N:N,F:F,F2252,G:G,G2252,T:T,T2252-1)*IF(C2252=1,0,1)</f>
        <v>0</v>
      </c>
      <c r="T2252">
        <f>COUNTIFS(F:F,F2252,G:G,G2252,H:H,_xlfn.CONCAT("&lt;=",H2252))</f>
        <v>1</v>
      </c>
      <c r="U2252" s="15">
        <f ca="1">H2252+(RAND()/100000)</f>
        <v>0.375008998330086</v>
      </c>
      <c r="V2252">
        <f t="shared" ca="1" si="35"/>
        <v>19</v>
      </c>
      <c r="W2252" t="s">
        <v>47</v>
      </c>
      <c r="X2252" t="str">
        <f ca="1">_xlfn.CONCAT("(",A2252,",",C2252,",",P2252,",",E2252,",",L2252,",",S2252,",",T2252,",",V2252,")++1`")</f>
        <v>(249216,0,0,1,30,0,1,19)++1`</v>
      </c>
      <c r="Y2252" t="str">
        <f>_xlfn.CONCAT("(",A2252,",",R2252,")++1`")</f>
        <v>(249216,45)++1`</v>
      </c>
    </row>
    <row r="2253" spans="1:25">
      <c r="A2253">
        <v>249221</v>
      </c>
      <c r="B2253">
        <v>1956</v>
      </c>
      <c r="C2253">
        <f>IF(D2253="oui", 1, IF(D2253="non", 0, " "))</f>
        <v>0</v>
      </c>
      <c r="D2253" t="s">
        <v>24</v>
      </c>
      <c r="E2253">
        <f>_xlfn.XLOOKUP(F2253,Z$3:Z$19,AA$3:AA$19)</f>
        <v>2</v>
      </c>
      <c r="F2253" t="s">
        <v>29</v>
      </c>
      <c r="G2253" s="14">
        <v>44611</v>
      </c>
      <c r="H2253" s="15">
        <v>0.52777777777777779</v>
      </c>
      <c r="I2253" s="15">
        <v>0.625</v>
      </c>
      <c r="J2253">
        <v>1000166</v>
      </c>
      <c r="K2253">
        <v>30</v>
      </c>
      <c r="L2253">
        <f>ROUND(M2253*86400,0)/60</f>
        <v>140</v>
      </c>
      <c r="M2253">
        <v>9.722222222222221E-2</v>
      </c>
      <c r="N2253">
        <f>_xlfn.XLOOKUP(O2253,Z$22:Z$24,AA$22:AA$24)</f>
        <v>0</v>
      </c>
      <c r="O2253" t="s">
        <v>26</v>
      </c>
      <c r="P2253" cm="1">
        <f t="array" aca="1" ref="P2253" ca="1">(_xlfn.IFS(Q2253="couché",0,Q2253="debout à 80%",1,Q2253="?",1))*(IF(RAND()&lt;0.8,1,0))</f>
        <v>1</v>
      </c>
      <c r="Q2253" t="s">
        <v>27</v>
      </c>
      <c r="R2253">
        <v>45</v>
      </c>
      <c r="S2253">
        <f>SUMIFS(N:N,F:F,F2253,G:G,G2253,T:T,T2253-1)*IF(C2253=1,0,1)</f>
        <v>0</v>
      </c>
      <c r="T2253">
        <f>COUNTIFS(F:F,F2253,G:G,G2253,H:H,_xlfn.CONCAT("&lt;=",H2253))</f>
        <v>1</v>
      </c>
      <c r="U2253" s="15">
        <f ca="1">H2253+(RAND()/100000)</f>
        <v>0.52778489477804824</v>
      </c>
      <c r="V2253">
        <f t="shared" ca="1" si="35"/>
        <v>2</v>
      </c>
      <c r="W2253" t="s">
        <v>28</v>
      </c>
      <c r="X2253" t="str">
        <f ca="1">_xlfn.CONCAT("(",A2253,",",C2253,",",P2253,",",E2253,",",L2253,",",S2253,",",T2253,",",V2253,")++1`")</f>
        <v>(249221,0,1,2,140,0,1,2)++1`</v>
      </c>
      <c r="Y2253" t="str">
        <f>_xlfn.CONCAT("(",A2253,",",R2253,")++1`")</f>
        <v>(249221,45)++1`</v>
      </c>
    </row>
    <row r="2254" spans="1:25">
      <c r="A2254">
        <v>249222</v>
      </c>
      <c r="B2254">
        <v>1964</v>
      </c>
      <c r="C2254">
        <f>IF(D2254="oui", 1, IF(D2254="non", 0, " "))</f>
        <v>0</v>
      </c>
      <c r="D2254" t="s">
        <v>24</v>
      </c>
      <c r="E2254">
        <f>_xlfn.XLOOKUP(F2254,Z$3:Z$19,AA$3:AA$19)</f>
        <v>15</v>
      </c>
      <c r="F2254" t="s">
        <v>35</v>
      </c>
      <c r="G2254" s="14">
        <v>44627</v>
      </c>
      <c r="H2254" s="15">
        <v>0.33194444444444443</v>
      </c>
      <c r="I2254" s="15">
        <v>0.4145833333333333</v>
      </c>
      <c r="J2254">
        <v>1000171</v>
      </c>
      <c r="K2254">
        <v>299</v>
      </c>
      <c r="L2254">
        <f>ROUND(M2254*86400,0)/60</f>
        <v>119</v>
      </c>
      <c r="M2254">
        <v>8.2638888888888873E-2</v>
      </c>
      <c r="N2254">
        <f>_xlfn.XLOOKUP(O2254,Z$22:Z$24,AA$22:AA$24)</f>
        <v>0</v>
      </c>
      <c r="O2254" t="s">
        <v>26</v>
      </c>
      <c r="P2254" cm="1">
        <f t="array" aca="1" ref="P2254" ca="1">(_xlfn.IFS(Q2254="couché",0,Q2254="debout à 80%",1,Q2254="?",1))*(IF(RAND()&lt;0.8,1,0))</f>
        <v>1</v>
      </c>
      <c r="Q2254" t="s">
        <v>27</v>
      </c>
      <c r="R2254">
        <v>45</v>
      </c>
      <c r="S2254">
        <f>SUMIFS(N:N,F:F,F2254,G:G,G2254,T:T,T2254-1)*IF(C2254=1,0,1)</f>
        <v>0</v>
      </c>
      <c r="T2254">
        <f>COUNTIFS(F:F,F2254,G:G,G2254,H:H,_xlfn.CONCAT("&lt;=",H2254))</f>
        <v>1</v>
      </c>
      <c r="U2254" s="15">
        <f ca="1">H2254+(RAND()/100000)</f>
        <v>0.33194974577910935</v>
      </c>
      <c r="V2254">
        <f t="shared" ca="1" si="35"/>
        <v>3</v>
      </c>
      <c r="W2254" t="s">
        <v>28</v>
      </c>
      <c r="X2254" t="str">
        <f ca="1">_xlfn.CONCAT("(",A2254,",",C2254,",",P2254,",",E2254,",",L2254,",",S2254,",",T2254,",",V2254,")++1`")</f>
        <v>(249222,0,1,15,119,0,1,3)++1`</v>
      </c>
      <c r="Y2254" t="str">
        <f>_xlfn.CONCAT("(",A2254,",",R2254,")++1`")</f>
        <v>(249222,45)++1`</v>
      </c>
    </row>
    <row r="2255" spans="1:25">
      <c r="A2255">
        <v>249223</v>
      </c>
      <c r="B2255">
        <v>1968</v>
      </c>
      <c r="C2255">
        <f>IF(D2255="oui", 1, IF(D2255="non", 0, " "))</f>
        <v>0</v>
      </c>
      <c r="D2255" t="s">
        <v>24</v>
      </c>
      <c r="E2255">
        <f>_xlfn.XLOOKUP(F2255,Z$3:Z$19,AA$3:AA$19)</f>
        <v>15</v>
      </c>
      <c r="F2255" t="s">
        <v>35</v>
      </c>
      <c r="G2255" s="14">
        <v>44627</v>
      </c>
      <c r="H2255" s="15">
        <v>0.42708333333333331</v>
      </c>
      <c r="I2255" s="15">
        <v>0.51180555555555551</v>
      </c>
      <c r="J2255">
        <v>1000171</v>
      </c>
      <c r="K2255">
        <v>3200</v>
      </c>
      <c r="L2255">
        <f>ROUND(M2255*86400,0)/60</f>
        <v>122</v>
      </c>
      <c r="M2255">
        <v>8.4722222222222199E-2</v>
      </c>
      <c r="N2255">
        <f>_xlfn.XLOOKUP(O2255,Z$22:Z$24,AA$22:AA$24)</f>
        <v>0</v>
      </c>
      <c r="O2255" t="s">
        <v>26</v>
      </c>
      <c r="P2255" cm="1">
        <f t="array" aca="1" ref="P2255" ca="1">(_xlfn.IFS(Q2255="couché",0,Q2255="debout à 80%",1,Q2255="?",1))*(IF(RAND()&lt;0.8,1,0))</f>
        <v>1</v>
      </c>
      <c r="Q2255" t="s">
        <v>27</v>
      </c>
      <c r="R2255">
        <v>45</v>
      </c>
      <c r="S2255">
        <f>SUMIFS(N:N,F:F,F2255,G:G,G2255,T:T,T2255-1)*IF(C2255=1,0,1)</f>
        <v>0</v>
      </c>
      <c r="T2255">
        <f>COUNTIFS(F:F,F2255,G:G,G2255,H:H,_xlfn.CONCAT("&lt;=",H2255))</f>
        <v>2</v>
      </c>
      <c r="U2255" s="15">
        <f ca="1">H2255+(RAND()/100000)</f>
        <v>0.42709280368727204</v>
      </c>
      <c r="V2255">
        <f t="shared" ca="1" si="35"/>
        <v>25</v>
      </c>
      <c r="W2255" t="s">
        <v>28</v>
      </c>
      <c r="X2255" t="str">
        <f ca="1">_xlfn.CONCAT("(",A2255,",",C2255,",",P2255,",",E2255,",",L2255,",",S2255,",",T2255,",",V2255,")++1`")</f>
        <v>(249223,0,1,15,122,0,2,25)++1`</v>
      </c>
      <c r="Y2255" t="str">
        <f>_xlfn.CONCAT("(",A2255,",",R2255,")++1`")</f>
        <v>(249223,45)++1`</v>
      </c>
    </row>
    <row r="2256" spans="1:25">
      <c r="A2256">
        <v>249224</v>
      </c>
      <c r="B2256">
        <v>1951</v>
      </c>
      <c r="C2256">
        <f>IF(D2256="oui", 1, IF(D2256="non", 0, " "))</f>
        <v>0</v>
      </c>
      <c r="D2256" t="s">
        <v>24</v>
      </c>
      <c r="E2256">
        <f>_xlfn.XLOOKUP(F2256,Z$3:Z$19,AA$3:AA$19)</f>
        <v>15</v>
      </c>
      <c r="F2256" t="s">
        <v>35</v>
      </c>
      <c r="G2256" s="14">
        <v>44627</v>
      </c>
      <c r="H2256" s="15">
        <v>0.52638888888888891</v>
      </c>
      <c r="I2256" s="15">
        <v>0.65972222222222221</v>
      </c>
      <c r="J2256">
        <v>1000171</v>
      </c>
      <c r="K2256">
        <v>3141</v>
      </c>
      <c r="L2256">
        <f>ROUND(M2256*86400,0)/60</f>
        <v>192</v>
      </c>
      <c r="M2256">
        <v>0.1333333333333333</v>
      </c>
      <c r="N2256">
        <f>_xlfn.XLOOKUP(O2256,Z$22:Z$24,AA$22:AA$24)</f>
        <v>0</v>
      </c>
      <c r="O2256" t="s">
        <v>26</v>
      </c>
      <c r="P2256" cm="1">
        <f t="array" aca="1" ref="P2256" ca="1">(_xlfn.IFS(Q2256="couché",0,Q2256="debout à 80%",1,Q2256="?",1))*(IF(RAND()&lt;0.8,1,0))</f>
        <v>0</v>
      </c>
      <c r="Q2256" t="s">
        <v>48</v>
      </c>
      <c r="R2256">
        <v>45</v>
      </c>
      <c r="S2256">
        <f>SUMIFS(N:N,F:F,F2256,G:G,G2256,T:T,T2256-1)*IF(C2256=1,0,1)</f>
        <v>0</v>
      </c>
      <c r="T2256">
        <f>COUNTIFS(F:F,F2256,G:G,G2256,H:H,_xlfn.CONCAT("&lt;=",H2256))</f>
        <v>3</v>
      </c>
      <c r="U2256" s="15">
        <f ca="1">H2256+(RAND()/100000)</f>
        <v>0.52639242055325197</v>
      </c>
      <c r="V2256">
        <f t="shared" ca="1" si="35"/>
        <v>42</v>
      </c>
      <c r="W2256" t="s">
        <v>28</v>
      </c>
      <c r="X2256" t="str">
        <f ca="1">_xlfn.CONCAT("(",A2256,",",C2256,",",P2256,",",E2256,",",L2256,",",S2256,",",T2256,",",V2256,")++1`")</f>
        <v>(249224,0,0,15,192,0,3,42)++1`</v>
      </c>
      <c r="Y2256" t="str">
        <f>_xlfn.CONCAT("(",A2256,",",R2256,")++1`")</f>
        <v>(249224,45)++1`</v>
      </c>
    </row>
    <row r="2257" spans="1:25">
      <c r="A2257">
        <v>249227</v>
      </c>
      <c r="B2257">
        <v>1998</v>
      </c>
      <c r="C2257">
        <f>IF(D2257="oui", 1, IF(D2257="non", 0, " "))</f>
        <v>0</v>
      </c>
      <c r="D2257" t="s">
        <v>24</v>
      </c>
      <c r="E2257">
        <f>_xlfn.XLOOKUP(F2257,Z$3:Z$19,AA$3:AA$19)</f>
        <v>15</v>
      </c>
      <c r="F2257" t="s">
        <v>35</v>
      </c>
      <c r="G2257" s="14">
        <v>44629</v>
      </c>
      <c r="H2257" s="15">
        <v>0.32569444444444445</v>
      </c>
      <c r="I2257" s="15">
        <v>0.37291666666666667</v>
      </c>
      <c r="J2257">
        <v>1000171</v>
      </c>
      <c r="K2257">
        <v>3134</v>
      </c>
      <c r="L2257">
        <f>ROUND(M2257*86400,0)/60</f>
        <v>68</v>
      </c>
      <c r="M2257">
        <v>4.7222222222222221E-2</v>
      </c>
      <c r="N2257">
        <f>_xlfn.XLOOKUP(O2257,Z$22:Z$24,AA$22:AA$24)</f>
        <v>0</v>
      </c>
      <c r="O2257" t="s">
        <v>26</v>
      </c>
      <c r="P2257" cm="1">
        <f t="array" aca="1" ref="P2257" ca="1">(_xlfn.IFS(Q2257="couché",0,Q2257="debout à 80%",1,Q2257="?",1))*(IF(RAND()&lt;0.8,1,0))</f>
        <v>0</v>
      </c>
      <c r="Q2257" t="s">
        <v>27</v>
      </c>
      <c r="R2257">
        <v>45</v>
      </c>
      <c r="S2257">
        <f>SUMIFS(N:N,F:F,F2257,G:G,G2257,T:T,T2257-1)*IF(C2257=1,0,1)</f>
        <v>0</v>
      </c>
      <c r="T2257">
        <f>COUNTIFS(F:F,F2257,G:G,G2257,H:H,_xlfn.CONCAT("&lt;=",H2257))</f>
        <v>1</v>
      </c>
      <c r="U2257" s="15">
        <f ca="1">H2257+(RAND()/100000)</f>
        <v>0.3257023213417119</v>
      </c>
      <c r="V2257">
        <f t="shared" ca="1" si="35"/>
        <v>2</v>
      </c>
      <c r="W2257" t="s">
        <v>28</v>
      </c>
      <c r="X2257" t="str">
        <f ca="1">_xlfn.CONCAT("(",A2257,",",C2257,",",P2257,",",E2257,",",L2257,",",S2257,",",T2257,",",V2257,")++1`")</f>
        <v>(249227,0,0,15,68,0,1,2)++1`</v>
      </c>
      <c r="Y2257" t="str">
        <f>_xlfn.CONCAT("(",A2257,",",R2257,")++1`")</f>
        <v>(249227,45)++1`</v>
      </c>
    </row>
    <row r="2258" spans="1:25">
      <c r="A2258">
        <v>249228</v>
      </c>
      <c r="B2258">
        <v>1943</v>
      </c>
      <c r="C2258">
        <f>IF(D2258="oui", 1, IF(D2258="non", 0, " "))</f>
        <v>0</v>
      </c>
      <c r="D2258" t="s">
        <v>24</v>
      </c>
      <c r="E2258">
        <f>_xlfn.XLOOKUP(F2258,Z$3:Z$19,AA$3:AA$19)</f>
        <v>15</v>
      </c>
      <c r="F2258" t="s">
        <v>35</v>
      </c>
      <c r="G2258" s="14">
        <v>44643</v>
      </c>
      <c r="H2258" s="15">
        <v>0.33402777777777776</v>
      </c>
      <c r="I2258" s="15">
        <v>0.39027777777777778</v>
      </c>
      <c r="J2258">
        <v>1000171</v>
      </c>
      <c r="K2258">
        <v>3199</v>
      </c>
      <c r="L2258">
        <f>ROUND(M2258*86400,0)/60</f>
        <v>81</v>
      </c>
      <c r="M2258">
        <v>5.6250000000000022E-2</v>
      </c>
      <c r="N2258">
        <f>_xlfn.XLOOKUP(O2258,Z$22:Z$24,AA$22:AA$24)</f>
        <v>0</v>
      </c>
      <c r="O2258" t="s">
        <v>26</v>
      </c>
      <c r="P2258" cm="1">
        <f t="array" aca="1" ref="P2258" ca="1">(_xlfn.IFS(Q2258="couché",0,Q2258="debout à 80%",1,Q2258="?",1))*(IF(RAND()&lt;0.8,1,0))</f>
        <v>1</v>
      </c>
      <c r="Q2258" t="s">
        <v>27</v>
      </c>
      <c r="R2258">
        <v>45</v>
      </c>
      <c r="S2258">
        <f>SUMIFS(N:N,F:F,F2258,G:G,G2258,T:T,T2258-1)*IF(C2258=1,0,1)</f>
        <v>0</v>
      </c>
      <c r="T2258">
        <f>COUNTIFS(F:F,F2258,G:G,G2258,H:H,_xlfn.CONCAT("&lt;=",H2258))</f>
        <v>1</v>
      </c>
      <c r="U2258" s="15">
        <f ca="1">H2258+(RAND()/100000)</f>
        <v>0.33403611504643477</v>
      </c>
      <c r="V2258">
        <f t="shared" ca="1" si="35"/>
        <v>5</v>
      </c>
      <c r="W2258" t="s">
        <v>28</v>
      </c>
      <c r="X2258" t="str">
        <f ca="1">_xlfn.CONCAT("(",A2258,",",C2258,",",P2258,",",E2258,",",L2258,",",S2258,",",T2258,",",V2258,")++1`")</f>
        <v>(249228,0,1,15,81,0,1,5)++1`</v>
      </c>
      <c r="Y2258" t="str">
        <f>_xlfn.CONCAT("(",A2258,",",R2258,")++1`")</f>
        <v>(249228,45)++1`</v>
      </c>
    </row>
    <row r="2259" spans="1:25">
      <c r="A2259">
        <v>249229</v>
      </c>
      <c r="B2259">
        <v>1950</v>
      </c>
      <c r="C2259">
        <f>IF(D2259="oui", 1, IF(D2259="non", 0, " "))</f>
        <v>0</v>
      </c>
      <c r="D2259" t="s">
        <v>24</v>
      </c>
      <c r="E2259">
        <f>_xlfn.XLOOKUP(F2259,Z$3:Z$19,AA$3:AA$19)</f>
        <v>7</v>
      </c>
      <c r="F2259" t="s">
        <v>38</v>
      </c>
      <c r="G2259" s="14">
        <v>44642</v>
      </c>
      <c r="H2259" s="15">
        <v>0.33958333333333329</v>
      </c>
      <c r="I2259" s="15">
        <v>0.39305555555555555</v>
      </c>
      <c r="J2259">
        <v>1000171</v>
      </c>
      <c r="K2259">
        <v>2238</v>
      </c>
      <c r="L2259">
        <f>ROUND(M2259*86400,0)/60</f>
        <v>77</v>
      </c>
      <c r="M2259">
        <v>5.3472222222222254E-2</v>
      </c>
      <c r="N2259">
        <f>_xlfn.XLOOKUP(O2259,Z$22:Z$24,AA$22:AA$24)</f>
        <v>0</v>
      </c>
      <c r="O2259" t="s">
        <v>26</v>
      </c>
      <c r="P2259" cm="1">
        <f t="array" aca="1" ref="P2259" ca="1">(_xlfn.IFS(Q2259="couché",0,Q2259="debout à 80%",1,Q2259="?",1))*(IF(RAND()&lt;0.8,1,0))</f>
        <v>1</v>
      </c>
      <c r="Q2259" t="s">
        <v>27</v>
      </c>
      <c r="R2259">
        <v>45</v>
      </c>
      <c r="S2259">
        <f>SUMIFS(N:N,F:F,F2259,G:G,G2259,T:T,T2259-1)*IF(C2259=1,0,1)</f>
        <v>0</v>
      </c>
      <c r="T2259">
        <f>COUNTIFS(F:F,F2259,G:G,G2259,H:H,_xlfn.CONCAT("&lt;=",H2259))</f>
        <v>1</v>
      </c>
      <c r="U2259" s="15">
        <f ca="1">H2259+(RAND()/100000)</f>
        <v>0.33958457291509569</v>
      </c>
      <c r="V2259">
        <f t="shared" ca="1" si="35"/>
        <v>9</v>
      </c>
      <c r="W2259" t="s">
        <v>28</v>
      </c>
      <c r="X2259" t="str">
        <f ca="1">_xlfn.CONCAT("(",A2259,",",C2259,",",P2259,",",E2259,",",L2259,",",S2259,",",T2259,",",V2259,")++1`")</f>
        <v>(249229,0,1,7,77,0,1,9)++1`</v>
      </c>
      <c r="Y2259" t="str">
        <f>_xlfn.CONCAT("(",A2259,",",R2259,")++1`")</f>
        <v>(249229,45)++1`</v>
      </c>
    </row>
    <row r="2260" spans="1:25">
      <c r="A2260">
        <v>249230</v>
      </c>
      <c r="B2260">
        <v>1981</v>
      </c>
      <c r="C2260">
        <f>IF(D2260="oui", 1, IF(D2260="non", 0, " "))</f>
        <v>0</v>
      </c>
      <c r="D2260" t="s">
        <v>24</v>
      </c>
      <c r="E2260">
        <f>_xlfn.XLOOKUP(F2260,Z$3:Z$19,AA$3:AA$19)</f>
        <v>7</v>
      </c>
      <c r="F2260" t="s">
        <v>38</v>
      </c>
      <c r="G2260" s="14">
        <v>44642</v>
      </c>
      <c r="H2260" s="15">
        <v>0.40555555555555556</v>
      </c>
      <c r="I2260" s="15">
        <v>0.44097222222222221</v>
      </c>
      <c r="J2260">
        <v>1000171</v>
      </c>
      <c r="K2260">
        <v>2238</v>
      </c>
      <c r="L2260">
        <f>ROUND(M2260*86400,0)/60</f>
        <v>51</v>
      </c>
      <c r="M2260">
        <v>3.5416666666666652E-2</v>
      </c>
      <c r="N2260">
        <f>_xlfn.XLOOKUP(O2260,Z$22:Z$24,AA$22:AA$24)</f>
        <v>0</v>
      </c>
      <c r="O2260" t="s">
        <v>26</v>
      </c>
      <c r="P2260" cm="1">
        <f t="array" aca="1" ref="P2260" ca="1">(_xlfn.IFS(Q2260="couché",0,Q2260="debout à 80%",1,Q2260="?",1))*(IF(RAND()&lt;0.8,1,0))</f>
        <v>1</v>
      </c>
      <c r="Q2260" t="s">
        <v>27</v>
      </c>
      <c r="R2260">
        <v>45</v>
      </c>
      <c r="S2260">
        <f>SUMIFS(N:N,F:F,F2260,G:G,G2260,T:T,T2260-1)*IF(C2260=1,0,1)</f>
        <v>0</v>
      </c>
      <c r="T2260">
        <f>COUNTIFS(F:F,F2260,G:G,G2260,H:H,_xlfn.CONCAT("&lt;=",H2260))</f>
        <v>2</v>
      </c>
      <c r="U2260" s="15">
        <f ca="1">H2260+(RAND()/100000)</f>
        <v>0.40555632575037043</v>
      </c>
      <c r="V2260">
        <f t="shared" ca="1" si="35"/>
        <v>28</v>
      </c>
      <c r="W2260" t="s">
        <v>28</v>
      </c>
      <c r="X2260" t="str">
        <f ca="1">_xlfn.CONCAT("(",A2260,",",C2260,",",P2260,",",E2260,",",L2260,",",S2260,",",T2260,",",V2260,")++1`")</f>
        <v>(249230,0,1,7,51,0,2,28)++1`</v>
      </c>
      <c r="Y2260" t="str">
        <f>_xlfn.CONCAT("(",A2260,",",R2260,")++1`")</f>
        <v>(249230,45)++1`</v>
      </c>
    </row>
    <row r="2261" spans="1:25">
      <c r="A2261">
        <v>249231</v>
      </c>
      <c r="B2261">
        <v>1987</v>
      </c>
      <c r="C2261">
        <f>IF(D2261="oui", 1, IF(D2261="non", 0, " "))</f>
        <v>0</v>
      </c>
      <c r="D2261" t="s">
        <v>24</v>
      </c>
      <c r="E2261">
        <f>_xlfn.XLOOKUP(F2261,Z$3:Z$19,AA$3:AA$19)</f>
        <v>7</v>
      </c>
      <c r="F2261" t="s">
        <v>38</v>
      </c>
      <c r="G2261" s="14">
        <v>44642</v>
      </c>
      <c r="H2261" s="15">
        <v>0.4513888888888889</v>
      </c>
      <c r="I2261" s="15">
        <v>0.51736111111111105</v>
      </c>
      <c r="J2261">
        <v>1000171</v>
      </c>
      <c r="K2261">
        <v>298</v>
      </c>
      <c r="L2261">
        <f>ROUND(M2261*86400,0)/60</f>
        <v>95</v>
      </c>
      <c r="M2261">
        <v>6.5972222222222154E-2</v>
      </c>
      <c r="N2261">
        <f>_xlfn.XLOOKUP(O2261,Z$22:Z$24,AA$22:AA$24)</f>
        <v>0</v>
      </c>
      <c r="O2261" t="s">
        <v>26</v>
      </c>
      <c r="P2261" cm="1">
        <f t="array" aca="1" ref="P2261" ca="1">(_xlfn.IFS(Q2261="couché",0,Q2261="debout à 80%",1,Q2261="?",1))*(IF(RAND()&lt;0.8,1,0))</f>
        <v>0</v>
      </c>
      <c r="Q2261" t="s">
        <v>27</v>
      </c>
      <c r="R2261">
        <v>45</v>
      </c>
      <c r="S2261">
        <f>SUMIFS(N:N,F:F,F2261,G:G,G2261,T:T,T2261-1)*IF(C2261=1,0,1)</f>
        <v>0</v>
      </c>
      <c r="T2261">
        <f>COUNTIFS(F:F,F2261,G:G,G2261,H:H,_xlfn.CONCAT("&lt;=",H2261))</f>
        <v>3</v>
      </c>
      <c r="U2261" s="15">
        <f ca="1">H2261+(RAND()/100000)</f>
        <v>0.45139399422025334</v>
      </c>
      <c r="V2261">
        <f t="shared" ca="1" si="35"/>
        <v>39</v>
      </c>
      <c r="W2261" t="s">
        <v>28</v>
      </c>
      <c r="X2261" t="str">
        <f ca="1">_xlfn.CONCAT("(",A2261,",",C2261,",",P2261,",",E2261,",",L2261,",",S2261,",",T2261,",",V2261,")++1`")</f>
        <v>(249231,0,0,7,95,0,3,39)++1`</v>
      </c>
      <c r="Y2261" t="str">
        <f>_xlfn.CONCAT("(",A2261,",",R2261,")++1`")</f>
        <v>(249231,45)++1`</v>
      </c>
    </row>
    <row r="2262" spans="1:25">
      <c r="A2262">
        <v>249232</v>
      </c>
      <c r="B2262">
        <v>1946</v>
      </c>
      <c r="C2262">
        <f>IF(D2262="oui", 1, IF(D2262="non", 0, " "))</f>
        <v>0</v>
      </c>
      <c r="D2262" t="s">
        <v>24</v>
      </c>
      <c r="E2262">
        <f>_xlfn.XLOOKUP(F2262,Z$3:Z$19,AA$3:AA$19)</f>
        <v>15</v>
      </c>
      <c r="F2262" t="s">
        <v>35</v>
      </c>
      <c r="G2262" s="14">
        <v>44643</v>
      </c>
      <c r="H2262" s="15">
        <v>0.39444444444444443</v>
      </c>
      <c r="I2262" s="15">
        <v>0.47361111111111109</v>
      </c>
      <c r="J2262">
        <v>1000171</v>
      </c>
      <c r="K2262">
        <v>299</v>
      </c>
      <c r="L2262">
        <f>ROUND(M2262*86400,0)/60</f>
        <v>114</v>
      </c>
      <c r="M2262">
        <v>7.9166666666666663E-2</v>
      </c>
      <c r="N2262">
        <f>_xlfn.XLOOKUP(O2262,Z$22:Z$24,AA$22:AA$24)</f>
        <v>0</v>
      </c>
      <c r="O2262" t="s">
        <v>26</v>
      </c>
      <c r="P2262" cm="1">
        <f t="array" aca="1" ref="P2262" ca="1">(_xlfn.IFS(Q2262="couché",0,Q2262="debout à 80%",1,Q2262="?",1))*(IF(RAND()&lt;0.8,1,0))</f>
        <v>1</v>
      </c>
      <c r="Q2262" t="s">
        <v>27</v>
      </c>
      <c r="R2262">
        <v>45</v>
      </c>
      <c r="S2262">
        <f>SUMIFS(N:N,F:F,F2262,G:G,G2262,T:T,T2262-1)*IF(C2262=1,0,1)</f>
        <v>0</v>
      </c>
      <c r="T2262">
        <f>COUNTIFS(F:F,F2262,G:G,G2262,H:H,_xlfn.CONCAT("&lt;=",H2262))</f>
        <v>2</v>
      </c>
      <c r="U2262" s="15">
        <f ca="1">H2262+(RAND()/100000)</f>
        <v>0.39445081235546137</v>
      </c>
      <c r="V2262">
        <f t="shared" ca="1" si="35"/>
        <v>25</v>
      </c>
      <c r="W2262" t="s">
        <v>28</v>
      </c>
      <c r="X2262" t="str">
        <f ca="1">_xlfn.CONCAT("(",A2262,",",C2262,",",P2262,",",E2262,",",L2262,",",S2262,",",T2262,",",V2262,")++1`")</f>
        <v>(249232,0,1,15,114,0,2,25)++1`</v>
      </c>
      <c r="Y2262" t="str">
        <f>_xlfn.CONCAT("(",A2262,",",R2262,")++1`")</f>
        <v>(249232,45)++1`</v>
      </c>
    </row>
    <row r="2263" spans="1:25">
      <c r="A2263">
        <v>249241</v>
      </c>
      <c r="B2263">
        <v>1966</v>
      </c>
      <c r="C2263">
        <f>IF(D2263="oui", 1, IF(D2263="non", 0, " "))</f>
        <v>0</v>
      </c>
      <c r="D2263" t="s">
        <v>24</v>
      </c>
      <c r="E2263">
        <f>_xlfn.XLOOKUP(F2263,Z$3:Z$19,AA$3:AA$19)</f>
        <v>9</v>
      </c>
      <c r="F2263" t="s">
        <v>40</v>
      </c>
      <c r="G2263" s="14">
        <v>44612</v>
      </c>
      <c r="H2263" s="15">
        <v>0.44305555555555554</v>
      </c>
      <c r="I2263" s="15">
        <v>0.48402777777777778</v>
      </c>
      <c r="J2263">
        <v>1000163</v>
      </c>
      <c r="K2263">
        <v>4824</v>
      </c>
      <c r="L2263">
        <f>ROUND(M2263*86400,0)/60</f>
        <v>59</v>
      </c>
      <c r="M2263">
        <v>4.0972222222222243E-2</v>
      </c>
      <c r="N2263">
        <f>_xlfn.XLOOKUP(O2263,Z$22:Z$24,AA$22:AA$24)</f>
        <v>0</v>
      </c>
      <c r="O2263" t="s">
        <v>26</v>
      </c>
      <c r="P2263" cm="1">
        <f t="array" aca="1" ref="P2263" ca="1">(_xlfn.IFS(Q2263="couché",0,Q2263="debout à 80%",1,Q2263="?",1))*(IF(RAND()&lt;0.8,1,0))</f>
        <v>0</v>
      </c>
      <c r="Q2263" t="s">
        <v>48</v>
      </c>
      <c r="R2263">
        <v>45</v>
      </c>
      <c r="S2263">
        <f>SUMIFS(N:N,F:F,F2263,G:G,G2263,T:T,T2263-1)*IF(C2263=1,0,1)</f>
        <v>0</v>
      </c>
      <c r="T2263">
        <f>COUNTIFS(F:F,F2263,G:G,G2263,H:H,_xlfn.CONCAT("&lt;=",H2263))</f>
        <v>1</v>
      </c>
      <c r="U2263" s="15">
        <f ca="1">H2263+(RAND()/100000)</f>
        <v>0.44306326619892078</v>
      </c>
      <c r="V2263">
        <f t="shared" ca="1" si="35"/>
        <v>1</v>
      </c>
      <c r="W2263" t="s">
        <v>28</v>
      </c>
      <c r="X2263" t="str">
        <f ca="1">_xlfn.CONCAT("(",A2263,",",C2263,",",P2263,",",E2263,",",L2263,",",S2263,",",T2263,",",V2263,")++1`")</f>
        <v>(249241,0,0,9,59,0,1,1)++1`</v>
      </c>
      <c r="Y2263" t="str">
        <f>_xlfn.CONCAT("(",A2263,",",R2263,")++1`")</f>
        <v>(249241,45)++1`</v>
      </c>
    </row>
    <row r="2264" spans="1:25">
      <c r="A2264">
        <v>249242</v>
      </c>
      <c r="B2264">
        <v>1966</v>
      </c>
      <c r="C2264">
        <f>IF(D2264="oui", 1, IF(D2264="non", 0, " "))</f>
        <v>0</v>
      </c>
      <c r="D2264" t="s">
        <v>24</v>
      </c>
      <c r="E2264">
        <f>_xlfn.XLOOKUP(F2264,Z$3:Z$19,AA$3:AA$19)</f>
        <v>9</v>
      </c>
      <c r="F2264" t="s">
        <v>40</v>
      </c>
      <c r="G2264" s="14">
        <v>44634</v>
      </c>
      <c r="H2264" s="15">
        <v>0.44027777777777777</v>
      </c>
      <c r="I2264" s="15">
        <v>0.48124999999999996</v>
      </c>
      <c r="J2264">
        <v>1000163</v>
      </c>
      <c r="K2264">
        <v>4834</v>
      </c>
      <c r="L2264">
        <f>ROUND(M2264*86400,0)/60</f>
        <v>59</v>
      </c>
      <c r="M2264">
        <v>4.0972222222222188E-2</v>
      </c>
      <c r="N2264">
        <f>_xlfn.XLOOKUP(O2264,Z$22:Z$24,AA$22:AA$24)</f>
        <v>0</v>
      </c>
      <c r="O2264" t="s">
        <v>26</v>
      </c>
      <c r="P2264" cm="1">
        <f t="array" aca="1" ref="P2264" ca="1">(_xlfn.IFS(Q2264="couché",0,Q2264="debout à 80%",1,Q2264="?",1))*(IF(RAND()&lt;0.8,1,0))</f>
        <v>1</v>
      </c>
      <c r="Q2264" t="s">
        <v>27</v>
      </c>
      <c r="R2264">
        <v>45</v>
      </c>
      <c r="S2264">
        <f>SUMIFS(N:N,F:F,F2264,G:G,G2264,T:T,T2264-1)*IF(C2264=1,0,1)</f>
        <v>0</v>
      </c>
      <c r="T2264">
        <f>COUNTIFS(F:F,F2264,G:G,G2264,H:H,_xlfn.CONCAT("&lt;=",H2264))</f>
        <v>3</v>
      </c>
      <c r="U2264" s="15">
        <f ca="1">H2264+(RAND()/100000)</f>
        <v>0.44027955642991951</v>
      </c>
      <c r="V2264">
        <f t="shared" ca="1" si="35"/>
        <v>30</v>
      </c>
      <c r="W2264" t="s">
        <v>28</v>
      </c>
      <c r="X2264" t="str">
        <f ca="1">_xlfn.CONCAT("(",A2264,",",C2264,",",P2264,",",E2264,",",L2264,",",S2264,",",T2264,",",V2264,")++1`")</f>
        <v>(249242,0,1,9,59,0,3,30)++1`</v>
      </c>
      <c r="Y2264" t="str">
        <f>_xlfn.CONCAT("(",A2264,",",R2264,")++1`")</f>
        <v>(249242,45)++1`</v>
      </c>
    </row>
    <row r="2265" spans="1:25">
      <c r="A2265">
        <v>249243</v>
      </c>
      <c r="B2265">
        <v>1994</v>
      </c>
      <c r="C2265">
        <f>IF(D2265="oui", 1, IF(D2265="non", 0, " "))</f>
        <v>0</v>
      </c>
      <c r="D2265" t="s">
        <v>24</v>
      </c>
      <c r="E2265">
        <f>_xlfn.XLOOKUP(F2265,Z$3:Z$19,AA$3:AA$19)</f>
        <v>9</v>
      </c>
      <c r="F2265" t="s">
        <v>40</v>
      </c>
      <c r="G2265" s="14">
        <v>44612</v>
      </c>
      <c r="H2265" s="15">
        <v>0.49375000000000002</v>
      </c>
      <c r="I2265" s="15">
        <v>0.52569444444444446</v>
      </c>
      <c r="J2265">
        <v>1000163</v>
      </c>
      <c r="K2265">
        <v>4824</v>
      </c>
      <c r="L2265">
        <f>ROUND(M2265*86400,0)/60</f>
        <v>46</v>
      </c>
      <c r="M2265">
        <v>3.1944444444444442E-2</v>
      </c>
      <c r="N2265">
        <f>_xlfn.XLOOKUP(O2265,Z$22:Z$24,AA$22:AA$24)</f>
        <v>0</v>
      </c>
      <c r="O2265" t="s">
        <v>26</v>
      </c>
      <c r="P2265" cm="1">
        <f t="array" aca="1" ref="P2265" ca="1">(_xlfn.IFS(Q2265="couché",0,Q2265="debout à 80%",1,Q2265="?",1))*(IF(RAND()&lt;0.8,1,0))</f>
        <v>0</v>
      </c>
      <c r="Q2265" t="s">
        <v>48</v>
      </c>
      <c r="R2265">
        <v>45</v>
      </c>
      <c r="S2265">
        <f>SUMIFS(N:N,F:F,F2265,G:G,G2265,T:T,T2265-1)*IF(C2265=1,0,1)</f>
        <v>0</v>
      </c>
      <c r="T2265">
        <f>COUNTIFS(F:F,F2265,G:G,G2265,H:H,_xlfn.CONCAT("&lt;=",H2265))</f>
        <v>2</v>
      </c>
      <c r="U2265" s="15">
        <f ca="1">H2265+(RAND()/100000)</f>
        <v>0.49375496323140328</v>
      </c>
      <c r="V2265">
        <f t="shared" ca="1" si="35"/>
        <v>2</v>
      </c>
      <c r="W2265" t="s">
        <v>28</v>
      </c>
      <c r="X2265" t="str">
        <f ca="1">_xlfn.CONCAT("(",A2265,",",C2265,",",P2265,",",E2265,",",L2265,",",S2265,",",T2265,",",V2265,")++1`")</f>
        <v>(249243,0,0,9,46,0,2,2)++1`</v>
      </c>
      <c r="Y2265" t="str">
        <f>_xlfn.CONCAT("(",A2265,",",R2265,")++1`")</f>
        <v>(249243,45)++1`</v>
      </c>
    </row>
    <row r="2266" spans="1:25">
      <c r="A2266">
        <v>249245</v>
      </c>
      <c r="B2266">
        <v>1968</v>
      </c>
      <c r="C2266">
        <f>IF(D2266="oui", 1, IF(D2266="non", 0, " "))</f>
        <v>0</v>
      </c>
      <c r="D2266" t="s">
        <v>24</v>
      </c>
      <c r="E2266">
        <f>_xlfn.XLOOKUP(F2266,Z$3:Z$19,AA$3:AA$19)</f>
        <v>16</v>
      </c>
      <c r="F2266" t="s">
        <v>44</v>
      </c>
      <c r="G2266" s="14">
        <v>44612</v>
      </c>
      <c r="H2266" s="15">
        <v>0.69097222222222221</v>
      </c>
      <c r="I2266" s="15">
        <v>0.71458333333333335</v>
      </c>
      <c r="J2266">
        <v>1000162</v>
      </c>
      <c r="K2266">
        <v>2152</v>
      </c>
      <c r="L2266">
        <f>ROUND(M2266*86400,0)/60</f>
        <v>34</v>
      </c>
      <c r="M2266">
        <v>2.3611111111111138E-2</v>
      </c>
      <c r="N2266">
        <f>_xlfn.XLOOKUP(O2266,Z$22:Z$24,AA$22:AA$24)</f>
        <v>1</v>
      </c>
      <c r="O2266" t="s">
        <v>32</v>
      </c>
      <c r="P2266" cm="1">
        <f t="array" aca="1" ref="P2266" ca="1">(_xlfn.IFS(Q2266="couché",0,Q2266="debout à 80%",1,Q2266="?",1))*(IF(RAND()&lt;0.8,1,0))</f>
        <v>1</v>
      </c>
      <c r="Q2266" t="s">
        <v>27</v>
      </c>
      <c r="R2266">
        <v>45</v>
      </c>
      <c r="S2266">
        <f>SUMIFS(N:N,F:F,F2266,G:G,G2266,T:T,T2266-1)*IF(C2266=1,0,1)</f>
        <v>0</v>
      </c>
      <c r="T2266">
        <f>COUNTIFS(F:F,F2266,G:G,G2266,H:H,_xlfn.CONCAT("&lt;=",H2266))</f>
        <v>1</v>
      </c>
      <c r="U2266" s="15">
        <f ca="1">H2266+(RAND()/100000)</f>
        <v>0.69097314916156405</v>
      </c>
      <c r="V2266">
        <f t="shared" ca="1" si="35"/>
        <v>3</v>
      </c>
      <c r="W2266" t="s">
        <v>28</v>
      </c>
      <c r="X2266" t="str">
        <f ca="1">_xlfn.CONCAT("(",A2266,",",C2266,",",P2266,",",E2266,",",L2266,",",S2266,",",T2266,",",V2266,")++1`")</f>
        <v>(249245,0,1,16,34,0,1,3)++1`</v>
      </c>
      <c r="Y2266" t="str">
        <f>_xlfn.CONCAT("(",A2266,",",R2266,")++1`")</f>
        <v>(249245,45)++1`</v>
      </c>
    </row>
    <row r="2267" spans="1:25">
      <c r="A2267">
        <v>249246</v>
      </c>
      <c r="B2267">
        <v>1958</v>
      </c>
      <c r="C2267">
        <f>IF(D2267="oui", 1, IF(D2267="non", 0, " "))</f>
        <v>0</v>
      </c>
      <c r="D2267" t="s">
        <v>24</v>
      </c>
      <c r="E2267">
        <f>_xlfn.XLOOKUP(F2267,Z$3:Z$19,AA$3:AA$19)</f>
        <v>16</v>
      </c>
      <c r="F2267" t="s">
        <v>44</v>
      </c>
      <c r="G2267" s="14">
        <v>44612</v>
      </c>
      <c r="H2267" s="15">
        <v>0.7402777777777777</v>
      </c>
      <c r="I2267" s="15">
        <v>0.79236111111111107</v>
      </c>
      <c r="J2267">
        <v>1000162</v>
      </c>
      <c r="K2267">
        <v>82</v>
      </c>
      <c r="L2267">
        <f>ROUND(M2267*86400,0)/60</f>
        <v>75</v>
      </c>
      <c r="M2267">
        <v>5.208333333333337E-2</v>
      </c>
      <c r="N2267">
        <f>_xlfn.XLOOKUP(O2267,Z$22:Z$24,AA$22:AA$24)</f>
        <v>0</v>
      </c>
      <c r="O2267" t="s">
        <v>26</v>
      </c>
      <c r="P2267" cm="1">
        <f t="array" aca="1" ref="P2267" ca="1">(_xlfn.IFS(Q2267="couché",0,Q2267="debout à 80%",1,Q2267="?",1))*(IF(RAND()&lt;0.8,1,0))</f>
        <v>1</v>
      </c>
      <c r="Q2267" t="s">
        <v>27</v>
      </c>
      <c r="R2267">
        <v>45</v>
      </c>
      <c r="S2267">
        <f>SUMIFS(N:N,F:F,F2267,G:G,G2267,T:T,T2267-1)*IF(C2267=1,0,1)</f>
        <v>1</v>
      </c>
      <c r="T2267">
        <f>COUNTIFS(F:F,F2267,G:G,G2267,H:H,_xlfn.CONCAT("&lt;=",H2267))</f>
        <v>2</v>
      </c>
      <c r="U2267" s="15">
        <f ca="1">H2267+(RAND()/100000)</f>
        <v>0.74028000434006858</v>
      </c>
      <c r="V2267">
        <f t="shared" ca="1" si="35"/>
        <v>4</v>
      </c>
      <c r="W2267" t="s">
        <v>28</v>
      </c>
      <c r="X2267" t="str">
        <f ca="1">_xlfn.CONCAT("(",A2267,",",C2267,",",P2267,",",E2267,",",L2267,",",S2267,",",T2267,",",V2267,")++1`")</f>
        <v>(249246,0,1,16,75,1,2,4)++1`</v>
      </c>
      <c r="Y2267" t="str">
        <f>_xlfn.CONCAT("(",A2267,",",R2267,")++1`")</f>
        <v>(249246,45)++1`</v>
      </c>
    </row>
    <row r="2268" spans="1:25">
      <c r="A2268">
        <v>249247</v>
      </c>
      <c r="B2268">
        <v>1978</v>
      </c>
      <c r="C2268">
        <f>IF(D2268="oui", 1, IF(D2268="non", 0, " "))</f>
        <v>0</v>
      </c>
      <c r="D2268" t="s">
        <v>24</v>
      </c>
      <c r="E2268">
        <f>_xlfn.XLOOKUP(F2268,Z$3:Z$19,AA$3:AA$19)</f>
        <v>12</v>
      </c>
      <c r="F2268" t="s">
        <v>42</v>
      </c>
      <c r="G2268" s="14">
        <v>44612</v>
      </c>
      <c r="H2268" s="15">
        <v>0.80069444444444438</v>
      </c>
      <c r="I2268" s="15">
        <v>0.87638888888888888</v>
      </c>
      <c r="J2268">
        <v>1000162</v>
      </c>
      <c r="K2268">
        <v>134</v>
      </c>
      <c r="L2268">
        <f>ROUND(M2268*86400,0)/60</f>
        <v>109</v>
      </c>
      <c r="M2268">
        <v>7.5694444444444509E-2</v>
      </c>
      <c r="N2268">
        <f>_xlfn.XLOOKUP(O2268,Z$22:Z$24,AA$22:AA$24)</f>
        <v>0</v>
      </c>
      <c r="O2268" t="s">
        <v>26</v>
      </c>
      <c r="P2268" cm="1">
        <f t="array" aca="1" ref="P2268" ca="1">(_xlfn.IFS(Q2268="couché",0,Q2268="debout à 80%",1,Q2268="?",1))*(IF(RAND()&lt;0.8,1,0))</f>
        <v>1</v>
      </c>
      <c r="Q2268" t="s">
        <v>27</v>
      </c>
      <c r="R2268">
        <v>45</v>
      </c>
      <c r="S2268">
        <f>SUMIFS(N:N,F:F,F2268,G:G,G2268,T:T,T2268-1)*IF(C2268=1,0,1)</f>
        <v>0</v>
      </c>
      <c r="T2268">
        <f>COUNTIFS(F:F,F2268,G:G,G2268,H:H,_xlfn.CONCAT("&lt;=",H2268))</f>
        <v>1</v>
      </c>
      <c r="U2268" s="15">
        <f ca="1">H2268+(RAND()/100000)</f>
        <v>0.80069741668227756</v>
      </c>
      <c r="V2268">
        <f t="shared" ca="1" si="35"/>
        <v>5</v>
      </c>
      <c r="W2268" t="s">
        <v>28</v>
      </c>
      <c r="X2268" t="str">
        <f ca="1">_xlfn.CONCAT("(",A2268,",",C2268,",",P2268,",",E2268,",",L2268,",",S2268,",",T2268,",",V2268,")++1`")</f>
        <v>(249247,0,1,12,109,0,1,5)++1`</v>
      </c>
      <c r="Y2268" t="str">
        <f>_xlfn.CONCAT("(",A2268,",",R2268,")++1`")</f>
        <v>(249247,45)++1`</v>
      </c>
    </row>
    <row r="2269" spans="1:25">
      <c r="A2269">
        <v>249250</v>
      </c>
      <c r="B2269">
        <v>1937</v>
      </c>
      <c r="C2269">
        <f>IF(D2269="oui", 1, IF(D2269="non", 0, " "))</f>
        <v>0</v>
      </c>
      <c r="D2269" t="s">
        <v>24</v>
      </c>
      <c r="E2269">
        <f>_xlfn.XLOOKUP(F2269,Z$3:Z$19,AA$3:AA$19)</f>
        <v>13</v>
      </c>
      <c r="F2269" t="s">
        <v>43</v>
      </c>
      <c r="G2269" s="14">
        <v>44649</v>
      </c>
      <c r="H2269" s="15">
        <v>0.49930555555555556</v>
      </c>
      <c r="I2269" s="15">
        <v>0.64166666666666661</v>
      </c>
      <c r="J2269">
        <v>1000167</v>
      </c>
      <c r="K2269">
        <v>9228</v>
      </c>
      <c r="L2269">
        <f>ROUND(M2269*86400,0)/60</f>
        <v>205</v>
      </c>
      <c r="M2269">
        <v>0.14236111111111105</v>
      </c>
      <c r="N2269">
        <f>_xlfn.XLOOKUP(O2269,Z$22:Z$24,AA$22:AA$24)</f>
        <v>0</v>
      </c>
      <c r="O2269" t="s">
        <v>26</v>
      </c>
      <c r="P2269" cm="1">
        <f t="array" aca="1" ref="P2269" ca="1">(_xlfn.IFS(Q2269="couché",0,Q2269="debout à 80%",1,Q2269="?",1))*(IF(RAND()&lt;0.8,1,0))</f>
        <v>0</v>
      </c>
      <c r="Q2269" t="s">
        <v>27</v>
      </c>
      <c r="R2269">
        <v>45</v>
      </c>
      <c r="S2269">
        <f>SUMIFS(N:N,F:F,F2269,G:G,G2269,T:T,T2269-1)*IF(C2269=1,0,1)</f>
        <v>0</v>
      </c>
      <c r="T2269">
        <f>COUNTIFS(F:F,F2269,G:G,G2269,H:H,_xlfn.CONCAT("&lt;=",H2269))</f>
        <v>2</v>
      </c>
      <c r="U2269" s="15">
        <f ca="1">H2269+(RAND()/100000)</f>
        <v>0.499313721974186</v>
      </c>
      <c r="V2269">
        <f t="shared" ca="1" si="35"/>
        <v>44</v>
      </c>
      <c r="W2269" t="s">
        <v>28</v>
      </c>
      <c r="X2269" t="str">
        <f ca="1">_xlfn.CONCAT("(",A2269,",",C2269,",",P2269,",",E2269,",",L2269,",",S2269,",",T2269,",",V2269,")++1`")</f>
        <v>(249250,0,0,13,205,0,2,44)++1`</v>
      </c>
      <c r="Y2269" t="str">
        <f>_xlfn.CONCAT("(",A2269,",",R2269,")++1`")</f>
        <v>(249250,45)++1`</v>
      </c>
    </row>
    <row r="2270" spans="1:25">
      <c r="A2270">
        <v>249251</v>
      </c>
      <c r="B2270">
        <v>1946</v>
      </c>
      <c r="C2270">
        <f>IF(D2270="oui", 1, IF(D2270="non", 0, " "))</f>
        <v>0</v>
      </c>
      <c r="D2270" t="s">
        <v>24</v>
      </c>
      <c r="E2270">
        <f>_xlfn.XLOOKUP(F2270,Z$3:Z$19,AA$3:AA$19)</f>
        <v>7</v>
      </c>
      <c r="F2270" t="s">
        <v>38</v>
      </c>
      <c r="G2270" s="14">
        <v>44614</v>
      </c>
      <c r="H2270" s="15">
        <v>0.57152777777777775</v>
      </c>
      <c r="I2270" s="15">
        <v>0.66180555555555554</v>
      </c>
      <c r="J2270">
        <v>1000162</v>
      </c>
      <c r="K2270">
        <v>4952</v>
      </c>
      <c r="L2270">
        <f>ROUND(M2270*86400,0)/60</f>
        <v>130</v>
      </c>
      <c r="M2270">
        <v>9.027777777777779E-2</v>
      </c>
      <c r="N2270">
        <f>_xlfn.XLOOKUP(O2270,Z$22:Z$24,AA$22:AA$24)</f>
        <v>0</v>
      </c>
      <c r="O2270" t="s">
        <v>26</v>
      </c>
      <c r="P2270" cm="1">
        <f t="array" aca="1" ref="P2270" ca="1">(_xlfn.IFS(Q2270="couché",0,Q2270="debout à 80%",1,Q2270="?",1))*(IF(RAND()&lt;0.8,1,0))</f>
        <v>1</v>
      </c>
      <c r="Q2270" t="s">
        <v>27</v>
      </c>
      <c r="R2270">
        <v>45</v>
      </c>
      <c r="S2270">
        <f>SUMIFS(N:N,F:F,F2270,G:G,G2270,T:T,T2270-1)*IF(C2270=1,0,1)</f>
        <v>0</v>
      </c>
      <c r="T2270">
        <f>COUNTIFS(F:F,F2270,G:G,G2270,H:H,_xlfn.CONCAT("&lt;=",H2270))</f>
        <v>3</v>
      </c>
      <c r="U2270" s="15">
        <f ca="1">H2270+(RAND()/100000)</f>
        <v>0.57153056468235108</v>
      </c>
      <c r="V2270">
        <f t="shared" ca="1" si="35"/>
        <v>70</v>
      </c>
      <c r="W2270" t="s">
        <v>28</v>
      </c>
      <c r="X2270" t="str">
        <f ca="1">_xlfn.CONCAT("(",A2270,",",C2270,",",P2270,",",E2270,",",L2270,",",S2270,",",T2270,",",V2270,")++1`")</f>
        <v>(249251,0,1,7,130,0,3,70)++1`</v>
      </c>
      <c r="Y2270" t="str">
        <f>_xlfn.CONCAT("(",A2270,",",R2270,")++1`")</f>
        <v>(249251,45)++1`</v>
      </c>
    </row>
    <row r="2271" spans="1:25">
      <c r="A2271">
        <v>249252</v>
      </c>
      <c r="B2271">
        <v>1939</v>
      </c>
      <c r="C2271">
        <f>IF(D2271="oui", 1, IF(D2271="non", 0, " "))</f>
        <v>0</v>
      </c>
      <c r="D2271" t="s">
        <v>24</v>
      </c>
      <c r="E2271">
        <f>_xlfn.XLOOKUP(F2271,Z$3:Z$19,AA$3:AA$19)</f>
        <v>2</v>
      </c>
      <c r="F2271" t="s">
        <v>29</v>
      </c>
      <c r="G2271" s="14">
        <v>44617</v>
      </c>
      <c r="H2271" s="15">
        <v>0.59236111111111112</v>
      </c>
      <c r="I2271" s="15">
        <v>0.66111111111111109</v>
      </c>
      <c r="J2271">
        <v>1000166</v>
      </c>
      <c r="K2271">
        <v>31</v>
      </c>
      <c r="L2271">
        <f>ROUND(M2271*86400,0)/60</f>
        <v>99</v>
      </c>
      <c r="M2271">
        <v>6.8749999999999978E-2</v>
      </c>
      <c r="N2271">
        <f>_xlfn.XLOOKUP(O2271,Z$22:Z$24,AA$22:AA$24)</f>
        <v>0</v>
      </c>
      <c r="O2271" t="s">
        <v>26</v>
      </c>
      <c r="P2271" cm="1">
        <f t="array" aca="1" ref="P2271" ca="1">(_xlfn.IFS(Q2271="couché",0,Q2271="debout à 80%",1,Q2271="?",1))*(IF(RAND()&lt;0.8,1,0))</f>
        <v>1</v>
      </c>
      <c r="Q2271" t="s">
        <v>27</v>
      </c>
      <c r="R2271">
        <v>0</v>
      </c>
      <c r="S2271">
        <f>SUMIFS(N:N,F:F,F2271,G:G,G2271,T:T,T2271-1)*IF(C2271=1,0,1)</f>
        <v>0</v>
      </c>
      <c r="T2271">
        <f>COUNTIFS(F:F,F2271,G:G,G2271,H:H,_xlfn.CONCAT("&lt;=",H2271))</f>
        <v>6</v>
      </c>
      <c r="U2271" s="15">
        <f ca="1">H2271+(RAND()/100000)</f>
        <v>0.59236128492708084</v>
      </c>
      <c r="V2271">
        <f t="shared" ca="1" si="35"/>
        <v>61</v>
      </c>
      <c r="W2271" t="s">
        <v>28</v>
      </c>
      <c r="X2271" t="str">
        <f ca="1">_xlfn.CONCAT("(",A2271,",",C2271,",",P2271,",",E2271,",",L2271,",",S2271,",",T2271,",",V2271,")++1`")</f>
        <v>(249252,0,1,2,99,0,6,61)++1`</v>
      </c>
      <c r="Y2271" t="str">
        <f>_xlfn.CONCAT("(",A2271,",",R2271,")++1`")</f>
        <v>(249252,0)++1`</v>
      </c>
    </row>
    <row r="2272" spans="1:25">
      <c r="A2272">
        <v>249254</v>
      </c>
      <c r="B2272">
        <v>1962</v>
      </c>
      <c r="C2272">
        <f>IF(D2272="oui", 1, IF(D2272="non", 0, " "))</f>
        <v>0</v>
      </c>
      <c r="D2272" t="s">
        <v>24</v>
      </c>
      <c r="E2272">
        <f>_xlfn.XLOOKUP(F2272,Z$3:Z$19,AA$3:AA$19)</f>
        <v>15</v>
      </c>
      <c r="F2272" t="s">
        <v>35</v>
      </c>
      <c r="G2272" s="14">
        <v>44614</v>
      </c>
      <c r="H2272" s="15">
        <v>0.57986111111111105</v>
      </c>
      <c r="I2272" s="15">
        <v>0.92430555555555549</v>
      </c>
      <c r="J2272">
        <v>1000171</v>
      </c>
      <c r="K2272">
        <v>3181</v>
      </c>
      <c r="L2272">
        <f>ROUND(M2272*86400,0)/60</f>
        <v>496</v>
      </c>
      <c r="M2272">
        <v>0.34444444444444444</v>
      </c>
      <c r="N2272">
        <f>_xlfn.XLOOKUP(O2272,Z$22:Z$24,AA$22:AA$24)</f>
        <v>0</v>
      </c>
      <c r="O2272" t="s">
        <v>26</v>
      </c>
      <c r="P2272" cm="1">
        <f t="array" aca="1" ref="P2272" ca="1">(_xlfn.IFS(Q2272="couché",0,Q2272="debout à 80%",1,Q2272="?",1))*(IF(RAND()&lt;0.8,1,0))</f>
        <v>0</v>
      </c>
      <c r="Q2272" t="s">
        <v>48</v>
      </c>
      <c r="R2272">
        <v>45</v>
      </c>
      <c r="S2272">
        <f>SUMIFS(N:N,F:F,F2272,G:G,G2272,T:T,T2272-1)*IF(C2272=1,0,1)</f>
        <v>0</v>
      </c>
      <c r="T2272">
        <f>COUNTIFS(F:F,F2272,G:G,G2272,H:H,_xlfn.CONCAT("&lt;=",H2272))</f>
        <v>3</v>
      </c>
      <c r="U2272" s="15">
        <f ca="1">H2272+(RAND()/100000)</f>
        <v>0.57986907041277003</v>
      </c>
      <c r="V2272">
        <f t="shared" ca="1" si="35"/>
        <v>72</v>
      </c>
      <c r="W2272" t="s">
        <v>28</v>
      </c>
      <c r="X2272" t="str">
        <f ca="1">_xlfn.CONCAT("(",A2272,",",C2272,",",P2272,",",E2272,",",L2272,",",S2272,",",T2272,",",V2272,")++1`")</f>
        <v>(249254,0,0,15,496,0,3,72)++1`</v>
      </c>
      <c r="Y2272" t="str">
        <f>_xlfn.CONCAT("(",A2272,",",R2272,")++1`")</f>
        <v>(249254,45)++1`</v>
      </c>
    </row>
    <row r="2273" spans="1:25">
      <c r="A2273">
        <v>249258</v>
      </c>
      <c r="B2273">
        <v>1992</v>
      </c>
      <c r="C2273">
        <f>IF(D2273="oui", 1, IF(D2273="non", 0, " "))</f>
        <v>0</v>
      </c>
      <c r="D2273" t="s">
        <v>24</v>
      </c>
      <c r="E2273">
        <f>_xlfn.XLOOKUP(F2273,Z$3:Z$19,AA$3:AA$19)</f>
        <v>2</v>
      </c>
      <c r="F2273" t="s">
        <v>29</v>
      </c>
      <c r="G2273" s="14">
        <v>44624</v>
      </c>
      <c r="H2273" s="15">
        <v>0.41666666666666663</v>
      </c>
      <c r="I2273" s="15">
        <v>0.4548611111111111</v>
      </c>
      <c r="J2273">
        <v>1000166</v>
      </c>
      <c r="K2273">
        <v>8108</v>
      </c>
      <c r="L2273">
        <f>ROUND(M2273*86400,0)/60</f>
        <v>55</v>
      </c>
      <c r="M2273">
        <v>3.8194444444444475E-2</v>
      </c>
      <c r="N2273">
        <f>_xlfn.XLOOKUP(O2273,Z$22:Z$24,AA$22:AA$24)</f>
        <v>0</v>
      </c>
      <c r="O2273" t="s">
        <v>26</v>
      </c>
      <c r="P2273" cm="1">
        <f t="array" aca="1" ref="P2273" ca="1">(_xlfn.IFS(Q2273="couché",0,Q2273="debout à 80%",1,Q2273="?",1))*(IF(RAND()&lt;0.8,1,0))</f>
        <v>1</v>
      </c>
      <c r="Q2273" t="s">
        <v>27</v>
      </c>
      <c r="R2273">
        <v>45</v>
      </c>
      <c r="S2273">
        <f>SUMIFS(N:N,F:F,F2273,G:G,G2273,T:T,T2273-1)*IF(C2273=1,0,1)</f>
        <v>0</v>
      </c>
      <c r="T2273">
        <f>COUNTIFS(F:F,F2273,G:G,G2273,H:H,_xlfn.CONCAT("&lt;=",H2273))</f>
        <v>3</v>
      </c>
      <c r="U2273" s="15">
        <f ca="1">H2273+(RAND()/100000)</f>
        <v>0.41667532897986714</v>
      </c>
      <c r="V2273">
        <f t="shared" ca="1" si="35"/>
        <v>18</v>
      </c>
      <c r="W2273" t="s">
        <v>28</v>
      </c>
      <c r="X2273" t="str">
        <f ca="1">_xlfn.CONCAT("(",A2273,",",C2273,",",P2273,",",E2273,",",L2273,",",S2273,",",T2273,",",V2273,")++1`")</f>
        <v>(249258,0,1,2,55,0,3,18)++1`</v>
      </c>
      <c r="Y2273" t="str">
        <f>_xlfn.CONCAT("(",A2273,",",R2273,")++1`")</f>
        <v>(249258,45)++1`</v>
      </c>
    </row>
    <row r="2274" spans="1:25">
      <c r="A2274">
        <v>249259</v>
      </c>
      <c r="B2274">
        <v>1977</v>
      </c>
      <c r="C2274">
        <f>IF(D2274="oui", 1, IF(D2274="non", 0, " "))</f>
        <v>0</v>
      </c>
      <c r="D2274" t="s">
        <v>24</v>
      </c>
      <c r="E2274">
        <f>_xlfn.XLOOKUP(F2274,Z$3:Z$19,AA$3:AA$19)</f>
        <v>4</v>
      </c>
      <c r="F2274" t="s">
        <v>31</v>
      </c>
      <c r="G2274" s="14">
        <v>44637</v>
      </c>
      <c r="H2274" s="15">
        <v>0.39930555555555552</v>
      </c>
      <c r="I2274" s="15">
        <v>0.49583333333333329</v>
      </c>
      <c r="J2274">
        <v>1000170</v>
      </c>
      <c r="K2274">
        <v>5672</v>
      </c>
      <c r="L2274">
        <f>ROUND(M2274*86400,0)/60</f>
        <v>139</v>
      </c>
      <c r="M2274">
        <v>9.6527777777777768E-2</v>
      </c>
      <c r="N2274">
        <f>_xlfn.XLOOKUP(O2274,Z$22:Z$24,AA$22:AA$24)</f>
        <v>0</v>
      </c>
      <c r="O2274" t="s">
        <v>26</v>
      </c>
      <c r="P2274" cm="1">
        <f t="array" aca="1" ref="P2274" ca="1">(_xlfn.IFS(Q2274="couché",0,Q2274="debout à 80%",1,Q2274="?",1))*(IF(RAND()&lt;0.8,1,0))</f>
        <v>1</v>
      </c>
      <c r="Q2274" t="s">
        <v>27</v>
      </c>
      <c r="R2274">
        <v>20</v>
      </c>
      <c r="S2274">
        <f>SUMIFS(N:N,F:F,F2274,G:G,G2274,T:T,T2274-1)*IF(C2274=1,0,1)</f>
        <v>1</v>
      </c>
      <c r="T2274">
        <f>COUNTIFS(F:F,F2274,G:G,G2274,H:H,_xlfn.CONCAT("&lt;=",H2274))</f>
        <v>2</v>
      </c>
      <c r="U2274" s="15">
        <f ca="1">H2274+(RAND()/100000)</f>
        <v>0.39930558422769979</v>
      </c>
      <c r="V2274">
        <f t="shared" ca="1" si="35"/>
        <v>26</v>
      </c>
      <c r="W2274" t="s">
        <v>28</v>
      </c>
      <c r="X2274" t="str">
        <f ca="1">_xlfn.CONCAT("(",A2274,",",C2274,",",P2274,",",E2274,",",L2274,",",S2274,",",T2274,",",V2274,")++1`")</f>
        <v>(249259,0,1,4,139,1,2,26)++1`</v>
      </c>
      <c r="Y2274" t="str">
        <f>_xlfn.CONCAT("(",A2274,",",R2274,")++1`")</f>
        <v>(249259,20)++1`</v>
      </c>
    </row>
    <row r="2275" spans="1:25">
      <c r="A2275">
        <v>249262</v>
      </c>
      <c r="B2275">
        <v>1984</v>
      </c>
      <c r="C2275">
        <f>IF(D2275="oui", 1, IF(D2275="non", 0, " "))</f>
        <v>0</v>
      </c>
      <c r="D2275" t="s">
        <v>24</v>
      </c>
      <c r="E2275">
        <f>_xlfn.XLOOKUP(F2275,Z$3:Z$19,AA$3:AA$19)</f>
        <v>4</v>
      </c>
      <c r="F2275" t="s">
        <v>31</v>
      </c>
      <c r="G2275" s="14">
        <v>44630</v>
      </c>
      <c r="H2275" s="15">
        <v>0.4236111111111111</v>
      </c>
      <c r="I2275" s="15">
        <v>0.44999999999999996</v>
      </c>
      <c r="J2275">
        <v>1000170</v>
      </c>
      <c r="K2275">
        <v>2058</v>
      </c>
      <c r="L2275">
        <f>ROUND(M2275*86400,0)/60</f>
        <v>38</v>
      </c>
      <c r="M2275">
        <v>2.6388888888888851E-2</v>
      </c>
      <c r="N2275">
        <f>_xlfn.XLOOKUP(O2275,Z$22:Z$24,AA$22:AA$24)</f>
        <v>1</v>
      </c>
      <c r="O2275" t="s">
        <v>32</v>
      </c>
      <c r="P2275" cm="1">
        <f t="array" aca="1" ref="P2275" ca="1">(_xlfn.IFS(Q2275="couché",0,Q2275="debout à 80%",1,Q2275="?",1))*(IF(RAND()&lt;0.8,1,0))</f>
        <v>1</v>
      </c>
      <c r="Q2275" t="s">
        <v>27</v>
      </c>
      <c r="R2275">
        <v>30</v>
      </c>
      <c r="S2275">
        <f>SUMIFS(N:N,F:F,F2275,G:G,G2275,T:T,T2275-1)*IF(C2275=1,0,1)</f>
        <v>1</v>
      </c>
      <c r="T2275">
        <f>COUNTIFS(F:F,F2275,G:G,G2275,H:H,_xlfn.CONCAT("&lt;=",H2275))</f>
        <v>3</v>
      </c>
      <c r="U2275" s="15">
        <f ca="1">H2275+(RAND()/100000)</f>
        <v>0.42361611021355139</v>
      </c>
      <c r="V2275">
        <f t="shared" ca="1" si="35"/>
        <v>32</v>
      </c>
      <c r="W2275" t="s">
        <v>28</v>
      </c>
      <c r="X2275" t="str">
        <f ca="1">_xlfn.CONCAT("(",A2275,",",C2275,",",P2275,",",E2275,",",L2275,",",S2275,",",T2275,",",V2275,")++1`")</f>
        <v>(249262,0,1,4,38,1,3,32)++1`</v>
      </c>
      <c r="Y2275" t="str">
        <f>_xlfn.CONCAT("(",A2275,",",R2275,")++1`")</f>
        <v>(249262,30)++1`</v>
      </c>
    </row>
    <row r="2276" spans="1:25">
      <c r="A2276">
        <v>249263</v>
      </c>
      <c r="B2276">
        <v>1994</v>
      </c>
      <c r="C2276">
        <f>IF(D2276="oui", 1, IF(D2276="non", 0, " "))</f>
        <v>0</v>
      </c>
      <c r="D2276" t="s">
        <v>24</v>
      </c>
      <c r="E2276">
        <f>_xlfn.XLOOKUP(F2276,Z$3:Z$19,AA$3:AA$19)</f>
        <v>9</v>
      </c>
      <c r="F2276" t="s">
        <v>40</v>
      </c>
      <c r="G2276" s="14">
        <v>44624</v>
      </c>
      <c r="H2276" s="15">
        <v>0.62361111111111112</v>
      </c>
      <c r="I2276" s="15">
        <v>0.65138888888888891</v>
      </c>
      <c r="J2276">
        <v>1000163</v>
      </c>
      <c r="K2276">
        <v>4834</v>
      </c>
      <c r="L2276">
        <f>ROUND(M2276*86400,0)/60</f>
        <v>40</v>
      </c>
      <c r="M2276">
        <v>2.777777777777779E-2</v>
      </c>
      <c r="N2276">
        <f>_xlfn.XLOOKUP(O2276,Z$22:Z$24,AA$22:AA$24)</f>
        <v>0</v>
      </c>
      <c r="O2276" t="s">
        <v>26</v>
      </c>
      <c r="P2276" cm="1">
        <f t="array" aca="1" ref="P2276" ca="1">(_xlfn.IFS(Q2276="couché",0,Q2276="debout à 80%",1,Q2276="?",1))*(IF(RAND()&lt;0.8,1,0))</f>
        <v>1</v>
      </c>
      <c r="Q2276" t="s">
        <v>27</v>
      </c>
      <c r="R2276">
        <v>45</v>
      </c>
      <c r="S2276">
        <f>SUMIFS(N:N,F:F,F2276,G:G,G2276,T:T,T2276-1)*IF(C2276=1,0,1)</f>
        <v>0</v>
      </c>
      <c r="T2276">
        <f>COUNTIFS(F:F,F2276,G:G,G2276,H:H,_xlfn.CONCAT("&lt;=",H2276))</f>
        <v>3</v>
      </c>
      <c r="U2276" s="15">
        <f ca="1">H2276+(RAND()/100000)</f>
        <v>0.62361503880997005</v>
      </c>
      <c r="V2276">
        <f t="shared" ca="1" si="35"/>
        <v>50</v>
      </c>
      <c r="W2276" t="s">
        <v>28</v>
      </c>
      <c r="X2276" t="str">
        <f ca="1">_xlfn.CONCAT("(",A2276,",",C2276,",",P2276,",",E2276,",",L2276,",",S2276,",",T2276,",",V2276,")++1`")</f>
        <v>(249263,0,1,9,40,0,3,50)++1`</v>
      </c>
      <c r="Y2276" t="str">
        <f>_xlfn.CONCAT("(",A2276,",",R2276,")++1`")</f>
        <v>(249263,45)++1`</v>
      </c>
    </row>
    <row r="2277" spans="1:25">
      <c r="A2277">
        <v>249264</v>
      </c>
      <c r="B2277">
        <v>1969</v>
      </c>
      <c r="C2277">
        <f>IF(D2277="oui", 1, IF(D2277="non", 0, " "))</f>
        <v>0</v>
      </c>
      <c r="D2277" t="s">
        <v>24</v>
      </c>
      <c r="E2277">
        <f>_xlfn.XLOOKUP(F2277,Z$3:Z$19,AA$3:AA$19)</f>
        <v>6</v>
      </c>
      <c r="F2277" t="s">
        <v>37</v>
      </c>
      <c r="G2277" s="14">
        <v>44642</v>
      </c>
      <c r="H2277" s="15">
        <v>0.33611111111111108</v>
      </c>
      <c r="I2277" s="15">
        <v>0.36666666666666664</v>
      </c>
      <c r="J2277">
        <v>1000166</v>
      </c>
      <c r="K2277">
        <v>1752</v>
      </c>
      <c r="L2277">
        <f>ROUND(M2277*86400,0)/60</f>
        <v>44</v>
      </c>
      <c r="M2277">
        <v>3.0555555555555558E-2</v>
      </c>
      <c r="N2277">
        <f>_xlfn.XLOOKUP(O2277,Z$22:Z$24,AA$22:AA$24)</f>
        <v>0</v>
      </c>
      <c r="O2277" t="s">
        <v>26</v>
      </c>
      <c r="P2277" cm="1">
        <f t="array" aca="1" ref="P2277" ca="1">(_xlfn.IFS(Q2277="couché",0,Q2277="debout à 80%",1,Q2277="?",1))*(IF(RAND()&lt;0.8,1,0))</f>
        <v>0</v>
      </c>
      <c r="Q2277" t="s">
        <v>27</v>
      </c>
      <c r="R2277">
        <v>45</v>
      </c>
      <c r="S2277">
        <f>SUMIFS(N:N,F:F,F2277,G:G,G2277,T:T,T2277-1)*IF(C2277=1,0,1)</f>
        <v>0</v>
      </c>
      <c r="T2277">
        <f>COUNTIFS(F:F,F2277,G:G,G2277,H:H,_xlfn.CONCAT("&lt;=",H2277))</f>
        <v>1</v>
      </c>
      <c r="U2277" s="15">
        <f ca="1">H2277+(RAND()/100000)</f>
        <v>0.3361151950473607</v>
      </c>
      <c r="V2277">
        <f t="shared" ca="1" si="35"/>
        <v>6</v>
      </c>
      <c r="W2277" t="s">
        <v>28</v>
      </c>
      <c r="X2277" t="str">
        <f ca="1">_xlfn.CONCAT("(",A2277,",",C2277,",",P2277,",",E2277,",",L2277,",",S2277,",",T2277,",",V2277,")++1`")</f>
        <v>(249264,0,0,6,44,0,1,6)++1`</v>
      </c>
      <c r="Y2277" t="str">
        <f>_xlfn.CONCAT("(",A2277,",",R2277,")++1`")</f>
        <v>(249264,45)++1`</v>
      </c>
    </row>
    <row r="2278" spans="1:25">
      <c r="A2278">
        <v>249267</v>
      </c>
      <c r="B2278">
        <v>1977</v>
      </c>
      <c r="C2278">
        <f>IF(D2278="oui", 1, IF(D2278="non", 0, " "))</f>
        <v>0</v>
      </c>
      <c r="D2278" t="s">
        <v>24</v>
      </c>
      <c r="E2278">
        <f>_xlfn.XLOOKUP(F2278,Z$3:Z$19,AA$3:AA$19)</f>
        <v>2</v>
      </c>
      <c r="F2278" t="s">
        <v>29</v>
      </c>
      <c r="G2278" s="14">
        <v>44623</v>
      </c>
      <c r="H2278" s="15">
        <v>0.4819444444444444</v>
      </c>
      <c r="I2278" s="15">
        <v>0.55347222222222225</v>
      </c>
      <c r="J2278">
        <v>1000166</v>
      </c>
      <c r="K2278">
        <v>3293</v>
      </c>
      <c r="L2278">
        <f>ROUND(M2278*86400,0)/60</f>
        <v>103</v>
      </c>
      <c r="M2278">
        <v>7.1527777777777857E-2</v>
      </c>
      <c r="N2278">
        <f>_xlfn.XLOOKUP(O2278,Z$22:Z$24,AA$22:AA$24)</f>
        <v>0</v>
      </c>
      <c r="O2278" t="s">
        <v>26</v>
      </c>
      <c r="P2278" cm="1">
        <f t="array" aca="1" ref="P2278" ca="1">(_xlfn.IFS(Q2278="couché",0,Q2278="debout à 80%",1,Q2278="?",1))*(IF(RAND()&lt;0.8,1,0))</f>
        <v>1</v>
      </c>
      <c r="Q2278" t="s">
        <v>27</v>
      </c>
      <c r="R2278">
        <v>45</v>
      </c>
      <c r="S2278">
        <f>SUMIFS(N:N,F:F,F2278,G:G,G2278,T:T,T2278-1)*IF(C2278=1,0,1)</f>
        <v>0</v>
      </c>
      <c r="T2278">
        <f>COUNTIFS(F:F,F2278,G:G,G2278,H:H,_xlfn.CONCAT("&lt;=",H2278))</f>
        <v>2</v>
      </c>
      <c r="U2278" s="15">
        <f ca="1">H2278+(RAND()/100000)</f>
        <v>0.48195418773890841</v>
      </c>
      <c r="V2278">
        <f t="shared" ca="1" si="35"/>
        <v>35</v>
      </c>
      <c r="W2278" t="s">
        <v>28</v>
      </c>
      <c r="X2278" t="str">
        <f ca="1">_xlfn.CONCAT("(",A2278,",",C2278,",",P2278,",",E2278,",",L2278,",",S2278,",",T2278,",",V2278,")++1`")</f>
        <v>(249267,0,1,2,103,0,2,35)++1`</v>
      </c>
      <c r="Y2278" t="str">
        <f>_xlfn.CONCAT("(",A2278,",",R2278,")++1`")</f>
        <v>(249267,45)++1`</v>
      </c>
    </row>
    <row r="2279" spans="1:25">
      <c r="A2279">
        <v>249268</v>
      </c>
      <c r="B2279">
        <v>1960</v>
      </c>
      <c r="C2279">
        <f>IF(D2279="oui", 1, IF(D2279="non", 0, " "))</f>
        <v>0</v>
      </c>
      <c r="D2279" t="s">
        <v>24</v>
      </c>
      <c r="E2279">
        <f>_xlfn.XLOOKUP(F2279,Z$3:Z$19,AA$3:AA$19)</f>
        <v>6</v>
      </c>
      <c r="F2279" t="s">
        <v>37</v>
      </c>
      <c r="G2279" s="14">
        <v>44642</v>
      </c>
      <c r="H2279" s="15">
        <v>0.37083333333333329</v>
      </c>
      <c r="I2279" s="15">
        <v>0.42708333333333331</v>
      </c>
      <c r="J2279">
        <v>1000166</v>
      </c>
      <c r="K2279">
        <v>3775</v>
      </c>
      <c r="L2279">
        <f>ROUND(M2279*86400,0)/60</f>
        <v>81</v>
      </c>
      <c r="M2279">
        <v>5.6250000000000022E-2</v>
      </c>
      <c r="N2279">
        <f>_xlfn.XLOOKUP(O2279,Z$22:Z$24,AA$22:AA$24)</f>
        <v>0</v>
      </c>
      <c r="O2279" t="s">
        <v>26</v>
      </c>
      <c r="P2279" cm="1">
        <f t="array" aca="1" ref="P2279" ca="1">(_xlfn.IFS(Q2279="couché",0,Q2279="debout à 80%",1,Q2279="?",1))*(IF(RAND()&lt;0.8,1,0))</f>
        <v>1</v>
      </c>
      <c r="Q2279" t="s">
        <v>27</v>
      </c>
      <c r="R2279">
        <v>45</v>
      </c>
      <c r="S2279">
        <f>SUMIFS(N:N,F:F,F2279,G:G,G2279,T:T,T2279-1)*IF(C2279=1,0,1)</f>
        <v>0</v>
      </c>
      <c r="T2279">
        <f>COUNTIFS(F:F,F2279,G:G,G2279,H:H,_xlfn.CONCAT("&lt;=",H2279))</f>
        <v>2</v>
      </c>
      <c r="U2279" s="15">
        <f ca="1">H2279+(RAND()/100000)</f>
        <v>0.37084156388104011</v>
      </c>
      <c r="V2279">
        <f t="shared" ca="1" si="35"/>
        <v>18</v>
      </c>
      <c r="W2279" t="s">
        <v>28</v>
      </c>
      <c r="X2279" t="str">
        <f ca="1">_xlfn.CONCAT("(",A2279,",",C2279,",",P2279,",",E2279,",",L2279,",",S2279,",",T2279,",",V2279,")++1`")</f>
        <v>(249268,0,1,6,81,0,2,18)++1`</v>
      </c>
      <c r="Y2279" t="str">
        <f>_xlfn.CONCAT("(",A2279,",",R2279,")++1`")</f>
        <v>(249268,45)++1`</v>
      </c>
    </row>
    <row r="2280" spans="1:25">
      <c r="A2280">
        <v>249270</v>
      </c>
      <c r="B2280">
        <v>1940</v>
      </c>
      <c r="C2280">
        <f>IF(D2280="oui", 1, IF(D2280="non", 0, " "))</f>
        <v>0</v>
      </c>
      <c r="D2280" t="s">
        <v>24</v>
      </c>
      <c r="E2280">
        <f>_xlfn.XLOOKUP(F2280,Z$3:Z$19,AA$3:AA$19)</f>
        <v>4</v>
      </c>
      <c r="F2280" t="s">
        <v>31</v>
      </c>
      <c r="G2280" s="14">
        <v>44631</v>
      </c>
      <c r="H2280" s="15">
        <v>0.35347222222222219</v>
      </c>
      <c r="I2280" s="15">
        <v>0.37777777777777777</v>
      </c>
      <c r="J2280">
        <v>1000162</v>
      </c>
      <c r="K2280">
        <v>81</v>
      </c>
      <c r="L2280">
        <f>ROUND(M2280*86400,0)/60</f>
        <v>35</v>
      </c>
      <c r="M2280">
        <v>2.430555555555558E-2</v>
      </c>
      <c r="N2280">
        <f>_xlfn.XLOOKUP(O2280,Z$22:Z$24,AA$22:AA$24)</f>
        <v>1</v>
      </c>
      <c r="O2280" t="s">
        <v>32</v>
      </c>
      <c r="P2280" cm="1">
        <f t="array" aca="1" ref="P2280" ca="1">(_xlfn.IFS(Q2280="couché",0,Q2280="debout à 80%",1,Q2280="?",1))*(IF(RAND()&lt;0.8,1,0))</f>
        <v>1</v>
      </c>
      <c r="Q2280" t="s">
        <v>27</v>
      </c>
      <c r="R2280">
        <v>45</v>
      </c>
      <c r="S2280">
        <f>SUMIFS(N:N,F:F,F2280,G:G,G2280,T:T,T2280-1)*IF(C2280=1,0,1)</f>
        <v>1</v>
      </c>
      <c r="T2280">
        <f>COUNTIFS(F:F,F2280,G:G,G2280,H:H,_xlfn.CONCAT("&lt;=",H2280))</f>
        <v>2</v>
      </c>
      <c r="U2280" s="15">
        <f ca="1">H2280+(RAND()/100000)</f>
        <v>0.35347855589735161</v>
      </c>
      <c r="V2280">
        <f t="shared" ca="1" si="35"/>
        <v>15</v>
      </c>
      <c r="W2280" t="s">
        <v>28</v>
      </c>
      <c r="X2280" t="str">
        <f ca="1">_xlfn.CONCAT("(",A2280,",",C2280,",",P2280,",",E2280,",",L2280,",",S2280,",",T2280,",",V2280,")++1`")</f>
        <v>(249270,0,1,4,35,1,2,15)++1`</v>
      </c>
      <c r="Y2280" t="str">
        <f>_xlfn.CONCAT("(",A2280,",",R2280,")++1`")</f>
        <v>(249270,45)++1`</v>
      </c>
    </row>
    <row r="2281" spans="1:25">
      <c r="A2281">
        <v>249271</v>
      </c>
      <c r="B2281">
        <v>1949</v>
      </c>
      <c r="C2281">
        <f>IF(D2281="oui", 1, IF(D2281="non", 0, " "))</f>
        <v>0</v>
      </c>
      <c r="D2281" t="s">
        <v>24</v>
      </c>
      <c r="E2281">
        <f>_xlfn.XLOOKUP(F2281,Z$3:Z$19,AA$3:AA$19)</f>
        <v>9</v>
      </c>
      <c r="F2281" t="s">
        <v>40</v>
      </c>
      <c r="G2281" s="14">
        <v>44631</v>
      </c>
      <c r="H2281" s="15">
        <v>0.63472222222222219</v>
      </c>
      <c r="I2281" s="15">
        <v>0.7090277777777777</v>
      </c>
      <c r="J2281">
        <v>1000163</v>
      </c>
      <c r="K2281">
        <v>239</v>
      </c>
      <c r="L2281">
        <f>ROUND(M2281*86400,0)/60</f>
        <v>107</v>
      </c>
      <c r="M2281">
        <v>7.4305555555555514E-2</v>
      </c>
      <c r="N2281">
        <f>_xlfn.XLOOKUP(O2281,Z$22:Z$24,AA$22:AA$24)</f>
        <v>0</v>
      </c>
      <c r="O2281" t="s">
        <v>26</v>
      </c>
      <c r="P2281" cm="1">
        <f t="array" aca="1" ref="P2281" ca="1">(_xlfn.IFS(Q2281="couché",0,Q2281="debout à 80%",1,Q2281="?",1))*(IF(RAND()&lt;0.8,1,0))</f>
        <v>1</v>
      </c>
      <c r="Q2281" t="s">
        <v>27</v>
      </c>
      <c r="R2281">
        <v>45</v>
      </c>
      <c r="S2281">
        <f>SUMIFS(N:N,F:F,F2281,G:G,G2281,T:T,T2281-1)*IF(C2281=1,0,1)</f>
        <v>0</v>
      </c>
      <c r="T2281">
        <f>COUNTIFS(F:F,F2281,G:G,G2281,H:H,_xlfn.CONCAT("&lt;=",H2281))</f>
        <v>7</v>
      </c>
      <c r="U2281" s="15">
        <f ca="1">H2281+(RAND()/100000)</f>
        <v>0.63473157796857449</v>
      </c>
      <c r="V2281">
        <f t="shared" ca="1" si="35"/>
        <v>71</v>
      </c>
      <c r="W2281" t="s">
        <v>28</v>
      </c>
      <c r="X2281" t="str">
        <f ca="1">_xlfn.CONCAT("(",A2281,",",C2281,",",P2281,",",E2281,",",L2281,",",S2281,",",T2281,",",V2281,")++1`")</f>
        <v>(249271,0,1,9,107,0,7,71)++1`</v>
      </c>
      <c r="Y2281" t="str">
        <f>_xlfn.CONCAT("(",A2281,",",R2281,")++1`")</f>
        <v>(249271,45)++1`</v>
      </c>
    </row>
    <row r="2282" spans="1:25">
      <c r="A2282">
        <v>249275</v>
      </c>
      <c r="B2282">
        <v>1962</v>
      </c>
      <c r="C2282">
        <f>IF(D2282="oui", 1, IF(D2282="non", 0, " "))</f>
        <v>0</v>
      </c>
      <c r="D2282" t="s">
        <v>24</v>
      </c>
      <c r="E2282">
        <f>_xlfn.XLOOKUP(F2282,Z$3:Z$19,AA$3:AA$19)</f>
        <v>4</v>
      </c>
      <c r="F2282" t="s">
        <v>31</v>
      </c>
      <c r="G2282" s="14">
        <v>44631</v>
      </c>
      <c r="H2282" s="15">
        <v>0.33055555555555555</v>
      </c>
      <c r="I2282" s="15">
        <v>0.34861111111111109</v>
      </c>
      <c r="J2282">
        <v>1000162</v>
      </c>
      <c r="K2282">
        <v>6752</v>
      </c>
      <c r="L2282">
        <f>ROUND(M2282*86400,0)/60</f>
        <v>26</v>
      </c>
      <c r="M2282">
        <v>1.8055555555555547E-2</v>
      </c>
      <c r="N2282">
        <f>_xlfn.XLOOKUP(O2282,Z$22:Z$24,AA$22:AA$24)</f>
        <v>1</v>
      </c>
      <c r="O2282" t="s">
        <v>32</v>
      </c>
      <c r="P2282" cm="1">
        <f t="array" aca="1" ref="P2282" ca="1">(_xlfn.IFS(Q2282="couché",0,Q2282="debout à 80%",1,Q2282="?",1))*(IF(RAND()&lt;0.8,1,0))</f>
        <v>1</v>
      </c>
      <c r="Q2282" t="s">
        <v>27</v>
      </c>
      <c r="R2282">
        <v>45</v>
      </c>
      <c r="S2282">
        <f>SUMIFS(N:N,F:F,F2282,G:G,G2282,T:T,T2282-1)*IF(C2282=1,0,1)</f>
        <v>0</v>
      </c>
      <c r="T2282">
        <f>COUNTIFS(F:F,F2282,G:G,G2282,H:H,_xlfn.CONCAT("&lt;=",H2282))</f>
        <v>1</v>
      </c>
      <c r="U2282" s="15">
        <f ca="1">H2282+(RAND()/100000)</f>
        <v>0.33056447299629199</v>
      </c>
      <c r="V2282">
        <f t="shared" ca="1" si="35"/>
        <v>2</v>
      </c>
      <c r="W2282" t="s">
        <v>28</v>
      </c>
      <c r="X2282" t="str">
        <f ca="1">_xlfn.CONCAT("(",A2282,",",C2282,",",P2282,",",E2282,",",L2282,",",S2282,",",T2282,",",V2282,")++1`")</f>
        <v>(249275,0,1,4,26,0,1,2)++1`</v>
      </c>
      <c r="Y2282" t="str">
        <f>_xlfn.CONCAT("(",A2282,",",R2282,")++1`")</f>
        <v>(249275,45)++1`</v>
      </c>
    </row>
    <row r="2283" spans="1:25">
      <c r="A2283">
        <v>249276</v>
      </c>
      <c r="B2283">
        <v>1962</v>
      </c>
      <c r="C2283">
        <f>IF(D2283="oui", 1, IF(D2283="non", 0, " "))</f>
        <v>0</v>
      </c>
      <c r="D2283" t="s">
        <v>24</v>
      </c>
      <c r="E2283">
        <f>_xlfn.XLOOKUP(F2283,Z$3:Z$19,AA$3:AA$19)</f>
        <v>4</v>
      </c>
      <c r="F2283" t="s">
        <v>31</v>
      </c>
      <c r="G2283" s="14">
        <v>44631</v>
      </c>
      <c r="H2283" s="15">
        <v>0.3888888888888889</v>
      </c>
      <c r="I2283" s="15">
        <v>0.43402777777777773</v>
      </c>
      <c r="J2283">
        <v>1000162</v>
      </c>
      <c r="K2283">
        <v>9208</v>
      </c>
      <c r="L2283">
        <f>ROUND(M2283*86400,0)/60</f>
        <v>65</v>
      </c>
      <c r="M2283">
        <v>4.513888888888884E-2</v>
      </c>
      <c r="N2283">
        <f>_xlfn.XLOOKUP(O2283,Z$22:Z$24,AA$22:AA$24)</f>
        <v>1</v>
      </c>
      <c r="O2283" t="s">
        <v>32</v>
      </c>
      <c r="P2283" cm="1">
        <f t="array" aca="1" ref="P2283" ca="1">(_xlfn.IFS(Q2283="couché",0,Q2283="debout à 80%",1,Q2283="?",1))*(IF(RAND()&lt;0.8,1,0))</f>
        <v>1</v>
      </c>
      <c r="Q2283" t="s">
        <v>27</v>
      </c>
      <c r="R2283">
        <v>45</v>
      </c>
      <c r="S2283">
        <f>SUMIFS(N:N,F:F,F2283,G:G,G2283,T:T,T2283-1)*IF(C2283=1,0,1)</f>
        <v>1</v>
      </c>
      <c r="T2283">
        <f>COUNTIFS(F:F,F2283,G:G,G2283,H:H,_xlfn.CONCAT("&lt;=",H2283))</f>
        <v>3</v>
      </c>
      <c r="U2283" s="15">
        <f ca="1">H2283+(RAND()/100000)</f>
        <v>0.38889675091029213</v>
      </c>
      <c r="V2283">
        <f t="shared" ca="1" si="35"/>
        <v>20</v>
      </c>
      <c r="W2283" t="s">
        <v>28</v>
      </c>
      <c r="X2283" t="str">
        <f ca="1">_xlfn.CONCAT("(",A2283,",",C2283,",",P2283,",",E2283,",",L2283,",",S2283,",",T2283,",",V2283,")++1`")</f>
        <v>(249276,0,1,4,65,1,3,20)++1`</v>
      </c>
      <c r="Y2283" t="str">
        <f>_xlfn.CONCAT("(",A2283,",",R2283,")++1`")</f>
        <v>(249276,45)++1`</v>
      </c>
    </row>
    <row r="2284" spans="1:25">
      <c r="A2284">
        <v>249277</v>
      </c>
      <c r="B2284">
        <v>1973</v>
      </c>
      <c r="C2284">
        <f>IF(D2284="oui", 1, IF(D2284="non", 0, " "))</f>
        <v>0</v>
      </c>
      <c r="D2284" t="s">
        <v>24</v>
      </c>
      <c r="E2284">
        <f>_xlfn.XLOOKUP(F2284,Z$3:Z$19,AA$3:AA$19)</f>
        <v>4</v>
      </c>
      <c r="F2284" t="s">
        <v>31</v>
      </c>
      <c r="G2284" s="14">
        <v>44631</v>
      </c>
      <c r="H2284" s="15">
        <v>0.50763888888888886</v>
      </c>
      <c r="I2284" s="15">
        <v>0.53263888888888888</v>
      </c>
      <c r="J2284">
        <v>1000162</v>
      </c>
      <c r="K2284">
        <v>81</v>
      </c>
      <c r="L2284">
        <f>ROUND(M2284*86400,0)/60</f>
        <v>36</v>
      </c>
      <c r="M2284">
        <v>2.5000000000000022E-2</v>
      </c>
      <c r="N2284">
        <f>_xlfn.XLOOKUP(O2284,Z$22:Z$24,AA$22:AA$24)</f>
        <v>1</v>
      </c>
      <c r="O2284" t="s">
        <v>32</v>
      </c>
      <c r="P2284" cm="1">
        <f t="array" aca="1" ref="P2284" ca="1">(_xlfn.IFS(Q2284="couché",0,Q2284="debout à 80%",1,Q2284="?",1))*(IF(RAND()&lt;0.8,1,0))</f>
        <v>1</v>
      </c>
      <c r="Q2284" t="s">
        <v>27</v>
      </c>
      <c r="R2284">
        <v>45</v>
      </c>
      <c r="S2284">
        <f>SUMIFS(N:N,F:F,F2284,G:G,G2284,T:T,T2284-1)*IF(C2284=1,0,1)</f>
        <v>1</v>
      </c>
      <c r="T2284">
        <f>COUNTIFS(F:F,F2284,G:G,G2284,H:H,_xlfn.CONCAT("&lt;=",H2284))</f>
        <v>6</v>
      </c>
      <c r="U2284" s="15">
        <f ca="1">H2284+(RAND()/100000)</f>
        <v>0.50764286350297638</v>
      </c>
      <c r="V2284">
        <f t="shared" ca="1" si="35"/>
        <v>49</v>
      </c>
      <c r="W2284" t="s">
        <v>28</v>
      </c>
      <c r="X2284" t="str">
        <f ca="1">_xlfn.CONCAT("(",A2284,",",C2284,",",P2284,",",E2284,",",L2284,",",S2284,",",T2284,",",V2284,")++1`")</f>
        <v>(249277,0,1,4,36,1,6,49)++1`</v>
      </c>
      <c r="Y2284" t="str">
        <f>_xlfn.CONCAT("(",A2284,",",R2284,")++1`")</f>
        <v>(249277,45)++1`</v>
      </c>
    </row>
    <row r="2285" spans="1:25">
      <c r="A2285">
        <v>249281</v>
      </c>
      <c r="B2285">
        <v>1981</v>
      </c>
      <c r="C2285">
        <f>IF(D2285="oui", 1, IF(D2285="non", 0, " "))</f>
        <v>0</v>
      </c>
      <c r="D2285" t="s">
        <v>24</v>
      </c>
      <c r="E2285">
        <f>_xlfn.XLOOKUP(F2285,Z$3:Z$19,AA$3:AA$19)</f>
        <v>15</v>
      </c>
      <c r="F2285" t="s">
        <v>35</v>
      </c>
      <c r="G2285" s="14">
        <v>44630</v>
      </c>
      <c r="H2285" s="15">
        <v>0.6645833333333333</v>
      </c>
      <c r="I2285" s="15">
        <v>0.82708333333333328</v>
      </c>
      <c r="J2285">
        <v>1000171</v>
      </c>
      <c r="K2285">
        <v>3117</v>
      </c>
      <c r="L2285">
        <f>ROUND(M2285*86400,0)/60</f>
        <v>234</v>
      </c>
      <c r="M2285">
        <v>0.16249999999999998</v>
      </c>
      <c r="N2285">
        <f>_xlfn.XLOOKUP(O2285,Z$22:Z$24,AA$22:AA$24)</f>
        <v>0</v>
      </c>
      <c r="O2285" t="s">
        <v>26</v>
      </c>
      <c r="P2285" cm="1">
        <f t="array" aca="1" ref="P2285" ca="1">(_xlfn.IFS(Q2285="couché",0,Q2285="debout à 80%",1,Q2285="?",1))*(IF(RAND()&lt;0.8,1,0))</f>
        <v>1</v>
      </c>
      <c r="Q2285" t="s">
        <v>27</v>
      </c>
      <c r="R2285">
        <v>45</v>
      </c>
      <c r="S2285">
        <f>SUMIFS(N:N,F:F,F2285,G:G,G2285,T:T,T2285-1)*IF(C2285=1,0,1)</f>
        <v>0</v>
      </c>
      <c r="T2285">
        <f>COUNTIFS(F:F,F2285,G:G,G2285,H:H,_xlfn.CONCAT("&lt;=",H2285))</f>
        <v>3</v>
      </c>
      <c r="U2285" s="15">
        <f ca="1">H2285+(RAND()/100000)</f>
        <v>0.66459031979580296</v>
      </c>
      <c r="V2285">
        <f t="shared" ca="1" si="35"/>
        <v>86</v>
      </c>
      <c r="W2285" t="s">
        <v>28</v>
      </c>
      <c r="X2285" t="str">
        <f ca="1">_xlfn.CONCAT("(",A2285,",",C2285,",",P2285,",",E2285,",",L2285,",",S2285,",",T2285,",",V2285,")++1`")</f>
        <v>(249281,0,1,15,234,0,3,86)++1`</v>
      </c>
      <c r="Y2285" t="str">
        <f>_xlfn.CONCAT("(",A2285,",",R2285,")++1`")</f>
        <v>(249281,45)++1`</v>
      </c>
    </row>
    <row r="2286" spans="1:25">
      <c r="A2286">
        <v>249282</v>
      </c>
      <c r="B2286">
        <v>1986</v>
      </c>
      <c r="C2286">
        <f>IF(D2286="oui", 1, IF(D2286="non", 0, " "))</f>
        <v>0</v>
      </c>
      <c r="D2286" t="s">
        <v>24</v>
      </c>
      <c r="E2286">
        <f>_xlfn.XLOOKUP(F2286,Z$3:Z$19,AA$3:AA$19)</f>
        <v>14</v>
      </c>
      <c r="F2286" t="s">
        <v>33</v>
      </c>
      <c r="G2286" s="14">
        <v>44616</v>
      </c>
      <c r="H2286" s="15">
        <v>0.62916666666666665</v>
      </c>
      <c r="I2286" s="15">
        <v>0.6645833333333333</v>
      </c>
      <c r="J2286">
        <v>1000162</v>
      </c>
      <c r="K2286">
        <v>122</v>
      </c>
      <c r="L2286">
        <f>ROUND(M2286*86400,0)/60</f>
        <v>51</v>
      </c>
      <c r="M2286">
        <v>3.5416666666666652E-2</v>
      </c>
      <c r="N2286">
        <f>_xlfn.XLOOKUP(O2286,Z$22:Z$24,AA$22:AA$24)</f>
        <v>1</v>
      </c>
      <c r="O2286" t="s">
        <v>32</v>
      </c>
      <c r="P2286" cm="1">
        <f t="array" aca="1" ref="P2286" ca="1">(_xlfn.IFS(Q2286="couché",0,Q2286="debout à 80%",1,Q2286="?",1))*(IF(RAND()&lt;0.8,1,0))</f>
        <v>0</v>
      </c>
      <c r="Q2286" t="s">
        <v>27</v>
      </c>
      <c r="R2286">
        <v>45</v>
      </c>
      <c r="S2286">
        <f>SUMIFS(N:N,F:F,F2286,G:G,G2286,T:T,T2286-1)*IF(C2286=1,0,1)</f>
        <v>1</v>
      </c>
      <c r="T2286">
        <f>COUNTIFS(F:F,F2286,G:G,G2286,H:H,_xlfn.CONCAT("&lt;=",H2286))</f>
        <v>9</v>
      </c>
      <c r="U2286" s="15">
        <f ca="1">H2286+(RAND()/100000)</f>
        <v>0.62917163680371468</v>
      </c>
      <c r="V2286">
        <f t="shared" ca="1" si="35"/>
        <v>80</v>
      </c>
      <c r="W2286" t="s">
        <v>28</v>
      </c>
      <c r="X2286" t="str">
        <f ca="1">_xlfn.CONCAT("(",A2286,",",C2286,",",P2286,",",E2286,",",L2286,",",S2286,",",T2286,",",V2286,")++1`")</f>
        <v>(249282,0,0,14,51,1,9,80)++1`</v>
      </c>
      <c r="Y2286" t="str">
        <f>_xlfn.CONCAT("(",A2286,",",R2286,")++1`")</f>
        <v>(249282,45)++1`</v>
      </c>
    </row>
    <row r="2287" spans="1:25">
      <c r="A2287">
        <v>249283</v>
      </c>
      <c r="B2287">
        <v>1947</v>
      </c>
      <c r="C2287">
        <f>IF(D2287="oui", 1, IF(D2287="non", 0, " "))</f>
        <v>0</v>
      </c>
      <c r="D2287" t="s">
        <v>24</v>
      </c>
      <c r="E2287">
        <f>_xlfn.XLOOKUP(F2287,Z$3:Z$19,AA$3:AA$19)</f>
        <v>7</v>
      </c>
      <c r="F2287" t="s">
        <v>38</v>
      </c>
      <c r="G2287" s="14">
        <v>44637</v>
      </c>
      <c r="H2287" s="15">
        <v>0.47916666666666663</v>
      </c>
      <c r="I2287" s="15">
        <v>0.52916666666666667</v>
      </c>
      <c r="J2287">
        <v>1000166</v>
      </c>
      <c r="K2287">
        <v>1</v>
      </c>
      <c r="L2287">
        <f>ROUND(M2287*86400,0)/60</f>
        <v>72</v>
      </c>
      <c r="M2287">
        <v>5.0000000000000044E-2</v>
      </c>
      <c r="N2287">
        <f>_xlfn.XLOOKUP(O2287,Z$22:Z$24,AA$22:AA$24)</f>
        <v>0</v>
      </c>
      <c r="O2287" t="s">
        <v>26</v>
      </c>
      <c r="P2287" cm="1">
        <f t="array" aca="1" ref="P2287" ca="1">(_xlfn.IFS(Q2287="couché",0,Q2287="debout à 80%",1,Q2287="?",1))*(IF(RAND()&lt;0.8,1,0))</f>
        <v>1</v>
      </c>
      <c r="Q2287" t="s">
        <v>27</v>
      </c>
      <c r="R2287">
        <v>45</v>
      </c>
      <c r="S2287">
        <f>SUMIFS(N:N,F:F,F2287,G:G,G2287,T:T,T2287-1)*IF(C2287=1,0,1)</f>
        <v>0</v>
      </c>
      <c r="T2287">
        <f>COUNTIFS(F:F,F2287,G:G,G2287,H:H,_xlfn.CONCAT("&lt;=",H2287))</f>
        <v>5</v>
      </c>
      <c r="U2287" s="15">
        <f ca="1">H2287+(RAND()/100000)</f>
        <v>0.47916734150609702</v>
      </c>
      <c r="V2287">
        <f t="shared" ca="1" si="35"/>
        <v>46</v>
      </c>
      <c r="W2287" t="s">
        <v>28</v>
      </c>
      <c r="X2287" t="str">
        <f ca="1">_xlfn.CONCAT("(",A2287,",",C2287,",",P2287,",",E2287,",",L2287,",",S2287,",",T2287,",",V2287,")++1`")</f>
        <v>(249283,0,1,7,72,0,5,46)++1`</v>
      </c>
      <c r="Y2287" t="str">
        <f>_xlfn.CONCAT("(",A2287,",",R2287,")++1`")</f>
        <v>(249283,45)++1`</v>
      </c>
    </row>
    <row r="2288" spans="1:25">
      <c r="A2288">
        <v>249290</v>
      </c>
      <c r="B2288">
        <v>1989</v>
      </c>
      <c r="C2288">
        <f>IF(D2288="oui", 1, IF(D2288="non", 0, " "))</f>
        <v>0</v>
      </c>
      <c r="D2288" t="s">
        <v>24</v>
      </c>
      <c r="E2288">
        <f>_xlfn.XLOOKUP(F2288,Z$3:Z$19,AA$3:AA$19)</f>
        <v>11</v>
      </c>
      <c r="F2288" t="s">
        <v>41</v>
      </c>
      <c r="G2288" s="14">
        <v>44621</v>
      </c>
      <c r="H2288" s="15">
        <v>0.63472222222222219</v>
      </c>
      <c r="I2288" s="15">
        <v>0.67083333333333328</v>
      </c>
      <c r="J2288">
        <v>1000165</v>
      </c>
      <c r="K2288">
        <v>493</v>
      </c>
      <c r="L2288">
        <f>ROUND(M2288*86400,0)/60</f>
        <v>52</v>
      </c>
      <c r="M2288">
        <v>3.6111111111111094E-2</v>
      </c>
      <c r="N2288">
        <f>_xlfn.XLOOKUP(O2288,Z$22:Z$24,AA$22:AA$24)</f>
        <v>1</v>
      </c>
      <c r="O2288" t="s">
        <v>32</v>
      </c>
      <c r="P2288" cm="1">
        <f t="array" aca="1" ref="P2288" ca="1">(_xlfn.IFS(Q2288="couché",0,Q2288="debout à 80%",1,Q2288="?",1))*(IF(RAND()&lt;0.8,1,0))</f>
        <v>1</v>
      </c>
      <c r="Q2288" t="s">
        <v>27</v>
      </c>
      <c r="R2288">
        <v>30</v>
      </c>
      <c r="S2288">
        <f>SUMIFS(N:N,F:F,F2288,G:G,G2288,T:T,T2288-1)*IF(C2288=1,0,1)</f>
        <v>0</v>
      </c>
      <c r="T2288">
        <f>COUNTIFS(F:F,F2288,G:G,G2288,H:H,_xlfn.CONCAT("&lt;=",H2288))</f>
        <v>4</v>
      </c>
      <c r="U2288" s="15">
        <f ca="1">H2288+(RAND()/100000)</f>
        <v>0.63473123298803247</v>
      </c>
      <c r="V2288">
        <f t="shared" ca="1" si="35"/>
        <v>43</v>
      </c>
      <c r="W2288" t="s">
        <v>28</v>
      </c>
      <c r="X2288" t="str">
        <f ca="1">_xlfn.CONCAT("(",A2288,",",C2288,",",P2288,",",E2288,",",L2288,",",S2288,",",T2288,",",V2288,")++1`")</f>
        <v>(249290,0,1,11,52,0,4,43)++1`</v>
      </c>
      <c r="Y2288" t="str">
        <f>_xlfn.CONCAT("(",A2288,",",R2288,")++1`")</f>
        <v>(249290,30)++1`</v>
      </c>
    </row>
    <row r="2289" spans="1:25">
      <c r="A2289">
        <v>249292</v>
      </c>
      <c r="B2289">
        <v>1988</v>
      </c>
      <c r="C2289">
        <f>IF(D2289="oui", 1, IF(D2289="non", 0, " "))</f>
        <v>0</v>
      </c>
      <c r="D2289" t="s">
        <v>24</v>
      </c>
      <c r="E2289">
        <f>_xlfn.XLOOKUP(F2289,Z$3:Z$19,AA$3:AA$19)</f>
        <v>12</v>
      </c>
      <c r="F2289" t="s">
        <v>42</v>
      </c>
      <c r="G2289" s="14">
        <v>44613</v>
      </c>
      <c r="H2289" s="15">
        <v>0.52777777777777779</v>
      </c>
      <c r="I2289" s="15">
        <v>0.60902777777777772</v>
      </c>
      <c r="J2289">
        <v>1000165</v>
      </c>
      <c r="K2289">
        <v>9173</v>
      </c>
      <c r="L2289">
        <f>ROUND(M2289*86400,0)/60</f>
        <v>117</v>
      </c>
      <c r="M2289">
        <v>8.1249999999999933E-2</v>
      </c>
      <c r="N2289">
        <f>_xlfn.XLOOKUP(O2289,Z$22:Z$24,AA$22:AA$24)</f>
        <v>0</v>
      </c>
      <c r="O2289" t="s">
        <v>26</v>
      </c>
      <c r="P2289" cm="1">
        <f t="array" aca="1" ref="P2289" ca="1">(_xlfn.IFS(Q2289="couché",0,Q2289="debout à 80%",1,Q2289="?",1))*(IF(RAND()&lt;0.8,1,0))</f>
        <v>0</v>
      </c>
      <c r="Q2289" t="s">
        <v>27</v>
      </c>
      <c r="R2289">
        <v>30</v>
      </c>
      <c r="S2289">
        <f>SUMIFS(N:N,F:F,F2289,G:G,G2289,T:T,T2289-1)*IF(C2289=1,0,1)</f>
        <v>1</v>
      </c>
      <c r="T2289">
        <f>COUNTIFS(F:F,F2289,G:G,G2289,H:H,_xlfn.CONCAT("&lt;=",H2289))</f>
        <v>4</v>
      </c>
      <c r="U2289" s="15">
        <f ca="1">H2289+(RAND()/100000)</f>
        <v>0.52778681192547316</v>
      </c>
      <c r="V2289">
        <f t="shared" ca="1" si="35"/>
        <v>46</v>
      </c>
      <c r="W2289" t="s">
        <v>28</v>
      </c>
      <c r="X2289" t="str">
        <f ca="1">_xlfn.CONCAT("(",A2289,",",C2289,",",P2289,",",E2289,",",L2289,",",S2289,",",T2289,",",V2289,")++1`")</f>
        <v>(249292,0,0,12,117,1,4,46)++1`</v>
      </c>
      <c r="Y2289" t="str">
        <f>_xlfn.CONCAT("(",A2289,",",R2289,")++1`")</f>
        <v>(249292,30)++1`</v>
      </c>
    </row>
    <row r="2290" spans="1:25">
      <c r="A2290">
        <v>249295</v>
      </c>
      <c r="B2290">
        <v>1957</v>
      </c>
      <c r="C2290">
        <f>IF(D2290="oui", 1, IF(D2290="non", 0, " "))</f>
        <v>0</v>
      </c>
      <c r="D2290" t="s">
        <v>24</v>
      </c>
      <c r="E2290">
        <f>_xlfn.XLOOKUP(F2290,Z$3:Z$19,AA$3:AA$19)</f>
        <v>11</v>
      </c>
      <c r="F2290" t="s">
        <v>41</v>
      </c>
      <c r="G2290" s="14">
        <v>44628</v>
      </c>
      <c r="H2290" s="15">
        <v>0.32916666666666666</v>
      </c>
      <c r="I2290" s="15">
        <v>0.47291666666666665</v>
      </c>
      <c r="J2290">
        <v>1000171</v>
      </c>
      <c r="K2290">
        <v>283</v>
      </c>
      <c r="L2290">
        <f>ROUND(M2290*86400,0)/60</f>
        <v>207</v>
      </c>
      <c r="M2290">
        <v>0.14374999999999999</v>
      </c>
      <c r="N2290">
        <f>_xlfn.XLOOKUP(O2290,Z$22:Z$24,AA$22:AA$24)</f>
        <v>0</v>
      </c>
      <c r="O2290" t="s">
        <v>26</v>
      </c>
      <c r="P2290" cm="1">
        <f t="array" aca="1" ref="P2290" ca="1">(_xlfn.IFS(Q2290="couché",0,Q2290="debout à 80%",1,Q2290="?",1))*(IF(RAND()&lt;0.8,1,0))</f>
        <v>0</v>
      </c>
      <c r="Q2290" t="s">
        <v>48</v>
      </c>
      <c r="R2290">
        <v>120</v>
      </c>
      <c r="S2290">
        <f>SUMIFS(N:N,F:F,F2290,G:G,G2290,T:T,T2290-1)*IF(C2290=1,0,1)</f>
        <v>0</v>
      </c>
      <c r="T2290">
        <f>COUNTIFS(F:F,F2290,G:G,G2290,H:H,_xlfn.CONCAT("&lt;=",H2290))</f>
        <v>1</v>
      </c>
      <c r="U2290" s="15">
        <f ca="1">H2290+(RAND()/100000)</f>
        <v>0.32916838828759637</v>
      </c>
      <c r="V2290">
        <f t="shared" ca="1" si="35"/>
        <v>1</v>
      </c>
      <c r="W2290" t="s">
        <v>28</v>
      </c>
      <c r="X2290" t="str">
        <f ca="1">_xlfn.CONCAT("(",A2290,",",C2290,",",P2290,",",E2290,",",L2290,",",S2290,",",T2290,",",V2290,")++1`")</f>
        <v>(249295,0,0,11,207,0,1,1)++1`</v>
      </c>
      <c r="Y2290" t="str">
        <f>_xlfn.CONCAT("(",A2290,",",R2290,")++1`")</f>
        <v>(249295,120)++1`</v>
      </c>
    </row>
    <row r="2291" spans="1:25">
      <c r="A2291">
        <v>249298</v>
      </c>
      <c r="B2291">
        <v>1943</v>
      </c>
      <c r="C2291">
        <f>IF(D2291="oui", 1, IF(D2291="non", 0, " "))</f>
        <v>0</v>
      </c>
      <c r="D2291" t="s">
        <v>24</v>
      </c>
      <c r="E2291">
        <f>_xlfn.XLOOKUP(F2291,Z$3:Z$19,AA$3:AA$19)</f>
        <v>14</v>
      </c>
      <c r="F2291" t="s">
        <v>33</v>
      </c>
      <c r="G2291" s="14">
        <v>44636</v>
      </c>
      <c r="H2291" s="15">
        <v>0.3833333333333333</v>
      </c>
      <c r="I2291" s="15">
        <v>0.5625</v>
      </c>
      <c r="J2291">
        <v>1000162</v>
      </c>
      <c r="K2291">
        <v>485</v>
      </c>
      <c r="L2291">
        <f>ROUND(M2291*86400,0)/60</f>
        <v>258</v>
      </c>
      <c r="M2291">
        <v>0.1791666666666667</v>
      </c>
      <c r="N2291">
        <f>_xlfn.XLOOKUP(O2291,Z$22:Z$24,AA$22:AA$24)</f>
        <v>0</v>
      </c>
      <c r="O2291" t="s">
        <v>26</v>
      </c>
      <c r="P2291" cm="1">
        <f t="array" aca="1" ref="P2291" ca="1">(_xlfn.IFS(Q2291="couché",0,Q2291="debout à 80%",1,Q2291="?",1))*(IF(RAND()&lt;0.8,1,0))</f>
        <v>1</v>
      </c>
      <c r="Q2291" t="s">
        <v>27</v>
      </c>
      <c r="R2291">
        <v>45</v>
      </c>
      <c r="S2291">
        <f>SUMIFS(N:N,F:F,F2291,G:G,G2291,T:T,T2291-1)*IF(C2291=1,0,1)</f>
        <v>0</v>
      </c>
      <c r="T2291">
        <f>COUNTIFS(F:F,F2291,G:G,G2291,H:H,_xlfn.CONCAT("&lt;=",H2291))</f>
        <v>2</v>
      </c>
      <c r="U2291" s="15">
        <f ca="1">H2291+(RAND()/100000)</f>
        <v>0.38333763702858975</v>
      </c>
      <c r="V2291">
        <f t="shared" ca="1" si="35"/>
        <v>21</v>
      </c>
      <c r="W2291" t="s">
        <v>28</v>
      </c>
      <c r="X2291" t="str">
        <f ca="1">_xlfn.CONCAT("(",A2291,",",C2291,",",P2291,",",E2291,",",L2291,",",S2291,",",T2291,",",V2291,")++1`")</f>
        <v>(249298,0,1,14,258,0,2,21)++1`</v>
      </c>
      <c r="Y2291" t="str">
        <f>_xlfn.CONCAT("(",A2291,",",R2291,")++1`")</f>
        <v>(249298,45)++1`</v>
      </c>
    </row>
    <row r="2292" spans="1:25">
      <c r="A2292">
        <v>249300</v>
      </c>
      <c r="B2292">
        <v>2021</v>
      </c>
      <c r="C2292">
        <f>IF(D2292="oui", 1, IF(D2292="non", 0, " "))</f>
        <v>1</v>
      </c>
      <c r="D2292" t="s">
        <v>28</v>
      </c>
      <c r="E2292">
        <f>_xlfn.XLOOKUP(F2292,Z$3:Z$19,AA$3:AA$19)</f>
        <v>11</v>
      </c>
      <c r="F2292" t="s">
        <v>41</v>
      </c>
      <c r="G2292" s="14">
        <v>44630</v>
      </c>
      <c r="H2292" s="15">
        <v>0.37013888888888885</v>
      </c>
      <c r="I2292" s="15">
        <v>0.38611111111111107</v>
      </c>
      <c r="J2292">
        <v>1000164</v>
      </c>
      <c r="K2292">
        <v>4533</v>
      </c>
      <c r="L2292">
        <f>ROUND(M2292*86400,0)/60</f>
        <v>23</v>
      </c>
      <c r="M2292">
        <v>1.5972222222222221E-2</v>
      </c>
      <c r="N2292">
        <f>_xlfn.XLOOKUP(O2292,Z$22:Z$24,AA$22:AA$24)</f>
        <v>0</v>
      </c>
      <c r="O2292" t="s">
        <v>46</v>
      </c>
      <c r="P2292" cm="1">
        <f t="array" aca="1" ref="P2292" ca="1">(_xlfn.IFS(Q2292="couché",0,Q2292="debout à 80%",1,Q2292="?",1))*(IF(RAND()&lt;0.8,1,0))</f>
        <v>0</v>
      </c>
      <c r="Q2292" t="s">
        <v>48</v>
      </c>
      <c r="R2292">
        <v>30</v>
      </c>
      <c r="S2292">
        <f>SUMIFS(N:N,F:F,F2292,G:G,G2292,T:T,T2292-1)*IF(C2292=1,0,1)</f>
        <v>0</v>
      </c>
      <c r="T2292">
        <f>COUNTIFS(F:F,F2292,G:G,G2292,H:H,_xlfn.CONCAT("&lt;=",H2292))</f>
        <v>3</v>
      </c>
      <c r="U2292" s="15">
        <f ca="1">H2292+(RAND()/100000)</f>
        <v>0.37014755655886544</v>
      </c>
      <c r="V2292">
        <f t="shared" ca="1" si="35"/>
        <v>19</v>
      </c>
      <c r="W2292" t="s">
        <v>28</v>
      </c>
      <c r="X2292" t="str">
        <f ca="1">_xlfn.CONCAT("(",A2292,",",C2292,",",P2292,",",E2292,",",L2292,",",S2292,",",T2292,",",V2292,")++1`")</f>
        <v>(249300,1,0,11,23,0,3,19)++1`</v>
      </c>
      <c r="Y2292" t="str">
        <f>_xlfn.CONCAT("(",A2292,",",R2292,")++1`")</f>
        <v>(249300,30)++1`</v>
      </c>
    </row>
    <row r="2293" spans="1:25">
      <c r="A2293">
        <v>249301</v>
      </c>
      <c r="B2293">
        <v>1979</v>
      </c>
      <c r="C2293">
        <f>IF(D2293="oui", 1, IF(D2293="non", 0, " "))</f>
        <v>0</v>
      </c>
      <c r="D2293" t="s">
        <v>24</v>
      </c>
      <c r="E2293">
        <f>_xlfn.XLOOKUP(F2293,Z$3:Z$19,AA$3:AA$19)</f>
        <v>6</v>
      </c>
      <c r="F2293" t="s">
        <v>37</v>
      </c>
      <c r="G2293" s="14">
        <v>44624</v>
      </c>
      <c r="H2293" s="15">
        <v>0.42777777777777776</v>
      </c>
      <c r="I2293" s="15">
        <v>0.56597222222222221</v>
      </c>
      <c r="J2293">
        <v>1000166</v>
      </c>
      <c r="K2293">
        <v>28</v>
      </c>
      <c r="L2293">
        <f>ROUND(M2293*86400,0)/60</f>
        <v>199</v>
      </c>
      <c r="M2293">
        <v>0.13819444444444445</v>
      </c>
      <c r="N2293">
        <f>_xlfn.XLOOKUP(O2293,Z$22:Z$24,AA$22:AA$24)</f>
        <v>0</v>
      </c>
      <c r="O2293" t="s">
        <v>26</v>
      </c>
      <c r="P2293" cm="1">
        <f t="array" aca="1" ref="P2293" ca="1">(_xlfn.IFS(Q2293="couché",0,Q2293="debout à 80%",1,Q2293="?",1))*(IF(RAND()&lt;0.8,1,0))</f>
        <v>1</v>
      </c>
      <c r="Q2293" t="s">
        <v>27</v>
      </c>
      <c r="R2293">
        <v>45</v>
      </c>
      <c r="S2293">
        <f>SUMIFS(N:N,F:F,F2293,G:G,G2293,T:T,T2293-1)*IF(C2293=1,0,1)</f>
        <v>0</v>
      </c>
      <c r="T2293">
        <f>COUNTIFS(F:F,F2293,G:G,G2293,H:H,_xlfn.CONCAT("&lt;=",H2293))</f>
        <v>2</v>
      </c>
      <c r="U2293" s="15">
        <f ca="1">H2293+(RAND()/100000)</f>
        <v>0.42778256400406445</v>
      </c>
      <c r="V2293">
        <f t="shared" ca="1" si="35"/>
        <v>21</v>
      </c>
      <c r="W2293" t="s">
        <v>28</v>
      </c>
      <c r="X2293" t="str">
        <f ca="1">_xlfn.CONCAT("(",A2293,",",C2293,",",P2293,",",E2293,",",L2293,",",S2293,",",T2293,",",V2293,")++1`")</f>
        <v>(249301,0,1,6,199,0,2,21)++1`</v>
      </c>
      <c r="Y2293" t="str">
        <f>_xlfn.CONCAT("(",A2293,",",R2293,")++1`")</f>
        <v>(249301,45)++1`</v>
      </c>
    </row>
    <row r="2294" spans="1:25">
      <c r="A2294">
        <v>249302</v>
      </c>
      <c r="B2294">
        <v>1989</v>
      </c>
      <c r="C2294">
        <f>IF(D2294="oui", 1, IF(D2294="non", 0, " "))</f>
        <v>0</v>
      </c>
      <c r="D2294" t="s">
        <v>24</v>
      </c>
      <c r="E2294">
        <f>_xlfn.XLOOKUP(F2294,Z$3:Z$19,AA$3:AA$19)</f>
        <v>4</v>
      </c>
      <c r="F2294" t="s">
        <v>31</v>
      </c>
      <c r="G2294" s="14">
        <v>44623</v>
      </c>
      <c r="H2294" s="15">
        <v>0.71388888888888891</v>
      </c>
      <c r="I2294" s="15">
        <v>0.74097222222222214</v>
      </c>
      <c r="J2294">
        <v>1000170</v>
      </c>
      <c r="K2294">
        <v>2066</v>
      </c>
      <c r="L2294">
        <f>ROUND(M2294*86400,0)/60</f>
        <v>39</v>
      </c>
      <c r="M2294">
        <v>2.7083333333333237E-2</v>
      </c>
      <c r="N2294">
        <f>_xlfn.XLOOKUP(O2294,Z$22:Z$24,AA$22:AA$24)</f>
        <v>1</v>
      </c>
      <c r="O2294" t="s">
        <v>32</v>
      </c>
      <c r="P2294" cm="1">
        <f t="array" aca="1" ref="P2294" ca="1">(_xlfn.IFS(Q2294="couché",0,Q2294="debout à 80%",1,Q2294="?",1))*(IF(RAND()&lt;0.8,1,0))</f>
        <v>1</v>
      </c>
      <c r="Q2294" t="s">
        <v>27</v>
      </c>
      <c r="R2294">
        <v>20</v>
      </c>
      <c r="S2294">
        <f>SUMIFS(N:N,F:F,F2294,G:G,G2294,T:T,T2294-1)*IF(C2294=1,0,1)</f>
        <v>1</v>
      </c>
      <c r="T2294">
        <f>COUNTIFS(F:F,F2294,G:G,G2294,H:H,_xlfn.CONCAT("&lt;=",H2294))</f>
        <v>9</v>
      </c>
      <c r="U2294" s="15">
        <f ca="1">H2294+(RAND()/100000)</f>
        <v>0.7138941312548942</v>
      </c>
      <c r="V2294">
        <f t="shared" ca="1" si="35"/>
        <v>61</v>
      </c>
      <c r="W2294" t="s">
        <v>28</v>
      </c>
      <c r="X2294" t="str">
        <f ca="1">_xlfn.CONCAT("(",A2294,",",C2294,",",P2294,",",E2294,",",L2294,",",S2294,",",T2294,",",V2294,")++1`")</f>
        <v>(249302,0,1,4,39,1,9,61)++1`</v>
      </c>
      <c r="Y2294" t="str">
        <f>_xlfn.CONCAT("(",A2294,",",R2294,")++1`")</f>
        <v>(249302,20)++1`</v>
      </c>
    </row>
    <row r="2295" spans="1:25">
      <c r="A2295">
        <v>249303</v>
      </c>
      <c r="B2295">
        <v>1988</v>
      </c>
      <c r="C2295">
        <f>IF(D2295="oui", 1, IF(D2295="non", 0, " "))</f>
        <v>0</v>
      </c>
      <c r="D2295" t="s">
        <v>24</v>
      </c>
      <c r="E2295">
        <f>_xlfn.XLOOKUP(F2295,Z$3:Z$19,AA$3:AA$19)</f>
        <v>16</v>
      </c>
      <c r="F2295" t="s">
        <v>44</v>
      </c>
      <c r="G2295" s="14">
        <v>44614</v>
      </c>
      <c r="H2295" s="15">
        <v>0.44305555555555554</v>
      </c>
      <c r="I2295" s="15">
        <v>0.56597222222222221</v>
      </c>
      <c r="J2295">
        <v>1000162</v>
      </c>
      <c r="K2295">
        <v>5912</v>
      </c>
      <c r="L2295">
        <f>ROUND(M2295*86400,0)/60</f>
        <v>177</v>
      </c>
      <c r="M2295">
        <v>0.12291666666666667</v>
      </c>
      <c r="N2295">
        <f>_xlfn.XLOOKUP(O2295,Z$22:Z$24,AA$22:AA$24)</f>
        <v>0</v>
      </c>
      <c r="O2295" t="s">
        <v>26</v>
      </c>
      <c r="P2295" cm="1">
        <f t="array" aca="1" ref="P2295" ca="1">(_xlfn.IFS(Q2295="couché",0,Q2295="debout à 80%",1,Q2295="?",1))*(IF(RAND()&lt;0.8,1,0))</f>
        <v>0</v>
      </c>
      <c r="Q2295" t="s">
        <v>48</v>
      </c>
      <c r="R2295">
        <v>45</v>
      </c>
      <c r="S2295">
        <f>SUMIFS(N:N,F:F,F2295,G:G,G2295,T:T,T2295-1)*IF(C2295=1,0,1)</f>
        <v>0</v>
      </c>
      <c r="T2295">
        <f>COUNTIFS(F:F,F2295,G:G,G2295,H:H,_xlfn.CONCAT("&lt;=",H2295))</f>
        <v>3</v>
      </c>
      <c r="U2295" s="15">
        <f ca="1">H2295+(RAND()/100000)</f>
        <v>0.44306539329547601</v>
      </c>
      <c r="V2295">
        <f t="shared" ca="1" si="35"/>
        <v>43</v>
      </c>
      <c r="W2295" t="s">
        <v>28</v>
      </c>
      <c r="X2295" t="str">
        <f ca="1">_xlfn.CONCAT("(",A2295,",",C2295,",",P2295,",",E2295,",",L2295,",",S2295,",",T2295,",",V2295,")++1`")</f>
        <v>(249303,0,0,16,177,0,3,43)++1`</v>
      </c>
      <c r="Y2295" t="str">
        <f>_xlfn.CONCAT("(",A2295,",",R2295,")++1`")</f>
        <v>(249303,45)++1`</v>
      </c>
    </row>
    <row r="2296" spans="1:25">
      <c r="A2296">
        <v>249306</v>
      </c>
      <c r="B2296">
        <v>1958</v>
      </c>
      <c r="C2296">
        <f>IF(D2296="oui", 1, IF(D2296="non", 0, " "))</f>
        <v>0</v>
      </c>
      <c r="D2296" t="s">
        <v>24</v>
      </c>
      <c r="E2296">
        <f>_xlfn.XLOOKUP(F2296,Z$3:Z$19,AA$3:AA$19)</f>
        <v>13</v>
      </c>
      <c r="F2296" t="s">
        <v>43</v>
      </c>
      <c r="G2296" s="14">
        <v>44635</v>
      </c>
      <c r="H2296" s="15">
        <v>0.64930555555555558</v>
      </c>
      <c r="I2296" s="15">
        <v>0.72013888888888888</v>
      </c>
      <c r="J2296">
        <v>1000167</v>
      </c>
      <c r="K2296">
        <v>2254</v>
      </c>
      <c r="L2296">
        <f>ROUND(M2296*86400,0)/60</f>
        <v>102</v>
      </c>
      <c r="M2296">
        <v>7.0833333333333304E-2</v>
      </c>
      <c r="N2296">
        <f>_xlfn.XLOOKUP(O2296,Z$22:Z$24,AA$22:AA$24)</f>
        <v>0</v>
      </c>
      <c r="O2296" t="s">
        <v>26</v>
      </c>
      <c r="P2296" cm="1">
        <f t="array" aca="1" ref="P2296" ca="1">(_xlfn.IFS(Q2296="couché",0,Q2296="debout à 80%",1,Q2296="?",1))*(IF(RAND()&lt;0.8,1,0))</f>
        <v>1</v>
      </c>
      <c r="Q2296" t="s">
        <v>27</v>
      </c>
      <c r="R2296">
        <v>45</v>
      </c>
      <c r="S2296">
        <f>SUMIFS(N:N,F:F,F2296,G:G,G2296,T:T,T2296-1)*IF(C2296=1,0,1)</f>
        <v>0</v>
      </c>
      <c r="T2296">
        <f>COUNTIFS(F:F,F2296,G:G,G2296,H:H,_xlfn.CONCAT("&lt;=",H2296))</f>
        <v>3</v>
      </c>
      <c r="U2296" s="15">
        <f ca="1">H2296+(RAND()/100000)</f>
        <v>0.64931215117061114</v>
      </c>
      <c r="V2296">
        <f t="shared" ca="1" si="35"/>
        <v>75</v>
      </c>
      <c r="W2296" t="s">
        <v>28</v>
      </c>
      <c r="X2296" t="str">
        <f ca="1">_xlfn.CONCAT("(",A2296,",",C2296,",",P2296,",",E2296,",",L2296,",",S2296,",",T2296,",",V2296,")++1`")</f>
        <v>(249306,0,1,13,102,0,3,75)++1`</v>
      </c>
      <c r="Y2296" t="str">
        <f>_xlfn.CONCAT("(",A2296,",",R2296,")++1`")</f>
        <v>(249306,45)++1`</v>
      </c>
    </row>
    <row r="2297" spans="1:25">
      <c r="A2297">
        <v>249308</v>
      </c>
      <c r="B2297">
        <v>1978</v>
      </c>
      <c r="C2297">
        <f>IF(D2297="oui", 1, IF(D2297="non", 0, " "))</f>
        <v>0</v>
      </c>
      <c r="D2297" t="s">
        <v>24</v>
      </c>
      <c r="E2297">
        <f>_xlfn.XLOOKUP(F2297,Z$3:Z$19,AA$3:AA$19)</f>
        <v>9</v>
      </c>
      <c r="F2297" t="s">
        <v>40</v>
      </c>
      <c r="G2297" s="14">
        <v>44642</v>
      </c>
      <c r="H2297" s="15">
        <v>0.35555555555555551</v>
      </c>
      <c r="I2297" s="15">
        <v>0.38194444444444442</v>
      </c>
      <c r="J2297">
        <v>1000163</v>
      </c>
      <c r="K2297">
        <v>248</v>
      </c>
      <c r="L2297">
        <f>ROUND(M2297*86400,0)/60</f>
        <v>38</v>
      </c>
      <c r="M2297">
        <v>2.6388888888888906E-2</v>
      </c>
      <c r="N2297">
        <f>_xlfn.XLOOKUP(O2297,Z$22:Z$24,AA$22:AA$24)</f>
        <v>0</v>
      </c>
      <c r="O2297" t="s">
        <v>26</v>
      </c>
      <c r="P2297" cm="1">
        <f t="array" aca="1" ref="P2297" ca="1">(_xlfn.IFS(Q2297="couché",0,Q2297="debout à 80%",1,Q2297="?",1))*(IF(RAND()&lt;0.8,1,0))</f>
        <v>1</v>
      </c>
      <c r="Q2297" t="s">
        <v>27</v>
      </c>
      <c r="R2297">
        <v>45</v>
      </c>
      <c r="S2297">
        <f>SUMIFS(N:N,F:F,F2297,G:G,G2297,T:T,T2297-1)*IF(C2297=1,0,1)</f>
        <v>0</v>
      </c>
      <c r="T2297">
        <f>COUNTIFS(F:F,F2297,G:G,G2297,H:H,_xlfn.CONCAT("&lt;=",H2297))</f>
        <v>1</v>
      </c>
      <c r="U2297" s="15">
        <f ca="1">H2297+(RAND()/100000)</f>
        <v>0.35555704489670947</v>
      </c>
      <c r="V2297">
        <f t="shared" ca="1" si="35"/>
        <v>16</v>
      </c>
      <c r="W2297" t="s">
        <v>28</v>
      </c>
      <c r="X2297" t="str">
        <f ca="1">_xlfn.CONCAT("(",A2297,",",C2297,",",P2297,",",E2297,",",L2297,",",S2297,",",T2297,",",V2297,")++1`")</f>
        <v>(249308,0,1,9,38,0,1,16)++1`</v>
      </c>
      <c r="Y2297" t="str">
        <f>_xlfn.CONCAT("(",A2297,",",R2297,")++1`")</f>
        <v>(249308,45)++1`</v>
      </c>
    </row>
    <row r="2298" spans="1:25">
      <c r="A2298">
        <v>249309</v>
      </c>
      <c r="B2298">
        <v>1979</v>
      </c>
      <c r="C2298">
        <f>IF(D2298="oui", 1, IF(D2298="non", 0, " "))</f>
        <v>0</v>
      </c>
      <c r="D2298" t="s">
        <v>24</v>
      </c>
      <c r="E2298">
        <f>_xlfn.XLOOKUP(F2298,Z$3:Z$19,AA$3:AA$19)</f>
        <v>5</v>
      </c>
      <c r="F2298" t="s">
        <v>36</v>
      </c>
      <c r="G2298" s="14">
        <v>44622</v>
      </c>
      <c r="H2298" s="15">
        <v>0.34236111111111112</v>
      </c>
      <c r="I2298" s="15">
        <v>0.375</v>
      </c>
      <c r="J2298">
        <v>1000162</v>
      </c>
      <c r="K2298">
        <v>4592</v>
      </c>
      <c r="L2298">
        <f>ROUND(M2298*86400,0)/60</f>
        <v>47</v>
      </c>
      <c r="M2298">
        <v>3.2638888888888884E-2</v>
      </c>
      <c r="N2298">
        <f>_xlfn.XLOOKUP(O2298,Z$22:Z$24,AA$22:AA$24)</f>
        <v>0</v>
      </c>
      <c r="O2298" t="s">
        <v>26</v>
      </c>
      <c r="P2298" cm="1">
        <f t="array" aca="1" ref="P2298" ca="1">(_xlfn.IFS(Q2298="couché",0,Q2298="debout à 80%",1,Q2298="?",1))*(IF(RAND()&lt;0.8,1,0))</f>
        <v>0</v>
      </c>
      <c r="Q2298" t="s">
        <v>27</v>
      </c>
      <c r="R2298">
        <v>45</v>
      </c>
      <c r="S2298">
        <f>SUMIFS(N:N,F:F,F2298,G:G,G2298,T:T,T2298-1)*IF(C2298=1,0,1)</f>
        <v>0</v>
      </c>
      <c r="T2298">
        <f>COUNTIFS(F:F,F2298,G:G,G2298,H:H,_xlfn.CONCAT("&lt;=",H2298))</f>
        <v>1</v>
      </c>
      <c r="U2298" s="15">
        <f ca="1">H2298+(RAND()/100000)</f>
        <v>0.342368829225348</v>
      </c>
      <c r="V2298">
        <f t="shared" ca="1" si="35"/>
        <v>8</v>
      </c>
      <c r="W2298" t="s">
        <v>28</v>
      </c>
      <c r="X2298" t="str">
        <f ca="1">_xlfn.CONCAT("(",A2298,",",C2298,",",P2298,",",E2298,",",L2298,",",S2298,",",T2298,",",V2298,")++1`")</f>
        <v>(249309,0,0,5,47,0,1,8)++1`</v>
      </c>
      <c r="Y2298" t="str">
        <f>_xlfn.CONCAT("(",A2298,",",R2298,")++1`")</f>
        <v>(249309,45)++1`</v>
      </c>
    </row>
    <row r="2299" spans="1:25">
      <c r="A2299">
        <v>249315</v>
      </c>
      <c r="B2299">
        <v>1952</v>
      </c>
      <c r="C2299">
        <f>IF(D2299="oui", 1, IF(D2299="non", 0, " "))</f>
        <v>0</v>
      </c>
      <c r="D2299" t="s">
        <v>24</v>
      </c>
      <c r="E2299">
        <f>_xlfn.XLOOKUP(F2299,Z$3:Z$19,AA$3:AA$19)</f>
        <v>17</v>
      </c>
      <c r="F2299" t="s">
        <v>45</v>
      </c>
      <c r="G2299" s="14">
        <v>44635</v>
      </c>
      <c r="H2299" s="15">
        <v>0.5131944444444444</v>
      </c>
      <c r="I2299" s="15">
        <v>0.57430555555555551</v>
      </c>
      <c r="J2299">
        <v>1000162</v>
      </c>
      <c r="K2299">
        <v>489</v>
      </c>
      <c r="L2299">
        <f>ROUND(M2299*86400,0)/60</f>
        <v>88</v>
      </c>
      <c r="M2299">
        <v>6.1111111111111116E-2</v>
      </c>
      <c r="N2299">
        <f>_xlfn.XLOOKUP(O2299,Z$22:Z$24,AA$22:AA$24)</f>
        <v>0</v>
      </c>
      <c r="O2299" t="s">
        <v>26</v>
      </c>
      <c r="P2299" cm="1">
        <f t="array" aca="1" ref="P2299" ca="1">(_xlfn.IFS(Q2299="couché",0,Q2299="debout à 80%",1,Q2299="?",1))*(IF(RAND()&lt;0.8,1,0))</f>
        <v>1</v>
      </c>
      <c r="Q2299" t="s">
        <v>27</v>
      </c>
      <c r="R2299">
        <v>45</v>
      </c>
      <c r="S2299">
        <f>SUMIFS(N:N,F:F,F2299,G:G,G2299,T:T,T2299-1)*IF(C2299=1,0,1)</f>
        <v>0</v>
      </c>
      <c r="T2299">
        <f>COUNTIFS(F:F,F2299,G:G,G2299,H:H,_xlfn.CONCAT("&lt;=",H2299))</f>
        <v>4</v>
      </c>
      <c r="U2299" s="15">
        <f ca="1">H2299+(RAND()/100000)</f>
        <v>0.51320399172214826</v>
      </c>
      <c r="V2299">
        <f t="shared" ca="1" si="35"/>
        <v>54</v>
      </c>
      <c r="W2299" t="s">
        <v>28</v>
      </c>
      <c r="X2299" t="str">
        <f ca="1">_xlfn.CONCAT("(",A2299,",",C2299,",",P2299,",",E2299,",",L2299,",",S2299,",",T2299,",",V2299,")++1`")</f>
        <v>(249315,0,1,17,88,0,4,54)++1`</v>
      </c>
      <c r="Y2299" t="str">
        <f>_xlfn.CONCAT("(",A2299,",",R2299,")++1`")</f>
        <v>(249315,45)++1`</v>
      </c>
    </row>
    <row r="2300" spans="1:25">
      <c r="A2300">
        <v>249318</v>
      </c>
      <c r="B2300">
        <v>1947</v>
      </c>
      <c r="C2300">
        <f>IF(D2300="oui", 1, IF(D2300="non", 0, " "))</f>
        <v>0</v>
      </c>
      <c r="D2300" t="s">
        <v>24</v>
      </c>
      <c r="E2300">
        <f>_xlfn.XLOOKUP(F2300,Z$3:Z$19,AA$3:AA$19)</f>
        <v>7</v>
      </c>
      <c r="F2300" t="s">
        <v>38</v>
      </c>
      <c r="G2300" s="14">
        <v>44629</v>
      </c>
      <c r="H2300" s="15">
        <v>0.47291666666666665</v>
      </c>
      <c r="I2300" s="15">
        <v>0.54097222222222219</v>
      </c>
      <c r="J2300">
        <v>1000166</v>
      </c>
      <c r="K2300">
        <v>1</v>
      </c>
      <c r="L2300">
        <f>ROUND(M2300*86400,0)/60</f>
        <v>98</v>
      </c>
      <c r="M2300">
        <v>6.8055555555555536E-2</v>
      </c>
      <c r="N2300">
        <f>_xlfn.XLOOKUP(O2300,Z$22:Z$24,AA$22:AA$24)</f>
        <v>0</v>
      </c>
      <c r="O2300" t="s">
        <v>26</v>
      </c>
      <c r="P2300" cm="1">
        <f t="array" aca="1" ref="P2300" ca="1">(_xlfn.IFS(Q2300="couché",0,Q2300="debout à 80%",1,Q2300="?",1))*(IF(RAND()&lt;0.8,1,0))</f>
        <v>1</v>
      </c>
      <c r="Q2300" t="s">
        <v>27</v>
      </c>
      <c r="R2300">
        <v>45</v>
      </c>
      <c r="S2300">
        <f>SUMIFS(N:N,F:F,F2300,G:G,G2300,T:T,T2300-1)*IF(C2300=1,0,1)</f>
        <v>0</v>
      </c>
      <c r="T2300">
        <f>COUNTIFS(F:F,F2300,G:G,G2300,H:H,_xlfn.CONCAT("&lt;=",H2300))</f>
        <v>2</v>
      </c>
      <c r="U2300" s="15">
        <f ca="1">H2300+(RAND()/100000)</f>
        <v>0.47292135155737919</v>
      </c>
      <c r="V2300">
        <f t="shared" ca="1" si="35"/>
        <v>37</v>
      </c>
      <c r="W2300" t="s">
        <v>28</v>
      </c>
      <c r="X2300" t="str">
        <f ca="1">_xlfn.CONCAT("(",A2300,",",C2300,",",P2300,",",E2300,",",L2300,",",S2300,",",T2300,",",V2300,")++1`")</f>
        <v>(249318,0,1,7,98,0,2,37)++1`</v>
      </c>
      <c r="Y2300" t="str">
        <f>_xlfn.CONCAT("(",A2300,",",R2300,")++1`")</f>
        <v>(249318,45)++1`</v>
      </c>
    </row>
    <row r="2301" spans="1:25">
      <c r="A2301">
        <v>249320</v>
      </c>
      <c r="B2301">
        <v>2007</v>
      </c>
      <c r="C2301">
        <f>IF(D2301="oui", 1, IF(D2301="non", 0, " "))</f>
        <v>1</v>
      </c>
      <c r="D2301" t="s">
        <v>28</v>
      </c>
      <c r="E2301">
        <f>_xlfn.XLOOKUP(F2301,Z$3:Z$19,AA$3:AA$19)</f>
        <v>2</v>
      </c>
      <c r="F2301" t="s">
        <v>29</v>
      </c>
      <c r="G2301" s="14">
        <v>44613</v>
      </c>
      <c r="H2301" s="15">
        <v>0.74166666666666659</v>
      </c>
      <c r="I2301" s="15">
        <v>0.80555555555555547</v>
      </c>
      <c r="J2301">
        <v>1000166</v>
      </c>
      <c r="K2301">
        <v>7448</v>
      </c>
      <c r="L2301">
        <f>ROUND(M2301*86400,0)/60</f>
        <v>92</v>
      </c>
      <c r="M2301">
        <v>6.3888888888888884E-2</v>
      </c>
      <c r="N2301">
        <f>_xlfn.XLOOKUP(O2301,Z$22:Z$24,AA$22:AA$24)</f>
        <v>0</v>
      </c>
      <c r="O2301" t="s">
        <v>46</v>
      </c>
      <c r="P2301" cm="1">
        <f t="array" aca="1" ref="P2301" ca="1">(_xlfn.IFS(Q2301="couché",0,Q2301="debout à 80%",1,Q2301="?",1))*(IF(RAND()&lt;0.8,1,0))</f>
        <v>0</v>
      </c>
      <c r="Q2301" t="s">
        <v>48</v>
      </c>
      <c r="R2301">
        <v>45</v>
      </c>
      <c r="S2301">
        <f>SUMIFS(N:N,F:F,F2301,G:G,G2301,T:T,T2301-1)*IF(C2301=1,0,1)</f>
        <v>0</v>
      </c>
      <c r="T2301">
        <f>COUNTIFS(F:F,F2301,G:G,G2301,H:H,_xlfn.CONCAT("&lt;=",H2301))</f>
        <v>6</v>
      </c>
      <c r="U2301" s="15">
        <f ca="1">H2301+(RAND()/100000)</f>
        <v>0.74167409376677085</v>
      </c>
      <c r="V2301">
        <f t="shared" ca="1" si="35"/>
        <v>74</v>
      </c>
      <c r="W2301" t="s">
        <v>28</v>
      </c>
      <c r="X2301" t="str">
        <f ca="1">_xlfn.CONCAT("(",A2301,",",C2301,",",P2301,",",E2301,",",L2301,",",S2301,",",T2301,",",V2301,")++1`")</f>
        <v>(249320,1,0,2,92,0,6,74)++1`</v>
      </c>
      <c r="Y2301" t="str">
        <f>_xlfn.CONCAT("(",A2301,",",R2301,")++1`")</f>
        <v>(249320,45)++1`</v>
      </c>
    </row>
    <row r="2302" spans="1:25">
      <c r="A2302">
        <v>249321</v>
      </c>
      <c r="B2302">
        <v>1968</v>
      </c>
      <c r="C2302">
        <f>IF(D2302="oui", 1, IF(D2302="non", 0, " "))</f>
        <v>0</v>
      </c>
      <c r="D2302" t="s">
        <v>24</v>
      </c>
      <c r="E2302">
        <f>_xlfn.XLOOKUP(F2302,Z$3:Z$19,AA$3:AA$19)</f>
        <v>17</v>
      </c>
      <c r="F2302" t="s">
        <v>45</v>
      </c>
      <c r="G2302" s="14">
        <v>44635</v>
      </c>
      <c r="H2302" s="15">
        <v>0.43194444444444441</v>
      </c>
      <c r="I2302" s="15">
        <v>0.50138888888888888</v>
      </c>
      <c r="J2302">
        <v>1000162</v>
      </c>
      <c r="K2302">
        <v>489</v>
      </c>
      <c r="L2302">
        <f>ROUND(M2302*86400,0)/60</f>
        <v>100</v>
      </c>
      <c r="M2302">
        <v>6.9444444444444475E-2</v>
      </c>
      <c r="N2302">
        <f>_xlfn.XLOOKUP(O2302,Z$22:Z$24,AA$22:AA$24)</f>
        <v>0</v>
      </c>
      <c r="O2302" t="s">
        <v>26</v>
      </c>
      <c r="P2302" cm="1">
        <f t="array" aca="1" ref="P2302" ca="1">(_xlfn.IFS(Q2302="couché",0,Q2302="debout à 80%",1,Q2302="?",1))*(IF(RAND()&lt;0.8,1,0))</f>
        <v>1</v>
      </c>
      <c r="Q2302" t="s">
        <v>27</v>
      </c>
      <c r="R2302">
        <v>45</v>
      </c>
      <c r="S2302">
        <f>SUMIFS(N:N,F:F,F2302,G:G,G2302,T:T,T2302-1)*IF(C2302=1,0,1)</f>
        <v>0</v>
      </c>
      <c r="T2302">
        <f>COUNTIFS(F:F,F2302,G:G,G2302,H:H,_xlfn.CONCAT("&lt;=",H2302))</f>
        <v>3</v>
      </c>
      <c r="U2302" s="15">
        <f ca="1">H2302+(RAND()/100000)</f>
        <v>0.43195096486127227</v>
      </c>
      <c r="V2302">
        <f t="shared" ca="1" si="35"/>
        <v>38</v>
      </c>
      <c r="W2302" t="s">
        <v>28</v>
      </c>
      <c r="X2302" t="str">
        <f ca="1">_xlfn.CONCAT("(",A2302,",",C2302,",",P2302,",",E2302,",",L2302,",",S2302,",",T2302,",",V2302,")++1`")</f>
        <v>(249321,0,1,17,100,0,3,38)++1`</v>
      </c>
      <c r="Y2302" t="str">
        <f>_xlfn.CONCAT("(",A2302,",",R2302,")++1`")</f>
        <v>(249321,45)++1`</v>
      </c>
    </row>
    <row r="2303" spans="1:25">
      <c r="A2303">
        <v>249322</v>
      </c>
      <c r="B2303">
        <v>1969</v>
      </c>
      <c r="C2303">
        <f>IF(D2303="oui", 1, IF(D2303="non", 0, " "))</f>
        <v>0</v>
      </c>
      <c r="D2303" t="s">
        <v>24</v>
      </c>
      <c r="E2303">
        <f>_xlfn.XLOOKUP(F2303,Z$3:Z$19,AA$3:AA$19)</f>
        <v>4</v>
      </c>
      <c r="F2303" t="s">
        <v>31</v>
      </c>
      <c r="G2303" s="14">
        <v>44644</v>
      </c>
      <c r="H2303" s="15">
        <v>0.38124999999999998</v>
      </c>
      <c r="I2303" s="15">
        <v>0.41249999999999998</v>
      </c>
      <c r="J2303">
        <v>1000170</v>
      </c>
      <c r="K2303">
        <v>2055</v>
      </c>
      <c r="L2303">
        <f>ROUND(M2303*86400,0)/60</f>
        <v>45</v>
      </c>
      <c r="M2303">
        <v>3.125E-2</v>
      </c>
      <c r="N2303">
        <f>_xlfn.XLOOKUP(O2303,Z$22:Z$24,AA$22:AA$24)</f>
        <v>1</v>
      </c>
      <c r="O2303" t="s">
        <v>32</v>
      </c>
      <c r="P2303" cm="1">
        <f t="array" aca="1" ref="P2303" ca="1">(_xlfn.IFS(Q2303="couché",0,Q2303="debout à 80%",1,Q2303="?",1))*(IF(RAND()&lt;0.8,1,0))</f>
        <v>1</v>
      </c>
      <c r="Q2303" t="s">
        <v>27</v>
      </c>
      <c r="R2303">
        <v>30</v>
      </c>
      <c r="S2303">
        <f>SUMIFS(N:N,F:F,F2303,G:G,G2303,T:T,T2303-1)*IF(C2303=1,0,1)</f>
        <v>1</v>
      </c>
      <c r="T2303">
        <f>COUNTIFS(F:F,F2303,G:G,G2303,H:H,_xlfn.CONCAT("&lt;=",H2303))</f>
        <v>2</v>
      </c>
      <c r="U2303" s="15">
        <f ca="1">H2303+(RAND()/100000)</f>
        <v>0.38125386940113609</v>
      </c>
      <c r="V2303">
        <f t="shared" ca="1" si="35"/>
        <v>17</v>
      </c>
      <c r="W2303" t="s">
        <v>28</v>
      </c>
      <c r="X2303" t="str">
        <f ca="1">_xlfn.CONCAT("(",A2303,",",C2303,",",P2303,",",E2303,",",L2303,",",S2303,",",T2303,",",V2303,")++1`")</f>
        <v>(249322,0,1,4,45,1,2,17)++1`</v>
      </c>
      <c r="Y2303" t="str">
        <f>_xlfn.CONCAT("(",A2303,",",R2303,")++1`")</f>
        <v>(249322,30)++1`</v>
      </c>
    </row>
    <row r="2304" spans="1:25">
      <c r="A2304">
        <v>249328</v>
      </c>
      <c r="B2304">
        <v>2019</v>
      </c>
      <c r="C2304">
        <f>IF(D2304="oui", 1, IF(D2304="non", 0, " "))</f>
        <v>1</v>
      </c>
      <c r="D2304" t="s">
        <v>28</v>
      </c>
      <c r="E2304">
        <f>_xlfn.XLOOKUP(F2304,Z$3:Z$19,AA$3:AA$19)</f>
        <v>11</v>
      </c>
      <c r="F2304" t="s">
        <v>41</v>
      </c>
      <c r="G2304" s="14">
        <v>44630</v>
      </c>
      <c r="H2304" s="15">
        <v>0.43611111111111112</v>
      </c>
      <c r="I2304" s="15">
        <v>0.46180555555555552</v>
      </c>
      <c r="J2304">
        <v>1000164</v>
      </c>
      <c r="K2304">
        <v>7588</v>
      </c>
      <c r="L2304">
        <f>ROUND(M2304*86400,0)/60</f>
        <v>37</v>
      </c>
      <c r="M2304">
        <v>2.5694444444444409E-2</v>
      </c>
      <c r="N2304">
        <f>_xlfn.XLOOKUP(O2304,Z$22:Z$24,AA$22:AA$24)</f>
        <v>0</v>
      </c>
      <c r="O2304" t="s">
        <v>46</v>
      </c>
      <c r="P2304" cm="1">
        <f t="array" aca="1" ref="P2304" ca="1">(_xlfn.IFS(Q2304="couché",0,Q2304="debout à 80%",1,Q2304="?",1))*(IF(RAND()&lt;0.8,1,0))</f>
        <v>0</v>
      </c>
      <c r="Q2304" t="s">
        <v>48</v>
      </c>
      <c r="R2304">
        <v>30</v>
      </c>
      <c r="S2304">
        <f>SUMIFS(N:N,F:F,F2304,G:G,G2304,T:T,T2304-1)*IF(C2304=1,0,1)</f>
        <v>0</v>
      </c>
      <c r="T2304">
        <f>COUNTIFS(F:F,F2304,G:G,G2304,H:H,_xlfn.CONCAT("&lt;=",H2304))</f>
        <v>6</v>
      </c>
      <c r="U2304" s="15">
        <f ca="1">H2304+(RAND()/100000)</f>
        <v>0.43611740632560536</v>
      </c>
      <c r="V2304">
        <f t="shared" ca="1" si="35"/>
        <v>35</v>
      </c>
      <c r="W2304" t="s">
        <v>28</v>
      </c>
      <c r="X2304" t="str">
        <f ca="1">_xlfn.CONCAT("(",A2304,",",C2304,",",P2304,",",E2304,",",L2304,",",S2304,",",T2304,",",V2304,")++1`")</f>
        <v>(249328,1,0,11,37,0,6,35)++1`</v>
      </c>
      <c r="Y2304" t="str">
        <f>_xlfn.CONCAT("(",A2304,",",R2304,")++1`")</f>
        <v>(249328,30)++1`</v>
      </c>
    </row>
    <row r="2305" spans="1:25">
      <c r="A2305">
        <v>249329</v>
      </c>
      <c r="B2305">
        <v>1940</v>
      </c>
      <c r="C2305">
        <f>IF(D2305="oui", 1, IF(D2305="non", 0, " "))</f>
        <v>0</v>
      </c>
      <c r="D2305" t="s">
        <v>24</v>
      </c>
      <c r="E2305">
        <f>_xlfn.XLOOKUP(F2305,Z$3:Z$19,AA$3:AA$19)</f>
        <v>6</v>
      </c>
      <c r="F2305" t="s">
        <v>37</v>
      </c>
      <c r="G2305" s="14">
        <v>44636</v>
      </c>
      <c r="H2305" s="15">
        <v>0.64374999999999993</v>
      </c>
      <c r="I2305" s="15">
        <v>0.71250000000000002</v>
      </c>
      <c r="J2305">
        <v>1000171</v>
      </c>
      <c r="K2305">
        <v>2852</v>
      </c>
      <c r="L2305">
        <f>ROUND(M2305*86400,0)/60</f>
        <v>99</v>
      </c>
      <c r="M2305">
        <v>6.8750000000000089E-2</v>
      </c>
      <c r="N2305">
        <f>_xlfn.XLOOKUP(O2305,Z$22:Z$24,AA$22:AA$24)</f>
        <v>0</v>
      </c>
      <c r="O2305" t="s">
        <v>26</v>
      </c>
      <c r="P2305" cm="1">
        <f t="array" aca="1" ref="P2305" ca="1">(_xlfn.IFS(Q2305="couché",0,Q2305="debout à 80%",1,Q2305="?",1))*(IF(RAND()&lt;0.8,1,0))</f>
        <v>1</v>
      </c>
      <c r="Q2305" t="s">
        <v>27</v>
      </c>
      <c r="R2305">
        <v>45</v>
      </c>
      <c r="S2305">
        <f>SUMIFS(N:N,F:F,F2305,G:G,G2305,T:T,T2305-1)*IF(C2305=1,0,1)</f>
        <v>0</v>
      </c>
      <c r="T2305">
        <f>COUNTIFS(F:F,F2305,G:G,G2305,H:H,_xlfn.CONCAT("&lt;=",H2305))</f>
        <v>2</v>
      </c>
      <c r="U2305" s="15">
        <f ca="1">H2305+(RAND()/100000)</f>
        <v>0.64375526256740867</v>
      </c>
      <c r="V2305">
        <f t="shared" ca="1" si="35"/>
        <v>67</v>
      </c>
      <c r="W2305" t="s">
        <v>28</v>
      </c>
      <c r="X2305" t="str">
        <f ca="1">_xlfn.CONCAT("(",A2305,",",C2305,",",P2305,",",E2305,",",L2305,",",S2305,",",T2305,",",V2305,")++1`")</f>
        <v>(249329,0,1,6,99,0,2,67)++1`</v>
      </c>
      <c r="Y2305" t="str">
        <f>_xlfn.CONCAT("(",A2305,",",R2305,")++1`")</f>
        <v>(249329,45)++1`</v>
      </c>
    </row>
    <row r="2306" spans="1:25">
      <c r="A2306">
        <v>249333</v>
      </c>
      <c r="B2306">
        <v>1978</v>
      </c>
      <c r="C2306">
        <f>IF(D2306="oui", 1, IF(D2306="non", 0, " "))</f>
        <v>0</v>
      </c>
      <c r="D2306" t="s">
        <v>24</v>
      </c>
      <c r="E2306">
        <f>_xlfn.XLOOKUP(F2306,Z$3:Z$19,AA$3:AA$19)</f>
        <v>9</v>
      </c>
      <c r="F2306" t="s">
        <v>40</v>
      </c>
      <c r="G2306" s="14">
        <v>44635</v>
      </c>
      <c r="H2306" s="15">
        <v>0.37291666666666667</v>
      </c>
      <c r="I2306" s="15">
        <v>0.39930555555555552</v>
      </c>
      <c r="J2306">
        <v>1000163</v>
      </c>
      <c r="K2306">
        <v>248</v>
      </c>
      <c r="L2306">
        <f>ROUND(M2306*86400,0)/60</f>
        <v>38</v>
      </c>
      <c r="M2306">
        <v>2.6388888888888851E-2</v>
      </c>
      <c r="N2306">
        <f>_xlfn.XLOOKUP(O2306,Z$22:Z$24,AA$22:AA$24)</f>
        <v>0</v>
      </c>
      <c r="O2306" t="s">
        <v>26</v>
      </c>
      <c r="P2306" cm="1">
        <f t="array" aca="1" ref="P2306" ca="1">(_xlfn.IFS(Q2306="couché",0,Q2306="debout à 80%",1,Q2306="?",1))*(IF(RAND()&lt;0.8,1,0))</f>
        <v>1</v>
      </c>
      <c r="Q2306" t="s">
        <v>27</v>
      </c>
      <c r="R2306">
        <v>45</v>
      </c>
      <c r="S2306">
        <f>SUMIFS(N:N,F:F,F2306,G:G,G2306,T:T,T2306-1)*IF(C2306=1,0,1)</f>
        <v>0</v>
      </c>
      <c r="T2306">
        <f>COUNTIFS(F:F,F2306,G:G,G2306,H:H,_xlfn.CONCAT("&lt;=",H2306))</f>
        <v>2</v>
      </c>
      <c r="U2306" s="15">
        <f ca="1">H2306+(RAND()/100000)</f>
        <v>0.37292534056661197</v>
      </c>
      <c r="V2306">
        <f t="shared" ca="1" si="35"/>
        <v>20</v>
      </c>
      <c r="W2306" t="s">
        <v>28</v>
      </c>
      <c r="X2306" t="str">
        <f ca="1">_xlfn.CONCAT("(",A2306,",",C2306,",",P2306,",",E2306,",",L2306,",",S2306,",",T2306,",",V2306,")++1`")</f>
        <v>(249333,0,1,9,38,0,2,20)++1`</v>
      </c>
      <c r="Y2306" t="str">
        <f>_xlfn.CONCAT("(",A2306,",",R2306,")++1`")</f>
        <v>(249333,45)++1`</v>
      </c>
    </row>
    <row r="2307" spans="1:25">
      <c r="A2307">
        <v>249334</v>
      </c>
      <c r="B2307">
        <v>1954</v>
      </c>
      <c r="C2307">
        <f>IF(D2307="oui", 1, IF(D2307="non", 0, " "))</f>
        <v>0</v>
      </c>
      <c r="D2307" t="s">
        <v>24</v>
      </c>
      <c r="E2307">
        <f>_xlfn.XLOOKUP(F2307,Z$3:Z$19,AA$3:AA$19)</f>
        <v>12</v>
      </c>
      <c r="F2307" t="s">
        <v>42</v>
      </c>
      <c r="G2307" s="14">
        <v>44642</v>
      </c>
      <c r="H2307" s="15">
        <v>0.38611111111111107</v>
      </c>
      <c r="I2307" s="15">
        <v>0.56944444444444442</v>
      </c>
      <c r="J2307">
        <v>1000164</v>
      </c>
      <c r="K2307">
        <v>1852</v>
      </c>
      <c r="L2307">
        <f>ROUND(M2307*86400,0)/60</f>
        <v>264</v>
      </c>
      <c r="M2307">
        <v>0.18333333333333335</v>
      </c>
      <c r="N2307">
        <f>_xlfn.XLOOKUP(O2307,Z$22:Z$24,AA$22:AA$24)</f>
        <v>0</v>
      </c>
      <c r="O2307" t="s">
        <v>26</v>
      </c>
      <c r="P2307" cm="1">
        <f t="array" aca="1" ref="P2307" ca="1">(_xlfn.IFS(Q2307="couché",0,Q2307="debout à 80%",1,Q2307="?",1))*(IF(RAND()&lt;0.8,1,0))</f>
        <v>1</v>
      </c>
      <c r="Q2307" t="s">
        <v>27</v>
      </c>
      <c r="R2307">
        <v>30</v>
      </c>
      <c r="S2307">
        <f>SUMIFS(N:N,F:F,F2307,G:G,G2307,T:T,T2307-1)*IF(C2307=1,0,1)</f>
        <v>1</v>
      </c>
      <c r="T2307">
        <f>COUNTIFS(F:F,F2307,G:G,G2307,H:H,_xlfn.CONCAT("&lt;=",H2307))</f>
        <v>2</v>
      </c>
      <c r="U2307" s="15">
        <f ca="1">H2307+(RAND()/100000)</f>
        <v>0.3861190093365704</v>
      </c>
      <c r="V2307">
        <f t="shared" ref="V2307:V2370" ca="1" si="36">COUNTIFS(G:G,G2307,U:U,_xlfn.CONCAT("&lt;=",U2307))</f>
        <v>23</v>
      </c>
      <c r="W2307" t="s">
        <v>28</v>
      </c>
      <c r="X2307" t="str">
        <f ca="1">_xlfn.CONCAT("(",A2307,",",C2307,",",P2307,",",E2307,",",L2307,",",S2307,",",T2307,",",V2307,")++1`")</f>
        <v>(249334,0,1,12,264,1,2,23)++1`</v>
      </c>
      <c r="Y2307" t="str">
        <f>_xlfn.CONCAT("(",A2307,",",R2307,")++1`")</f>
        <v>(249334,30)++1`</v>
      </c>
    </row>
    <row r="2308" spans="1:25">
      <c r="A2308">
        <v>249336</v>
      </c>
      <c r="B2308">
        <v>1949</v>
      </c>
      <c r="C2308">
        <f>IF(D2308="oui", 1, IF(D2308="non", 0, " "))</f>
        <v>0</v>
      </c>
      <c r="D2308" t="s">
        <v>24</v>
      </c>
      <c r="E2308">
        <f>_xlfn.XLOOKUP(F2308,Z$3:Z$19,AA$3:AA$19)</f>
        <v>11</v>
      </c>
      <c r="F2308" t="s">
        <v>41</v>
      </c>
      <c r="G2308" s="14">
        <v>44635</v>
      </c>
      <c r="H2308" s="15">
        <v>0.38402777777777775</v>
      </c>
      <c r="I2308" s="15">
        <v>0.73333333333333328</v>
      </c>
      <c r="J2308">
        <v>1000164</v>
      </c>
      <c r="K2308">
        <v>386</v>
      </c>
      <c r="L2308">
        <f>ROUND(M2308*86400,0)/60</f>
        <v>503</v>
      </c>
      <c r="M2308">
        <v>0.34930555555555554</v>
      </c>
      <c r="N2308">
        <f>_xlfn.XLOOKUP(O2308,Z$22:Z$24,AA$22:AA$24)</f>
        <v>0</v>
      </c>
      <c r="O2308" t="s">
        <v>26</v>
      </c>
      <c r="P2308" cm="1">
        <f t="array" aca="1" ref="P2308" ca="1">(_xlfn.IFS(Q2308="couché",0,Q2308="debout à 80%",1,Q2308="?",1))*(IF(RAND()&lt;0.8,1,0))</f>
        <v>1</v>
      </c>
      <c r="Q2308" t="s">
        <v>27</v>
      </c>
      <c r="R2308">
        <v>0</v>
      </c>
      <c r="S2308">
        <f>SUMIFS(N:N,F:F,F2308,G:G,G2308,T:T,T2308-1)*IF(C2308=1,0,1)</f>
        <v>1</v>
      </c>
      <c r="T2308">
        <f>COUNTIFS(F:F,F2308,G:G,G2308,H:H,_xlfn.CONCAT("&lt;=",H2308))</f>
        <v>2</v>
      </c>
      <c r="U2308" s="15">
        <f ca="1">H2308+(RAND()/100000)</f>
        <v>0.38403461224664637</v>
      </c>
      <c r="V2308">
        <f t="shared" ca="1" si="36"/>
        <v>23</v>
      </c>
      <c r="W2308" t="s">
        <v>28</v>
      </c>
      <c r="X2308" t="str">
        <f ca="1">_xlfn.CONCAT("(",A2308,",",C2308,",",P2308,",",E2308,",",L2308,",",S2308,",",T2308,",",V2308,")++1`")</f>
        <v>(249336,0,1,11,503,1,2,23)++1`</v>
      </c>
      <c r="Y2308" t="str">
        <f>_xlfn.CONCAT("(",A2308,",",R2308,")++1`")</f>
        <v>(249336,0)++1`</v>
      </c>
    </row>
    <row r="2309" spans="1:25">
      <c r="A2309">
        <v>249337</v>
      </c>
      <c r="B2309">
        <v>1963</v>
      </c>
      <c r="C2309">
        <f>IF(D2309="oui", 1, IF(D2309="non", 0, " "))</f>
        <v>0</v>
      </c>
      <c r="D2309" t="s">
        <v>24</v>
      </c>
      <c r="E2309">
        <f>_xlfn.XLOOKUP(F2309,Z$3:Z$19,AA$3:AA$19)</f>
        <v>16</v>
      </c>
      <c r="F2309" t="s">
        <v>44</v>
      </c>
      <c r="G2309" s="14">
        <v>44624</v>
      </c>
      <c r="H2309" s="15">
        <v>0.70555555555555549</v>
      </c>
      <c r="I2309" s="15">
        <v>0.71319444444444446</v>
      </c>
      <c r="J2309">
        <v>1000167</v>
      </c>
      <c r="K2309">
        <v>6132</v>
      </c>
      <c r="L2309">
        <f>ROUND(M2309*86400,0)/60</f>
        <v>11</v>
      </c>
      <c r="M2309">
        <v>7.6388888888889728E-3</v>
      </c>
      <c r="N2309">
        <f>_xlfn.XLOOKUP(O2309,Z$22:Z$24,AA$22:AA$24)</f>
        <v>0</v>
      </c>
      <c r="O2309" t="s">
        <v>26</v>
      </c>
      <c r="P2309" cm="1">
        <f t="array" aca="1" ref="P2309" ca="1">(_xlfn.IFS(Q2309="couché",0,Q2309="debout à 80%",1,Q2309="?",1))*(IF(RAND()&lt;0.8,1,0))</f>
        <v>0</v>
      </c>
      <c r="Q2309" t="s">
        <v>27</v>
      </c>
      <c r="R2309">
        <v>0</v>
      </c>
      <c r="S2309">
        <f>SUMIFS(N:N,F:F,F2309,G:G,G2309,T:T,T2309-1)*IF(C2309=1,0,1)</f>
        <v>0</v>
      </c>
      <c r="T2309">
        <f>COUNTIFS(F:F,F2309,G:G,G2309,H:H,_xlfn.CONCAT("&lt;=",H2309))</f>
        <v>5</v>
      </c>
      <c r="U2309" s="15">
        <f ca="1">H2309+(RAND()/100000)</f>
        <v>0.70555699871124467</v>
      </c>
      <c r="V2309">
        <f t="shared" ca="1" si="36"/>
        <v>56</v>
      </c>
      <c r="W2309" t="s">
        <v>28</v>
      </c>
      <c r="X2309" t="str">
        <f ca="1">_xlfn.CONCAT("(",A2309,",",C2309,",",P2309,",",E2309,",",L2309,",",S2309,",",T2309,",",V2309,")++1`")</f>
        <v>(249337,0,0,16,11,0,5,56)++1`</v>
      </c>
      <c r="Y2309" t="str">
        <f>_xlfn.CONCAT("(",A2309,",",R2309,")++1`")</f>
        <v>(249337,0)++1`</v>
      </c>
    </row>
    <row r="2310" spans="1:25">
      <c r="A2310">
        <v>249338</v>
      </c>
      <c r="B2310">
        <v>1965</v>
      </c>
      <c r="C2310">
        <f>IF(D2310="oui", 1, IF(D2310="non", 0, " "))</f>
        <v>0</v>
      </c>
      <c r="D2310" t="s">
        <v>24</v>
      </c>
      <c r="E2310">
        <f>_xlfn.XLOOKUP(F2310,Z$3:Z$19,AA$3:AA$19)</f>
        <v>5</v>
      </c>
      <c r="F2310" t="s">
        <v>36</v>
      </c>
      <c r="G2310" s="14">
        <v>44622</v>
      </c>
      <c r="H2310" s="15">
        <v>0.50624999999999998</v>
      </c>
      <c r="I2310" s="15">
        <v>0.59930555555555554</v>
      </c>
      <c r="J2310">
        <v>1000162</v>
      </c>
      <c r="K2310">
        <v>1453</v>
      </c>
      <c r="L2310">
        <f>ROUND(M2310*86400,0)/60</f>
        <v>134</v>
      </c>
      <c r="M2310">
        <v>9.3055555555555558E-2</v>
      </c>
      <c r="N2310">
        <f>_xlfn.XLOOKUP(O2310,Z$22:Z$24,AA$22:AA$24)</f>
        <v>0</v>
      </c>
      <c r="O2310" t="s">
        <v>26</v>
      </c>
      <c r="P2310" cm="1">
        <f t="array" aca="1" ref="P2310" ca="1">(_xlfn.IFS(Q2310="couché",0,Q2310="debout à 80%",1,Q2310="?",1))*(IF(RAND()&lt;0.8,1,0))</f>
        <v>1</v>
      </c>
      <c r="Q2310" t="s">
        <v>27</v>
      </c>
      <c r="R2310">
        <v>45</v>
      </c>
      <c r="S2310">
        <f>SUMIFS(N:N,F:F,F2310,G:G,G2310,T:T,T2310-1)*IF(C2310=1,0,1)</f>
        <v>0</v>
      </c>
      <c r="T2310">
        <f>COUNTIFS(F:F,F2310,G:G,G2310,H:H,_xlfn.CONCAT("&lt;=",H2310))</f>
        <v>4</v>
      </c>
      <c r="U2310" s="15">
        <f ca="1">H2310+(RAND()/100000)</f>
        <v>0.5062503458030001</v>
      </c>
      <c r="V2310">
        <f t="shared" ca="1" si="36"/>
        <v>37</v>
      </c>
      <c r="W2310" t="s">
        <v>28</v>
      </c>
      <c r="X2310" t="str">
        <f ca="1">_xlfn.CONCAT("(",A2310,",",C2310,",",P2310,",",E2310,",",L2310,",",S2310,",",T2310,",",V2310,")++1`")</f>
        <v>(249338,0,1,5,134,0,4,37)++1`</v>
      </c>
      <c r="Y2310" t="str">
        <f>_xlfn.CONCAT("(",A2310,",",R2310,")++1`")</f>
        <v>(249338,45)++1`</v>
      </c>
    </row>
    <row r="2311" spans="1:25">
      <c r="A2311">
        <v>249339</v>
      </c>
      <c r="B2311">
        <v>2005</v>
      </c>
      <c r="C2311">
        <f>IF(D2311="oui", 1, IF(D2311="non", 0, " "))</f>
        <v>0</v>
      </c>
      <c r="D2311" t="s">
        <v>24</v>
      </c>
      <c r="E2311">
        <f>_xlfn.XLOOKUP(F2311,Z$3:Z$19,AA$3:AA$19)</f>
        <v>11</v>
      </c>
      <c r="F2311" t="s">
        <v>41</v>
      </c>
      <c r="G2311" s="14">
        <v>44621</v>
      </c>
      <c r="H2311" s="15">
        <v>0.34722222222222221</v>
      </c>
      <c r="I2311" s="15">
        <v>0.37569444444444444</v>
      </c>
      <c r="J2311">
        <v>1000165</v>
      </c>
      <c r="K2311">
        <v>493</v>
      </c>
      <c r="L2311">
        <f>ROUND(M2311*86400,0)/60</f>
        <v>41</v>
      </c>
      <c r="M2311">
        <v>2.8472222222222232E-2</v>
      </c>
      <c r="N2311">
        <f>_xlfn.XLOOKUP(O2311,Z$22:Z$24,AA$22:AA$24)</f>
        <v>1</v>
      </c>
      <c r="O2311" t="s">
        <v>32</v>
      </c>
      <c r="P2311" cm="1">
        <f t="array" aca="1" ref="P2311" ca="1">(_xlfn.IFS(Q2311="couché",0,Q2311="debout à 80%",1,Q2311="?",1))*(IF(RAND()&lt;0.8,1,0))</f>
        <v>0</v>
      </c>
      <c r="Q2311" t="s">
        <v>27</v>
      </c>
      <c r="R2311">
        <v>30</v>
      </c>
      <c r="S2311">
        <f>SUMIFS(N:N,F:F,F2311,G:G,G2311,T:T,T2311-1)*IF(C2311=1,0,1)</f>
        <v>0</v>
      </c>
      <c r="T2311">
        <f>COUNTIFS(F:F,F2311,G:G,G2311,H:H,_xlfn.CONCAT("&lt;=",H2311))</f>
        <v>1</v>
      </c>
      <c r="U2311" s="15">
        <f ca="1">H2311+(RAND()/100000)</f>
        <v>0.34722538393372443</v>
      </c>
      <c r="V2311">
        <f t="shared" ca="1" si="36"/>
        <v>7</v>
      </c>
      <c r="W2311" t="s">
        <v>28</v>
      </c>
      <c r="X2311" t="str">
        <f ca="1">_xlfn.CONCAT("(",A2311,",",C2311,",",P2311,",",E2311,",",L2311,",",S2311,",",T2311,",",V2311,")++1`")</f>
        <v>(249339,0,0,11,41,0,1,7)++1`</v>
      </c>
      <c r="Y2311" t="str">
        <f>_xlfn.CONCAT("(",A2311,",",R2311,")++1`")</f>
        <v>(249339,30)++1`</v>
      </c>
    </row>
    <row r="2312" spans="1:25">
      <c r="A2312">
        <v>249341</v>
      </c>
      <c r="B2312">
        <v>1998</v>
      </c>
      <c r="C2312">
        <f>IF(D2312="oui", 1, IF(D2312="non", 0, " "))</f>
        <v>0</v>
      </c>
      <c r="D2312" t="s">
        <v>24</v>
      </c>
      <c r="E2312">
        <f>_xlfn.XLOOKUP(F2312,Z$3:Z$19,AA$3:AA$19)</f>
        <v>11</v>
      </c>
      <c r="F2312" t="s">
        <v>41</v>
      </c>
      <c r="G2312" s="14">
        <v>44638</v>
      </c>
      <c r="H2312" s="15">
        <v>0.60486111111111107</v>
      </c>
      <c r="I2312" s="15">
        <v>0.65138888888888891</v>
      </c>
      <c r="J2312">
        <v>1000165</v>
      </c>
      <c r="K2312">
        <v>493</v>
      </c>
      <c r="L2312">
        <f>ROUND(M2312*86400,0)/60</f>
        <v>67</v>
      </c>
      <c r="M2312">
        <v>4.6527777777777835E-2</v>
      </c>
      <c r="N2312">
        <f>_xlfn.XLOOKUP(O2312,Z$22:Z$24,AA$22:AA$24)</f>
        <v>1</v>
      </c>
      <c r="O2312" t="s">
        <v>32</v>
      </c>
      <c r="P2312" cm="1">
        <f t="array" aca="1" ref="P2312" ca="1">(_xlfn.IFS(Q2312="couché",0,Q2312="debout à 80%",1,Q2312="?",1))*(IF(RAND()&lt;0.8,1,0))</f>
        <v>1</v>
      </c>
      <c r="Q2312" t="s">
        <v>27</v>
      </c>
      <c r="R2312">
        <v>30</v>
      </c>
      <c r="S2312">
        <f>SUMIFS(N:N,F:F,F2312,G:G,G2312,T:T,T2312-1)*IF(C2312=1,0,1)</f>
        <v>0</v>
      </c>
      <c r="T2312">
        <f>COUNTIFS(F:F,F2312,G:G,G2312,H:H,_xlfn.CONCAT("&lt;=",H2312))</f>
        <v>9</v>
      </c>
      <c r="U2312" s="15">
        <f ca="1">H2312+(RAND()/100000)</f>
        <v>0.60487029918309221</v>
      </c>
      <c r="V2312">
        <f t="shared" ca="1" si="36"/>
        <v>59</v>
      </c>
      <c r="W2312" t="s">
        <v>28</v>
      </c>
      <c r="X2312" t="str">
        <f ca="1">_xlfn.CONCAT("(",A2312,",",C2312,",",P2312,",",E2312,",",L2312,",",S2312,",",T2312,",",V2312,")++1`")</f>
        <v>(249341,0,1,11,67,0,9,59)++1`</v>
      </c>
      <c r="Y2312" t="str">
        <f>_xlfn.CONCAT("(",A2312,",",R2312,")++1`")</f>
        <v>(249341,30)++1`</v>
      </c>
    </row>
    <row r="2313" spans="1:25">
      <c r="A2313">
        <v>249342</v>
      </c>
      <c r="B2313">
        <v>1951</v>
      </c>
      <c r="C2313">
        <f>IF(D2313="oui", 1, IF(D2313="non", 0, " "))</f>
        <v>0</v>
      </c>
      <c r="D2313" t="s">
        <v>24</v>
      </c>
      <c r="E2313">
        <f>_xlfn.XLOOKUP(F2313,Z$3:Z$19,AA$3:AA$19)</f>
        <v>17</v>
      </c>
      <c r="F2313" t="s">
        <v>45</v>
      </c>
      <c r="G2313" s="14">
        <v>44637</v>
      </c>
      <c r="H2313" s="15">
        <v>0.5131944444444444</v>
      </c>
      <c r="I2313" s="15">
        <v>0.53125</v>
      </c>
      <c r="J2313">
        <v>1000162</v>
      </c>
      <c r="K2313">
        <v>109</v>
      </c>
      <c r="L2313">
        <f>ROUND(M2313*86400,0)/60</f>
        <v>26</v>
      </c>
      <c r="M2313">
        <v>1.8055555555555602E-2</v>
      </c>
      <c r="N2313">
        <f>_xlfn.XLOOKUP(O2313,Z$22:Z$24,AA$22:AA$24)</f>
        <v>1</v>
      </c>
      <c r="O2313" t="s">
        <v>32</v>
      </c>
      <c r="P2313" cm="1">
        <f t="array" aca="1" ref="P2313" ca="1">(_xlfn.IFS(Q2313="couché",0,Q2313="debout à 80%",1,Q2313="?",1))*(IF(RAND()&lt;0.8,1,0))</f>
        <v>1</v>
      </c>
      <c r="Q2313" t="s">
        <v>27</v>
      </c>
      <c r="R2313">
        <v>0</v>
      </c>
      <c r="S2313">
        <f>SUMIFS(N:N,F:F,F2313,G:G,G2313,T:T,T2313-1)*IF(C2313=1,0,1)</f>
        <v>0</v>
      </c>
      <c r="T2313">
        <f>COUNTIFS(F:F,F2313,G:G,G2313,H:H,_xlfn.CONCAT("&lt;=",H2313))</f>
        <v>1</v>
      </c>
      <c r="U2313" s="15">
        <f ca="1">H2313+(RAND()/100000)</f>
        <v>0.51320197384311372</v>
      </c>
      <c r="V2313">
        <f t="shared" ca="1" si="36"/>
        <v>52</v>
      </c>
      <c r="W2313" t="s">
        <v>28</v>
      </c>
      <c r="X2313" t="str">
        <f ca="1">_xlfn.CONCAT("(",A2313,",",C2313,",",P2313,",",E2313,",",L2313,",",S2313,",",T2313,",",V2313,")++1`")</f>
        <v>(249342,0,1,17,26,0,1,52)++1`</v>
      </c>
      <c r="Y2313" t="str">
        <f>_xlfn.CONCAT("(",A2313,",",R2313,")++1`")</f>
        <v>(249342,0)++1`</v>
      </c>
    </row>
    <row r="2314" spans="1:25">
      <c r="A2314">
        <v>249343</v>
      </c>
      <c r="B2314">
        <v>2021</v>
      </c>
      <c r="C2314">
        <f>IF(D2314="oui", 1, IF(D2314="non", 0, " "))</f>
        <v>1</v>
      </c>
      <c r="D2314" t="s">
        <v>28</v>
      </c>
      <c r="E2314">
        <f>_xlfn.XLOOKUP(F2314,Z$3:Z$19,AA$3:AA$19)</f>
        <v>11</v>
      </c>
      <c r="F2314" t="s">
        <v>41</v>
      </c>
      <c r="G2314" s="14">
        <v>44630</v>
      </c>
      <c r="H2314" s="15">
        <v>0.34375</v>
      </c>
      <c r="I2314" s="15">
        <v>0.35555555555555551</v>
      </c>
      <c r="J2314">
        <v>1000164</v>
      </c>
      <c r="K2314">
        <v>3692</v>
      </c>
      <c r="L2314">
        <f>ROUND(M2314*86400,0)/60</f>
        <v>17</v>
      </c>
      <c r="M2314">
        <v>1.1805555555555514E-2</v>
      </c>
      <c r="N2314">
        <f>_xlfn.XLOOKUP(O2314,Z$22:Z$24,AA$22:AA$24)</f>
        <v>0</v>
      </c>
      <c r="O2314" t="s">
        <v>46</v>
      </c>
      <c r="P2314" cm="1">
        <f t="array" aca="1" ref="P2314" ca="1">(_xlfn.IFS(Q2314="couché",0,Q2314="debout à 80%",1,Q2314="?",1))*(IF(RAND()&lt;0.8,1,0))</f>
        <v>0</v>
      </c>
      <c r="Q2314" t="s">
        <v>48</v>
      </c>
      <c r="R2314">
        <v>30</v>
      </c>
      <c r="S2314">
        <f>SUMIFS(N:N,F:F,F2314,G:G,G2314,T:T,T2314-1)*IF(C2314=1,0,1)</f>
        <v>0</v>
      </c>
      <c r="T2314">
        <f>COUNTIFS(F:F,F2314,G:G,G2314,H:H,_xlfn.CONCAT("&lt;=",H2314))</f>
        <v>1</v>
      </c>
      <c r="U2314" s="15">
        <f ca="1">H2314+(RAND()/100000)</f>
        <v>0.34375696759158669</v>
      </c>
      <c r="V2314">
        <f t="shared" ca="1" si="36"/>
        <v>13</v>
      </c>
      <c r="W2314" t="s">
        <v>28</v>
      </c>
      <c r="X2314" t="str">
        <f ca="1">_xlfn.CONCAT("(",A2314,",",C2314,",",P2314,",",E2314,",",L2314,",",S2314,",",T2314,",",V2314,")++1`")</f>
        <v>(249343,1,0,11,17,0,1,13)++1`</v>
      </c>
      <c r="Y2314" t="str">
        <f>_xlfn.CONCAT("(",A2314,",",R2314,")++1`")</f>
        <v>(249343,30)++1`</v>
      </c>
    </row>
    <row r="2315" spans="1:25">
      <c r="A2315">
        <v>249345</v>
      </c>
      <c r="B2315">
        <v>1985</v>
      </c>
      <c r="C2315">
        <f>IF(D2315="oui", 1, IF(D2315="non", 0, " "))</f>
        <v>0</v>
      </c>
      <c r="D2315" t="s">
        <v>24</v>
      </c>
      <c r="E2315">
        <f>_xlfn.XLOOKUP(F2315,Z$3:Z$19,AA$3:AA$19)</f>
        <v>2</v>
      </c>
      <c r="F2315" t="s">
        <v>29</v>
      </c>
      <c r="G2315" s="14">
        <v>44627</v>
      </c>
      <c r="H2315" s="15">
        <v>0.34097222222222223</v>
      </c>
      <c r="I2315" s="15">
        <v>0.36944444444444441</v>
      </c>
      <c r="J2315">
        <v>1000166</v>
      </c>
      <c r="K2315">
        <v>1793</v>
      </c>
      <c r="L2315">
        <f>ROUND(M2315*86400,0)/60</f>
        <v>41</v>
      </c>
      <c r="M2315">
        <v>2.8472222222222177E-2</v>
      </c>
      <c r="N2315">
        <f>_xlfn.XLOOKUP(O2315,Z$22:Z$24,AA$22:AA$24)</f>
        <v>0</v>
      </c>
      <c r="O2315" t="s">
        <v>26</v>
      </c>
      <c r="P2315" cm="1">
        <f t="array" aca="1" ref="P2315" ca="1">(_xlfn.IFS(Q2315="couché",0,Q2315="debout à 80%",1,Q2315="?",1))*(IF(RAND()&lt;0.8,1,0))</f>
        <v>0</v>
      </c>
      <c r="Q2315" t="s">
        <v>27</v>
      </c>
      <c r="R2315">
        <v>45</v>
      </c>
      <c r="S2315">
        <f>SUMIFS(N:N,F:F,F2315,G:G,G2315,T:T,T2315-1)*IF(C2315=1,0,1)</f>
        <v>0</v>
      </c>
      <c r="T2315">
        <f>COUNTIFS(F:F,F2315,G:G,G2315,H:H,_xlfn.CONCAT("&lt;=",H2315))</f>
        <v>1</v>
      </c>
      <c r="U2315" s="15">
        <f ca="1">H2315+(RAND()/100000)</f>
        <v>0.34097760835855229</v>
      </c>
      <c r="V2315">
        <f t="shared" ca="1" si="36"/>
        <v>7</v>
      </c>
      <c r="W2315" t="s">
        <v>28</v>
      </c>
      <c r="X2315" t="str">
        <f ca="1">_xlfn.CONCAT("(",A2315,",",C2315,",",P2315,",",E2315,",",L2315,",",S2315,",",T2315,",",V2315,")++1`")</f>
        <v>(249345,0,0,2,41,0,1,7)++1`</v>
      </c>
      <c r="Y2315" t="str">
        <f>_xlfn.CONCAT("(",A2315,",",R2315,")++1`")</f>
        <v>(249345,45)++1`</v>
      </c>
    </row>
    <row r="2316" spans="1:25">
      <c r="A2316">
        <v>249346</v>
      </c>
      <c r="B2316">
        <v>1973</v>
      </c>
      <c r="C2316">
        <f>IF(D2316="oui", 1, IF(D2316="non", 0, " "))</f>
        <v>0</v>
      </c>
      <c r="D2316" t="s">
        <v>24</v>
      </c>
      <c r="E2316">
        <f>_xlfn.XLOOKUP(F2316,Z$3:Z$19,AA$3:AA$19)</f>
        <v>4</v>
      </c>
      <c r="F2316" t="s">
        <v>31</v>
      </c>
      <c r="G2316" s="14">
        <v>44651</v>
      </c>
      <c r="H2316" s="15">
        <v>0.40208333333333329</v>
      </c>
      <c r="I2316" s="15">
        <v>0.4861111111111111</v>
      </c>
      <c r="J2316">
        <v>1000170</v>
      </c>
      <c r="K2316">
        <v>2060</v>
      </c>
      <c r="L2316">
        <f>ROUND(M2316*86400,0)/60</f>
        <v>121</v>
      </c>
      <c r="M2316">
        <v>8.4027777777777812E-2</v>
      </c>
      <c r="N2316">
        <f>_xlfn.XLOOKUP(O2316,Z$22:Z$24,AA$22:AA$24)</f>
        <v>0</v>
      </c>
      <c r="O2316" t="s">
        <v>26</v>
      </c>
      <c r="P2316" cm="1">
        <f t="array" aca="1" ref="P2316" ca="1">(_xlfn.IFS(Q2316="couché",0,Q2316="debout à 80%",1,Q2316="?",1))*(IF(RAND()&lt;0.8,1,0))</f>
        <v>1</v>
      </c>
      <c r="Q2316" t="s">
        <v>27</v>
      </c>
      <c r="R2316">
        <v>20</v>
      </c>
      <c r="S2316">
        <f>SUMIFS(N:N,F:F,F2316,G:G,G2316,T:T,T2316-1)*IF(C2316=1,0,1)</f>
        <v>1</v>
      </c>
      <c r="T2316">
        <f>COUNTIFS(F:F,F2316,G:G,G2316,H:H,_xlfn.CONCAT("&lt;=",H2316))</f>
        <v>2</v>
      </c>
      <c r="U2316" s="15">
        <f ca="1">H2316+(RAND()/100000)</f>
        <v>0.40209093853336175</v>
      </c>
      <c r="V2316">
        <f t="shared" ca="1" si="36"/>
        <v>24</v>
      </c>
      <c r="W2316" t="s">
        <v>28</v>
      </c>
      <c r="X2316" t="str">
        <f ca="1">_xlfn.CONCAT("(",A2316,",",C2316,",",P2316,",",E2316,",",L2316,",",S2316,",",T2316,",",V2316,")++1`")</f>
        <v>(249346,0,1,4,121,1,2,24)++1`</v>
      </c>
      <c r="Y2316" t="str">
        <f>_xlfn.CONCAT("(",A2316,",",R2316,")++1`")</f>
        <v>(249346,20)++1`</v>
      </c>
    </row>
    <row r="2317" spans="1:25">
      <c r="A2317">
        <v>249363</v>
      </c>
      <c r="B2317">
        <v>1992</v>
      </c>
      <c r="C2317">
        <f>IF(D2317="oui", 1, IF(D2317="non", 0, " "))</f>
        <v>0</v>
      </c>
      <c r="D2317" t="s">
        <v>24</v>
      </c>
      <c r="E2317">
        <f>_xlfn.XLOOKUP(F2317,Z$3:Z$19,AA$3:AA$19)</f>
        <v>12</v>
      </c>
      <c r="F2317" t="s">
        <v>42</v>
      </c>
      <c r="G2317" s="14">
        <v>44614</v>
      </c>
      <c r="H2317" s="15">
        <v>0.54374999999999996</v>
      </c>
      <c r="I2317" s="15">
        <v>0.57638888888888884</v>
      </c>
      <c r="J2317">
        <v>1000164</v>
      </c>
      <c r="K2317">
        <v>5352</v>
      </c>
      <c r="L2317">
        <f>ROUND(M2317*86400,0)/60</f>
        <v>47</v>
      </c>
      <c r="M2317">
        <v>3.2638888888888884E-2</v>
      </c>
      <c r="N2317">
        <f>_xlfn.XLOOKUP(O2317,Z$22:Z$24,AA$22:AA$24)</f>
        <v>1</v>
      </c>
      <c r="O2317" t="s">
        <v>32</v>
      </c>
      <c r="P2317" cm="1">
        <f t="array" aca="1" ref="P2317" ca="1">(_xlfn.IFS(Q2317="couché",0,Q2317="debout à 80%",1,Q2317="?",1))*(IF(RAND()&lt;0.8,1,0))</f>
        <v>1</v>
      </c>
      <c r="Q2317" t="s">
        <v>27</v>
      </c>
      <c r="R2317">
        <v>30</v>
      </c>
      <c r="S2317">
        <f>SUMIFS(N:N,F:F,F2317,G:G,G2317,T:T,T2317-1)*IF(C2317=1,0,1)</f>
        <v>0</v>
      </c>
      <c r="T2317">
        <f>COUNTIFS(F:F,F2317,G:G,G2317,H:H,_xlfn.CONCAT("&lt;=",H2317))</f>
        <v>6</v>
      </c>
      <c r="U2317" s="15">
        <f ca="1">H2317+(RAND()/100000)</f>
        <v>0.54375927776267197</v>
      </c>
      <c r="V2317">
        <f t="shared" ca="1" si="36"/>
        <v>65</v>
      </c>
      <c r="W2317" t="s">
        <v>28</v>
      </c>
      <c r="X2317" t="str">
        <f ca="1">_xlfn.CONCAT("(",A2317,",",C2317,",",P2317,",",E2317,",",L2317,",",S2317,",",T2317,",",V2317,")++1`")</f>
        <v>(249363,0,1,12,47,0,6,65)++1`</v>
      </c>
      <c r="Y2317" t="str">
        <f>_xlfn.CONCAT("(",A2317,",",R2317,")++1`")</f>
        <v>(249363,30)++1`</v>
      </c>
    </row>
    <row r="2318" spans="1:25">
      <c r="A2318">
        <v>249364</v>
      </c>
      <c r="B2318">
        <v>1951</v>
      </c>
      <c r="C2318">
        <f>IF(D2318="oui", 1, IF(D2318="non", 0, " "))</f>
        <v>0</v>
      </c>
      <c r="D2318" t="s">
        <v>24</v>
      </c>
      <c r="E2318">
        <f>_xlfn.XLOOKUP(F2318,Z$3:Z$19,AA$3:AA$19)</f>
        <v>10</v>
      </c>
      <c r="F2318" t="s">
        <v>39</v>
      </c>
      <c r="G2318" s="14">
        <v>44614</v>
      </c>
      <c r="H2318" s="15">
        <v>0.5625</v>
      </c>
      <c r="I2318" s="15">
        <v>0.59861111111111109</v>
      </c>
      <c r="J2318">
        <v>1000171</v>
      </c>
      <c r="K2318">
        <v>3533</v>
      </c>
      <c r="L2318">
        <f>ROUND(M2318*86400,0)/60</f>
        <v>52</v>
      </c>
      <c r="M2318">
        <v>3.6111111111111094E-2</v>
      </c>
      <c r="N2318">
        <f>_xlfn.XLOOKUP(O2318,Z$22:Z$24,AA$22:AA$24)</f>
        <v>0</v>
      </c>
      <c r="O2318" t="s">
        <v>26</v>
      </c>
      <c r="P2318" cm="1">
        <f t="array" aca="1" ref="P2318" ca="1">(_xlfn.IFS(Q2318="couché",0,Q2318="debout à 80%",1,Q2318="?",1))*(IF(RAND()&lt;0.8,1,0))</f>
        <v>0</v>
      </c>
      <c r="Q2318" t="s">
        <v>48</v>
      </c>
      <c r="R2318">
        <v>45</v>
      </c>
      <c r="S2318">
        <f>SUMIFS(N:N,F:F,F2318,G:G,G2318,T:T,T2318-1)*IF(C2318=1,0,1)</f>
        <v>1</v>
      </c>
      <c r="T2318">
        <f>COUNTIFS(F:F,F2318,G:G,G2318,H:H,_xlfn.CONCAT("&lt;=",H2318))</f>
        <v>6</v>
      </c>
      <c r="U2318" s="15">
        <f ca="1">H2318+(RAND()/100000)</f>
        <v>0.56250335393847195</v>
      </c>
      <c r="V2318">
        <f t="shared" ca="1" si="36"/>
        <v>66</v>
      </c>
      <c r="W2318" t="s">
        <v>28</v>
      </c>
      <c r="X2318" t="str">
        <f ca="1">_xlfn.CONCAT("(",A2318,",",C2318,",",P2318,",",E2318,",",L2318,",",S2318,",",T2318,",",V2318,")++1`")</f>
        <v>(249364,0,0,10,52,1,6,66)++1`</v>
      </c>
      <c r="Y2318" t="str">
        <f>_xlfn.CONCAT("(",A2318,",",R2318,")++1`")</f>
        <v>(249364,45)++1`</v>
      </c>
    </row>
    <row r="2319" spans="1:25">
      <c r="A2319">
        <v>249365</v>
      </c>
      <c r="B2319">
        <v>1943</v>
      </c>
      <c r="C2319">
        <f>IF(D2319="oui", 1, IF(D2319="non", 0, " "))</f>
        <v>0</v>
      </c>
      <c r="D2319" t="s">
        <v>24</v>
      </c>
      <c r="E2319">
        <f>_xlfn.XLOOKUP(F2319,Z$3:Z$19,AA$3:AA$19)</f>
        <v>9</v>
      </c>
      <c r="F2319" t="s">
        <v>40</v>
      </c>
      <c r="G2319" s="14">
        <v>44614</v>
      </c>
      <c r="H2319" s="15">
        <v>0.59652777777777777</v>
      </c>
      <c r="I2319" s="15">
        <v>0.68055555555555558</v>
      </c>
      <c r="J2319">
        <v>1000171</v>
      </c>
      <c r="K2319">
        <v>282</v>
      </c>
      <c r="L2319">
        <f>ROUND(M2319*86400,0)/60</f>
        <v>121</v>
      </c>
      <c r="M2319">
        <v>8.4027777777777812E-2</v>
      </c>
      <c r="N2319">
        <f>_xlfn.XLOOKUP(O2319,Z$22:Z$24,AA$22:AA$24)</f>
        <v>0</v>
      </c>
      <c r="O2319" t="s">
        <v>26</v>
      </c>
      <c r="P2319" cm="1">
        <f t="array" aca="1" ref="P2319" ca="1">(_xlfn.IFS(Q2319="couché",0,Q2319="debout à 80%",1,Q2319="?",1))*(IF(RAND()&lt;0.8,1,0))</f>
        <v>0</v>
      </c>
      <c r="Q2319" t="s">
        <v>48</v>
      </c>
      <c r="R2319">
        <v>45</v>
      </c>
      <c r="S2319">
        <f>SUMIFS(N:N,F:F,F2319,G:G,G2319,T:T,T2319-1)*IF(C2319=1,0,1)</f>
        <v>0</v>
      </c>
      <c r="T2319">
        <f>COUNTIFS(F:F,F2319,G:G,G2319,H:H,_xlfn.CONCAT("&lt;=",H2319))</f>
        <v>7</v>
      </c>
      <c r="U2319" s="15">
        <f ca="1">H2319+(RAND()/100000)</f>
        <v>0.59653478665488358</v>
      </c>
      <c r="V2319">
        <f t="shared" ca="1" si="36"/>
        <v>76</v>
      </c>
      <c r="W2319" t="s">
        <v>28</v>
      </c>
      <c r="X2319" t="str">
        <f ca="1">_xlfn.CONCAT("(",A2319,",",C2319,",",P2319,",",E2319,",",L2319,",",S2319,",",T2319,",",V2319,")++1`")</f>
        <v>(249365,0,0,9,121,0,7,76)++1`</v>
      </c>
      <c r="Y2319" t="str">
        <f>_xlfn.CONCAT("(",A2319,",",R2319,")++1`")</f>
        <v>(249365,45)++1`</v>
      </c>
    </row>
    <row r="2320" spans="1:25">
      <c r="A2320">
        <v>249366</v>
      </c>
      <c r="B2320">
        <v>1947</v>
      </c>
      <c r="C2320">
        <f>IF(D2320="oui", 1, IF(D2320="non", 0, " "))</f>
        <v>0</v>
      </c>
      <c r="D2320" t="s">
        <v>24</v>
      </c>
      <c r="E2320">
        <f>_xlfn.XLOOKUP(F2320,Z$3:Z$19,AA$3:AA$19)</f>
        <v>15</v>
      </c>
      <c r="F2320" t="s">
        <v>35</v>
      </c>
      <c r="G2320" s="14">
        <v>44615</v>
      </c>
      <c r="H2320" s="15">
        <v>0.48888888888888887</v>
      </c>
      <c r="I2320" s="15">
        <v>0.59097222222222223</v>
      </c>
      <c r="J2320">
        <v>1000171</v>
      </c>
      <c r="K2320">
        <v>2034</v>
      </c>
      <c r="L2320">
        <f>ROUND(M2320*86400,0)/60</f>
        <v>147</v>
      </c>
      <c r="M2320">
        <v>0.10208333333333336</v>
      </c>
      <c r="N2320">
        <f>_xlfn.XLOOKUP(O2320,Z$22:Z$24,AA$22:AA$24)</f>
        <v>0</v>
      </c>
      <c r="O2320" t="s">
        <v>26</v>
      </c>
      <c r="P2320" cm="1">
        <f t="array" aca="1" ref="P2320" ca="1">(_xlfn.IFS(Q2320="couché",0,Q2320="debout à 80%",1,Q2320="?",1))*(IF(RAND()&lt;0.8,1,0))</f>
        <v>0</v>
      </c>
      <c r="Q2320" t="s">
        <v>48</v>
      </c>
      <c r="R2320">
        <v>45</v>
      </c>
      <c r="S2320">
        <f>SUMIFS(N:N,F:F,F2320,G:G,G2320,T:T,T2320-1)*IF(C2320=1,0,1)</f>
        <v>0</v>
      </c>
      <c r="T2320">
        <f>COUNTIFS(F:F,F2320,G:G,G2320,H:H,_xlfn.CONCAT("&lt;=",H2320))</f>
        <v>3</v>
      </c>
      <c r="U2320" s="15">
        <f ca="1">H2320+(RAND()/100000)</f>
        <v>0.48889392822503874</v>
      </c>
      <c r="V2320">
        <f t="shared" ca="1" si="36"/>
        <v>36</v>
      </c>
      <c r="W2320" t="s">
        <v>28</v>
      </c>
      <c r="X2320" t="str">
        <f ca="1">_xlfn.CONCAT("(",A2320,",",C2320,",",P2320,",",E2320,",",L2320,",",S2320,",",T2320,",",V2320,")++1`")</f>
        <v>(249366,0,0,15,147,0,3,36)++1`</v>
      </c>
      <c r="Y2320" t="str">
        <f>_xlfn.CONCAT("(",A2320,",",R2320,")++1`")</f>
        <v>(249366,45)++1`</v>
      </c>
    </row>
    <row r="2321" spans="1:25">
      <c r="A2321">
        <v>249368</v>
      </c>
      <c r="B2321">
        <v>1978</v>
      </c>
      <c r="C2321">
        <f>IF(D2321="oui", 1, IF(D2321="non", 0, " "))</f>
        <v>0</v>
      </c>
      <c r="D2321" t="s">
        <v>24</v>
      </c>
      <c r="E2321">
        <f>_xlfn.XLOOKUP(F2321,Z$3:Z$19,AA$3:AA$19)</f>
        <v>3</v>
      </c>
      <c r="F2321" t="s">
        <v>34</v>
      </c>
      <c r="G2321" s="14">
        <v>44631</v>
      </c>
      <c r="H2321" s="15">
        <v>0.52916666666666667</v>
      </c>
      <c r="I2321" s="15">
        <v>0.53611111111111109</v>
      </c>
      <c r="J2321">
        <v>1000169</v>
      </c>
      <c r="K2321">
        <v>2554</v>
      </c>
      <c r="L2321">
        <f>ROUND(M2321*86400,0)/60</f>
        <v>10</v>
      </c>
      <c r="M2321">
        <v>6.9444444444444198E-3</v>
      </c>
      <c r="N2321">
        <f>_xlfn.XLOOKUP(O2321,Z$22:Z$24,AA$22:AA$24)</f>
        <v>1</v>
      </c>
      <c r="O2321" t="s">
        <v>32</v>
      </c>
      <c r="P2321" cm="1">
        <f t="array" aca="1" ref="P2321" ca="1">(_xlfn.IFS(Q2321="couché",0,Q2321="debout à 80%",1,Q2321="?",1))*(IF(RAND()&lt;0.8,1,0))</f>
        <v>1</v>
      </c>
      <c r="Q2321" t="s">
        <v>27</v>
      </c>
      <c r="R2321">
        <v>0</v>
      </c>
      <c r="S2321">
        <f>SUMIFS(N:N,F:F,F2321,G:G,G2321,T:T,T2321-1)*IF(C2321=1,0,1)</f>
        <v>1</v>
      </c>
      <c r="T2321">
        <f>COUNTIFS(F:F,F2321,G:G,G2321,H:H,_xlfn.CONCAT("&lt;=",H2321))</f>
        <v>16</v>
      </c>
      <c r="U2321" s="15">
        <f ca="1">H2321+(RAND()/100000)</f>
        <v>0.5291748937714571</v>
      </c>
      <c r="V2321">
        <f t="shared" ca="1" si="36"/>
        <v>51</v>
      </c>
      <c r="W2321" t="s">
        <v>28</v>
      </c>
      <c r="X2321" t="str">
        <f ca="1">_xlfn.CONCAT("(",A2321,",",C2321,",",P2321,",",E2321,",",L2321,",",S2321,",",T2321,",",V2321,")++1`")</f>
        <v>(249368,0,1,3,10,1,16,51)++1`</v>
      </c>
      <c r="Y2321" t="str">
        <f>_xlfn.CONCAT("(",A2321,",",R2321,")++1`")</f>
        <v>(249368,0)++1`</v>
      </c>
    </row>
    <row r="2322" spans="1:25">
      <c r="A2322">
        <v>249369</v>
      </c>
      <c r="B2322">
        <v>1957</v>
      </c>
      <c r="C2322">
        <f>IF(D2322="oui", 1, IF(D2322="non", 0, " "))</f>
        <v>0</v>
      </c>
      <c r="D2322" t="s">
        <v>24</v>
      </c>
      <c r="E2322">
        <f>_xlfn.XLOOKUP(F2322,Z$3:Z$19,AA$3:AA$19)</f>
        <v>12</v>
      </c>
      <c r="F2322" t="s">
        <v>42</v>
      </c>
      <c r="G2322" s="14">
        <v>44638</v>
      </c>
      <c r="H2322" s="15">
        <v>0.34305555555555556</v>
      </c>
      <c r="I2322" s="15">
        <v>0.57291666666666663</v>
      </c>
      <c r="J2322">
        <v>1000171</v>
      </c>
      <c r="K2322">
        <v>7628</v>
      </c>
      <c r="L2322">
        <f>ROUND(M2322*86400,0)/60</f>
        <v>331</v>
      </c>
      <c r="M2322">
        <v>0.22986111111111107</v>
      </c>
      <c r="N2322">
        <f>_xlfn.XLOOKUP(O2322,Z$22:Z$24,AA$22:AA$24)</f>
        <v>0</v>
      </c>
      <c r="O2322" t="s">
        <v>26</v>
      </c>
      <c r="P2322" cm="1">
        <f t="array" aca="1" ref="P2322" ca="1">(_xlfn.IFS(Q2322="couché",0,Q2322="debout à 80%",1,Q2322="?",1))*(IF(RAND()&lt;0.8,1,0))</f>
        <v>0</v>
      </c>
      <c r="Q2322" t="s">
        <v>48</v>
      </c>
      <c r="R2322">
        <v>0</v>
      </c>
      <c r="S2322">
        <f>SUMIFS(N:N,F:F,F2322,G:G,G2322,T:T,T2322-1)*IF(C2322=1,0,1)</f>
        <v>0</v>
      </c>
      <c r="T2322">
        <f>COUNTIFS(F:F,F2322,G:G,G2322,H:H,_xlfn.CONCAT("&lt;=",H2322))</f>
        <v>1</v>
      </c>
      <c r="U2322" s="15">
        <f ca="1">H2322+(RAND()/100000)</f>
        <v>0.34305658084254981</v>
      </c>
      <c r="V2322">
        <f t="shared" ca="1" si="36"/>
        <v>10</v>
      </c>
      <c r="W2322" t="s">
        <v>28</v>
      </c>
      <c r="X2322" t="str">
        <f ca="1">_xlfn.CONCAT("(",A2322,",",C2322,",",P2322,",",E2322,",",L2322,",",S2322,",",T2322,",",V2322,")++1`")</f>
        <v>(249369,0,0,12,331,0,1,10)++1`</v>
      </c>
      <c r="Y2322" t="str">
        <f>_xlfn.CONCAT("(",A2322,",",R2322,")++1`")</f>
        <v>(249369,0)++1`</v>
      </c>
    </row>
    <row r="2323" spans="1:25">
      <c r="A2323">
        <v>249370</v>
      </c>
      <c r="B2323">
        <v>1949</v>
      </c>
      <c r="C2323">
        <f>IF(D2323="oui", 1, IF(D2323="non", 0, " "))</f>
        <v>0</v>
      </c>
      <c r="D2323" t="s">
        <v>24</v>
      </c>
      <c r="E2323">
        <f>_xlfn.XLOOKUP(F2323,Z$3:Z$19,AA$3:AA$19)</f>
        <v>3</v>
      </c>
      <c r="F2323" t="s">
        <v>34</v>
      </c>
      <c r="G2323" s="14">
        <v>44644</v>
      </c>
      <c r="H2323" s="15">
        <v>0.46180555555555552</v>
      </c>
      <c r="I2323" s="15">
        <v>0.46944444444444444</v>
      </c>
      <c r="J2323">
        <v>1000169</v>
      </c>
      <c r="K2323">
        <v>2172</v>
      </c>
      <c r="L2323">
        <f>ROUND(M2323*86400,0)/60</f>
        <v>11</v>
      </c>
      <c r="M2323">
        <v>7.6388888888889173E-3</v>
      </c>
      <c r="N2323">
        <f>_xlfn.XLOOKUP(O2323,Z$22:Z$24,AA$22:AA$24)</f>
        <v>1</v>
      </c>
      <c r="O2323" t="s">
        <v>32</v>
      </c>
      <c r="P2323" cm="1">
        <f t="array" aca="1" ref="P2323" ca="1">(_xlfn.IFS(Q2323="couché",0,Q2323="debout à 80%",1,Q2323="?",1))*(IF(RAND()&lt;0.8,1,0))</f>
        <v>0</v>
      </c>
      <c r="Q2323" t="s">
        <v>27</v>
      </c>
      <c r="R2323">
        <v>10</v>
      </c>
      <c r="S2323">
        <f>SUMIFS(N:N,F:F,F2323,G:G,G2323,T:T,T2323-1)*IF(C2323=1,0,1)</f>
        <v>1</v>
      </c>
      <c r="T2323">
        <f>COUNTIFS(F:F,F2323,G:G,G2323,H:H,_xlfn.CONCAT("&lt;=",H2323))</f>
        <v>9</v>
      </c>
      <c r="U2323" s="15">
        <f ca="1">H2323+(RAND()/100000)</f>
        <v>0.46181273962492664</v>
      </c>
      <c r="V2323">
        <f t="shared" ca="1" si="36"/>
        <v>41</v>
      </c>
      <c r="W2323" t="s">
        <v>28</v>
      </c>
      <c r="X2323" t="str">
        <f ca="1">_xlfn.CONCAT("(",A2323,",",C2323,",",P2323,",",E2323,",",L2323,",",S2323,",",T2323,",",V2323,")++1`")</f>
        <v>(249370,0,0,3,11,1,9,41)++1`</v>
      </c>
      <c r="Y2323" t="str">
        <f>_xlfn.CONCAT("(",A2323,",",R2323,")++1`")</f>
        <v>(249370,10)++1`</v>
      </c>
    </row>
    <row r="2324" spans="1:25">
      <c r="A2324">
        <v>249371</v>
      </c>
      <c r="B2324">
        <v>1949</v>
      </c>
      <c r="C2324">
        <f>IF(D2324="oui", 1, IF(D2324="non", 0, " "))</f>
        <v>0</v>
      </c>
      <c r="D2324" t="s">
        <v>24</v>
      </c>
      <c r="E2324">
        <f>_xlfn.XLOOKUP(F2324,Z$3:Z$19,AA$3:AA$19)</f>
        <v>3</v>
      </c>
      <c r="F2324" t="s">
        <v>34</v>
      </c>
      <c r="G2324" s="14">
        <v>44651</v>
      </c>
      <c r="H2324" s="15">
        <v>0.43402777777777773</v>
      </c>
      <c r="I2324" s="15">
        <v>0.44444444444444442</v>
      </c>
      <c r="J2324">
        <v>1000169</v>
      </c>
      <c r="K2324">
        <v>2172</v>
      </c>
      <c r="L2324">
        <f>ROUND(M2324*86400,0)/60</f>
        <v>15</v>
      </c>
      <c r="M2324">
        <v>1.0416666666666685E-2</v>
      </c>
      <c r="N2324">
        <f>_xlfn.XLOOKUP(O2324,Z$22:Z$24,AA$22:AA$24)</f>
        <v>1</v>
      </c>
      <c r="O2324" t="s">
        <v>32</v>
      </c>
      <c r="P2324" cm="1">
        <f t="array" aca="1" ref="P2324" ca="1">(_xlfn.IFS(Q2324="couché",0,Q2324="debout à 80%",1,Q2324="?",1))*(IF(RAND()&lt;0.8,1,0))</f>
        <v>1</v>
      </c>
      <c r="Q2324" t="s">
        <v>27</v>
      </c>
      <c r="R2324">
        <v>10</v>
      </c>
      <c r="S2324">
        <f>SUMIFS(N:N,F:F,F2324,G:G,G2324,T:T,T2324-1)*IF(C2324=1,0,1)</f>
        <v>1</v>
      </c>
      <c r="T2324">
        <f>COUNTIFS(F:F,F2324,G:G,G2324,H:H,_xlfn.CONCAT("&lt;=",H2324))</f>
        <v>8</v>
      </c>
      <c r="U2324" s="15">
        <f ca="1">H2324+(RAND()/100000)</f>
        <v>0.43403362575477955</v>
      </c>
      <c r="V2324">
        <f t="shared" ca="1" si="36"/>
        <v>31</v>
      </c>
      <c r="W2324" t="s">
        <v>28</v>
      </c>
      <c r="X2324" t="str">
        <f ca="1">_xlfn.CONCAT("(",A2324,",",C2324,",",P2324,",",E2324,",",L2324,",",S2324,",",T2324,",",V2324,")++1`")</f>
        <v>(249371,0,1,3,15,1,8,31)++1`</v>
      </c>
      <c r="Y2324" t="str">
        <f>_xlfn.CONCAT("(",A2324,",",R2324,")++1`")</f>
        <v>(249371,10)++1`</v>
      </c>
    </row>
    <row r="2325" spans="1:25">
      <c r="A2325">
        <v>249373</v>
      </c>
      <c r="B2325">
        <v>1963</v>
      </c>
      <c r="C2325">
        <f>IF(D2325="oui", 1, IF(D2325="non", 0, " "))</f>
        <v>0</v>
      </c>
      <c r="D2325" t="s">
        <v>24</v>
      </c>
      <c r="E2325">
        <f>_xlfn.XLOOKUP(F2325,Z$3:Z$19,AA$3:AA$19)</f>
        <v>8</v>
      </c>
      <c r="F2325" t="s">
        <v>25</v>
      </c>
      <c r="G2325" s="14">
        <v>44637</v>
      </c>
      <c r="H2325" s="15">
        <v>0.33402777777777776</v>
      </c>
      <c r="I2325" s="15">
        <v>0.38402777777777775</v>
      </c>
      <c r="J2325">
        <v>1000162</v>
      </c>
      <c r="K2325">
        <v>1192</v>
      </c>
      <c r="L2325">
        <f>ROUND(M2325*86400,0)/60</f>
        <v>72</v>
      </c>
      <c r="M2325">
        <v>4.9999999999999989E-2</v>
      </c>
      <c r="N2325">
        <f>_xlfn.XLOOKUP(O2325,Z$22:Z$24,AA$22:AA$24)</f>
        <v>0</v>
      </c>
      <c r="O2325" t="s">
        <v>26</v>
      </c>
      <c r="P2325" cm="1">
        <f t="array" aca="1" ref="P2325" ca="1">(_xlfn.IFS(Q2325="couché",0,Q2325="debout à 80%",1,Q2325="?",1))*(IF(RAND()&lt;0.8,1,0))</f>
        <v>1</v>
      </c>
      <c r="Q2325" t="s">
        <v>27</v>
      </c>
      <c r="R2325">
        <v>45</v>
      </c>
      <c r="S2325">
        <f>SUMIFS(N:N,F:F,F2325,G:G,G2325,T:T,T2325-1)*IF(C2325=1,0,1)</f>
        <v>0</v>
      </c>
      <c r="T2325">
        <f>COUNTIFS(F:F,F2325,G:G,G2325,H:H,_xlfn.CONCAT("&lt;=",H2325))</f>
        <v>1</v>
      </c>
      <c r="U2325" s="15">
        <f ca="1">H2325+(RAND()/100000)</f>
        <v>0.33403078415600113</v>
      </c>
      <c r="V2325">
        <f t="shared" ca="1" si="36"/>
        <v>4</v>
      </c>
      <c r="W2325" t="s">
        <v>28</v>
      </c>
      <c r="X2325" t="str">
        <f ca="1">_xlfn.CONCAT("(",A2325,",",C2325,",",P2325,",",E2325,",",L2325,",",S2325,",",T2325,",",V2325,")++1`")</f>
        <v>(249373,0,1,8,72,0,1,4)++1`</v>
      </c>
      <c r="Y2325" t="str">
        <f>_xlfn.CONCAT("(",A2325,",",R2325,")++1`")</f>
        <v>(249373,45)++1`</v>
      </c>
    </row>
    <row r="2326" spans="1:25">
      <c r="A2326">
        <v>249374</v>
      </c>
      <c r="B2326">
        <v>1967</v>
      </c>
      <c r="C2326">
        <f>IF(D2326="oui", 1, IF(D2326="non", 0, " "))</f>
        <v>0</v>
      </c>
      <c r="D2326" t="s">
        <v>24</v>
      </c>
      <c r="E2326">
        <f>_xlfn.XLOOKUP(F2326,Z$3:Z$19,AA$3:AA$19)</f>
        <v>12</v>
      </c>
      <c r="F2326" t="s">
        <v>42</v>
      </c>
      <c r="G2326" s="14">
        <v>44635</v>
      </c>
      <c r="H2326" s="15">
        <v>0.39791666666666664</v>
      </c>
      <c r="I2326" s="15">
        <v>0.62083333333333335</v>
      </c>
      <c r="J2326">
        <v>1000171</v>
      </c>
      <c r="K2326">
        <v>7628</v>
      </c>
      <c r="L2326">
        <f>ROUND(M2326*86400,0)/60</f>
        <v>321</v>
      </c>
      <c r="M2326">
        <v>0.22291666666666671</v>
      </c>
      <c r="N2326">
        <f>_xlfn.XLOOKUP(O2326,Z$22:Z$24,AA$22:AA$24)</f>
        <v>0</v>
      </c>
      <c r="O2326" t="s">
        <v>26</v>
      </c>
      <c r="P2326" cm="1">
        <f t="array" aca="1" ref="P2326" ca="1">(_xlfn.IFS(Q2326="couché",0,Q2326="debout à 80%",1,Q2326="?",1))*(IF(RAND()&lt;0.8,1,0))</f>
        <v>0</v>
      </c>
      <c r="Q2326" t="s">
        <v>48</v>
      </c>
      <c r="R2326">
        <v>0</v>
      </c>
      <c r="S2326">
        <f>SUMIFS(N:N,F:F,F2326,G:G,G2326,T:T,T2326-1)*IF(C2326=1,0,1)</f>
        <v>0</v>
      </c>
      <c r="T2326">
        <f>COUNTIFS(F:F,F2326,G:G,G2326,H:H,_xlfn.CONCAT("&lt;=",H2326))</f>
        <v>1</v>
      </c>
      <c r="U2326" s="15">
        <f ca="1">H2326+(RAND()/100000)</f>
        <v>0.39792275470120309</v>
      </c>
      <c r="V2326">
        <f t="shared" ca="1" si="36"/>
        <v>29</v>
      </c>
      <c r="W2326" t="s">
        <v>28</v>
      </c>
      <c r="X2326" t="str">
        <f ca="1">_xlfn.CONCAT("(",A2326,",",C2326,",",P2326,",",E2326,",",L2326,",",S2326,",",T2326,",",V2326,")++1`")</f>
        <v>(249374,0,0,12,321,0,1,29)++1`</v>
      </c>
      <c r="Y2326" t="str">
        <f>_xlfn.CONCAT("(",A2326,",",R2326,")++1`")</f>
        <v>(249374,0)++1`</v>
      </c>
    </row>
    <row r="2327" spans="1:25">
      <c r="A2327">
        <v>249375</v>
      </c>
      <c r="B2327">
        <v>1945</v>
      </c>
      <c r="C2327">
        <f>IF(D2327="oui", 1, IF(D2327="non", 0, " "))</f>
        <v>0</v>
      </c>
      <c r="D2327" t="s">
        <v>24</v>
      </c>
      <c r="E2327">
        <f>_xlfn.XLOOKUP(F2327,Z$3:Z$19,AA$3:AA$19)</f>
        <v>3</v>
      </c>
      <c r="F2327" t="s">
        <v>34</v>
      </c>
      <c r="G2327" s="14">
        <v>44644</v>
      </c>
      <c r="H2327" s="15">
        <v>0.39305555555555555</v>
      </c>
      <c r="I2327" s="15">
        <v>0.40625</v>
      </c>
      <c r="J2327">
        <v>1000169</v>
      </c>
      <c r="K2327">
        <v>2172</v>
      </c>
      <c r="L2327">
        <f>ROUND(M2327*86400,0)/60</f>
        <v>19</v>
      </c>
      <c r="M2327">
        <v>1.3194444444444453E-2</v>
      </c>
      <c r="N2327">
        <f>_xlfn.XLOOKUP(O2327,Z$22:Z$24,AA$22:AA$24)</f>
        <v>1</v>
      </c>
      <c r="O2327" t="s">
        <v>32</v>
      </c>
      <c r="P2327" cm="1">
        <f t="array" aca="1" ref="P2327" ca="1">(_xlfn.IFS(Q2327="couché",0,Q2327="debout à 80%",1,Q2327="?",1))*(IF(RAND()&lt;0.8,1,0))</f>
        <v>1</v>
      </c>
      <c r="Q2327" t="s">
        <v>27</v>
      </c>
      <c r="R2327">
        <v>10</v>
      </c>
      <c r="S2327">
        <f>SUMIFS(N:N,F:F,F2327,G:G,G2327,T:T,T2327-1)*IF(C2327=1,0,1)</f>
        <v>1</v>
      </c>
      <c r="T2327">
        <f>COUNTIFS(F:F,F2327,G:G,G2327,H:H,_xlfn.CONCAT("&lt;=",H2327))</f>
        <v>4</v>
      </c>
      <c r="U2327" s="15">
        <f ca="1">H2327+(RAND()/100000)</f>
        <v>0.3930560256854721</v>
      </c>
      <c r="V2327">
        <f t="shared" ca="1" si="36"/>
        <v>20</v>
      </c>
      <c r="W2327" t="s">
        <v>28</v>
      </c>
      <c r="X2327" t="str">
        <f ca="1">_xlfn.CONCAT("(",A2327,",",C2327,",",P2327,",",E2327,",",L2327,",",S2327,",",T2327,",",V2327,")++1`")</f>
        <v>(249375,0,1,3,19,1,4,20)++1`</v>
      </c>
      <c r="Y2327" t="str">
        <f>_xlfn.CONCAT("(",A2327,",",R2327,")++1`")</f>
        <v>(249375,10)++1`</v>
      </c>
    </row>
    <row r="2328" spans="1:25">
      <c r="A2328">
        <v>249376</v>
      </c>
      <c r="B2328">
        <v>1945</v>
      </c>
      <c r="C2328">
        <f>IF(D2328="oui", 1, IF(D2328="non", 0, " "))</f>
        <v>0</v>
      </c>
      <c r="D2328" t="s">
        <v>24</v>
      </c>
      <c r="E2328">
        <f>_xlfn.XLOOKUP(F2328,Z$3:Z$19,AA$3:AA$19)</f>
        <v>3</v>
      </c>
      <c r="F2328" t="s">
        <v>34</v>
      </c>
      <c r="G2328" s="14">
        <v>44651</v>
      </c>
      <c r="H2328" s="15">
        <v>0.35555555555555551</v>
      </c>
      <c r="I2328" s="15">
        <v>0.36944444444444441</v>
      </c>
      <c r="J2328">
        <v>1000169</v>
      </c>
      <c r="K2328">
        <v>2172</v>
      </c>
      <c r="L2328">
        <f>ROUND(M2328*86400,0)/60</f>
        <v>20</v>
      </c>
      <c r="M2328">
        <v>1.3888888888888895E-2</v>
      </c>
      <c r="N2328">
        <f>_xlfn.XLOOKUP(O2328,Z$22:Z$24,AA$22:AA$24)</f>
        <v>1</v>
      </c>
      <c r="O2328" t="s">
        <v>32</v>
      </c>
      <c r="P2328" cm="1">
        <f t="array" aca="1" ref="P2328" ca="1">(_xlfn.IFS(Q2328="couché",0,Q2328="debout à 80%",1,Q2328="?",1))*(IF(RAND()&lt;0.8,1,0))</f>
        <v>1</v>
      </c>
      <c r="Q2328" t="s">
        <v>27</v>
      </c>
      <c r="R2328">
        <v>10</v>
      </c>
      <c r="S2328">
        <f>SUMIFS(N:N,F:F,F2328,G:G,G2328,T:T,T2328-1)*IF(C2328=1,0,1)</f>
        <v>1</v>
      </c>
      <c r="T2328">
        <f>COUNTIFS(F:F,F2328,G:G,G2328,H:H,_xlfn.CONCAT("&lt;=",H2328))</f>
        <v>2</v>
      </c>
      <c r="U2328" s="15">
        <f ca="1">H2328+(RAND()/100000)</f>
        <v>0.35555898162938926</v>
      </c>
      <c r="V2328">
        <f t="shared" ca="1" si="36"/>
        <v>14</v>
      </c>
      <c r="W2328" t="s">
        <v>28</v>
      </c>
      <c r="X2328" t="str">
        <f ca="1">_xlfn.CONCAT("(",A2328,",",C2328,",",P2328,",",E2328,",",L2328,",",S2328,",",T2328,",",V2328,")++1`")</f>
        <v>(249376,0,1,3,20,1,2,14)++1`</v>
      </c>
      <c r="Y2328" t="str">
        <f>_xlfn.CONCAT("(",A2328,",",R2328,")++1`")</f>
        <v>(249376,10)++1`</v>
      </c>
    </row>
    <row r="2329" spans="1:25">
      <c r="A2329">
        <v>249377</v>
      </c>
      <c r="B2329">
        <v>1955</v>
      </c>
      <c r="C2329">
        <f>IF(D2329="oui", 1, IF(D2329="non", 0, " "))</f>
        <v>0</v>
      </c>
      <c r="D2329" t="s">
        <v>24</v>
      </c>
      <c r="E2329">
        <f>_xlfn.XLOOKUP(F2329,Z$3:Z$19,AA$3:AA$19)</f>
        <v>16</v>
      </c>
      <c r="F2329" t="s">
        <v>44</v>
      </c>
      <c r="G2329" s="14">
        <v>44636</v>
      </c>
      <c r="H2329" s="15">
        <v>0.53263888888888888</v>
      </c>
      <c r="I2329" s="15">
        <v>0.5708333333333333</v>
      </c>
      <c r="J2329">
        <v>1000162</v>
      </c>
      <c r="K2329">
        <v>4592</v>
      </c>
      <c r="L2329">
        <f>ROUND(M2329*86400,0)/60</f>
        <v>55</v>
      </c>
      <c r="M2329">
        <v>3.819444444444442E-2</v>
      </c>
      <c r="N2329">
        <f>_xlfn.XLOOKUP(O2329,Z$22:Z$24,AA$22:AA$24)</f>
        <v>0</v>
      </c>
      <c r="O2329" t="s">
        <v>26</v>
      </c>
      <c r="P2329" cm="1">
        <f t="array" aca="1" ref="P2329" ca="1">(_xlfn.IFS(Q2329="couché",0,Q2329="debout à 80%",1,Q2329="?",1))*(IF(RAND()&lt;0.8,1,0))</f>
        <v>1</v>
      </c>
      <c r="Q2329" t="s">
        <v>27</v>
      </c>
      <c r="R2329">
        <v>45</v>
      </c>
      <c r="S2329">
        <f>SUMIFS(N:N,F:F,F2329,G:G,G2329,T:T,T2329-1)*IF(C2329=1,0,1)</f>
        <v>0</v>
      </c>
      <c r="T2329">
        <f>COUNTIFS(F:F,F2329,G:G,G2329,H:H,_xlfn.CONCAT("&lt;=",H2329))</f>
        <v>2</v>
      </c>
      <c r="U2329" s="15">
        <f ca="1">H2329+(RAND()/100000)</f>
        <v>0.53264347045434812</v>
      </c>
      <c r="V2329">
        <f t="shared" ca="1" si="36"/>
        <v>53</v>
      </c>
      <c r="W2329" t="s">
        <v>28</v>
      </c>
      <c r="X2329" t="str">
        <f ca="1">_xlfn.CONCAT("(",A2329,",",C2329,",",P2329,",",E2329,",",L2329,",",S2329,",",T2329,",",V2329,")++1`")</f>
        <v>(249377,0,1,16,55,0,2,53)++1`</v>
      </c>
      <c r="Y2329" t="str">
        <f>_xlfn.CONCAT("(",A2329,",",R2329,")++1`")</f>
        <v>(249377,45)++1`</v>
      </c>
    </row>
    <row r="2330" spans="1:25">
      <c r="A2330">
        <v>249380</v>
      </c>
      <c r="B2330">
        <v>1981</v>
      </c>
      <c r="C2330">
        <f>IF(D2330="oui", 1, IF(D2330="non", 0, " "))</f>
        <v>0</v>
      </c>
      <c r="D2330" t="s">
        <v>24</v>
      </c>
      <c r="E2330">
        <f>_xlfn.XLOOKUP(F2330,Z$3:Z$19,AA$3:AA$19)</f>
        <v>7</v>
      </c>
      <c r="F2330" t="s">
        <v>38</v>
      </c>
      <c r="G2330" s="14">
        <v>44631</v>
      </c>
      <c r="H2330" s="15">
        <v>0.66180555555555554</v>
      </c>
      <c r="I2330" s="15">
        <v>0.71458333333333335</v>
      </c>
      <c r="J2330">
        <v>1000162</v>
      </c>
      <c r="K2330">
        <v>74</v>
      </c>
      <c r="L2330">
        <f>ROUND(M2330*86400,0)/60</f>
        <v>76</v>
      </c>
      <c r="M2330">
        <v>5.2777777777777812E-2</v>
      </c>
      <c r="N2330">
        <f>_xlfn.XLOOKUP(O2330,Z$22:Z$24,AA$22:AA$24)</f>
        <v>0</v>
      </c>
      <c r="O2330" t="s">
        <v>26</v>
      </c>
      <c r="P2330" cm="1">
        <f t="array" aca="1" ref="P2330" ca="1">(_xlfn.IFS(Q2330="couché",0,Q2330="debout à 80%",1,Q2330="?",1))*(IF(RAND()&lt;0.8,1,0))</f>
        <v>1</v>
      </c>
      <c r="Q2330" t="s">
        <v>27</v>
      </c>
      <c r="R2330">
        <v>45</v>
      </c>
      <c r="S2330">
        <f>SUMIFS(N:N,F:F,F2330,G:G,G2330,T:T,T2330-1)*IF(C2330=1,0,1)</f>
        <v>0</v>
      </c>
      <c r="T2330">
        <f>COUNTIFS(F:F,F2330,G:G,G2330,H:H,_xlfn.CONCAT("&lt;=",H2330))</f>
        <v>5</v>
      </c>
      <c r="U2330" s="15">
        <f ca="1">H2330+(RAND()/100000)</f>
        <v>0.66181278174700331</v>
      </c>
      <c r="V2330">
        <f t="shared" ca="1" si="36"/>
        <v>72</v>
      </c>
      <c r="W2330" t="s">
        <v>28</v>
      </c>
      <c r="X2330" t="str">
        <f ca="1">_xlfn.CONCAT("(",A2330,",",C2330,",",P2330,",",E2330,",",L2330,",",S2330,",",T2330,",",V2330,")++1`")</f>
        <v>(249380,0,1,7,76,0,5,72)++1`</v>
      </c>
      <c r="Y2330" t="str">
        <f>_xlfn.CONCAT("(",A2330,",",R2330,")++1`")</f>
        <v>(249380,45)++1`</v>
      </c>
    </row>
    <row r="2331" spans="1:25">
      <c r="A2331">
        <v>249382</v>
      </c>
      <c r="B2331">
        <v>1954</v>
      </c>
      <c r="C2331">
        <f>IF(D2331="oui", 1, IF(D2331="non", 0, " "))</f>
        <v>0</v>
      </c>
      <c r="D2331" t="s">
        <v>24</v>
      </c>
      <c r="E2331">
        <f>_xlfn.XLOOKUP(F2331,Z$3:Z$19,AA$3:AA$19)</f>
        <v>2</v>
      </c>
      <c r="F2331" t="s">
        <v>29</v>
      </c>
      <c r="G2331" s="14">
        <v>44624</v>
      </c>
      <c r="H2331" s="15">
        <v>0.46458333333333329</v>
      </c>
      <c r="I2331" s="15">
        <v>0.50902777777777775</v>
      </c>
      <c r="J2331">
        <v>1000166</v>
      </c>
      <c r="K2331">
        <v>21</v>
      </c>
      <c r="L2331">
        <f>ROUND(M2331*86400,0)/60</f>
        <v>64</v>
      </c>
      <c r="M2331">
        <v>4.4444444444444453E-2</v>
      </c>
      <c r="N2331">
        <f>_xlfn.XLOOKUP(O2331,Z$22:Z$24,AA$22:AA$24)</f>
        <v>0</v>
      </c>
      <c r="O2331" t="s">
        <v>26</v>
      </c>
      <c r="P2331" cm="1">
        <f t="array" aca="1" ref="P2331" ca="1">(_xlfn.IFS(Q2331="couché",0,Q2331="debout à 80%",1,Q2331="?",1))*(IF(RAND()&lt;0.8,1,0))</f>
        <v>1</v>
      </c>
      <c r="Q2331" t="s">
        <v>27</v>
      </c>
      <c r="R2331">
        <v>45</v>
      </c>
      <c r="S2331">
        <f>SUMIFS(N:N,F:F,F2331,G:G,G2331,T:T,T2331-1)*IF(C2331=1,0,1)</f>
        <v>0</v>
      </c>
      <c r="T2331">
        <f>COUNTIFS(F:F,F2331,G:G,G2331,H:H,_xlfn.CONCAT("&lt;=",H2331))</f>
        <v>4</v>
      </c>
      <c r="U2331" s="15">
        <f ca="1">H2331+(RAND()/100000)</f>
        <v>0.46458580351976253</v>
      </c>
      <c r="V2331">
        <f t="shared" ca="1" si="36"/>
        <v>29</v>
      </c>
      <c r="W2331" t="s">
        <v>28</v>
      </c>
      <c r="X2331" t="str">
        <f ca="1">_xlfn.CONCAT("(",A2331,",",C2331,",",P2331,",",E2331,",",L2331,",",S2331,",",T2331,",",V2331,")++1`")</f>
        <v>(249382,0,1,2,64,0,4,29)++1`</v>
      </c>
      <c r="Y2331" t="str">
        <f>_xlfn.CONCAT("(",A2331,",",R2331,")++1`")</f>
        <v>(249382,45)++1`</v>
      </c>
    </row>
    <row r="2332" spans="1:25">
      <c r="A2332">
        <v>249383</v>
      </c>
      <c r="B2332">
        <v>1974</v>
      </c>
      <c r="C2332">
        <f>IF(D2332="oui", 1, IF(D2332="non", 0, " "))</f>
        <v>0</v>
      </c>
      <c r="D2332" t="s">
        <v>24</v>
      </c>
      <c r="E2332">
        <f>_xlfn.XLOOKUP(F2332,Z$3:Z$19,AA$3:AA$19)</f>
        <v>14</v>
      </c>
      <c r="F2332" t="s">
        <v>33</v>
      </c>
      <c r="G2332" s="14">
        <v>44616</v>
      </c>
      <c r="H2332" s="15">
        <v>0.42916666666666664</v>
      </c>
      <c r="I2332" s="15">
        <v>0.49236111111111108</v>
      </c>
      <c r="J2332">
        <v>1000162</v>
      </c>
      <c r="K2332">
        <v>2752</v>
      </c>
      <c r="L2332">
        <f>ROUND(M2332*86400,0)/60</f>
        <v>91</v>
      </c>
      <c r="M2332">
        <v>6.3194444444444442E-2</v>
      </c>
      <c r="N2332">
        <f>_xlfn.XLOOKUP(O2332,Z$22:Z$24,AA$22:AA$24)</f>
        <v>1</v>
      </c>
      <c r="O2332" t="s">
        <v>32</v>
      </c>
      <c r="P2332" cm="1">
        <f t="array" aca="1" ref="P2332" ca="1">(_xlfn.IFS(Q2332="couché",0,Q2332="debout à 80%",1,Q2332="?",1))*(IF(RAND()&lt;0.8,1,0))</f>
        <v>1</v>
      </c>
      <c r="Q2332" t="s">
        <v>27</v>
      </c>
      <c r="R2332">
        <v>45</v>
      </c>
      <c r="S2332">
        <f>SUMIFS(N:N,F:F,F2332,G:G,G2332,T:T,T2332-1)*IF(C2332=1,0,1)</f>
        <v>1</v>
      </c>
      <c r="T2332">
        <f>COUNTIFS(F:F,F2332,G:G,G2332,H:H,_xlfn.CONCAT("&lt;=",H2332))</f>
        <v>5</v>
      </c>
      <c r="U2332" s="15">
        <f ca="1">H2332+(RAND()/100000)</f>
        <v>0.42917391310206987</v>
      </c>
      <c r="V2332">
        <f t="shared" ca="1" si="36"/>
        <v>38</v>
      </c>
      <c r="W2332" t="s">
        <v>28</v>
      </c>
      <c r="X2332" t="str">
        <f ca="1">_xlfn.CONCAT("(",A2332,",",C2332,",",P2332,",",E2332,",",L2332,",",S2332,",",T2332,",",V2332,")++1`")</f>
        <v>(249383,0,1,14,91,1,5,38)++1`</v>
      </c>
      <c r="Y2332" t="str">
        <f>_xlfn.CONCAT("(",A2332,",",R2332,")++1`")</f>
        <v>(249383,45)++1`</v>
      </c>
    </row>
    <row r="2333" spans="1:25">
      <c r="A2333">
        <v>249384</v>
      </c>
      <c r="B2333">
        <v>1969</v>
      </c>
      <c r="C2333">
        <f>IF(D2333="oui", 1, IF(D2333="non", 0, " "))</f>
        <v>0</v>
      </c>
      <c r="D2333" t="s">
        <v>24</v>
      </c>
      <c r="E2333">
        <f>_xlfn.XLOOKUP(F2333,Z$3:Z$19,AA$3:AA$19)</f>
        <v>4</v>
      </c>
      <c r="F2333" t="s">
        <v>31</v>
      </c>
      <c r="G2333" s="14">
        <v>44628</v>
      </c>
      <c r="H2333" s="15">
        <v>0.58194444444444438</v>
      </c>
      <c r="I2333" s="15">
        <v>0.625</v>
      </c>
      <c r="J2333">
        <v>1000170</v>
      </c>
      <c r="K2333">
        <v>2059</v>
      </c>
      <c r="L2333">
        <f>ROUND(M2333*86400,0)/60</f>
        <v>62</v>
      </c>
      <c r="M2333">
        <v>4.3055555555555625E-2</v>
      </c>
      <c r="N2333">
        <f>_xlfn.XLOOKUP(O2333,Z$22:Z$24,AA$22:AA$24)</f>
        <v>1</v>
      </c>
      <c r="O2333" t="s">
        <v>32</v>
      </c>
      <c r="P2333" cm="1">
        <f t="array" aca="1" ref="P2333" ca="1">(_xlfn.IFS(Q2333="couché",0,Q2333="debout à 80%",1,Q2333="?",1))*(IF(RAND()&lt;0.8,1,0))</f>
        <v>1</v>
      </c>
      <c r="Q2333" t="s">
        <v>27</v>
      </c>
      <c r="R2333">
        <v>30</v>
      </c>
      <c r="S2333">
        <f>SUMIFS(N:N,F:F,F2333,G:G,G2333,T:T,T2333-1)*IF(C2333=1,0,1)</f>
        <v>0</v>
      </c>
      <c r="T2333">
        <f>COUNTIFS(F:F,F2333,G:G,G2333,H:H,_xlfn.CONCAT("&lt;=",H2333))</f>
        <v>6</v>
      </c>
      <c r="U2333" s="15">
        <f ca="1">H2333+(RAND()/100000)</f>
        <v>0.58195240844694618</v>
      </c>
      <c r="V2333">
        <f t="shared" ca="1" si="36"/>
        <v>70</v>
      </c>
      <c r="W2333" t="s">
        <v>28</v>
      </c>
      <c r="X2333" t="str">
        <f ca="1">_xlfn.CONCAT("(",A2333,",",C2333,",",P2333,",",E2333,",",L2333,",",S2333,",",T2333,",",V2333,")++1`")</f>
        <v>(249384,0,1,4,62,0,6,70)++1`</v>
      </c>
      <c r="Y2333" t="str">
        <f>_xlfn.CONCAT("(",A2333,",",R2333,")++1`")</f>
        <v>(249384,30)++1`</v>
      </c>
    </row>
    <row r="2334" spans="1:25">
      <c r="A2334">
        <v>249385</v>
      </c>
      <c r="B2334">
        <v>1997</v>
      </c>
      <c r="C2334">
        <f>IF(D2334="oui", 1, IF(D2334="non", 0, " "))</f>
        <v>0</v>
      </c>
      <c r="D2334" t="s">
        <v>24</v>
      </c>
      <c r="E2334">
        <f>_xlfn.XLOOKUP(F2334,Z$3:Z$19,AA$3:AA$19)</f>
        <v>14</v>
      </c>
      <c r="F2334" t="s">
        <v>33</v>
      </c>
      <c r="G2334" s="14">
        <v>44641</v>
      </c>
      <c r="H2334" s="15">
        <v>0.62986111111111109</v>
      </c>
      <c r="I2334" s="15">
        <v>0.7270833333333333</v>
      </c>
      <c r="J2334">
        <v>1000162</v>
      </c>
      <c r="K2334">
        <v>90</v>
      </c>
      <c r="L2334">
        <f>ROUND(M2334*86400,0)/60</f>
        <v>140</v>
      </c>
      <c r="M2334">
        <v>9.722222222222221E-2</v>
      </c>
      <c r="N2334">
        <f>_xlfn.XLOOKUP(O2334,Z$22:Z$24,AA$22:AA$24)</f>
        <v>0</v>
      </c>
      <c r="O2334" t="s">
        <v>26</v>
      </c>
      <c r="P2334" cm="1">
        <f t="array" aca="1" ref="P2334" ca="1">(_xlfn.IFS(Q2334="couché",0,Q2334="debout à 80%",1,Q2334="?",1))*(IF(RAND()&lt;0.8,1,0))</f>
        <v>0</v>
      </c>
      <c r="Q2334" t="s">
        <v>27</v>
      </c>
      <c r="R2334">
        <v>45</v>
      </c>
      <c r="S2334">
        <f>SUMIFS(N:N,F:F,F2334,G:G,G2334,T:T,T2334-1)*IF(C2334=1,0,1)</f>
        <v>0</v>
      </c>
      <c r="T2334">
        <f>COUNTIFS(F:F,F2334,G:G,G2334,H:H,_xlfn.CONCAT("&lt;=",H2334))</f>
        <v>5</v>
      </c>
      <c r="U2334" s="15">
        <f ca="1">H2334+(RAND()/100000)</f>
        <v>0.62986861109239567</v>
      </c>
      <c r="V2334">
        <f t="shared" ca="1" si="36"/>
        <v>58</v>
      </c>
      <c r="W2334" t="s">
        <v>28</v>
      </c>
      <c r="X2334" t="str">
        <f ca="1">_xlfn.CONCAT("(",A2334,",",C2334,",",P2334,",",E2334,",",L2334,",",S2334,",",T2334,",",V2334,")++1`")</f>
        <v>(249385,0,0,14,140,0,5,58)++1`</v>
      </c>
      <c r="Y2334" t="str">
        <f>_xlfn.CONCAT("(",A2334,",",R2334,")++1`")</f>
        <v>(249385,45)++1`</v>
      </c>
    </row>
    <row r="2335" spans="1:25">
      <c r="A2335">
        <v>249388</v>
      </c>
      <c r="B2335">
        <v>1946</v>
      </c>
      <c r="C2335">
        <f>IF(D2335="oui", 1, IF(D2335="non", 0, " "))</f>
        <v>0</v>
      </c>
      <c r="D2335" t="s">
        <v>24</v>
      </c>
      <c r="E2335">
        <f>_xlfn.XLOOKUP(F2335,Z$3:Z$19,AA$3:AA$19)</f>
        <v>4</v>
      </c>
      <c r="F2335" t="s">
        <v>31</v>
      </c>
      <c r="G2335" s="14">
        <v>44635</v>
      </c>
      <c r="H2335" s="15">
        <v>0.62013888888888891</v>
      </c>
      <c r="I2335" s="15">
        <v>0.67986111111111114</v>
      </c>
      <c r="J2335">
        <v>1000170</v>
      </c>
      <c r="K2335">
        <v>2069</v>
      </c>
      <c r="L2335">
        <f>ROUND(M2335*86400,0)/60</f>
        <v>86</v>
      </c>
      <c r="M2335">
        <v>5.9722222222222232E-2</v>
      </c>
      <c r="N2335">
        <f>_xlfn.XLOOKUP(O2335,Z$22:Z$24,AA$22:AA$24)</f>
        <v>1</v>
      </c>
      <c r="O2335" t="s">
        <v>32</v>
      </c>
      <c r="P2335" cm="1">
        <f t="array" aca="1" ref="P2335" ca="1">(_xlfn.IFS(Q2335="couché",0,Q2335="debout à 80%",1,Q2335="?",1))*(IF(RAND()&lt;0.8,1,0))</f>
        <v>0</v>
      </c>
      <c r="Q2335" t="s">
        <v>27</v>
      </c>
      <c r="R2335">
        <v>20</v>
      </c>
      <c r="S2335">
        <f>SUMIFS(N:N,F:F,F2335,G:G,G2335,T:T,T2335-1)*IF(C2335=1,0,1)</f>
        <v>1</v>
      </c>
      <c r="T2335">
        <f>COUNTIFS(F:F,F2335,G:G,G2335,H:H,_xlfn.CONCAT("&lt;=",H2335))</f>
        <v>7</v>
      </c>
      <c r="U2335" s="15">
        <f ca="1">H2335+(RAND()/100000)</f>
        <v>0.62014337322168411</v>
      </c>
      <c r="V2335">
        <f t="shared" ca="1" si="36"/>
        <v>69</v>
      </c>
      <c r="W2335" t="s">
        <v>28</v>
      </c>
      <c r="X2335" t="str">
        <f ca="1">_xlfn.CONCAT("(",A2335,",",C2335,",",P2335,",",E2335,",",L2335,",",S2335,",",T2335,",",V2335,")++1`")</f>
        <v>(249388,0,0,4,86,1,7,69)++1`</v>
      </c>
      <c r="Y2335" t="str">
        <f>_xlfn.CONCAT("(",A2335,",",R2335,")++1`")</f>
        <v>(249388,20)++1`</v>
      </c>
    </row>
    <row r="2336" spans="1:25">
      <c r="A2336">
        <v>249389</v>
      </c>
      <c r="B2336">
        <v>1952</v>
      </c>
      <c r="C2336">
        <f>IF(D2336="oui", 1, IF(D2336="non", 0, " "))</f>
        <v>0</v>
      </c>
      <c r="D2336" t="s">
        <v>24</v>
      </c>
      <c r="E2336">
        <f>_xlfn.XLOOKUP(F2336,Z$3:Z$19,AA$3:AA$19)</f>
        <v>3</v>
      </c>
      <c r="F2336" t="s">
        <v>34</v>
      </c>
      <c r="G2336" s="14">
        <v>44630</v>
      </c>
      <c r="H2336" s="15">
        <v>0.52500000000000002</v>
      </c>
      <c r="I2336" s="15">
        <v>0.53611111111111109</v>
      </c>
      <c r="J2336">
        <v>1000169</v>
      </c>
      <c r="K2336">
        <v>2172</v>
      </c>
      <c r="L2336">
        <f>ROUND(M2336*86400,0)/60</f>
        <v>16</v>
      </c>
      <c r="M2336">
        <v>1.1111111111111072E-2</v>
      </c>
      <c r="N2336">
        <f>_xlfn.XLOOKUP(O2336,Z$22:Z$24,AA$22:AA$24)</f>
        <v>1</v>
      </c>
      <c r="O2336" t="s">
        <v>32</v>
      </c>
      <c r="P2336" cm="1">
        <f t="array" aca="1" ref="P2336" ca="1">(_xlfn.IFS(Q2336="couché",0,Q2336="debout à 80%",1,Q2336="?",1))*(IF(RAND()&lt;0.8,1,0))</f>
        <v>1</v>
      </c>
      <c r="Q2336" t="s">
        <v>27</v>
      </c>
      <c r="R2336">
        <v>10</v>
      </c>
      <c r="S2336">
        <f>SUMIFS(N:N,F:F,F2336,G:G,G2336,T:T,T2336-1)*IF(C2336=1,0,1)</f>
        <v>1</v>
      </c>
      <c r="T2336">
        <f>COUNTIFS(F:F,F2336,G:G,G2336,H:H,_xlfn.CONCAT("&lt;=",H2336))</f>
        <v>15</v>
      </c>
      <c r="U2336" s="15">
        <f ca="1">H2336+(RAND()/100000)</f>
        <v>0.52500206539358152</v>
      </c>
      <c r="V2336">
        <f t="shared" ca="1" si="36"/>
        <v>64</v>
      </c>
      <c r="W2336" t="s">
        <v>28</v>
      </c>
      <c r="X2336" t="str">
        <f ca="1">_xlfn.CONCAT("(",A2336,",",C2336,",",P2336,",",E2336,",",L2336,",",S2336,",",T2336,",",V2336,")++1`")</f>
        <v>(249389,0,1,3,16,1,15,64)++1`</v>
      </c>
      <c r="Y2336" t="str">
        <f>_xlfn.CONCAT("(",A2336,",",R2336,")++1`")</f>
        <v>(249389,10)++1`</v>
      </c>
    </row>
    <row r="2337" spans="1:25">
      <c r="A2337">
        <v>249390</v>
      </c>
      <c r="B2337">
        <v>1963</v>
      </c>
      <c r="C2337">
        <f>IF(D2337="oui", 1, IF(D2337="non", 0, " "))</f>
        <v>0</v>
      </c>
      <c r="D2337" t="s">
        <v>24</v>
      </c>
      <c r="E2337">
        <f>_xlfn.XLOOKUP(F2337,Z$3:Z$19,AA$3:AA$19)</f>
        <v>9</v>
      </c>
      <c r="F2337" t="s">
        <v>40</v>
      </c>
      <c r="G2337" s="14">
        <v>44614</v>
      </c>
      <c r="H2337" s="15">
        <v>0.52013888888888882</v>
      </c>
      <c r="I2337" s="15">
        <v>0.56805555555555554</v>
      </c>
      <c r="J2337">
        <v>1000163</v>
      </c>
      <c r="K2337">
        <v>4824</v>
      </c>
      <c r="L2337">
        <f>ROUND(M2337*86400,0)/60</f>
        <v>69</v>
      </c>
      <c r="M2337">
        <v>4.7916666666666718E-2</v>
      </c>
      <c r="N2337">
        <f>_xlfn.XLOOKUP(O2337,Z$22:Z$24,AA$22:AA$24)</f>
        <v>0</v>
      </c>
      <c r="O2337" t="s">
        <v>26</v>
      </c>
      <c r="P2337" cm="1">
        <f t="array" aca="1" ref="P2337" ca="1">(_xlfn.IFS(Q2337="couché",0,Q2337="debout à 80%",1,Q2337="?",1))*(IF(RAND()&lt;0.8,1,0))</f>
        <v>0</v>
      </c>
      <c r="Q2337" t="s">
        <v>48</v>
      </c>
      <c r="R2337">
        <v>45</v>
      </c>
      <c r="S2337">
        <f>SUMIFS(N:N,F:F,F2337,G:G,G2337,T:T,T2337-1)*IF(C2337=1,0,1)</f>
        <v>0</v>
      </c>
      <c r="T2337">
        <f>COUNTIFS(F:F,F2337,G:G,G2337,H:H,_xlfn.CONCAT("&lt;=",H2337))</f>
        <v>6</v>
      </c>
      <c r="U2337" s="15">
        <f ca="1">H2337+(RAND()/100000)</f>
        <v>0.52014706875602768</v>
      </c>
      <c r="V2337">
        <f t="shared" ca="1" si="36"/>
        <v>60</v>
      </c>
      <c r="W2337" t="s">
        <v>28</v>
      </c>
      <c r="X2337" t="str">
        <f ca="1">_xlfn.CONCAT("(",A2337,",",C2337,",",P2337,",",E2337,",",L2337,",",S2337,",",T2337,",",V2337,")++1`")</f>
        <v>(249390,0,0,9,69,0,6,60)++1`</v>
      </c>
      <c r="Y2337" t="str">
        <f>_xlfn.CONCAT("(",A2337,",",R2337,")++1`")</f>
        <v>(249390,45)++1`</v>
      </c>
    </row>
    <row r="2338" spans="1:25">
      <c r="A2338">
        <v>249391</v>
      </c>
      <c r="B2338">
        <v>1938</v>
      </c>
      <c r="C2338">
        <f>IF(D2338="oui", 1, IF(D2338="non", 0, " "))</f>
        <v>0</v>
      </c>
      <c r="D2338" t="s">
        <v>24</v>
      </c>
      <c r="E2338">
        <f>_xlfn.XLOOKUP(F2338,Z$3:Z$19,AA$3:AA$19)</f>
        <v>5</v>
      </c>
      <c r="F2338" t="s">
        <v>36</v>
      </c>
      <c r="G2338" s="14">
        <v>44644</v>
      </c>
      <c r="H2338" s="15">
        <v>0.46666666666666667</v>
      </c>
      <c r="I2338" s="15">
        <v>0.51597222222222217</v>
      </c>
      <c r="J2338">
        <v>1000162</v>
      </c>
      <c r="K2338">
        <v>4592</v>
      </c>
      <c r="L2338">
        <f>ROUND(M2338*86400,0)/60</f>
        <v>71</v>
      </c>
      <c r="M2338">
        <v>4.9305555555555491E-2</v>
      </c>
      <c r="N2338">
        <f>_xlfn.XLOOKUP(O2338,Z$22:Z$24,AA$22:AA$24)</f>
        <v>0</v>
      </c>
      <c r="O2338" t="s">
        <v>26</v>
      </c>
      <c r="P2338" cm="1">
        <f t="array" aca="1" ref="P2338" ca="1">(_xlfn.IFS(Q2338="couché",0,Q2338="debout à 80%",1,Q2338="?",1))*(IF(RAND()&lt;0.8,1,0))</f>
        <v>1</v>
      </c>
      <c r="Q2338" t="s">
        <v>27</v>
      </c>
      <c r="R2338">
        <v>45</v>
      </c>
      <c r="S2338">
        <f>SUMIFS(N:N,F:F,F2338,G:G,G2338,T:T,T2338-1)*IF(C2338=1,0,1)</f>
        <v>0</v>
      </c>
      <c r="T2338">
        <f>COUNTIFS(F:F,F2338,G:G,G2338,H:H,_xlfn.CONCAT("&lt;=",H2338))</f>
        <v>3</v>
      </c>
      <c r="U2338" s="15">
        <f ca="1">H2338+(RAND()/100000)</f>
        <v>0.46666692689586148</v>
      </c>
      <c r="V2338">
        <f t="shared" ca="1" si="36"/>
        <v>43</v>
      </c>
      <c r="W2338" t="s">
        <v>28</v>
      </c>
      <c r="X2338" t="str">
        <f ca="1">_xlfn.CONCAT("(",A2338,",",C2338,",",P2338,",",E2338,",",L2338,",",S2338,",",T2338,",",V2338,")++1`")</f>
        <v>(249391,0,1,5,71,0,3,43)++1`</v>
      </c>
      <c r="Y2338" t="str">
        <f>_xlfn.CONCAT("(",A2338,",",R2338,")++1`")</f>
        <v>(249391,45)++1`</v>
      </c>
    </row>
    <row r="2339" spans="1:25">
      <c r="A2339">
        <v>249393</v>
      </c>
      <c r="B2339">
        <v>2003</v>
      </c>
      <c r="C2339">
        <f>IF(D2339="oui", 1, IF(D2339="non", 0, " "))</f>
        <v>0</v>
      </c>
      <c r="D2339" t="s">
        <v>24</v>
      </c>
      <c r="E2339">
        <f>_xlfn.XLOOKUP(F2339,Z$3:Z$19,AA$3:AA$19)</f>
        <v>10</v>
      </c>
      <c r="F2339" t="s">
        <v>39</v>
      </c>
      <c r="G2339" s="14">
        <v>44645</v>
      </c>
      <c r="H2339" s="15">
        <v>0.43958333333333333</v>
      </c>
      <c r="I2339" s="15">
        <v>0.47777777777777775</v>
      </c>
      <c r="J2339">
        <v>1000165</v>
      </c>
      <c r="K2339">
        <v>492</v>
      </c>
      <c r="L2339">
        <f>ROUND(M2339*86400,0)/60</f>
        <v>55</v>
      </c>
      <c r="M2339">
        <v>3.819444444444442E-2</v>
      </c>
      <c r="N2339">
        <f>_xlfn.XLOOKUP(O2339,Z$22:Z$24,AA$22:AA$24)</f>
        <v>1</v>
      </c>
      <c r="O2339" t="s">
        <v>32</v>
      </c>
      <c r="P2339" cm="1">
        <f t="array" aca="1" ref="P2339" ca="1">(_xlfn.IFS(Q2339="couché",0,Q2339="debout à 80%",1,Q2339="?",1))*(IF(RAND()&lt;0.8,1,0))</f>
        <v>1</v>
      </c>
      <c r="Q2339" t="s">
        <v>27</v>
      </c>
      <c r="R2339">
        <v>30</v>
      </c>
      <c r="S2339">
        <f>SUMIFS(N:N,F:F,F2339,G:G,G2339,T:T,T2339-1)*IF(C2339=1,0,1)</f>
        <v>1</v>
      </c>
      <c r="T2339">
        <f>COUNTIFS(F:F,F2339,G:G,G2339,H:H,_xlfn.CONCAT("&lt;=",H2339))</f>
        <v>3</v>
      </c>
      <c r="U2339" s="15">
        <f ca="1">H2339+(RAND()/100000)</f>
        <v>0.43958886943501474</v>
      </c>
      <c r="V2339">
        <f t="shared" ca="1" si="36"/>
        <v>35</v>
      </c>
      <c r="W2339" t="s">
        <v>28</v>
      </c>
      <c r="X2339" t="str">
        <f ca="1">_xlfn.CONCAT("(",A2339,",",C2339,",",P2339,",",E2339,",",L2339,",",S2339,",",T2339,",",V2339,")++1`")</f>
        <v>(249393,0,1,10,55,1,3,35)++1`</v>
      </c>
      <c r="Y2339" t="str">
        <f>_xlfn.CONCAT("(",A2339,",",R2339,")++1`")</f>
        <v>(249393,30)++1`</v>
      </c>
    </row>
    <row r="2340" spans="1:25">
      <c r="A2340">
        <v>249395</v>
      </c>
      <c r="B2340">
        <v>1952</v>
      </c>
      <c r="C2340">
        <f>IF(D2340="oui", 1, IF(D2340="non", 0, " "))</f>
        <v>0</v>
      </c>
      <c r="D2340" t="s">
        <v>24</v>
      </c>
      <c r="E2340">
        <f>_xlfn.XLOOKUP(F2340,Z$3:Z$19,AA$3:AA$19)</f>
        <v>2</v>
      </c>
      <c r="F2340" t="s">
        <v>29</v>
      </c>
      <c r="G2340" s="14">
        <v>44620</v>
      </c>
      <c r="H2340" s="15">
        <v>0.33750000000000002</v>
      </c>
      <c r="I2340" s="15">
        <v>0.39513888888888887</v>
      </c>
      <c r="J2340">
        <v>1000166</v>
      </c>
      <c r="K2340">
        <v>402</v>
      </c>
      <c r="L2340">
        <f>ROUND(M2340*86400,0)/60</f>
        <v>83</v>
      </c>
      <c r="M2340">
        <v>5.7638888888888851E-2</v>
      </c>
      <c r="N2340">
        <f>_xlfn.XLOOKUP(O2340,Z$22:Z$24,AA$22:AA$24)</f>
        <v>0</v>
      </c>
      <c r="O2340" t="s">
        <v>26</v>
      </c>
      <c r="P2340" cm="1">
        <f t="array" aca="1" ref="P2340" ca="1">(_xlfn.IFS(Q2340="couché",0,Q2340="debout à 80%",1,Q2340="?",1))*(IF(RAND()&lt;0.8,1,0))</f>
        <v>1</v>
      </c>
      <c r="Q2340" t="s">
        <v>27</v>
      </c>
      <c r="R2340">
        <v>45</v>
      </c>
      <c r="S2340">
        <f>SUMIFS(N:N,F:F,F2340,G:G,G2340,T:T,T2340-1)*IF(C2340=1,0,1)</f>
        <v>0</v>
      </c>
      <c r="T2340">
        <f>COUNTIFS(F:F,F2340,G:G,G2340,H:H,_xlfn.CONCAT("&lt;=",H2340))</f>
        <v>1</v>
      </c>
      <c r="U2340" s="15">
        <f ca="1">H2340+(RAND()/100000)</f>
        <v>0.33750875494103877</v>
      </c>
      <c r="V2340">
        <f t="shared" ca="1" si="36"/>
        <v>5</v>
      </c>
      <c r="W2340" t="s">
        <v>28</v>
      </c>
      <c r="X2340" t="str">
        <f ca="1">_xlfn.CONCAT("(",A2340,",",C2340,",",P2340,",",E2340,",",L2340,",",S2340,",",T2340,",",V2340,")++1`")</f>
        <v>(249395,0,1,2,83,0,1,5)++1`</v>
      </c>
      <c r="Y2340" t="str">
        <f>_xlfn.CONCAT("(",A2340,",",R2340,")++1`")</f>
        <v>(249395,45)++1`</v>
      </c>
    </row>
    <row r="2341" spans="1:25">
      <c r="A2341">
        <v>249396</v>
      </c>
      <c r="B2341">
        <v>1990</v>
      </c>
      <c r="C2341">
        <f>IF(D2341="oui", 1, IF(D2341="non", 0, " "))</f>
        <v>0</v>
      </c>
      <c r="D2341" t="s">
        <v>24</v>
      </c>
      <c r="E2341">
        <f>_xlfn.XLOOKUP(F2341,Z$3:Z$19,AA$3:AA$19)</f>
        <v>16</v>
      </c>
      <c r="F2341" t="s">
        <v>44</v>
      </c>
      <c r="G2341" s="14">
        <v>44627</v>
      </c>
      <c r="H2341" s="15">
        <v>0.35</v>
      </c>
      <c r="I2341" s="15">
        <v>0.3923611111111111</v>
      </c>
      <c r="J2341">
        <v>1000162</v>
      </c>
      <c r="K2341">
        <v>2572</v>
      </c>
      <c r="L2341">
        <f>ROUND(M2341*86400,0)/60</f>
        <v>61</v>
      </c>
      <c r="M2341">
        <v>4.2361111111111127E-2</v>
      </c>
      <c r="N2341">
        <f>_xlfn.XLOOKUP(O2341,Z$22:Z$24,AA$22:AA$24)</f>
        <v>0</v>
      </c>
      <c r="O2341" t="s">
        <v>26</v>
      </c>
      <c r="P2341" cm="1">
        <f t="array" aca="1" ref="P2341" ca="1">(_xlfn.IFS(Q2341="couché",0,Q2341="debout à 80%",1,Q2341="?",1))*(IF(RAND()&lt;0.8,1,0))</f>
        <v>1</v>
      </c>
      <c r="Q2341" t="s">
        <v>27</v>
      </c>
      <c r="R2341">
        <v>45</v>
      </c>
      <c r="S2341">
        <f>SUMIFS(N:N,F:F,F2341,G:G,G2341,T:T,T2341-1)*IF(C2341=1,0,1)</f>
        <v>0</v>
      </c>
      <c r="T2341">
        <f>COUNTIFS(F:F,F2341,G:G,G2341,H:H,_xlfn.CONCAT("&lt;=",H2341))</f>
        <v>1</v>
      </c>
      <c r="U2341" s="15">
        <f ca="1">H2341+(RAND()/100000)</f>
        <v>0.35000898112656181</v>
      </c>
      <c r="V2341">
        <f t="shared" ca="1" si="36"/>
        <v>11</v>
      </c>
      <c r="W2341" t="s">
        <v>28</v>
      </c>
      <c r="X2341" t="str">
        <f ca="1">_xlfn.CONCAT("(",A2341,",",C2341,",",P2341,",",E2341,",",L2341,",",S2341,",",T2341,",",V2341,")++1`")</f>
        <v>(249396,0,1,16,61,0,1,11)++1`</v>
      </c>
      <c r="Y2341" t="str">
        <f>_xlfn.CONCAT("(",A2341,",",R2341,")++1`")</f>
        <v>(249396,45)++1`</v>
      </c>
    </row>
    <row r="2342" spans="1:25">
      <c r="A2342">
        <v>249397</v>
      </c>
      <c r="B2342">
        <v>1937</v>
      </c>
      <c r="C2342">
        <f>IF(D2342="oui", 1, IF(D2342="non", 0, " "))</f>
        <v>0</v>
      </c>
      <c r="D2342" t="s">
        <v>24</v>
      </c>
      <c r="E2342">
        <f>_xlfn.XLOOKUP(F2342,Z$3:Z$19,AA$3:AA$19)</f>
        <v>14</v>
      </c>
      <c r="F2342" t="s">
        <v>33</v>
      </c>
      <c r="G2342" s="14">
        <v>44648</v>
      </c>
      <c r="H2342" s="15">
        <v>0.40347222222222223</v>
      </c>
      <c r="I2342" s="15">
        <v>0.64236111111111105</v>
      </c>
      <c r="J2342">
        <v>1000162</v>
      </c>
      <c r="K2342">
        <v>488</v>
      </c>
      <c r="L2342">
        <f>ROUND(M2342*86400,0)/60</f>
        <v>344</v>
      </c>
      <c r="M2342">
        <v>0.23888888888888882</v>
      </c>
      <c r="N2342">
        <f>_xlfn.XLOOKUP(O2342,Z$22:Z$24,AA$22:AA$24)</f>
        <v>0</v>
      </c>
      <c r="O2342" t="s">
        <v>26</v>
      </c>
      <c r="P2342" cm="1">
        <f t="array" aca="1" ref="P2342" ca="1">(_xlfn.IFS(Q2342="couché",0,Q2342="debout à 80%",1,Q2342="?",1))*(IF(RAND()&lt;0.8,1,0))</f>
        <v>1</v>
      </c>
      <c r="Q2342" t="s">
        <v>27</v>
      </c>
      <c r="R2342">
        <v>45</v>
      </c>
      <c r="S2342">
        <f>SUMIFS(N:N,F:F,F2342,G:G,G2342,T:T,T2342-1)*IF(C2342=1,0,1)</f>
        <v>0</v>
      </c>
      <c r="T2342">
        <f>COUNTIFS(F:F,F2342,G:G,G2342,H:H,_xlfn.CONCAT("&lt;=",H2342))</f>
        <v>2</v>
      </c>
      <c r="U2342" s="15">
        <f ca="1">H2342+(RAND()/100000)</f>
        <v>0.40347713087045395</v>
      </c>
      <c r="V2342">
        <f t="shared" ca="1" si="36"/>
        <v>26</v>
      </c>
      <c r="W2342" t="s">
        <v>28</v>
      </c>
      <c r="X2342" t="str">
        <f ca="1">_xlfn.CONCAT("(",A2342,",",C2342,",",P2342,",",E2342,",",L2342,",",S2342,",",T2342,",",V2342,")++1`")</f>
        <v>(249397,0,1,14,344,0,2,26)++1`</v>
      </c>
      <c r="Y2342" t="str">
        <f>_xlfn.CONCAT("(",A2342,",",R2342,")++1`")</f>
        <v>(249397,45)++1`</v>
      </c>
    </row>
    <row r="2343" spans="1:25">
      <c r="A2343">
        <v>249398</v>
      </c>
      <c r="B2343">
        <v>1974</v>
      </c>
      <c r="C2343">
        <f>IF(D2343="oui", 1, IF(D2343="non", 0, " "))</f>
        <v>0</v>
      </c>
      <c r="D2343" t="s">
        <v>24</v>
      </c>
      <c r="E2343">
        <f>_xlfn.XLOOKUP(F2343,Z$3:Z$19,AA$3:AA$19)</f>
        <v>4</v>
      </c>
      <c r="F2343" t="s">
        <v>31</v>
      </c>
      <c r="G2343" s="14">
        <v>44642</v>
      </c>
      <c r="H2343" s="15">
        <v>0.60763888888888884</v>
      </c>
      <c r="I2343" s="15">
        <v>0.66874999999999996</v>
      </c>
      <c r="J2343">
        <v>1000170</v>
      </c>
      <c r="K2343">
        <v>2059</v>
      </c>
      <c r="L2343">
        <f>ROUND(M2343*86400,0)/60</f>
        <v>88</v>
      </c>
      <c r="M2343">
        <v>6.1111111111111116E-2</v>
      </c>
      <c r="N2343">
        <f>_xlfn.XLOOKUP(O2343,Z$22:Z$24,AA$22:AA$24)</f>
        <v>1</v>
      </c>
      <c r="O2343" t="s">
        <v>32</v>
      </c>
      <c r="P2343" cm="1">
        <f t="array" aca="1" ref="P2343" ca="1">(_xlfn.IFS(Q2343="couché",0,Q2343="debout à 80%",1,Q2343="?",1))*(IF(RAND()&lt;0.8,1,0))</f>
        <v>1</v>
      </c>
      <c r="Q2343" t="s">
        <v>27</v>
      </c>
      <c r="R2343">
        <v>30</v>
      </c>
      <c r="S2343">
        <f>SUMIFS(N:N,F:F,F2343,G:G,G2343,T:T,T2343-1)*IF(C2343=1,0,1)</f>
        <v>0</v>
      </c>
      <c r="T2343">
        <f>COUNTIFS(F:F,F2343,G:G,G2343,H:H,_xlfn.CONCAT("&lt;=",H2343))</f>
        <v>6</v>
      </c>
      <c r="U2343" s="15">
        <f ca="1">H2343+(RAND()/100000)</f>
        <v>0.60764432198198803</v>
      </c>
      <c r="V2343">
        <f t="shared" ca="1" si="36"/>
        <v>62</v>
      </c>
      <c r="W2343" t="s">
        <v>28</v>
      </c>
      <c r="X2343" t="str">
        <f ca="1">_xlfn.CONCAT("(",A2343,",",C2343,",",P2343,",",E2343,",",L2343,",",S2343,",",T2343,",",V2343,")++1`")</f>
        <v>(249398,0,1,4,88,0,6,62)++1`</v>
      </c>
      <c r="Y2343" t="str">
        <f>_xlfn.CONCAT("(",A2343,",",R2343,")++1`")</f>
        <v>(249398,30)++1`</v>
      </c>
    </row>
    <row r="2344" spans="1:25">
      <c r="A2344">
        <v>249400</v>
      </c>
      <c r="B2344">
        <v>1967</v>
      </c>
      <c r="C2344">
        <f>IF(D2344="oui", 1, IF(D2344="non", 0, " "))</f>
        <v>0</v>
      </c>
      <c r="D2344" t="s">
        <v>24</v>
      </c>
      <c r="E2344">
        <f>_xlfn.XLOOKUP(F2344,Z$3:Z$19,AA$3:AA$19)</f>
        <v>6</v>
      </c>
      <c r="F2344" t="s">
        <v>37</v>
      </c>
      <c r="G2344" s="14">
        <v>44641</v>
      </c>
      <c r="H2344" s="15">
        <v>0.33402777777777776</v>
      </c>
      <c r="I2344" s="15">
        <v>0.47847222222222219</v>
      </c>
      <c r="J2344">
        <v>1000166</v>
      </c>
      <c r="K2344">
        <v>2198</v>
      </c>
      <c r="L2344">
        <f>ROUND(M2344*86400,0)/60</f>
        <v>208</v>
      </c>
      <c r="M2344">
        <v>0.14444444444444443</v>
      </c>
      <c r="N2344">
        <f>_xlfn.XLOOKUP(O2344,Z$22:Z$24,AA$22:AA$24)</f>
        <v>0</v>
      </c>
      <c r="O2344" t="s">
        <v>26</v>
      </c>
      <c r="P2344" cm="1">
        <f t="array" aca="1" ref="P2344" ca="1">(_xlfn.IFS(Q2344="couché",0,Q2344="debout à 80%",1,Q2344="?",1))*(IF(RAND()&lt;0.8,1,0))</f>
        <v>1</v>
      </c>
      <c r="Q2344" t="s">
        <v>27</v>
      </c>
      <c r="R2344">
        <v>45</v>
      </c>
      <c r="S2344">
        <f>SUMIFS(N:N,F:F,F2344,G:G,G2344,T:T,T2344-1)*IF(C2344=1,0,1)</f>
        <v>0</v>
      </c>
      <c r="T2344">
        <f>COUNTIFS(F:F,F2344,G:G,G2344,H:H,_xlfn.CONCAT("&lt;=",H2344))</f>
        <v>1</v>
      </c>
      <c r="U2344" s="15">
        <f ca="1">H2344+(RAND()/100000)</f>
        <v>0.33403441487279312</v>
      </c>
      <c r="V2344">
        <f t="shared" ca="1" si="36"/>
        <v>3</v>
      </c>
      <c r="W2344" t="s">
        <v>28</v>
      </c>
      <c r="X2344" t="str">
        <f ca="1">_xlfn.CONCAT("(",A2344,",",C2344,",",P2344,",",E2344,",",L2344,",",S2344,",",T2344,",",V2344,")++1`")</f>
        <v>(249400,0,1,6,208,0,1,3)++1`</v>
      </c>
      <c r="Y2344" t="str">
        <f>_xlfn.CONCAT("(",A2344,",",R2344,")++1`")</f>
        <v>(249400,45)++1`</v>
      </c>
    </row>
    <row r="2345" spans="1:25">
      <c r="A2345">
        <v>249401</v>
      </c>
      <c r="B2345">
        <v>1948</v>
      </c>
      <c r="C2345">
        <f>IF(D2345="oui", 1, IF(D2345="non", 0, " "))</f>
        <v>0</v>
      </c>
      <c r="D2345" t="s">
        <v>24</v>
      </c>
      <c r="E2345">
        <f>_xlfn.XLOOKUP(F2345,Z$3:Z$19,AA$3:AA$19)</f>
        <v>3</v>
      </c>
      <c r="F2345" t="s">
        <v>34</v>
      </c>
      <c r="G2345" s="14">
        <v>44637</v>
      </c>
      <c r="H2345" s="15">
        <v>0.35625000000000001</v>
      </c>
      <c r="I2345" s="15">
        <v>0.37291666666666667</v>
      </c>
      <c r="J2345">
        <v>1000169</v>
      </c>
      <c r="K2345">
        <v>2172</v>
      </c>
      <c r="L2345">
        <f>ROUND(M2345*86400,0)/60</f>
        <v>24</v>
      </c>
      <c r="M2345">
        <v>1.6666666666666663E-2</v>
      </c>
      <c r="N2345">
        <f>_xlfn.XLOOKUP(O2345,Z$22:Z$24,AA$22:AA$24)</f>
        <v>1</v>
      </c>
      <c r="O2345" t="s">
        <v>32</v>
      </c>
      <c r="P2345" cm="1">
        <f t="array" aca="1" ref="P2345" ca="1">(_xlfn.IFS(Q2345="couché",0,Q2345="debout à 80%",1,Q2345="?",1))*(IF(RAND()&lt;0.8,1,0))</f>
        <v>1</v>
      </c>
      <c r="Q2345" t="s">
        <v>27</v>
      </c>
      <c r="R2345">
        <v>10</v>
      </c>
      <c r="S2345">
        <f>SUMIFS(N:N,F:F,F2345,G:G,G2345,T:T,T2345-1)*IF(C2345=1,0,1)</f>
        <v>1</v>
      </c>
      <c r="T2345">
        <f>COUNTIFS(F:F,F2345,G:G,G2345,H:H,_xlfn.CONCAT("&lt;=",H2345))</f>
        <v>2</v>
      </c>
      <c r="U2345" s="15">
        <f ca="1">H2345+(RAND()/100000)</f>
        <v>0.3562509227764844</v>
      </c>
      <c r="V2345">
        <f t="shared" ca="1" si="36"/>
        <v>16</v>
      </c>
      <c r="W2345" t="s">
        <v>28</v>
      </c>
      <c r="X2345" t="str">
        <f ca="1">_xlfn.CONCAT("(",A2345,",",C2345,",",P2345,",",E2345,",",L2345,",",S2345,",",T2345,",",V2345,")++1`")</f>
        <v>(249401,0,1,3,24,1,2,16)++1`</v>
      </c>
      <c r="Y2345" t="str">
        <f>_xlfn.CONCAT("(",A2345,",",R2345,")++1`")</f>
        <v>(249401,10)++1`</v>
      </c>
    </row>
    <row r="2346" spans="1:25">
      <c r="A2346">
        <v>249402</v>
      </c>
      <c r="B2346">
        <v>1948</v>
      </c>
      <c r="C2346">
        <f>IF(D2346="oui", 1, IF(D2346="non", 0, " "))</f>
        <v>0</v>
      </c>
      <c r="D2346" t="s">
        <v>24</v>
      </c>
      <c r="E2346">
        <f>_xlfn.XLOOKUP(F2346,Z$3:Z$19,AA$3:AA$19)</f>
        <v>3</v>
      </c>
      <c r="F2346" t="s">
        <v>34</v>
      </c>
      <c r="G2346" s="14">
        <v>44644</v>
      </c>
      <c r="H2346" s="15">
        <v>0.33611111111111108</v>
      </c>
      <c r="I2346" s="15">
        <v>0.35972222222222222</v>
      </c>
      <c r="J2346">
        <v>1000169</v>
      </c>
      <c r="K2346">
        <v>2172</v>
      </c>
      <c r="L2346">
        <f>ROUND(M2346*86400,0)/60</f>
        <v>34</v>
      </c>
      <c r="M2346">
        <v>2.3611111111111138E-2</v>
      </c>
      <c r="N2346">
        <f>_xlfn.XLOOKUP(O2346,Z$22:Z$24,AA$22:AA$24)</f>
        <v>1</v>
      </c>
      <c r="O2346" t="s">
        <v>32</v>
      </c>
      <c r="P2346" cm="1">
        <f t="array" aca="1" ref="P2346" ca="1">(_xlfn.IFS(Q2346="couché",0,Q2346="debout à 80%",1,Q2346="?",1))*(IF(RAND()&lt;0.8,1,0))</f>
        <v>1</v>
      </c>
      <c r="Q2346" t="s">
        <v>27</v>
      </c>
      <c r="R2346">
        <v>10</v>
      </c>
      <c r="S2346">
        <f>SUMIFS(N:N,F:F,F2346,G:G,G2346,T:T,T2346-1)*IF(C2346=1,0,1)</f>
        <v>0</v>
      </c>
      <c r="T2346">
        <f>COUNTIFS(F:F,F2346,G:G,G2346,H:H,_xlfn.CONCAT("&lt;=",H2346))</f>
        <v>1</v>
      </c>
      <c r="U2346" s="15">
        <f ca="1">H2346+(RAND()/100000)</f>
        <v>0.33611733596651328</v>
      </c>
      <c r="V2346">
        <f t="shared" ca="1" si="36"/>
        <v>6</v>
      </c>
      <c r="W2346" t="s">
        <v>28</v>
      </c>
      <c r="X2346" t="str">
        <f ca="1">_xlfn.CONCAT("(",A2346,",",C2346,",",P2346,",",E2346,",",L2346,",",S2346,",",T2346,",",V2346,")++1`")</f>
        <v>(249402,0,1,3,34,0,1,6)++1`</v>
      </c>
      <c r="Y2346" t="str">
        <f>_xlfn.CONCAT("(",A2346,",",R2346,")++1`")</f>
        <v>(249402,10)++1`</v>
      </c>
    </row>
    <row r="2347" spans="1:25">
      <c r="A2347">
        <v>249403</v>
      </c>
      <c r="B2347">
        <v>1999</v>
      </c>
      <c r="C2347">
        <f>IF(D2347="oui", 1, IF(D2347="non", 0, " "))</f>
        <v>0</v>
      </c>
      <c r="D2347" t="s">
        <v>24</v>
      </c>
      <c r="E2347">
        <f>_xlfn.XLOOKUP(F2347,Z$3:Z$19,AA$3:AA$19)</f>
        <v>16</v>
      </c>
      <c r="F2347" t="s">
        <v>44</v>
      </c>
      <c r="G2347" s="14">
        <v>44634</v>
      </c>
      <c r="H2347" s="15">
        <v>0.34236111111111112</v>
      </c>
      <c r="I2347" s="15">
        <v>0.39791666666666664</v>
      </c>
      <c r="J2347">
        <v>1000162</v>
      </c>
      <c r="K2347">
        <v>130</v>
      </c>
      <c r="L2347">
        <f>ROUND(M2347*86400,0)/60</f>
        <v>80</v>
      </c>
      <c r="M2347">
        <v>5.5555555555555525E-2</v>
      </c>
      <c r="N2347">
        <f>_xlfn.XLOOKUP(O2347,Z$22:Z$24,AA$22:AA$24)</f>
        <v>1</v>
      </c>
      <c r="O2347" t="s">
        <v>32</v>
      </c>
      <c r="P2347" cm="1">
        <f t="array" aca="1" ref="P2347" ca="1">(_xlfn.IFS(Q2347="couché",0,Q2347="debout à 80%",1,Q2347="?",1))*(IF(RAND()&lt;0.8,1,0))</f>
        <v>1</v>
      </c>
      <c r="Q2347" t="s">
        <v>27</v>
      </c>
      <c r="R2347">
        <v>45</v>
      </c>
      <c r="S2347">
        <f>SUMIFS(N:N,F:F,F2347,G:G,G2347,T:T,T2347-1)*IF(C2347=1,0,1)</f>
        <v>0</v>
      </c>
      <c r="T2347">
        <f>COUNTIFS(F:F,F2347,G:G,G2347,H:H,_xlfn.CONCAT("&lt;=",H2347))</f>
        <v>1</v>
      </c>
      <c r="U2347" s="15">
        <f ca="1">H2347+(RAND()/100000)</f>
        <v>0.34236811018266683</v>
      </c>
      <c r="V2347">
        <f t="shared" ca="1" si="36"/>
        <v>11</v>
      </c>
      <c r="W2347" t="s">
        <v>28</v>
      </c>
      <c r="X2347" t="str">
        <f ca="1">_xlfn.CONCAT("(",A2347,",",C2347,",",P2347,",",E2347,",",L2347,",",S2347,",",T2347,",",V2347,")++1`")</f>
        <v>(249403,0,1,16,80,0,1,11)++1`</v>
      </c>
      <c r="Y2347" t="str">
        <f>_xlfn.CONCAT("(",A2347,",",R2347,")++1`")</f>
        <v>(249403,45)++1`</v>
      </c>
    </row>
    <row r="2348" spans="1:25">
      <c r="A2348">
        <v>249404</v>
      </c>
      <c r="B2348">
        <v>1931</v>
      </c>
      <c r="C2348">
        <f>IF(D2348="oui", 1, IF(D2348="non", 0, " "))</f>
        <v>0</v>
      </c>
      <c r="D2348" t="s">
        <v>24</v>
      </c>
      <c r="E2348">
        <f>_xlfn.XLOOKUP(F2348,Z$3:Z$19,AA$3:AA$19)</f>
        <v>16</v>
      </c>
      <c r="F2348" t="s">
        <v>44</v>
      </c>
      <c r="G2348" s="14">
        <v>44614</v>
      </c>
      <c r="H2348" s="15">
        <v>0.59791666666666665</v>
      </c>
      <c r="I2348" s="15">
        <v>0.65833333333333333</v>
      </c>
      <c r="J2348">
        <v>1000162</v>
      </c>
      <c r="K2348">
        <v>82</v>
      </c>
      <c r="L2348">
        <f>ROUND(M2348*86400,0)/60</f>
        <v>87</v>
      </c>
      <c r="M2348">
        <v>6.0416666666666674E-2</v>
      </c>
      <c r="N2348">
        <f>_xlfn.XLOOKUP(O2348,Z$22:Z$24,AA$22:AA$24)</f>
        <v>0</v>
      </c>
      <c r="O2348" t="s">
        <v>26</v>
      </c>
      <c r="P2348" cm="1">
        <f t="array" aca="1" ref="P2348" ca="1">(_xlfn.IFS(Q2348="couché",0,Q2348="debout à 80%",1,Q2348="?",1))*(IF(RAND()&lt;0.8,1,0))</f>
        <v>0</v>
      </c>
      <c r="Q2348" t="s">
        <v>48</v>
      </c>
      <c r="R2348">
        <v>45</v>
      </c>
      <c r="S2348">
        <f>SUMIFS(N:N,F:F,F2348,G:G,G2348,T:T,T2348-1)*IF(C2348=1,0,1)</f>
        <v>0</v>
      </c>
      <c r="T2348">
        <f>COUNTIFS(F:F,F2348,G:G,G2348,H:H,_xlfn.CONCAT("&lt;=",H2348))</f>
        <v>4</v>
      </c>
      <c r="U2348" s="15">
        <f ca="1">H2348+(RAND()/100000)</f>
        <v>0.59792451013710046</v>
      </c>
      <c r="V2348">
        <f t="shared" ca="1" si="36"/>
        <v>78</v>
      </c>
      <c r="W2348" t="s">
        <v>28</v>
      </c>
      <c r="X2348" t="str">
        <f ca="1">_xlfn.CONCAT("(",A2348,",",C2348,",",P2348,",",E2348,",",L2348,",",S2348,",",T2348,",",V2348,")++1`")</f>
        <v>(249404,0,0,16,87,0,4,78)++1`</v>
      </c>
      <c r="Y2348" t="str">
        <f>_xlfn.CONCAT("(",A2348,",",R2348,")++1`")</f>
        <v>(249404,45)++1`</v>
      </c>
    </row>
    <row r="2349" spans="1:25">
      <c r="A2349">
        <v>249405</v>
      </c>
      <c r="B2349">
        <v>1985</v>
      </c>
      <c r="C2349">
        <f>IF(D2349="oui", 1, IF(D2349="non", 0, " "))</f>
        <v>0</v>
      </c>
      <c r="D2349" t="s">
        <v>24</v>
      </c>
      <c r="E2349">
        <f>_xlfn.XLOOKUP(F2349,Z$3:Z$19,AA$3:AA$19)</f>
        <v>9</v>
      </c>
      <c r="F2349" t="s">
        <v>40</v>
      </c>
      <c r="G2349" s="14">
        <v>44630</v>
      </c>
      <c r="H2349" s="15">
        <v>0.65277777777777779</v>
      </c>
      <c r="I2349" s="15">
        <v>0.69722222222222219</v>
      </c>
      <c r="J2349">
        <v>1000163</v>
      </c>
      <c r="K2349">
        <v>237</v>
      </c>
      <c r="L2349">
        <f>ROUND(M2349*86400,0)/60</f>
        <v>64</v>
      </c>
      <c r="M2349">
        <v>4.4444444444444398E-2</v>
      </c>
      <c r="N2349">
        <f>_xlfn.XLOOKUP(O2349,Z$22:Z$24,AA$22:AA$24)</f>
        <v>0</v>
      </c>
      <c r="O2349" t="s">
        <v>26</v>
      </c>
      <c r="P2349" cm="1">
        <f t="array" aca="1" ref="P2349" ca="1">(_xlfn.IFS(Q2349="couché",0,Q2349="debout à 80%",1,Q2349="?",1))*(IF(RAND()&lt;0.8,1,0))</f>
        <v>1</v>
      </c>
      <c r="Q2349" t="s">
        <v>27</v>
      </c>
      <c r="R2349">
        <v>45</v>
      </c>
      <c r="S2349">
        <f>SUMIFS(N:N,F:F,F2349,G:G,G2349,T:T,T2349-1)*IF(C2349=1,0,1)</f>
        <v>0</v>
      </c>
      <c r="T2349">
        <f>COUNTIFS(F:F,F2349,G:G,G2349,H:H,_xlfn.CONCAT("&lt;=",H2349))</f>
        <v>7</v>
      </c>
      <c r="U2349" s="15">
        <f ca="1">H2349+(RAND()/100000)</f>
        <v>0.6527836150763201</v>
      </c>
      <c r="V2349">
        <f t="shared" ca="1" si="36"/>
        <v>84</v>
      </c>
      <c r="W2349" t="s">
        <v>28</v>
      </c>
      <c r="X2349" t="str">
        <f ca="1">_xlfn.CONCAT("(",A2349,",",C2349,",",P2349,",",E2349,",",L2349,",",S2349,",",T2349,",",V2349,")++1`")</f>
        <v>(249405,0,1,9,64,0,7,84)++1`</v>
      </c>
      <c r="Y2349" t="str">
        <f>_xlfn.CONCAT("(",A2349,",",R2349,")++1`")</f>
        <v>(249405,45)++1`</v>
      </c>
    </row>
    <row r="2350" spans="1:25">
      <c r="A2350">
        <v>249406</v>
      </c>
      <c r="B2350">
        <v>1943</v>
      </c>
      <c r="C2350">
        <f>IF(D2350="oui", 1, IF(D2350="non", 0, " "))</f>
        <v>0</v>
      </c>
      <c r="D2350" t="s">
        <v>24</v>
      </c>
      <c r="E2350">
        <f>_xlfn.XLOOKUP(F2350,Z$3:Z$19,AA$3:AA$19)</f>
        <v>5</v>
      </c>
      <c r="F2350" t="s">
        <v>36</v>
      </c>
      <c r="G2350" s="14">
        <v>44644</v>
      </c>
      <c r="H2350" s="15">
        <v>0.51874999999999993</v>
      </c>
      <c r="I2350" s="15">
        <v>0.57847222222222217</v>
      </c>
      <c r="J2350">
        <v>1000162</v>
      </c>
      <c r="K2350">
        <v>4592</v>
      </c>
      <c r="L2350">
        <f>ROUND(M2350*86400,0)/60</f>
        <v>86</v>
      </c>
      <c r="M2350">
        <v>5.9722222222222232E-2</v>
      </c>
      <c r="N2350">
        <f>_xlfn.XLOOKUP(O2350,Z$22:Z$24,AA$22:AA$24)</f>
        <v>0</v>
      </c>
      <c r="O2350" t="s">
        <v>26</v>
      </c>
      <c r="P2350" cm="1">
        <f t="array" aca="1" ref="P2350" ca="1">(_xlfn.IFS(Q2350="couché",0,Q2350="debout à 80%",1,Q2350="?",1))*(IF(RAND()&lt;0.8,1,0))</f>
        <v>1</v>
      </c>
      <c r="Q2350" t="s">
        <v>27</v>
      </c>
      <c r="R2350">
        <v>45</v>
      </c>
      <c r="S2350">
        <f>SUMIFS(N:N,F:F,F2350,G:G,G2350,T:T,T2350-1)*IF(C2350=1,0,1)</f>
        <v>0</v>
      </c>
      <c r="T2350">
        <f>COUNTIFS(F:F,F2350,G:G,G2350,H:H,_xlfn.CONCAT("&lt;=",H2350))</f>
        <v>4</v>
      </c>
      <c r="U2350" s="15">
        <f ca="1">H2350+(RAND()/100000)</f>
        <v>0.51875532407312874</v>
      </c>
      <c r="V2350">
        <f t="shared" ca="1" si="36"/>
        <v>56</v>
      </c>
      <c r="W2350" t="s">
        <v>28</v>
      </c>
      <c r="X2350" t="str">
        <f ca="1">_xlfn.CONCAT("(",A2350,",",C2350,",",P2350,",",E2350,",",L2350,",",S2350,",",T2350,",",V2350,")++1`")</f>
        <v>(249406,0,1,5,86,0,4,56)++1`</v>
      </c>
      <c r="Y2350" t="str">
        <f>_xlfn.CONCAT("(",A2350,",",R2350,")++1`")</f>
        <v>(249406,45)++1`</v>
      </c>
    </row>
    <row r="2351" spans="1:25">
      <c r="A2351">
        <v>249422</v>
      </c>
      <c r="B2351">
        <v>1959</v>
      </c>
      <c r="C2351">
        <f>IF(D2351="oui", 1, IF(D2351="non", 0, " "))</f>
        <v>0</v>
      </c>
      <c r="D2351" t="s">
        <v>24</v>
      </c>
      <c r="E2351">
        <f>_xlfn.XLOOKUP(F2351,Z$3:Z$19,AA$3:AA$19)</f>
        <v>7</v>
      </c>
      <c r="F2351" t="s">
        <v>38</v>
      </c>
      <c r="G2351" s="14">
        <v>44623</v>
      </c>
      <c r="H2351" s="15">
        <v>0.69722222222222219</v>
      </c>
      <c r="I2351" s="15">
        <v>0.71319444444444446</v>
      </c>
      <c r="J2351">
        <v>1003761</v>
      </c>
      <c r="K2351">
        <v>9469</v>
      </c>
      <c r="L2351">
        <f>ROUND(M2351*86400,0)/60</f>
        <v>23</v>
      </c>
      <c r="M2351">
        <v>1.5972222222222276E-2</v>
      </c>
      <c r="N2351">
        <f>_xlfn.XLOOKUP(O2351,Z$22:Z$24,AA$22:AA$24)</f>
        <v>0</v>
      </c>
      <c r="O2351" t="s">
        <v>26</v>
      </c>
      <c r="P2351" cm="1">
        <f t="array" aca="1" ref="P2351" ca="1">(_xlfn.IFS(Q2351="couché",0,Q2351="debout à 80%",1,Q2351="?",1))*(IF(RAND()&lt;0.8,1,0))</f>
        <v>1</v>
      </c>
      <c r="Q2351" t="s">
        <v>27</v>
      </c>
      <c r="R2351">
        <v>0</v>
      </c>
      <c r="S2351">
        <f>SUMIFS(N:N,F:F,F2351,G:G,G2351,T:T,T2351-1)*IF(C2351=1,0,1)</f>
        <v>0</v>
      </c>
      <c r="T2351">
        <f>COUNTIFS(F:F,F2351,G:G,G2351,H:H,_xlfn.CONCAT("&lt;=",H2351))</f>
        <v>7</v>
      </c>
      <c r="U2351" s="15">
        <f ca="1">H2351+(RAND()/100000)</f>
        <v>0.69723157816697523</v>
      </c>
      <c r="V2351">
        <f t="shared" ca="1" si="36"/>
        <v>59</v>
      </c>
      <c r="W2351" t="s">
        <v>28</v>
      </c>
      <c r="X2351" t="str">
        <f ca="1">_xlfn.CONCAT("(",A2351,",",C2351,",",P2351,",",E2351,",",L2351,",",S2351,",",T2351,",",V2351,")++1`")</f>
        <v>(249422,0,1,7,23,0,7,59)++1`</v>
      </c>
      <c r="Y2351" t="str">
        <f>_xlfn.CONCAT("(",A2351,",",R2351,")++1`")</f>
        <v>(249422,0)++1`</v>
      </c>
    </row>
    <row r="2352" spans="1:25">
      <c r="A2352">
        <v>249423</v>
      </c>
      <c r="B2352">
        <v>1978</v>
      </c>
      <c r="C2352">
        <f>IF(D2352="oui", 1, IF(D2352="non", 0, " "))</f>
        <v>0</v>
      </c>
      <c r="D2352" t="s">
        <v>24</v>
      </c>
      <c r="E2352">
        <f>_xlfn.XLOOKUP(F2352,Z$3:Z$19,AA$3:AA$19)</f>
        <v>2</v>
      </c>
      <c r="F2352" t="s">
        <v>29</v>
      </c>
      <c r="G2352" s="14">
        <v>44629</v>
      </c>
      <c r="H2352" s="15">
        <v>0.48749999999999999</v>
      </c>
      <c r="I2352" s="15">
        <v>0.52569444444444446</v>
      </c>
      <c r="J2352">
        <v>1000166</v>
      </c>
      <c r="K2352">
        <v>1652</v>
      </c>
      <c r="L2352">
        <f>ROUND(M2352*86400,0)/60</f>
        <v>55</v>
      </c>
      <c r="M2352">
        <v>3.8194444444444475E-2</v>
      </c>
      <c r="N2352">
        <f>_xlfn.XLOOKUP(O2352,Z$22:Z$24,AA$22:AA$24)</f>
        <v>0</v>
      </c>
      <c r="O2352" t="s">
        <v>26</v>
      </c>
      <c r="P2352" cm="1">
        <f t="array" aca="1" ref="P2352" ca="1">(_xlfn.IFS(Q2352="couché",0,Q2352="debout à 80%",1,Q2352="?",1))*(IF(RAND()&lt;0.8,1,0))</f>
        <v>1</v>
      </c>
      <c r="Q2352" t="s">
        <v>27</v>
      </c>
      <c r="R2352">
        <v>45</v>
      </c>
      <c r="S2352">
        <f>SUMIFS(N:N,F:F,F2352,G:G,G2352,T:T,T2352-1)*IF(C2352=1,0,1)</f>
        <v>0</v>
      </c>
      <c r="T2352">
        <f>COUNTIFS(F:F,F2352,G:G,G2352,H:H,_xlfn.CONCAT("&lt;=",H2352))</f>
        <v>4</v>
      </c>
      <c r="U2352" s="15">
        <f ca="1">H2352+(RAND()/100000)</f>
        <v>0.48750690154250553</v>
      </c>
      <c r="V2352">
        <f t="shared" ca="1" si="36"/>
        <v>41</v>
      </c>
      <c r="W2352" t="s">
        <v>28</v>
      </c>
      <c r="X2352" t="str">
        <f ca="1">_xlfn.CONCAT("(",A2352,",",C2352,",",P2352,",",E2352,",",L2352,",",S2352,",",T2352,",",V2352,")++1`")</f>
        <v>(249423,0,1,2,55,0,4,41)++1`</v>
      </c>
      <c r="Y2352" t="str">
        <f>_xlfn.CONCAT("(",A2352,",",R2352,")++1`")</f>
        <v>(249423,45)++1`</v>
      </c>
    </row>
    <row r="2353" spans="1:25">
      <c r="A2353">
        <v>249424</v>
      </c>
      <c r="B2353">
        <v>1966</v>
      </c>
      <c r="C2353">
        <f>IF(D2353="oui", 1, IF(D2353="non", 0, " "))</f>
        <v>0</v>
      </c>
      <c r="D2353" t="s">
        <v>24</v>
      </c>
      <c r="E2353">
        <f>_xlfn.XLOOKUP(F2353,Z$3:Z$19,AA$3:AA$19)</f>
        <v>13</v>
      </c>
      <c r="F2353" t="s">
        <v>43</v>
      </c>
      <c r="G2353" s="14">
        <v>44627</v>
      </c>
      <c r="H2353" s="15">
        <v>0.50902777777777775</v>
      </c>
      <c r="I2353" s="15">
        <v>0.60277777777777775</v>
      </c>
      <c r="J2353">
        <v>1000167</v>
      </c>
      <c r="K2353">
        <v>2212</v>
      </c>
      <c r="L2353">
        <f>ROUND(M2353*86400,0)/60</f>
        <v>135</v>
      </c>
      <c r="M2353">
        <v>9.375E-2</v>
      </c>
      <c r="N2353">
        <f>_xlfn.XLOOKUP(O2353,Z$22:Z$24,AA$22:AA$24)</f>
        <v>0</v>
      </c>
      <c r="O2353" t="s">
        <v>26</v>
      </c>
      <c r="P2353" cm="1">
        <f t="array" aca="1" ref="P2353" ca="1">(_xlfn.IFS(Q2353="couché",0,Q2353="debout à 80%",1,Q2353="?",1))*(IF(RAND()&lt;0.8,1,0))</f>
        <v>1</v>
      </c>
      <c r="Q2353" t="s">
        <v>27</v>
      </c>
      <c r="R2353">
        <v>45</v>
      </c>
      <c r="S2353">
        <f>SUMIFS(N:N,F:F,F2353,G:G,G2353,T:T,T2353-1)*IF(C2353=1,0,1)</f>
        <v>0</v>
      </c>
      <c r="T2353">
        <f>COUNTIFS(F:F,F2353,G:G,G2353,H:H,_xlfn.CONCAT("&lt;=",H2353))</f>
        <v>3</v>
      </c>
      <c r="U2353" s="15">
        <f ca="1">H2353+(RAND()/100000)</f>
        <v>0.50903214399222552</v>
      </c>
      <c r="V2353">
        <f t="shared" ca="1" si="36"/>
        <v>40</v>
      </c>
      <c r="W2353" t="s">
        <v>28</v>
      </c>
      <c r="X2353" t="str">
        <f ca="1">_xlfn.CONCAT("(",A2353,",",C2353,",",P2353,",",E2353,",",L2353,",",S2353,",",T2353,",",V2353,")++1`")</f>
        <v>(249424,0,1,13,135,0,3,40)++1`</v>
      </c>
      <c r="Y2353" t="str">
        <f>_xlfn.CONCAT("(",A2353,",",R2353,")++1`")</f>
        <v>(249424,45)++1`</v>
      </c>
    </row>
    <row r="2354" spans="1:25">
      <c r="A2354">
        <v>249426</v>
      </c>
      <c r="B2354">
        <v>1979</v>
      </c>
      <c r="C2354">
        <f>IF(D2354="oui", 1, IF(D2354="non", 0, " "))</f>
        <v>0</v>
      </c>
      <c r="D2354" t="s">
        <v>24</v>
      </c>
      <c r="E2354">
        <f>_xlfn.XLOOKUP(F2354,Z$3:Z$19,AA$3:AA$19)</f>
        <v>8</v>
      </c>
      <c r="F2354" t="s">
        <v>25</v>
      </c>
      <c r="G2354" s="14">
        <v>44637</v>
      </c>
      <c r="H2354" s="15">
        <v>0.38819444444444445</v>
      </c>
      <c r="I2354" s="15">
        <v>0.41319444444444442</v>
      </c>
      <c r="J2354">
        <v>1000162</v>
      </c>
      <c r="K2354">
        <v>126</v>
      </c>
      <c r="L2354">
        <f>ROUND(M2354*86400,0)/60</f>
        <v>36</v>
      </c>
      <c r="M2354">
        <v>2.4999999999999967E-2</v>
      </c>
      <c r="N2354">
        <f>_xlfn.XLOOKUP(O2354,Z$22:Z$24,AA$22:AA$24)</f>
        <v>1</v>
      </c>
      <c r="O2354" t="s">
        <v>32</v>
      </c>
      <c r="P2354" cm="1">
        <f t="array" aca="1" ref="P2354" ca="1">(_xlfn.IFS(Q2354="couché",0,Q2354="debout à 80%",1,Q2354="?",1))*(IF(RAND()&lt;0.8,1,0))</f>
        <v>1</v>
      </c>
      <c r="Q2354" t="s">
        <v>27</v>
      </c>
      <c r="R2354">
        <v>45</v>
      </c>
      <c r="S2354">
        <f>SUMIFS(N:N,F:F,F2354,G:G,G2354,T:T,T2354-1)*IF(C2354=1,0,1)</f>
        <v>0</v>
      </c>
      <c r="T2354">
        <f>COUNTIFS(F:F,F2354,G:G,G2354,H:H,_xlfn.CONCAT("&lt;=",H2354))</f>
        <v>2</v>
      </c>
      <c r="U2354" s="15">
        <f ca="1">H2354+(RAND()/100000)</f>
        <v>0.38820412462781539</v>
      </c>
      <c r="V2354">
        <f t="shared" ca="1" si="36"/>
        <v>24</v>
      </c>
      <c r="W2354" t="s">
        <v>28</v>
      </c>
      <c r="X2354" t="str">
        <f ca="1">_xlfn.CONCAT("(",A2354,",",C2354,",",P2354,",",E2354,",",L2354,",",S2354,",",T2354,",",V2354,")++1`")</f>
        <v>(249426,0,1,8,36,0,2,24)++1`</v>
      </c>
      <c r="Y2354" t="str">
        <f>_xlfn.CONCAT("(",A2354,",",R2354,")++1`")</f>
        <v>(249426,45)++1`</v>
      </c>
    </row>
    <row r="2355" spans="1:25">
      <c r="A2355">
        <v>249427</v>
      </c>
      <c r="B2355">
        <v>1971</v>
      </c>
      <c r="C2355">
        <f>IF(D2355="oui", 1, IF(D2355="non", 0, " "))</f>
        <v>0</v>
      </c>
      <c r="D2355" t="s">
        <v>24</v>
      </c>
      <c r="E2355">
        <f>_xlfn.XLOOKUP(F2355,Z$3:Z$19,AA$3:AA$19)</f>
        <v>10</v>
      </c>
      <c r="F2355" t="s">
        <v>39</v>
      </c>
      <c r="G2355" s="14">
        <v>44622</v>
      </c>
      <c r="H2355" s="15">
        <v>0.61249999999999993</v>
      </c>
      <c r="I2355" s="15">
        <v>0.62916666666666665</v>
      </c>
      <c r="J2355">
        <v>1000166</v>
      </c>
      <c r="K2355">
        <v>1652</v>
      </c>
      <c r="L2355">
        <f>ROUND(M2355*86400,0)/60</f>
        <v>24</v>
      </c>
      <c r="M2355">
        <v>1.6666666666666718E-2</v>
      </c>
      <c r="N2355">
        <f>_xlfn.XLOOKUP(O2355,Z$22:Z$24,AA$22:AA$24)</f>
        <v>0</v>
      </c>
      <c r="O2355" t="s">
        <v>26</v>
      </c>
      <c r="P2355" cm="1">
        <f t="array" aca="1" ref="P2355" ca="1">(_xlfn.IFS(Q2355="couché",0,Q2355="debout à 80%",1,Q2355="?",1))*(IF(RAND()&lt;0.8,1,0))</f>
        <v>1</v>
      </c>
      <c r="Q2355" t="s">
        <v>27</v>
      </c>
      <c r="R2355">
        <v>45</v>
      </c>
      <c r="S2355">
        <f>SUMIFS(N:N,F:F,F2355,G:G,G2355,T:T,T2355-1)*IF(C2355=1,0,1)</f>
        <v>1</v>
      </c>
      <c r="T2355">
        <f>COUNTIFS(F:F,F2355,G:G,G2355,H:H,_xlfn.CONCAT("&lt;=",H2355))</f>
        <v>3</v>
      </c>
      <c r="U2355" s="15">
        <f ca="1">H2355+(RAND()/100000)</f>
        <v>0.61250318914985191</v>
      </c>
      <c r="V2355">
        <f t="shared" ca="1" si="36"/>
        <v>49</v>
      </c>
      <c r="W2355" t="s">
        <v>28</v>
      </c>
      <c r="X2355" t="str">
        <f ca="1">_xlfn.CONCAT("(",A2355,",",C2355,",",P2355,",",E2355,",",L2355,",",S2355,",",T2355,",",V2355,")++1`")</f>
        <v>(249427,0,1,10,24,1,3,49)++1`</v>
      </c>
      <c r="Y2355" t="str">
        <f>_xlfn.CONCAT("(",A2355,",",R2355,")++1`")</f>
        <v>(249427,45)++1`</v>
      </c>
    </row>
    <row r="2356" spans="1:25">
      <c r="A2356">
        <v>249430</v>
      </c>
      <c r="B2356">
        <v>1974</v>
      </c>
      <c r="C2356">
        <f>IF(D2356="oui", 1, IF(D2356="non", 0, " "))</f>
        <v>0</v>
      </c>
      <c r="D2356" t="s">
        <v>24</v>
      </c>
      <c r="E2356">
        <f>_xlfn.XLOOKUP(F2356,Z$3:Z$19,AA$3:AA$19)</f>
        <v>8</v>
      </c>
      <c r="F2356" t="s">
        <v>25</v>
      </c>
      <c r="G2356" s="14">
        <v>44614</v>
      </c>
      <c r="H2356" s="15">
        <v>0.56527777777777777</v>
      </c>
      <c r="I2356" s="15">
        <v>0.57916666666666661</v>
      </c>
      <c r="J2356">
        <v>1000168</v>
      </c>
      <c r="K2356">
        <v>1899</v>
      </c>
      <c r="L2356">
        <f>ROUND(M2356*86400,0)/60</f>
        <v>20</v>
      </c>
      <c r="M2356">
        <v>1.388888888888884E-2</v>
      </c>
      <c r="N2356">
        <f>_xlfn.XLOOKUP(O2356,Z$22:Z$24,AA$22:AA$24)</f>
        <v>0</v>
      </c>
      <c r="O2356" t="s">
        <v>26</v>
      </c>
      <c r="P2356" cm="1">
        <f t="array" aca="1" ref="P2356" ca="1">(_xlfn.IFS(Q2356="couché",0,Q2356="debout à 80%",1,Q2356="?",1))*(IF(RAND()&lt;0.8,1,0))</f>
        <v>1</v>
      </c>
      <c r="Q2356" t="s">
        <v>27</v>
      </c>
      <c r="R2356">
        <v>0</v>
      </c>
      <c r="S2356">
        <f>SUMIFS(N:N,F:F,F2356,G:G,G2356,T:T,T2356-1)*IF(C2356=1,0,1)</f>
        <v>0</v>
      </c>
      <c r="T2356">
        <f>COUNTIFS(F:F,F2356,G:G,G2356,H:H,_xlfn.CONCAT("&lt;=",H2356))</f>
        <v>5</v>
      </c>
      <c r="U2356" s="15">
        <f ca="1">H2356+(RAND()/100000)</f>
        <v>0.56528663776052113</v>
      </c>
      <c r="V2356">
        <f t="shared" ca="1" si="36"/>
        <v>69</v>
      </c>
      <c r="W2356" t="s">
        <v>28</v>
      </c>
      <c r="X2356" t="str">
        <f ca="1">_xlfn.CONCAT("(",A2356,",",C2356,",",P2356,",",E2356,",",L2356,",",S2356,",",T2356,",",V2356,")++1`")</f>
        <v>(249430,0,1,8,20,0,5,69)++1`</v>
      </c>
      <c r="Y2356" t="str">
        <f>_xlfn.CONCAT("(",A2356,",",R2356,")++1`")</f>
        <v>(249430,0)++1`</v>
      </c>
    </row>
    <row r="2357" spans="1:25">
      <c r="A2357">
        <v>249432</v>
      </c>
      <c r="B2357">
        <v>1963</v>
      </c>
      <c r="C2357">
        <f>IF(D2357="oui", 1, IF(D2357="non", 0, " "))</f>
        <v>0</v>
      </c>
      <c r="D2357" t="s">
        <v>24</v>
      </c>
      <c r="E2357">
        <f>_xlfn.XLOOKUP(F2357,Z$3:Z$19,AA$3:AA$19)</f>
        <v>5</v>
      </c>
      <c r="F2357" t="s">
        <v>36</v>
      </c>
      <c r="G2357" s="14">
        <v>44641</v>
      </c>
      <c r="H2357" s="15">
        <v>0.35833333333333334</v>
      </c>
      <c r="I2357" s="15">
        <v>0.37638888888888888</v>
      </c>
      <c r="J2357">
        <v>1000162</v>
      </c>
      <c r="K2357">
        <v>130</v>
      </c>
      <c r="L2357">
        <f>ROUND(M2357*86400,0)/60</f>
        <v>26</v>
      </c>
      <c r="M2357">
        <v>1.8055555555555547E-2</v>
      </c>
      <c r="N2357">
        <f>_xlfn.XLOOKUP(O2357,Z$22:Z$24,AA$22:AA$24)</f>
        <v>1</v>
      </c>
      <c r="O2357" t="s">
        <v>32</v>
      </c>
      <c r="P2357" cm="1">
        <f t="array" aca="1" ref="P2357" ca="1">(_xlfn.IFS(Q2357="couché",0,Q2357="debout à 80%",1,Q2357="?",1))*(IF(RAND()&lt;0.8,1,0))</f>
        <v>0</v>
      </c>
      <c r="Q2357" t="s">
        <v>27</v>
      </c>
      <c r="R2357">
        <v>45</v>
      </c>
      <c r="S2357">
        <f>SUMIFS(N:N,F:F,F2357,G:G,G2357,T:T,T2357-1)*IF(C2357=1,0,1)</f>
        <v>1</v>
      </c>
      <c r="T2357">
        <f>COUNTIFS(F:F,F2357,G:G,G2357,H:H,_xlfn.CONCAT("&lt;=",H2357))</f>
        <v>2</v>
      </c>
      <c r="U2357" s="15">
        <f ca="1">H2357+(RAND()/100000)</f>
        <v>0.35833851104969294</v>
      </c>
      <c r="V2357">
        <f t="shared" ca="1" si="36"/>
        <v>14</v>
      </c>
      <c r="W2357" t="s">
        <v>28</v>
      </c>
      <c r="X2357" t="str">
        <f ca="1">_xlfn.CONCAT("(",A2357,",",C2357,",",P2357,",",E2357,",",L2357,",",S2357,",",T2357,",",V2357,")++1`")</f>
        <v>(249432,0,0,5,26,1,2,14)++1`</v>
      </c>
      <c r="Y2357" t="str">
        <f>_xlfn.CONCAT("(",A2357,",",R2357,")++1`")</f>
        <v>(249432,45)++1`</v>
      </c>
    </row>
    <row r="2358" spans="1:25">
      <c r="A2358">
        <v>249433</v>
      </c>
      <c r="B2358">
        <v>1956</v>
      </c>
      <c r="C2358">
        <f>IF(D2358="oui", 1, IF(D2358="non", 0, " "))</f>
        <v>0</v>
      </c>
      <c r="D2358" t="s">
        <v>24</v>
      </c>
      <c r="E2358">
        <f>_xlfn.XLOOKUP(F2358,Z$3:Z$19,AA$3:AA$19)</f>
        <v>7</v>
      </c>
      <c r="F2358" t="s">
        <v>38</v>
      </c>
      <c r="G2358" s="14">
        <v>44623</v>
      </c>
      <c r="H2358" s="15">
        <v>0.67013888888888884</v>
      </c>
      <c r="I2358" s="15">
        <v>0.69722222222222219</v>
      </c>
      <c r="J2358">
        <v>1003761</v>
      </c>
      <c r="K2358">
        <v>9471</v>
      </c>
      <c r="L2358">
        <f>ROUND(M2358*86400,0)/60</f>
        <v>39</v>
      </c>
      <c r="M2358">
        <v>2.7083333333333348E-2</v>
      </c>
      <c r="N2358">
        <f>_xlfn.XLOOKUP(O2358,Z$22:Z$24,AA$22:AA$24)</f>
        <v>0</v>
      </c>
      <c r="O2358" t="s">
        <v>26</v>
      </c>
      <c r="P2358" cm="1">
        <f t="array" aca="1" ref="P2358" ca="1">(_xlfn.IFS(Q2358="couché",0,Q2358="debout à 80%",1,Q2358="?",1))*(IF(RAND()&lt;0.8,1,0))</f>
        <v>0</v>
      </c>
      <c r="Q2358" t="s">
        <v>27</v>
      </c>
      <c r="R2358">
        <v>0</v>
      </c>
      <c r="S2358">
        <f>SUMIFS(N:N,F:F,F2358,G:G,G2358,T:T,T2358-1)*IF(C2358=1,0,1)</f>
        <v>0</v>
      </c>
      <c r="T2358">
        <f>COUNTIFS(F:F,F2358,G:G,G2358,H:H,_xlfn.CONCAT("&lt;=",H2358))</f>
        <v>6</v>
      </c>
      <c r="U2358" s="15">
        <f ca="1">H2358+(RAND()/100000)</f>
        <v>0.67014023128892208</v>
      </c>
      <c r="V2358">
        <f t="shared" ca="1" si="36"/>
        <v>58</v>
      </c>
      <c r="W2358" t="s">
        <v>28</v>
      </c>
      <c r="X2358" t="str">
        <f ca="1">_xlfn.CONCAT("(",A2358,",",C2358,",",P2358,",",E2358,",",L2358,",",S2358,",",T2358,",",V2358,")++1`")</f>
        <v>(249433,0,0,7,39,0,6,58)++1`</v>
      </c>
      <c r="Y2358" t="str">
        <f>_xlfn.CONCAT("(",A2358,",",R2358,")++1`")</f>
        <v>(249433,0)++1`</v>
      </c>
    </row>
    <row r="2359" spans="1:25">
      <c r="A2359">
        <v>249434</v>
      </c>
      <c r="B2359">
        <v>1941</v>
      </c>
      <c r="C2359">
        <f>IF(D2359="oui", 1, IF(D2359="non", 0, " "))</f>
        <v>0</v>
      </c>
      <c r="D2359" t="s">
        <v>24</v>
      </c>
      <c r="E2359">
        <f>_xlfn.XLOOKUP(F2359,Z$3:Z$19,AA$3:AA$19)</f>
        <v>16</v>
      </c>
      <c r="F2359" t="s">
        <v>44</v>
      </c>
      <c r="G2359" s="14">
        <v>44629</v>
      </c>
      <c r="H2359" s="15">
        <v>0.50347222222222221</v>
      </c>
      <c r="I2359" s="15">
        <v>0.55138888888888882</v>
      </c>
      <c r="J2359">
        <v>1000162</v>
      </c>
      <c r="K2359">
        <v>72</v>
      </c>
      <c r="L2359">
        <f>ROUND(M2359*86400,0)/60</f>
        <v>69</v>
      </c>
      <c r="M2359">
        <v>4.7916666666666607E-2</v>
      </c>
      <c r="N2359">
        <f>_xlfn.XLOOKUP(O2359,Z$22:Z$24,AA$22:AA$24)</f>
        <v>0</v>
      </c>
      <c r="O2359" t="s">
        <v>26</v>
      </c>
      <c r="P2359" cm="1">
        <f t="array" aca="1" ref="P2359" ca="1">(_xlfn.IFS(Q2359="couché",0,Q2359="debout à 80%",1,Q2359="?",1))*(IF(RAND()&lt;0.8,1,0))</f>
        <v>1</v>
      </c>
      <c r="Q2359" t="s">
        <v>27</v>
      </c>
      <c r="R2359">
        <v>45</v>
      </c>
      <c r="S2359">
        <f>SUMIFS(N:N,F:F,F2359,G:G,G2359,T:T,T2359-1)*IF(C2359=1,0,1)</f>
        <v>0</v>
      </c>
      <c r="T2359">
        <f>COUNTIFS(F:F,F2359,G:G,G2359,H:H,_xlfn.CONCAT("&lt;=",H2359))</f>
        <v>4</v>
      </c>
      <c r="U2359" s="15">
        <f ca="1">H2359+(RAND()/100000)</f>
        <v>0.50347545794038784</v>
      </c>
      <c r="V2359">
        <f t="shared" ca="1" si="36"/>
        <v>43</v>
      </c>
      <c r="W2359" t="s">
        <v>28</v>
      </c>
      <c r="X2359" t="str">
        <f ca="1">_xlfn.CONCAT("(",A2359,",",C2359,",",P2359,",",E2359,",",L2359,",",S2359,",",T2359,",",V2359,")++1`")</f>
        <v>(249434,0,1,16,69,0,4,43)++1`</v>
      </c>
      <c r="Y2359" t="str">
        <f>_xlfn.CONCAT("(",A2359,",",R2359,")++1`")</f>
        <v>(249434,45)++1`</v>
      </c>
    </row>
    <row r="2360" spans="1:25">
      <c r="A2360">
        <v>249438</v>
      </c>
      <c r="B2360">
        <v>1972</v>
      </c>
      <c r="C2360">
        <f>IF(D2360="oui", 1, IF(D2360="non", 0, " "))</f>
        <v>0</v>
      </c>
      <c r="D2360" t="s">
        <v>24</v>
      </c>
      <c r="E2360">
        <f>_xlfn.XLOOKUP(F2360,Z$3:Z$19,AA$3:AA$19)</f>
        <v>4</v>
      </c>
      <c r="F2360" t="s">
        <v>31</v>
      </c>
      <c r="G2360" s="14">
        <v>44636</v>
      </c>
      <c r="H2360" s="15">
        <v>0.39930555555555552</v>
      </c>
      <c r="I2360" s="15">
        <v>0.43402777777777773</v>
      </c>
      <c r="J2360">
        <v>1000170</v>
      </c>
      <c r="K2360">
        <v>2067</v>
      </c>
      <c r="L2360">
        <f>ROUND(M2360*86400,0)/60</f>
        <v>50</v>
      </c>
      <c r="M2360">
        <v>3.472222222222221E-2</v>
      </c>
      <c r="N2360">
        <f>_xlfn.XLOOKUP(O2360,Z$22:Z$24,AA$22:AA$24)</f>
        <v>1</v>
      </c>
      <c r="O2360" t="s">
        <v>32</v>
      </c>
      <c r="P2360" cm="1">
        <f t="array" aca="1" ref="P2360" ca="1">(_xlfn.IFS(Q2360="couché",0,Q2360="debout à 80%",1,Q2360="?",1))*(IF(RAND()&lt;0.8,1,0))</f>
        <v>1</v>
      </c>
      <c r="Q2360" t="s">
        <v>27</v>
      </c>
      <c r="R2360">
        <v>30</v>
      </c>
      <c r="S2360">
        <f>SUMIFS(N:N,F:F,F2360,G:G,G2360,T:T,T2360-1)*IF(C2360=1,0,1)</f>
        <v>1</v>
      </c>
      <c r="T2360">
        <f>COUNTIFS(F:F,F2360,G:G,G2360,H:H,_xlfn.CONCAT("&lt;=",H2360))</f>
        <v>2</v>
      </c>
      <c r="U2360" s="15">
        <f ca="1">H2360+(RAND()/100000)</f>
        <v>0.39931471799453389</v>
      </c>
      <c r="V2360">
        <f t="shared" ca="1" si="36"/>
        <v>25</v>
      </c>
      <c r="W2360" t="s">
        <v>28</v>
      </c>
      <c r="X2360" t="str">
        <f ca="1">_xlfn.CONCAT("(",A2360,",",C2360,",",P2360,",",E2360,",",L2360,",",S2360,",",T2360,",",V2360,")++1`")</f>
        <v>(249438,0,1,4,50,1,2,25)++1`</v>
      </c>
      <c r="Y2360" t="str">
        <f>_xlfn.CONCAT("(",A2360,",",R2360,")++1`")</f>
        <v>(249438,30)++1`</v>
      </c>
    </row>
    <row r="2361" spans="1:25">
      <c r="A2361">
        <v>249439</v>
      </c>
      <c r="B2361">
        <v>1960</v>
      </c>
      <c r="C2361">
        <f>IF(D2361="oui", 1, IF(D2361="non", 0, " "))</f>
        <v>0</v>
      </c>
      <c r="D2361" t="s">
        <v>24</v>
      </c>
      <c r="E2361">
        <f>_xlfn.XLOOKUP(F2361,Z$3:Z$19,AA$3:AA$19)</f>
        <v>16</v>
      </c>
      <c r="F2361" t="s">
        <v>44</v>
      </c>
      <c r="G2361" s="14">
        <v>44614</v>
      </c>
      <c r="H2361" s="15">
        <v>0.67361111111111105</v>
      </c>
      <c r="I2361" s="15">
        <v>0.73055555555555551</v>
      </c>
      <c r="J2361">
        <v>1000162</v>
      </c>
      <c r="K2361">
        <v>70</v>
      </c>
      <c r="L2361">
        <f>ROUND(M2361*86400,0)/60</f>
        <v>82</v>
      </c>
      <c r="M2361">
        <v>5.6944444444444464E-2</v>
      </c>
      <c r="N2361">
        <f>_xlfn.XLOOKUP(O2361,Z$22:Z$24,AA$22:AA$24)</f>
        <v>0</v>
      </c>
      <c r="O2361" t="s">
        <v>26</v>
      </c>
      <c r="P2361" cm="1">
        <f t="array" aca="1" ref="P2361" ca="1">(_xlfn.IFS(Q2361="couché",0,Q2361="debout à 80%",1,Q2361="?",1))*(IF(RAND()&lt;0.8,1,0))</f>
        <v>1</v>
      </c>
      <c r="Q2361" t="s">
        <v>27</v>
      </c>
      <c r="R2361">
        <v>45</v>
      </c>
      <c r="S2361">
        <f>SUMIFS(N:N,F:F,F2361,G:G,G2361,T:T,T2361-1)*IF(C2361=1,0,1)</f>
        <v>0</v>
      </c>
      <c r="T2361">
        <f>COUNTIFS(F:F,F2361,G:G,G2361,H:H,_xlfn.CONCAT("&lt;=",H2361))</f>
        <v>5</v>
      </c>
      <c r="U2361" s="15">
        <f ca="1">H2361+(RAND()/100000)</f>
        <v>0.67361291250489064</v>
      </c>
      <c r="V2361">
        <f t="shared" ca="1" si="36"/>
        <v>85</v>
      </c>
      <c r="W2361" t="s">
        <v>28</v>
      </c>
      <c r="X2361" t="str">
        <f ca="1">_xlfn.CONCAT("(",A2361,",",C2361,",",P2361,",",E2361,",",L2361,",",S2361,",",T2361,",",V2361,")++1`")</f>
        <v>(249439,0,1,16,82,0,5,85)++1`</v>
      </c>
      <c r="Y2361" t="str">
        <f>_xlfn.CONCAT("(",A2361,",",R2361,")++1`")</f>
        <v>(249439,45)++1`</v>
      </c>
    </row>
    <row r="2362" spans="1:25">
      <c r="A2362">
        <v>249440</v>
      </c>
      <c r="B2362">
        <v>1949</v>
      </c>
      <c r="C2362">
        <f>IF(D2362="oui", 1, IF(D2362="non", 0, " "))</f>
        <v>0</v>
      </c>
      <c r="D2362" t="s">
        <v>24</v>
      </c>
      <c r="E2362">
        <f>_xlfn.XLOOKUP(F2362,Z$3:Z$19,AA$3:AA$19)</f>
        <v>12</v>
      </c>
      <c r="F2362" t="s">
        <v>42</v>
      </c>
      <c r="G2362" s="14">
        <v>44614</v>
      </c>
      <c r="H2362" s="15">
        <v>0.59722222222222221</v>
      </c>
      <c r="I2362" s="15">
        <v>0.67083333333333328</v>
      </c>
      <c r="J2362">
        <v>1000167</v>
      </c>
      <c r="K2362">
        <v>181</v>
      </c>
      <c r="L2362">
        <f>ROUND(M2362*86400,0)/60</f>
        <v>106</v>
      </c>
      <c r="M2362">
        <v>7.3611111111111072E-2</v>
      </c>
      <c r="N2362">
        <f>_xlfn.XLOOKUP(O2362,Z$22:Z$24,AA$22:AA$24)</f>
        <v>0</v>
      </c>
      <c r="O2362" t="s">
        <v>26</v>
      </c>
      <c r="P2362" cm="1">
        <f t="array" aca="1" ref="P2362" ca="1">(_xlfn.IFS(Q2362="couché",0,Q2362="debout à 80%",1,Q2362="?",1))*(IF(RAND()&lt;0.8,1,0))</f>
        <v>0</v>
      </c>
      <c r="Q2362" t="s">
        <v>48</v>
      </c>
      <c r="R2362">
        <v>0</v>
      </c>
      <c r="S2362">
        <f>SUMIFS(N:N,F:F,F2362,G:G,G2362,T:T,T2362-1)*IF(C2362=1,0,1)</f>
        <v>1</v>
      </c>
      <c r="T2362">
        <f>COUNTIFS(F:F,F2362,G:G,G2362,H:H,_xlfn.CONCAT("&lt;=",H2362))</f>
        <v>7</v>
      </c>
      <c r="U2362" s="15">
        <f ca="1">H2362+(RAND()/100000)</f>
        <v>0.59722446723971478</v>
      </c>
      <c r="V2362">
        <f t="shared" ca="1" si="36"/>
        <v>77</v>
      </c>
      <c r="W2362" t="s">
        <v>28</v>
      </c>
      <c r="X2362" t="str">
        <f ca="1">_xlfn.CONCAT("(",A2362,",",C2362,",",P2362,",",E2362,",",L2362,",",S2362,",",T2362,",",V2362,")++1`")</f>
        <v>(249440,0,0,12,106,1,7,77)++1`</v>
      </c>
      <c r="Y2362" t="str">
        <f>_xlfn.CONCAT("(",A2362,",",R2362,")++1`")</f>
        <v>(249440,0)++1`</v>
      </c>
    </row>
    <row r="2363" spans="1:25">
      <c r="A2363">
        <v>249441</v>
      </c>
      <c r="B2363">
        <v>1973</v>
      </c>
      <c r="C2363">
        <f>IF(D2363="oui", 1, IF(D2363="non", 0, " "))</f>
        <v>0</v>
      </c>
      <c r="D2363" t="s">
        <v>24</v>
      </c>
      <c r="E2363">
        <f>_xlfn.XLOOKUP(F2363,Z$3:Z$19,AA$3:AA$19)</f>
        <v>16</v>
      </c>
      <c r="F2363" t="s">
        <v>44</v>
      </c>
      <c r="G2363" s="14">
        <v>44650</v>
      </c>
      <c r="H2363" s="15">
        <v>0.39930555555555552</v>
      </c>
      <c r="I2363" s="15">
        <v>0.53472222222222221</v>
      </c>
      <c r="J2363">
        <v>1000162</v>
      </c>
      <c r="K2363">
        <v>486</v>
      </c>
      <c r="L2363">
        <f>ROUND(M2363*86400,0)/60</f>
        <v>195</v>
      </c>
      <c r="M2363">
        <v>0.13541666666666669</v>
      </c>
      <c r="N2363">
        <f>_xlfn.XLOOKUP(O2363,Z$22:Z$24,AA$22:AA$24)</f>
        <v>0</v>
      </c>
      <c r="O2363" t="s">
        <v>26</v>
      </c>
      <c r="P2363" cm="1">
        <f t="array" aca="1" ref="P2363" ca="1">(_xlfn.IFS(Q2363="couché",0,Q2363="debout à 80%",1,Q2363="?",1))*(IF(RAND()&lt;0.8,1,0))</f>
        <v>1</v>
      </c>
      <c r="Q2363" t="s">
        <v>27</v>
      </c>
      <c r="R2363">
        <v>45</v>
      </c>
      <c r="S2363">
        <f>SUMIFS(N:N,F:F,F2363,G:G,G2363,T:T,T2363-1)*IF(C2363=1,0,1)</f>
        <v>0</v>
      </c>
      <c r="T2363">
        <f>COUNTIFS(F:F,F2363,G:G,G2363,H:H,_xlfn.CONCAT("&lt;=",H2363))</f>
        <v>2</v>
      </c>
      <c r="U2363" s="15">
        <f ca="1">H2363+(RAND()/100000)</f>
        <v>0.39931337901709335</v>
      </c>
      <c r="V2363">
        <f t="shared" ca="1" si="36"/>
        <v>23</v>
      </c>
      <c r="W2363" t="s">
        <v>28</v>
      </c>
      <c r="X2363" t="str">
        <f ca="1">_xlfn.CONCAT("(",A2363,",",C2363,",",P2363,",",E2363,",",L2363,",",S2363,",",T2363,",",V2363,")++1`")</f>
        <v>(249441,0,1,16,195,0,2,23)++1`</v>
      </c>
      <c r="Y2363" t="str">
        <f>_xlfn.CONCAT("(",A2363,",",R2363,")++1`")</f>
        <v>(249441,45)++1`</v>
      </c>
    </row>
    <row r="2364" spans="1:25">
      <c r="A2364">
        <v>249442</v>
      </c>
      <c r="B2364">
        <v>1986</v>
      </c>
      <c r="C2364">
        <f>IF(D2364="oui", 1, IF(D2364="non", 0, " "))</f>
        <v>0</v>
      </c>
      <c r="D2364" t="s">
        <v>24</v>
      </c>
      <c r="E2364">
        <f>_xlfn.XLOOKUP(F2364,Z$3:Z$19,AA$3:AA$19)</f>
        <v>4</v>
      </c>
      <c r="F2364" t="s">
        <v>31</v>
      </c>
      <c r="G2364" s="14">
        <v>44651</v>
      </c>
      <c r="H2364" s="15">
        <v>0.49930555555555556</v>
      </c>
      <c r="I2364" s="15">
        <v>0.61388888888888882</v>
      </c>
      <c r="J2364">
        <v>1000170</v>
      </c>
      <c r="K2364">
        <v>5634</v>
      </c>
      <c r="L2364">
        <f>ROUND(M2364*86400,0)/60</f>
        <v>165</v>
      </c>
      <c r="M2364">
        <v>0.11458333333333326</v>
      </c>
      <c r="N2364">
        <f>_xlfn.XLOOKUP(O2364,Z$22:Z$24,AA$22:AA$24)</f>
        <v>0</v>
      </c>
      <c r="O2364" t="s">
        <v>26</v>
      </c>
      <c r="P2364" cm="1">
        <f t="array" aca="1" ref="P2364" ca="1">(_xlfn.IFS(Q2364="couché",0,Q2364="debout à 80%",1,Q2364="?",1))*(IF(RAND()&lt;0.8,1,0))</f>
        <v>1</v>
      </c>
      <c r="Q2364" t="s">
        <v>27</v>
      </c>
      <c r="R2364">
        <v>20</v>
      </c>
      <c r="S2364">
        <f>SUMIFS(N:N,F:F,F2364,G:G,G2364,T:T,T2364-1)*IF(C2364=1,0,1)</f>
        <v>0</v>
      </c>
      <c r="T2364">
        <f>COUNTIFS(F:F,F2364,G:G,G2364,H:H,_xlfn.CONCAT("&lt;=",H2364))</f>
        <v>3</v>
      </c>
      <c r="U2364" s="15">
        <f ca="1">H2364+(RAND()/100000)</f>
        <v>0.49931180480041293</v>
      </c>
      <c r="V2364">
        <f t="shared" ca="1" si="36"/>
        <v>49</v>
      </c>
      <c r="W2364" t="s">
        <v>28</v>
      </c>
      <c r="X2364" t="str">
        <f ca="1">_xlfn.CONCAT("(",A2364,",",C2364,",",P2364,",",E2364,",",L2364,",",S2364,",",T2364,",",V2364,")++1`")</f>
        <v>(249442,0,1,4,165,0,3,49)++1`</v>
      </c>
      <c r="Y2364" t="str">
        <f>_xlfn.CONCAT("(",A2364,",",R2364,")++1`")</f>
        <v>(249442,20)++1`</v>
      </c>
    </row>
    <row r="2365" spans="1:25">
      <c r="A2365">
        <v>249443</v>
      </c>
      <c r="B2365">
        <v>1944</v>
      </c>
      <c r="C2365">
        <f>IF(D2365="oui", 1, IF(D2365="non", 0, " "))</f>
        <v>0</v>
      </c>
      <c r="D2365" t="s">
        <v>24</v>
      </c>
      <c r="E2365">
        <f>_xlfn.XLOOKUP(F2365,Z$3:Z$19,AA$3:AA$19)</f>
        <v>9</v>
      </c>
      <c r="F2365" t="s">
        <v>40</v>
      </c>
      <c r="G2365" s="14">
        <v>44614</v>
      </c>
      <c r="H2365" s="15">
        <v>0.73888888888888882</v>
      </c>
      <c r="I2365" s="15">
        <v>0.81180555555555556</v>
      </c>
      <c r="J2365">
        <v>1000166</v>
      </c>
      <c r="K2365">
        <v>1</v>
      </c>
      <c r="L2365">
        <f>ROUND(M2365*86400,0)/60</f>
        <v>105</v>
      </c>
      <c r="M2365">
        <v>7.2916666666666741E-2</v>
      </c>
      <c r="N2365">
        <f>_xlfn.XLOOKUP(O2365,Z$22:Z$24,AA$22:AA$24)</f>
        <v>0</v>
      </c>
      <c r="O2365" t="s">
        <v>26</v>
      </c>
      <c r="P2365" cm="1">
        <f t="array" aca="1" ref="P2365" ca="1">(_xlfn.IFS(Q2365="couché",0,Q2365="debout à 80%",1,Q2365="?",1))*(IF(RAND()&lt;0.8,1,0))</f>
        <v>0</v>
      </c>
      <c r="Q2365" t="s">
        <v>27</v>
      </c>
      <c r="R2365">
        <v>45</v>
      </c>
      <c r="S2365">
        <f>SUMIFS(N:N,F:F,F2365,G:G,G2365,T:T,T2365-1)*IF(C2365=1,0,1)</f>
        <v>0</v>
      </c>
      <c r="T2365">
        <f>COUNTIFS(F:F,F2365,G:G,G2365,H:H,_xlfn.CONCAT("&lt;=",H2365))</f>
        <v>8</v>
      </c>
      <c r="U2365" s="15">
        <f ca="1">H2365+(RAND()/100000)</f>
        <v>0.73888897435106526</v>
      </c>
      <c r="V2365">
        <f t="shared" ca="1" si="36"/>
        <v>88</v>
      </c>
      <c r="W2365" t="s">
        <v>28</v>
      </c>
      <c r="X2365" t="str">
        <f ca="1">_xlfn.CONCAT("(",A2365,",",C2365,",",P2365,",",E2365,",",L2365,",",S2365,",",T2365,",",V2365,")++1`")</f>
        <v>(249443,0,0,9,105,0,8,88)++1`</v>
      </c>
      <c r="Y2365" t="str">
        <f>_xlfn.CONCAT("(",A2365,",",R2365,")++1`")</f>
        <v>(249443,45)++1`</v>
      </c>
    </row>
    <row r="2366" spans="1:25">
      <c r="A2366">
        <v>249444</v>
      </c>
      <c r="B2366">
        <v>1961</v>
      </c>
      <c r="C2366">
        <f>IF(D2366="oui", 1, IF(D2366="non", 0, " "))</f>
        <v>0</v>
      </c>
      <c r="D2366" t="s">
        <v>24</v>
      </c>
      <c r="E2366">
        <f>_xlfn.XLOOKUP(F2366,Z$3:Z$19,AA$3:AA$19)</f>
        <v>3</v>
      </c>
      <c r="F2366" t="s">
        <v>34</v>
      </c>
      <c r="G2366" s="14">
        <v>44642</v>
      </c>
      <c r="H2366" s="15">
        <v>0.37986111111111109</v>
      </c>
      <c r="I2366" s="15">
        <v>0.39930555555555552</v>
      </c>
      <c r="J2366">
        <v>1000169</v>
      </c>
      <c r="K2366">
        <v>2172</v>
      </c>
      <c r="L2366">
        <f>ROUND(M2366*86400,0)/60</f>
        <v>28</v>
      </c>
      <c r="M2366">
        <v>1.9444444444444431E-2</v>
      </c>
      <c r="N2366">
        <f>_xlfn.XLOOKUP(O2366,Z$22:Z$24,AA$22:AA$24)</f>
        <v>1</v>
      </c>
      <c r="O2366" t="s">
        <v>32</v>
      </c>
      <c r="P2366" cm="1">
        <f t="array" aca="1" ref="P2366" ca="1">(_xlfn.IFS(Q2366="couché",0,Q2366="debout à 80%",1,Q2366="?",1))*(IF(RAND()&lt;0.8,1,0))</f>
        <v>0</v>
      </c>
      <c r="Q2366" t="s">
        <v>27</v>
      </c>
      <c r="R2366">
        <v>10</v>
      </c>
      <c r="S2366">
        <f>SUMIFS(N:N,F:F,F2366,G:G,G2366,T:T,T2366-1)*IF(C2366=1,0,1)</f>
        <v>1</v>
      </c>
      <c r="T2366">
        <f>COUNTIFS(F:F,F2366,G:G,G2366,H:H,_xlfn.CONCAT("&lt;=",H2366))</f>
        <v>4</v>
      </c>
      <c r="U2366" s="15">
        <f ca="1">H2366+(RAND()/100000)</f>
        <v>0.37987004882144482</v>
      </c>
      <c r="V2366">
        <f t="shared" ca="1" si="36"/>
        <v>22</v>
      </c>
      <c r="W2366" t="s">
        <v>28</v>
      </c>
      <c r="X2366" t="str">
        <f ca="1">_xlfn.CONCAT("(",A2366,",",C2366,",",P2366,",",E2366,",",L2366,",",S2366,",",T2366,",",V2366,")++1`")</f>
        <v>(249444,0,0,3,28,1,4,22)++1`</v>
      </c>
      <c r="Y2366" t="str">
        <f>_xlfn.CONCAT("(",A2366,",",R2366,")++1`")</f>
        <v>(249444,10)++1`</v>
      </c>
    </row>
    <row r="2367" spans="1:25">
      <c r="A2367">
        <v>249445</v>
      </c>
      <c r="B2367">
        <v>1968</v>
      </c>
      <c r="C2367">
        <f>IF(D2367="oui", 1, IF(D2367="non", 0, " "))</f>
        <v>0</v>
      </c>
      <c r="D2367" t="s">
        <v>24</v>
      </c>
      <c r="E2367">
        <f>_xlfn.XLOOKUP(F2367,Z$3:Z$19,AA$3:AA$19)</f>
        <v>13</v>
      </c>
      <c r="F2367" t="s">
        <v>43</v>
      </c>
      <c r="G2367" s="14">
        <v>44616</v>
      </c>
      <c r="H2367" s="15">
        <v>0.33958333333333329</v>
      </c>
      <c r="I2367" s="15">
        <v>0.40277777777777773</v>
      </c>
      <c r="J2367">
        <v>1000167</v>
      </c>
      <c r="K2367">
        <v>2254</v>
      </c>
      <c r="L2367">
        <f>ROUND(M2367*86400,0)/60</f>
        <v>91</v>
      </c>
      <c r="M2367">
        <v>6.3194444444444442E-2</v>
      </c>
      <c r="N2367">
        <f>_xlfn.XLOOKUP(O2367,Z$22:Z$24,AA$22:AA$24)</f>
        <v>0</v>
      </c>
      <c r="O2367" t="s">
        <v>26</v>
      </c>
      <c r="P2367" cm="1">
        <f t="array" aca="1" ref="P2367" ca="1">(_xlfn.IFS(Q2367="couché",0,Q2367="debout à 80%",1,Q2367="?",1))*(IF(RAND()&lt;0.8,1,0))</f>
        <v>0</v>
      </c>
      <c r="Q2367" t="s">
        <v>48</v>
      </c>
      <c r="R2367">
        <v>45</v>
      </c>
      <c r="S2367">
        <f>SUMIFS(N:N,F:F,F2367,G:G,G2367,T:T,T2367-1)*IF(C2367=1,0,1)</f>
        <v>0</v>
      </c>
      <c r="T2367">
        <f>COUNTIFS(F:F,F2367,G:G,G2367,H:H,_xlfn.CONCAT("&lt;=",H2367))</f>
        <v>1</v>
      </c>
      <c r="U2367" s="15">
        <f ca="1">H2367+(RAND()/100000)</f>
        <v>0.33959034059945731</v>
      </c>
      <c r="V2367">
        <f t="shared" ca="1" si="36"/>
        <v>11</v>
      </c>
      <c r="W2367" t="s">
        <v>28</v>
      </c>
      <c r="X2367" t="str">
        <f ca="1">_xlfn.CONCAT("(",A2367,",",C2367,",",P2367,",",E2367,",",L2367,",",S2367,",",T2367,",",V2367,")++1`")</f>
        <v>(249445,0,0,13,91,0,1,11)++1`</v>
      </c>
      <c r="Y2367" t="str">
        <f>_xlfn.CONCAT("(",A2367,",",R2367,")++1`")</f>
        <v>(249445,45)++1`</v>
      </c>
    </row>
    <row r="2368" spans="1:25">
      <c r="A2368">
        <v>249446</v>
      </c>
      <c r="B2368">
        <v>1960</v>
      </c>
      <c r="C2368">
        <f>IF(D2368="oui", 1, IF(D2368="non", 0, " "))</f>
        <v>0</v>
      </c>
      <c r="D2368" t="s">
        <v>24</v>
      </c>
      <c r="E2368">
        <f>_xlfn.XLOOKUP(F2368,Z$3:Z$19,AA$3:AA$19)</f>
        <v>14</v>
      </c>
      <c r="F2368" t="s">
        <v>33</v>
      </c>
      <c r="G2368" s="14">
        <v>44644</v>
      </c>
      <c r="H2368" s="15">
        <v>0.39791666666666664</v>
      </c>
      <c r="I2368" s="15">
        <v>0.40972222222222221</v>
      </c>
      <c r="J2368">
        <v>1000162</v>
      </c>
      <c r="K2368">
        <v>109</v>
      </c>
      <c r="L2368">
        <f>ROUND(M2368*86400,0)/60</f>
        <v>17</v>
      </c>
      <c r="M2368">
        <v>1.1805555555555569E-2</v>
      </c>
      <c r="N2368">
        <f>_xlfn.XLOOKUP(O2368,Z$22:Z$24,AA$22:AA$24)</f>
        <v>1</v>
      </c>
      <c r="O2368" t="s">
        <v>32</v>
      </c>
      <c r="P2368" cm="1">
        <f t="array" aca="1" ref="P2368" ca="1">(_xlfn.IFS(Q2368="couché",0,Q2368="debout à 80%",1,Q2368="?",1))*(IF(RAND()&lt;0.8,1,0))</f>
        <v>1</v>
      </c>
      <c r="Q2368" t="s">
        <v>27</v>
      </c>
      <c r="R2368">
        <v>0</v>
      </c>
      <c r="S2368">
        <f>SUMIFS(N:N,F:F,F2368,G:G,G2368,T:T,T2368-1)*IF(C2368=1,0,1)</f>
        <v>1</v>
      </c>
      <c r="T2368">
        <f>COUNTIFS(F:F,F2368,G:G,G2368,H:H,_xlfn.CONCAT("&lt;=",H2368))</f>
        <v>2</v>
      </c>
      <c r="U2368" s="15">
        <f ca="1">H2368+(RAND()/100000)</f>
        <v>0.39792655922229436</v>
      </c>
      <c r="V2368">
        <f t="shared" ca="1" si="36"/>
        <v>21</v>
      </c>
      <c r="W2368" t="s">
        <v>28</v>
      </c>
      <c r="X2368" t="str">
        <f ca="1">_xlfn.CONCAT("(",A2368,",",C2368,",",P2368,",",E2368,",",L2368,",",S2368,",",T2368,",",V2368,")++1`")</f>
        <v>(249446,0,1,14,17,1,2,21)++1`</v>
      </c>
      <c r="Y2368" t="str">
        <f>_xlfn.CONCAT("(",A2368,",",R2368,")++1`")</f>
        <v>(249446,0)++1`</v>
      </c>
    </row>
    <row r="2369" spans="1:25">
      <c r="A2369">
        <v>249447</v>
      </c>
      <c r="B2369">
        <v>1947</v>
      </c>
      <c r="C2369">
        <f>IF(D2369="oui", 1, IF(D2369="non", 0, " "))</f>
        <v>0</v>
      </c>
      <c r="D2369" t="s">
        <v>24</v>
      </c>
      <c r="E2369">
        <f>_xlfn.XLOOKUP(F2369,Z$3:Z$19,AA$3:AA$19)</f>
        <v>3</v>
      </c>
      <c r="F2369" t="s">
        <v>34</v>
      </c>
      <c r="G2369" s="14">
        <v>44648</v>
      </c>
      <c r="H2369" s="15">
        <v>0.34930555555555554</v>
      </c>
      <c r="I2369" s="15">
        <v>0.36180555555555555</v>
      </c>
      <c r="J2369">
        <v>1000169</v>
      </c>
      <c r="K2369">
        <v>2172</v>
      </c>
      <c r="L2369">
        <f>ROUND(M2369*86400,0)/60</f>
        <v>18</v>
      </c>
      <c r="M2369">
        <v>1.2500000000000011E-2</v>
      </c>
      <c r="N2369">
        <f>_xlfn.XLOOKUP(O2369,Z$22:Z$24,AA$22:AA$24)</f>
        <v>1</v>
      </c>
      <c r="O2369" t="s">
        <v>32</v>
      </c>
      <c r="P2369" cm="1">
        <f t="array" aca="1" ref="P2369" ca="1">(_xlfn.IFS(Q2369="couché",0,Q2369="debout à 80%",1,Q2369="?",1))*(IF(RAND()&lt;0.8,1,0))</f>
        <v>1</v>
      </c>
      <c r="Q2369" t="s">
        <v>27</v>
      </c>
      <c r="R2369">
        <v>10</v>
      </c>
      <c r="S2369">
        <f>SUMIFS(N:N,F:F,F2369,G:G,G2369,T:T,T2369-1)*IF(C2369=1,0,1)</f>
        <v>1</v>
      </c>
      <c r="T2369">
        <f>COUNTIFS(F:F,F2369,G:G,G2369,H:H,_xlfn.CONCAT("&lt;=",H2369))</f>
        <v>2</v>
      </c>
      <c r="U2369" s="15">
        <f ca="1">H2369+(RAND()/100000)</f>
        <v>0.34930615552722438</v>
      </c>
      <c r="V2369">
        <f t="shared" ca="1" si="36"/>
        <v>15</v>
      </c>
      <c r="W2369" t="s">
        <v>28</v>
      </c>
      <c r="X2369" t="str">
        <f ca="1">_xlfn.CONCAT("(",A2369,",",C2369,",",P2369,",",E2369,",",L2369,",",S2369,",",T2369,",",V2369,")++1`")</f>
        <v>(249447,0,1,3,18,1,2,15)++1`</v>
      </c>
      <c r="Y2369" t="str">
        <f>_xlfn.CONCAT("(",A2369,",",R2369,")++1`")</f>
        <v>(249447,10)++1`</v>
      </c>
    </row>
    <row r="2370" spans="1:25">
      <c r="A2370">
        <v>249449</v>
      </c>
      <c r="B2370">
        <v>1984</v>
      </c>
      <c r="C2370">
        <f>IF(D2370="oui", 1, IF(D2370="non", 0, " "))</f>
        <v>0</v>
      </c>
      <c r="D2370" t="s">
        <v>24</v>
      </c>
      <c r="E2370">
        <f>_xlfn.XLOOKUP(F2370,Z$3:Z$19,AA$3:AA$19)</f>
        <v>9</v>
      </c>
      <c r="F2370" t="s">
        <v>40</v>
      </c>
      <c r="G2370" s="14">
        <v>44630</v>
      </c>
      <c r="H2370" s="15">
        <v>0.54097222222222219</v>
      </c>
      <c r="I2370" s="15">
        <v>0.57916666666666661</v>
      </c>
      <c r="J2370">
        <v>1000163</v>
      </c>
      <c r="K2370">
        <v>229</v>
      </c>
      <c r="L2370">
        <f>ROUND(M2370*86400,0)/60</f>
        <v>55</v>
      </c>
      <c r="M2370">
        <v>3.819444444444442E-2</v>
      </c>
      <c r="N2370">
        <f>_xlfn.XLOOKUP(O2370,Z$22:Z$24,AA$22:AA$24)</f>
        <v>0</v>
      </c>
      <c r="O2370" t="s">
        <v>26</v>
      </c>
      <c r="P2370" cm="1">
        <f t="array" aca="1" ref="P2370" ca="1">(_xlfn.IFS(Q2370="couché",0,Q2370="debout à 80%",1,Q2370="?",1))*(IF(RAND()&lt;0.8,1,0))</f>
        <v>1</v>
      </c>
      <c r="Q2370" t="s">
        <v>27</v>
      </c>
      <c r="R2370">
        <v>45</v>
      </c>
      <c r="S2370">
        <f>SUMIFS(N:N,F:F,F2370,G:G,G2370,T:T,T2370-1)*IF(C2370=1,0,1)</f>
        <v>0</v>
      </c>
      <c r="T2370">
        <f>COUNTIFS(F:F,F2370,G:G,G2370,H:H,_xlfn.CONCAT("&lt;=",H2370))</f>
        <v>5</v>
      </c>
      <c r="U2370" s="15">
        <f ca="1">H2370+(RAND()/100000)</f>
        <v>0.54098110965704227</v>
      </c>
      <c r="V2370">
        <f t="shared" ca="1" si="36"/>
        <v>66</v>
      </c>
      <c r="W2370" t="s">
        <v>28</v>
      </c>
      <c r="X2370" t="str">
        <f ca="1">_xlfn.CONCAT("(",A2370,",",C2370,",",P2370,",",E2370,",",L2370,",",S2370,",",T2370,",",V2370,")++1`")</f>
        <v>(249449,0,1,9,55,0,5,66)++1`</v>
      </c>
      <c r="Y2370" t="str">
        <f>_xlfn.CONCAT("(",A2370,",",R2370,")++1`")</f>
        <v>(249449,45)++1`</v>
      </c>
    </row>
    <row r="2371" spans="1:25">
      <c r="A2371">
        <v>249452</v>
      </c>
      <c r="B2371">
        <v>2004</v>
      </c>
      <c r="C2371">
        <f>IF(D2371="oui", 1, IF(D2371="non", 0, " "))</f>
        <v>0</v>
      </c>
      <c r="D2371" t="s">
        <v>24</v>
      </c>
      <c r="E2371">
        <f>_xlfn.XLOOKUP(F2371,Z$3:Z$19,AA$3:AA$19)</f>
        <v>10</v>
      </c>
      <c r="F2371" t="s">
        <v>39</v>
      </c>
      <c r="G2371" s="14">
        <v>44649</v>
      </c>
      <c r="H2371" s="15">
        <v>0.40416666666666667</v>
      </c>
      <c r="I2371" s="15">
        <v>0.42430555555555555</v>
      </c>
      <c r="J2371">
        <v>1000165</v>
      </c>
      <c r="K2371">
        <v>493</v>
      </c>
      <c r="L2371">
        <f>ROUND(M2371*86400,0)/60</f>
        <v>29</v>
      </c>
      <c r="M2371">
        <v>2.0138888888888873E-2</v>
      </c>
      <c r="N2371">
        <f>_xlfn.XLOOKUP(O2371,Z$22:Z$24,AA$22:AA$24)</f>
        <v>1</v>
      </c>
      <c r="O2371" t="s">
        <v>32</v>
      </c>
      <c r="P2371" cm="1">
        <f t="array" aca="1" ref="P2371" ca="1">(_xlfn.IFS(Q2371="couché",0,Q2371="debout à 80%",1,Q2371="?",1))*(IF(RAND()&lt;0.8,1,0))</f>
        <v>0</v>
      </c>
      <c r="Q2371" t="s">
        <v>27</v>
      </c>
      <c r="R2371">
        <v>30</v>
      </c>
      <c r="S2371">
        <f>SUMIFS(N:N,F:F,F2371,G:G,G2371,T:T,T2371-1)*IF(C2371=1,0,1)</f>
        <v>1</v>
      </c>
      <c r="T2371">
        <f>COUNTIFS(F:F,F2371,G:G,G2371,H:H,_xlfn.CONCAT("&lt;=",H2371))</f>
        <v>3</v>
      </c>
      <c r="U2371" s="15">
        <f ca="1">H2371+(RAND()/100000)</f>
        <v>0.40417461279785527</v>
      </c>
      <c r="V2371">
        <f t="shared" ref="V2371:V2434" ca="1" si="37">COUNTIFS(G:G,G2371,U:U,_xlfn.CONCAT("&lt;=",U2371))</f>
        <v>23</v>
      </c>
      <c r="W2371" t="s">
        <v>28</v>
      </c>
      <c r="X2371" t="str">
        <f ca="1">_xlfn.CONCAT("(",A2371,",",C2371,",",P2371,",",E2371,",",L2371,",",S2371,",",T2371,",",V2371,")++1`")</f>
        <v>(249452,0,0,10,29,1,3,23)++1`</v>
      </c>
      <c r="Y2371" t="str">
        <f>_xlfn.CONCAT("(",A2371,",",R2371,")++1`")</f>
        <v>(249452,30)++1`</v>
      </c>
    </row>
    <row r="2372" spans="1:25">
      <c r="A2372">
        <v>249453</v>
      </c>
      <c r="B2372">
        <v>2006</v>
      </c>
      <c r="C2372">
        <f>IF(D2372="oui", 1, IF(D2372="non", 0, " "))</f>
        <v>0</v>
      </c>
      <c r="D2372" t="s">
        <v>24</v>
      </c>
      <c r="E2372">
        <f>_xlfn.XLOOKUP(F2372,Z$3:Z$19,AA$3:AA$19)</f>
        <v>10</v>
      </c>
      <c r="F2372" t="s">
        <v>39</v>
      </c>
      <c r="G2372" s="14">
        <v>44649</v>
      </c>
      <c r="H2372" s="15">
        <v>0.37638888888888888</v>
      </c>
      <c r="I2372" s="15">
        <v>0.4</v>
      </c>
      <c r="J2372">
        <v>1000165</v>
      </c>
      <c r="K2372">
        <v>493</v>
      </c>
      <c r="L2372">
        <f>ROUND(M2372*86400,0)/60</f>
        <v>34</v>
      </c>
      <c r="M2372">
        <v>2.3611111111111138E-2</v>
      </c>
      <c r="N2372">
        <f>_xlfn.XLOOKUP(O2372,Z$22:Z$24,AA$22:AA$24)</f>
        <v>1</v>
      </c>
      <c r="O2372" t="s">
        <v>32</v>
      </c>
      <c r="P2372" cm="1">
        <f t="array" aca="1" ref="P2372" ca="1">(_xlfn.IFS(Q2372="couché",0,Q2372="debout à 80%",1,Q2372="?",1))*(IF(RAND()&lt;0.8,1,0))</f>
        <v>1</v>
      </c>
      <c r="Q2372" t="s">
        <v>27</v>
      </c>
      <c r="R2372">
        <v>30</v>
      </c>
      <c r="S2372">
        <f>SUMIFS(N:N,F:F,F2372,G:G,G2372,T:T,T2372-1)*IF(C2372=1,0,1)</f>
        <v>0</v>
      </c>
      <c r="T2372">
        <f>COUNTIFS(F:F,F2372,G:G,G2372,H:H,_xlfn.CONCAT("&lt;=",H2372))</f>
        <v>2</v>
      </c>
      <c r="U2372" s="15">
        <f ca="1">H2372+(RAND()/100000)</f>
        <v>0.37639375811636083</v>
      </c>
      <c r="V2372">
        <f t="shared" ca="1" si="37"/>
        <v>17</v>
      </c>
      <c r="W2372" t="s">
        <v>28</v>
      </c>
      <c r="X2372" t="str">
        <f ca="1">_xlfn.CONCAT("(",A2372,",",C2372,",",P2372,",",E2372,",",L2372,",",S2372,",",T2372,",",V2372,")++1`")</f>
        <v>(249453,0,1,10,34,0,2,17)++1`</v>
      </c>
      <c r="Y2372" t="str">
        <f>_xlfn.CONCAT("(",A2372,",",R2372,")++1`")</f>
        <v>(249453,30)++1`</v>
      </c>
    </row>
    <row r="2373" spans="1:25">
      <c r="A2373">
        <v>249456</v>
      </c>
      <c r="B2373">
        <v>2021</v>
      </c>
      <c r="C2373">
        <f>IF(D2373="oui", 1, IF(D2373="non", 0, " "))</f>
        <v>1</v>
      </c>
      <c r="D2373" t="s">
        <v>28</v>
      </c>
      <c r="E2373">
        <f>_xlfn.XLOOKUP(F2373,Z$3:Z$19,AA$3:AA$19)</f>
        <v>9</v>
      </c>
      <c r="F2373" t="s">
        <v>40</v>
      </c>
      <c r="G2373" s="14">
        <v>44623</v>
      </c>
      <c r="H2373" s="15">
        <v>0.34861111111111109</v>
      </c>
      <c r="I2373" s="15">
        <v>0.37986111111111109</v>
      </c>
      <c r="J2373">
        <v>1000163</v>
      </c>
      <c r="K2373">
        <v>7052</v>
      </c>
      <c r="L2373">
        <f>ROUND(M2373*86400,0)/60</f>
        <v>45</v>
      </c>
      <c r="M2373">
        <v>3.125E-2</v>
      </c>
      <c r="N2373">
        <f>_xlfn.XLOOKUP(O2373,Z$22:Z$24,AA$22:AA$24)</f>
        <v>0</v>
      </c>
      <c r="O2373" t="s">
        <v>46</v>
      </c>
      <c r="P2373" cm="1">
        <f t="array" aca="1" ref="P2373" ca="1">(_xlfn.IFS(Q2373="couché",0,Q2373="debout à 80%",1,Q2373="?",1))*(IF(RAND()&lt;0.8,1,0))</f>
        <v>0</v>
      </c>
      <c r="Q2373" t="s">
        <v>48</v>
      </c>
      <c r="R2373">
        <v>45</v>
      </c>
      <c r="S2373">
        <f>SUMIFS(N:N,F:F,F2373,G:G,G2373,T:T,T2373-1)*IF(C2373=1,0,1)</f>
        <v>0</v>
      </c>
      <c r="T2373">
        <f>COUNTIFS(F:F,F2373,G:G,G2373,H:H,_xlfn.CONCAT("&lt;=",H2373))</f>
        <v>1</v>
      </c>
      <c r="U2373" s="15">
        <f ca="1">H2373+(RAND()/100000)</f>
        <v>0.34861648666943662</v>
      </c>
      <c r="V2373">
        <f t="shared" ca="1" si="37"/>
        <v>11</v>
      </c>
      <c r="W2373" t="s">
        <v>28</v>
      </c>
      <c r="X2373" t="str">
        <f ca="1">_xlfn.CONCAT("(",A2373,",",C2373,",",P2373,",",E2373,",",L2373,",",S2373,",",T2373,",",V2373,")++1`")</f>
        <v>(249456,1,0,9,45,0,1,11)++1`</v>
      </c>
      <c r="Y2373" t="str">
        <f>_xlfn.CONCAT("(",A2373,",",R2373,")++1`")</f>
        <v>(249456,45)++1`</v>
      </c>
    </row>
    <row r="2374" spans="1:25">
      <c r="A2374">
        <v>249458</v>
      </c>
      <c r="B2374">
        <v>1939</v>
      </c>
      <c r="C2374">
        <f>IF(D2374="oui", 1, IF(D2374="non", 0, " "))</f>
        <v>0</v>
      </c>
      <c r="D2374" t="s">
        <v>24</v>
      </c>
      <c r="E2374">
        <f>_xlfn.XLOOKUP(F2374,Z$3:Z$19,AA$3:AA$19)</f>
        <v>4</v>
      </c>
      <c r="F2374" t="s">
        <v>31</v>
      </c>
      <c r="G2374" s="14">
        <v>44620</v>
      </c>
      <c r="H2374" s="15">
        <v>0.48958333333333331</v>
      </c>
      <c r="I2374" s="15">
        <v>0.52847222222222223</v>
      </c>
      <c r="J2374">
        <v>1000167</v>
      </c>
      <c r="K2374">
        <v>5553</v>
      </c>
      <c r="L2374">
        <f>ROUND(M2374*86400,0)/60</f>
        <v>56</v>
      </c>
      <c r="M2374">
        <v>3.8888888888888917E-2</v>
      </c>
      <c r="N2374">
        <f>_xlfn.XLOOKUP(O2374,Z$22:Z$24,AA$22:AA$24)</f>
        <v>0</v>
      </c>
      <c r="O2374" t="s">
        <v>26</v>
      </c>
      <c r="P2374" cm="1">
        <f t="array" aca="1" ref="P2374" ca="1">(_xlfn.IFS(Q2374="couché",0,Q2374="debout à 80%",1,Q2374="?",1))*(IF(RAND()&lt;0.8,1,0))</f>
        <v>1</v>
      </c>
      <c r="Q2374" t="s">
        <v>27</v>
      </c>
      <c r="R2374">
        <v>0</v>
      </c>
      <c r="S2374">
        <f>SUMIFS(N:N,F:F,F2374,G:G,G2374,T:T,T2374-1)*IF(C2374=1,0,1)</f>
        <v>0</v>
      </c>
      <c r="T2374">
        <f>COUNTIFS(F:F,F2374,G:G,G2374,H:H,_xlfn.CONCAT("&lt;=",H2374))</f>
        <v>1</v>
      </c>
      <c r="U2374" s="15">
        <f ca="1">H2374+(RAND()/100000)</f>
        <v>0.48959317085639426</v>
      </c>
      <c r="V2374">
        <f t="shared" ca="1" si="37"/>
        <v>26</v>
      </c>
      <c r="W2374" t="s">
        <v>28</v>
      </c>
      <c r="X2374" t="str">
        <f ca="1">_xlfn.CONCAT("(",A2374,",",C2374,",",P2374,",",E2374,",",L2374,",",S2374,",",T2374,",",V2374,")++1`")</f>
        <v>(249458,0,1,4,56,0,1,26)++1`</v>
      </c>
      <c r="Y2374" t="str">
        <f>_xlfn.CONCAT("(",A2374,",",R2374,")++1`")</f>
        <v>(249458,0)++1`</v>
      </c>
    </row>
    <row r="2375" spans="1:25">
      <c r="A2375">
        <v>249459</v>
      </c>
      <c r="B2375">
        <v>1943</v>
      </c>
      <c r="C2375">
        <f>IF(D2375="oui", 1, IF(D2375="non", 0, " "))</f>
        <v>0</v>
      </c>
      <c r="D2375" t="s">
        <v>24</v>
      </c>
      <c r="E2375">
        <f>_xlfn.XLOOKUP(F2375,Z$3:Z$19,AA$3:AA$19)</f>
        <v>5</v>
      </c>
      <c r="F2375" t="s">
        <v>36</v>
      </c>
      <c r="G2375" s="14">
        <v>44630</v>
      </c>
      <c r="H2375" s="15">
        <v>0.34375</v>
      </c>
      <c r="I2375" s="15">
        <v>0.43333333333333329</v>
      </c>
      <c r="J2375">
        <v>1000162</v>
      </c>
      <c r="K2375">
        <v>4952</v>
      </c>
      <c r="L2375">
        <f>ROUND(M2375*86400,0)/60</f>
        <v>129</v>
      </c>
      <c r="M2375">
        <v>8.9583333333333293E-2</v>
      </c>
      <c r="N2375">
        <f>_xlfn.XLOOKUP(O2375,Z$22:Z$24,AA$22:AA$24)</f>
        <v>0</v>
      </c>
      <c r="O2375" t="s">
        <v>26</v>
      </c>
      <c r="P2375" cm="1">
        <f t="array" aca="1" ref="P2375" ca="1">(_xlfn.IFS(Q2375="couché",0,Q2375="debout à 80%",1,Q2375="?",1))*(IF(RAND()&lt;0.8,1,0))</f>
        <v>0</v>
      </c>
      <c r="Q2375" t="s">
        <v>27</v>
      </c>
      <c r="R2375">
        <v>45</v>
      </c>
      <c r="S2375">
        <f>SUMIFS(N:N,F:F,F2375,G:G,G2375,T:T,T2375-1)*IF(C2375=1,0,1)</f>
        <v>0</v>
      </c>
      <c r="T2375">
        <f>COUNTIFS(F:F,F2375,G:G,G2375,H:H,_xlfn.CONCAT("&lt;=",H2375))</f>
        <v>1</v>
      </c>
      <c r="U2375" s="15">
        <f ca="1">H2375+(RAND()/100000)</f>
        <v>0.34375311384871882</v>
      </c>
      <c r="V2375">
        <f t="shared" ca="1" si="37"/>
        <v>10</v>
      </c>
      <c r="W2375" t="s">
        <v>28</v>
      </c>
      <c r="X2375" t="str">
        <f ca="1">_xlfn.CONCAT("(",A2375,",",C2375,",",P2375,",",E2375,",",L2375,",",S2375,",",T2375,",",V2375,")++1`")</f>
        <v>(249459,0,0,5,129,0,1,10)++1`</v>
      </c>
      <c r="Y2375" t="str">
        <f>_xlfn.CONCAT("(",A2375,",",R2375,")++1`")</f>
        <v>(249459,45)++1`</v>
      </c>
    </row>
    <row r="2376" spans="1:25">
      <c r="A2376">
        <v>249460</v>
      </c>
      <c r="B2376">
        <v>1960</v>
      </c>
      <c r="C2376">
        <f>IF(D2376="oui", 1, IF(D2376="non", 0, " "))</f>
        <v>0</v>
      </c>
      <c r="D2376" t="s">
        <v>24</v>
      </c>
      <c r="E2376">
        <f>_xlfn.XLOOKUP(F2376,Z$3:Z$19,AA$3:AA$19)</f>
        <v>16</v>
      </c>
      <c r="F2376" t="s">
        <v>44</v>
      </c>
      <c r="G2376" s="14">
        <v>44636</v>
      </c>
      <c r="H2376" s="15">
        <v>0.35972222222222222</v>
      </c>
      <c r="I2376" s="15">
        <v>0.52013888888888882</v>
      </c>
      <c r="J2376">
        <v>1000162</v>
      </c>
      <c r="K2376">
        <v>4952</v>
      </c>
      <c r="L2376">
        <f>ROUND(M2376*86400,0)/60</f>
        <v>231</v>
      </c>
      <c r="M2376">
        <v>0.1604166666666666</v>
      </c>
      <c r="N2376">
        <f>_xlfn.XLOOKUP(O2376,Z$22:Z$24,AA$22:AA$24)</f>
        <v>0</v>
      </c>
      <c r="O2376" t="s">
        <v>26</v>
      </c>
      <c r="P2376" cm="1">
        <f t="array" aca="1" ref="P2376" ca="1">(_xlfn.IFS(Q2376="couché",0,Q2376="debout à 80%",1,Q2376="?",1))*(IF(RAND()&lt;0.8,1,0))</f>
        <v>0</v>
      </c>
      <c r="Q2376" t="s">
        <v>27</v>
      </c>
      <c r="R2376">
        <v>45</v>
      </c>
      <c r="S2376">
        <f>SUMIFS(N:N,F:F,F2376,G:G,G2376,T:T,T2376-1)*IF(C2376=1,0,1)</f>
        <v>0</v>
      </c>
      <c r="T2376">
        <f>COUNTIFS(F:F,F2376,G:G,G2376,H:H,_xlfn.CONCAT("&lt;=",H2376))</f>
        <v>1</v>
      </c>
      <c r="U2376" s="15">
        <f ca="1">H2376+(RAND()/100000)</f>
        <v>0.35972792030974748</v>
      </c>
      <c r="V2376">
        <f t="shared" ca="1" si="37"/>
        <v>15</v>
      </c>
      <c r="W2376" t="s">
        <v>28</v>
      </c>
      <c r="X2376" t="str">
        <f ca="1">_xlfn.CONCAT("(",A2376,",",C2376,",",P2376,",",E2376,",",L2376,",",S2376,",",T2376,",",V2376,")++1`")</f>
        <v>(249460,0,0,16,231,0,1,15)++1`</v>
      </c>
      <c r="Y2376" t="str">
        <f>_xlfn.CONCAT("(",A2376,",",R2376,")++1`")</f>
        <v>(249460,45)++1`</v>
      </c>
    </row>
    <row r="2377" spans="1:25">
      <c r="A2377">
        <v>249461</v>
      </c>
      <c r="B2377">
        <v>1944</v>
      </c>
      <c r="C2377">
        <f>IF(D2377="oui", 1, IF(D2377="non", 0, " "))</f>
        <v>0</v>
      </c>
      <c r="D2377" t="s">
        <v>24</v>
      </c>
      <c r="E2377">
        <f>_xlfn.XLOOKUP(F2377,Z$3:Z$19,AA$3:AA$19)</f>
        <v>10</v>
      </c>
      <c r="F2377" t="s">
        <v>39</v>
      </c>
      <c r="G2377" s="14">
        <v>44621</v>
      </c>
      <c r="H2377" s="15">
        <v>0.68333333333333335</v>
      </c>
      <c r="I2377" s="15">
        <v>0.73611111111111105</v>
      </c>
      <c r="J2377">
        <v>1000165</v>
      </c>
      <c r="K2377">
        <v>502</v>
      </c>
      <c r="L2377">
        <f>ROUND(M2377*86400,0)/60</f>
        <v>76</v>
      </c>
      <c r="M2377">
        <v>5.2777777777777701E-2</v>
      </c>
      <c r="N2377">
        <f>_xlfn.XLOOKUP(O2377,Z$22:Z$24,AA$22:AA$24)</f>
        <v>0</v>
      </c>
      <c r="O2377" t="s">
        <v>26</v>
      </c>
      <c r="P2377" cm="1">
        <f t="array" aca="1" ref="P2377" ca="1">(_xlfn.IFS(Q2377="couché",0,Q2377="debout à 80%",1,Q2377="?",1))*(IF(RAND()&lt;0.8,1,0))</f>
        <v>1</v>
      </c>
      <c r="Q2377" t="s">
        <v>27</v>
      </c>
      <c r="R2377">
        <v>30</v>
      </c>
      <c r="S2377">
        <f>SUMIFS(N:N,F:F,F2377,G:G,G2377,T:T,T2377-1)*IF(C2377=1,0,1)</f>
        <v>0</v>
      </c>
      <c r="T2377">
        <f>COUNTIFS(F:F,F2377,G:G,G2377,H:H,_xlfn.CONCAT("&lt;=",H2377))</f>
        <v>4</v>
      </c>
      <c r="U2377" s="15">
        <f ca="1">H2377+(RAND()/100000)</f>
        <v>0.6833431557315377</v>
      </c>
      <c r="V2377">
        <f t="shared" ca="1" si="37"/>
        <v>46</v>
      </c>
      <c r="W2377" t="s">
        <v>28</v>
      </c>
      <c r="X2377" t="str">
        <f ca="1">_xlfn.CONCAT("(",A2377,",",C2377,",",P2377,",",E2377,",",L2377,",",S2377,",",T2377,",",V2377,")++1`")</f>
        <v>(249461,0,1,10,76,0,4,46)++1`</v>
      </c>
      <c r="Y2377" t="str">
        <f>_xlfn.CONCAT("(",A2377,",",R2377,")++1`")</f>
        <v>(249461,30)++1`</v>
      </c>
    </row>
    <row r="2378" spans="1:25">
      <c r="A2378">
        <v>249462</v>
      </c>
      <c r="B2378">
        <v>2001</v>
      </c>
      <c r="C2378">
        <f>IF(D2378="oui", 1, IF(D2378="non", 0, " "))</f>
        <v>0</v>
      </c>
      <c r="D2378" t="s">
        <v>24</v>
      </c>
      <c r="E2378">
        <f>_xlfn.XLOOKUP(F2378,Z$3:Z$19,AA$3:AA$19)</f>
        <v>10</v>
      </c>
      <c r="F2378" t="s">
        <v>39</v>
      </c>
      <c r="G2378" s="14">
        <v>44621</v>
      </c>
      <c r="H2378" s="15">
        <v>0.5840277777777777</v>
      </c>
      <c r="I2378" s="15">
        <v>0.63680555555555551</v>
      </c>
      <c r="J2378">
        <v>1000165</v>
      </c>
      <c r="K2378">
        <v>493</v>
      </c>
      <c r="L2378">
        <f>ROUND(M2378*86400,0)/60</f>
        <v>76</v>
      </c>
      <c r="M2378">
        <v>5.2777777777777812E-2</v>
      </c>
      <c r="N2378">
        <f>_xlfn.XLOOKUP(O2378,Z$22:Z$24,AA$22:AA$24)</f>
        <v>1</v>
      </c>
      <c r="O2378" t="s">
        <v>32</v>
      </c>
      <c r="P2378" cm="1">
        <f t="array" aca="1" ref="P2378" ca="1">(_xlfn.IFS(Q2378="couché",0,Q2378="debout à 80%",1,Q2378="?",1))*(IF(RAND()&lt;0.8,1,0))</f>
        <v>0</v>
      </c>
      <c r="Q2378" t="s">
        <v>27</v>
      </c>
      <c r="R2378">
        <v>30</v>
      </c>
      <c r="S2378">
        <f>SUMIFS(N:N,F:F,F2378,G:G,G2378,T:T,T2378-1)*IF(C2378=1,0,1)</f>
        <v>0</v>
      </c>
      <c r="T2378">
        <f>COUNTIFS(F:F,F2378,G:G,G2378,H:H,_xlfn.CONCAT("&lt;=",H2378))</f>
        <v>2</v>
      </c>
      <c r="U2378" s="15">
        <f ca="1">H2378+(RAND()/100000)</f>
        <v>0.58403705734707478</v>
      </c>
      <c r="V2378">
        <f t="shared" ca="1" si="37"/>
        <v>38</v>
      </c>
      <c r="W2378" t="s">
        <v>28</v>
      </c>
      <c r="X2378" t="str">
        <f ca="1">_xlfn.CONCAT("(",A2378,",",C2378,",",P2378,",",E2378,",",L2378,",",S2378,",",T2378,",",V2378,")++1`")</f>
        <v>(249462,0,0,10,76,0,2,38)++1`</v>
      </c>
      <c r="Y2378" t="str">
        <f>_xlfn.CONCAT("(",A2378,",",R2378,")++1`")</f>
        <v>(249462,30)++1`</v>
      </c>
    </row>
    <row r="2379" spans="1:25">
      <c r="A2379">
        <v>249465</v>
      </c>
      <c r="B2379">
        <v>1970</v>
      </c>
      <c r="C2379">
        <f>IF(D2379="oui", 1, IF(D2379="non", 0, " "))</f>
        <v>0</v>
      </c>
      <c r="D2379" t="s">
        <v>24</v>
      </c>
      <c r="E2379">
        <f>_xlfn.XLOOKUP(F2379,Z$3:Z$19,AA$3:AA$19)</f>
        <v>5</v>
      </c>
      <c r="F2379" t="s">
        <v>36</v>
      </c>
      <c r="G2379" s="14">
        <v>44644</v>
      </c>
      <c r="H2379" s="15">
        <v>0.58194444444444438</v>
      </c>
      <c r="I2379" s="15">
        <v>0.62013888888888891</v>
      </c>
      <c r="J2379">
        <v>1000162</v>
      </c>
      <c r="K2379">
        <v>4592</v>
      </c>
      <c r="L2379">
        <f>ROUND(M2379*86400,0)/60</f>
        <v>55</v>
      </c>
      <c r="M2379">
        <v>3.8194444444444531E-2</v>
      </c>
      <c r="N2379">
        <f>_xlfn.XLOOKUP(O2379,Z$22:Z$24,AA$22:AA$24)</f>
        <v>0</v>
      </c>
      <c r="O2379" t="s">
        <v>26</v>
      </c>
      <c r="P2379" cm="1">
        <f t="array" aca="1" ref="P2379" ca="1">(_xlfn.IFS(Q2379="couché",0,Q2379="debout à 80%",1,Q2379="?",1))*(IF(RAND()&lt;0.8,1,0))</f>
        <v>1</v>
      </c>
      <c r="Q2379" t="s">
        <v>27</v>
      </c>
      <c r="R2379">
        <v>45</v>
      </c>
      <c r="S2379">
        <f>SUMIFS(N:N,F:F,F2379,G:G,G2379,T:T,T2379-1)*IF(C2379=1,0,1)</f>
        <v>0</v>
      </c>
      <c r="T2379">
        <f>COUNTIFS(F:F,F2379,G:G,G2379,H:H,_xlfn.CONCAT("&lt;=",H2379))</f>
        <v>5</v>
      </c>
      <c r="U2379" s="15">
        <f ca="1">H2379+(RAND()/100000)</f>
        <v>0.58195005899681884</v>
      </c>
      <c r="V2379">
        <f t="shared" ca="1" si="37"/>
        <v>63</v>
      </c>
      <c r="W2379" t="s">
        <v>28</v>
      </c>
      <c r="X2379" t="str">
        <f ca="1">_xlfn.CONCAT("(",A2379,",",C2379,",",P2379,",",E2379,",",L2379,",",S2379,",",T2379,",",V2379,")++1`")</f>
        <v>(249465,0,1,5,55,0,5,63)++1`</v>
      </c>
      <c r="Y2379" t="str">
        <f>_xlfn.CONCAT("(",A2379,",",R2379,")++1`")</f>
        <v>(249465,45)++1`</v>
      </c>
    </row>
    <row r="2380" spans="1:25">
      <c r="A2380">
        <v>249466</v>
      </c>
      <c r="B2380">
        <v>1975</v>
      </c>
      <c r="C2380">
        <f>IF(D2380="oui", 1, IF(D2380="non", 0, " "))</f>
        <v>0</v>
      </c>
      <c r="D2380" t="s">
        <v>24</v>
      </c>
      <c r="E2380">
        <f>_xlfn.XLOOKUP(F2380,Z$3:Z$19,AA$3:AA$19)</f>
        <v>9</v>
      </c>
      <c r="F2380" t="s">
        <v>40</v>
      </c>
      <c r="G2380" s="14">
        <v>44637</v>
      </c>
      <c r="H2380" s="15">
        <v>0.53194444444444444</v>
      </c>
      <c r="I2380" s="15">
        <v>0.56597222222222221</v>
      </c>
      <c r="J2380">
        <v>1000163</v>
      </c>
      <c r="K2380">
        <v>248</v>
      </c>
      <c r="L2380">
        <f>ROUND(M2380*86400,0)/60</f>
        <v>49</v>
      </c>
      <c r="M2380">
        <v>3.4027777777777768E-2</v>
      </c>
      <c r="N2380">
        <f>_xlfn.XLOOKUP(O2380,Z$22:Z$24,AA$22:AA$24)</f>
        <v>0</v>
      </c>
      <c r="O2380" t="s">
        <v>26</v>
      </c>
      <c r="P2380" cm="1">
        <f t="array" aca="1" ref="P2380" ca="1">(_xlfn.IFS(Q2380="couché",0,Q2380="debout à 80%",1,Q2380="?",1))*(IF(RAND()&lt;0.8,1,0))</f>
        <v>1</v>
      </c>
      <c r="Q2380" t="s">
        <v>27</v>
      </c>
      <c r="R2380">
        <v>45</v>
      </c>
      <c r="S2380">
        <f>SUMIFS(N:N,F:F,F2380,G:G,G2380,T:T,T2380-1)*IF(C2380=1,0,1)</f>
        <v>0</v>
      </c>
      <c r="T2380">
        <f>COUNTIFS(F:F,F2380,G:G,G2380,H:H,_xlfn.CONCAT("&lt;=",H2380))</f>
        <v>3</v>
      </c>
      <c r="U2380" s="15">
        <f ca="1">H2380+(RAND()/100000)</f>
        <v>0.53194670984986259</v>
      </c>
      <c r="V2380">
        <f t="shared" ca="1" si="37"/>
        <v>60</v>
      </c>
      <c r="W2380" t="s">
        <v>28</v>
      </c>
      <c r="X2380" t="str">
        <f ca="1">_xlfn.CONCAT("(",A2380,",",C2380,",",P2380,",",E2380,",",L2380,",",S2380,",",T2380,",",V2380,")++1`")</f>
        <v>(249466,0,1,9,49,0,3,60)++1`</v>
      </c>
      <c r="Y2380" t="str">
        <f>_xlfn.CONCAT("(",A2380,",",R2380,")++1`")</f>
        <v>(249466,45)++1`</v>
      </c>
    </row>
    <row r="2381" spans="1:25">
      <c r="A2381">
        <v>249467</v>
      </c>
      <c r="B2381">
        <v>1950</v>
      </c>
      <c r="C2381">
        <f>IF(D2381="oui", 1, IF(D2381="non", 0, " "))</f>
        <v>0</v>
      </c>
      <c r="D2381" t="s">
        <v>24</v>
      </c>
      <c r="E2381">
        <f>_xlfn.XLOOKUP(F2381,Z$3:Z$19,AA$3:AA$19)</f>
        <v>3</v>
      </c>
      <c r="F2381" t="s">
        <v>34</v>
      </c>
      <c r="G2381" s="14">
        <v>44649</v>
      </c>
      <c r="H2381" s="15">
        <v>0.44374999999999998</v>
      </c>
      <c r="I2381" s="15">
        <v>0.4597222222222222</v>
      </c>
      <c r="J2381">
        <v>1000169</v>
      </c>
      <c r="K2381">
        <v>2172</v>
      </c>
      <c r="L2381">
        <f>ROUND(M2381*86400,0)/60</f>
        <v>23</v>
      </c>
      <c r="M2381">
        <v>1.5972222222222221E-2</v>
      </c>
      <c r="N2381">
        <f>_xlfn.XLOOKUP(O2381,Z$22:Z$24,AA$22:AA$24)</f>
        <v>1</v>
      </c>
      <c r="O2381" t="s">
        <v>32</v>
      </c>
      <c r="P2381" cm="1">
        <f t="array" aca="1" ref="P2381" ca="1">(_xlfn.IFS(Q2381="couché",0,Q2381="debout à 80%",1,Q2381="?",1))*(IF(RAND()&lt;0.8,1,0))</f>
        <v>0</v>
      </c>
      <c r="Q2381" t="s">
        <v>27</v>
      </c>
      <c r="R2381">
        <v>10</v>
      </c>
      <c r="S2381">
        <f>SUMIFS(N:N,F:F,F2381,G:G,G2381,T:T,T2381-1)*IF(C2381=1,0,1)</f>
        <v>1</v>
      </c>
      <c r="T2381">
        <f>COUNTIFS(F:F,F2381,G:G,G2381,H:H,_xlfn.CONCAT("&lt;=",H2381))</f>
        <v>8</v>
      </c>
      <c r="U2381" s="15">
        <f ca="1">H2381+(RAND()/100000)</f>
        <v>0.44375968905820334</v>
      </c>
      <c r="V2381">
        <f t="shared" ca="1" si="37"/>
        <v>32</v>
      </c>
      <c r="W2381" t="s">
        <v>28</v>
      </c>
      <c r="X2381" t="str">
        <f ca="1">_xlfn.CONCAT("(",A2381,",",C2381,",",P2381,",",E2381,",",L2381,",",S2381,",",T2381,",",V2381,")++1`")</f>
        <v>(249467,0,0,3,23,1,8,32)++1`</v>
      </c>
      <c r="Y2381" t="str">
        <f>_xlfn.CONCAT("(",A2381,",",R2381,")++1`")</f>
        <v>(249467,10)++1`</v>
      </c>
    </row>
    <row r="2382" spans="1:25">
      <c r="A2382">
        <v>249470</v>
      </c>
      <c r="B2382">
        <v>1945</v>
      </c>
      <c r="C2382">
        <f>IF(D2382="oui", 1, IF(D2382="non", 0, " "))</f>
        <v>0</v>
      </c>
      <c r="D2382" t="s">
        <v>24</v>
      </c>
      <c r="E2382">
        <f>_xlfn.XLOOKUP(F2382,Z$3:Z$19,AA$3:AA$19)</f>
        <v>14</v>
      </c>
      <c r="F2382" t="s">
        <v>33</v>
      </c>
      <c r="G2382" s="14">
        <v>44628</v>
      </c>
      <c r="H2382" s="15">
        <v>0.63888888888888884</v>
      </c>
      <c r="I2382" s="15">
        <v>0.67708333333333326</v>
      </c>
      <c r="J2382">
        <v>1000162</v>
      </c>
      <c r="K2382">
        <v>81</v>
      </c>
      <c r="L2382">
        <f>ROUND(M2382*86400,0)/60</f>
        <v>55</v>
      </c>
      <c r="M2382">
        <v>3.819444444444442E-2</v>
      </c>
      <c r="N2382">
        <f>_xlfn.XLOOKUP(O2382,Z$22:Z$24,AA$22:AA$24)</f>
        <v>1</v>
      </c>
      <c r="O2382" t="s">
        <v>32</v>
      </c>
      <c r="P2382" cm="1">
        <f t="array" aca="1" ref="P2382" ca="1">(_xlfn.IFS(Q2382="couché",0,Q2382="debout à 80%",1,Q2382="?",1))*(IF(RAND()&lt;0.8,1,0))</f>
        <v>1</v>
      </c>
      <c r="Q2382" t="s">
        <v>27</v>
      </c>
      <c r="R2382">
        <v>45</v>
      </c>
      <c r="S2382">
        <f>SUMIFS(N:N,F:F,F2382,G:G,G2382,T:T,T2382-1)*IF(C2382=1,0,1)</f>
        <v>1</v>
      </c>
      <c r="T2382">
        <f>COUNTIFS(F:F,F2382,G:G,G2382,H:H,_xlfn.CONCAT("&lt;=",H2382))</f>
        <v>6</v>
      </c>
      <c r="U2382" s="15">
        <f ca="1">H2382+(RAND()/100000)</f>
        <v>0.63889537543156016</v>
      </c>
      <c r="V2382">
        <f t="shared" ca="1" si="37"/>
        <v>79</v>
      </c>
      <c r="W2382" t="s">
        <v>47</v>
      </c>
      <c r="X2382" t="str">
        <f ca="1">_xlfn.CONCAT("(",A2382,",",C2382,",",P2382,",",E2382,",",L2382,",",S2382,",",T2382,",",V2382,")++1`")</f>
        <v>(249470,0,1,14,55,1,6,79)++1`</v>
      </c>
      <c r="Y2382" t="str">
        <f>_xlfn.CONCAT("(",A2382,",",R2382,")++1`")</f>
        <v>(249470,45)++1`</v>
      </c>
    </row>
    <row r="2383" spans="1:25">
      <c r="A2383">
        <v>249471</v>
      </c>
      <c r="B2383">
        <v>1968</v>
      </c>
      <c r="C2383">
        <f>IF(D2383="oui", 1, IF(D2383="non", 0, " "))</f>
        <v>0</v>
      </c>
      <c r="D2383" t="s">
        <v>24</v>
      </c>
      <c r="E2383">
        <f>_xlfn.XLOOKUP(F2383,Z$3:Z$19,AA$3:AA$19)</f>
        <v>14</v>
      </c>
      <c r="F2383" t="s">
        <v>33</v>
      </c>
      <c r="G2383" s="14">
        <v>44631</v>
      </c>
      <c r="H2383" s="15">
        <v>0.67916666666666659</v>
      </c>
      <c r="I2383" s="15">
        <v>0.72499999999999998</v>
      </c>
      <c r="J2383">
        <v>1000162</v>
      </c>
      <c r="K2383">
        <v>81</v>
      </c>
      <c r="L2383">
        <f>ROUND(M2383*86400,0)/60</f>
        <v>66</v>
      </c>
      <c r="M2383">
        <v>4.5833333333333393E-2</v>
      </c>
      <c r="N2383">
        <f>_xlfn.XLOOKUP(O2383,Z$22:Z$24,AA$22:AA$24)</f>
        <v>1</v>
      </c>
      <c r="O2383" t="s">
        <v>32</v>
      </c>
      <c r="P2383" cm="1">
        <f t="array" aca="1" ref="P2383" ca="1">(_xlfn.IFS(Q2383="couché",0,Q2383="debout à 80%",1,Q2383="?",1))*(IF(RAND()&lt;0.8,1,0))</f>
        <v>1</v>
      </c>
      <c r="Q2383" t="s">
        <v>27</v>
      </c>
      <c r="R2383">
        <v>45</v>
      </c>
      <c r="S2383">
        <f>SUMIFS(N:N,F:F,F2383,G:G,G2383,T:T,T2383-1)*IF(C2383=1,0,1)</f>
        <v>1</v>
      </c>
      <c r="T2383">
        <f>COUNTIFS(F:F,F2383,G:G,G2383,H:H,_xlfn.CONCAT("&lt;=",H2383))</f>
        <v>3</v>
      </c>
      <c r="U2383" s="15">
        <f ca="1">H2383+(RAND()/100000)</f>
        <v>0.67916852994742705</v>
      </c>
      <c r="V2383">
        <f t="shared" ca="1" si="37"/>
        <v>76</v>
      </c>
      <c r="W2383" t="s">
        <v>47</v>
      </c>
      <c r="X2383" t="str">
        <f ca="1">_xlfn.CONCAT("(",A2383,",",C2383,",",P2383,",",E2383,",",L2383,",",S2383,",",T2383,",",V2383,")++1`")</f>
        <v>(249471,0,1,14,66,1,3,76)++1`</v>
      </c>
      <c r="Y2383" t="str">
        <f>_xlfn.CONCAT("(",A2383,",",R2383,")++1`")</f>
        <v>(249471,45)++1`</v>
      </c>
    </row>
    <row r="2384" spans="1:25">
      <c r="A2384">
        <v>249472</v>
      </c>
      <c r="B2384">
        <v>1962</v>
      </c>
      <c r="C2384">
        <f>IF(D2384="oui", 1, IF(D2384="non", 0, " "))</f>
        <v>0</v>
      </c>
      <c r="D2384" t="s">
        <v>24</v>
      </c>
      <c r="E2384">
        <f>_xlfn.XLOOKUP(F2384,Z$3:Z$19,AA$3:AA$19)</f>
        <v>14</v>
      </c>
      <c r="F2384" t="s">
        <v>33</v>
      </c>
      <c r="G2384" s="14">
        <v>44635</v>
      </c>
      <c r="H2384" s="15">
        <v>0.72291666666666665</v>
      </c>
      <c r="I2384" s="15">
        <v>0.75972222222222219</v>
      </c>
      <c r="J2384">
        <v>1000162</v>
      </c>
      <c r="K2384">
        <v>81</v>
      </c>
      <c r="L2384">
        <f>ROUND(M2384*86400,0)/60</f>
        <v>53</v>
      </c>
      <c r="M2384">
        <v>3.6805555555555536E-2</v>
      </c>
      <c r="N2384">
        <f>_xlfn.XLOOKUP(O2384,Z$22:Z$24,AA$22:AA$24)</f>
        <v>1</v>
      </c>
      <c r="O2384" t="s">
        <v>32</v>
      </c>
      <c r="P2384" cm="1">
        <f t="array" aca="1" ref="P2384" ca="1">(_xlfn.IFS(Q2384="couché",0,Q2384="debout à 80%",1,Q2384="?",1))*(IF(RAND()&lt;0.8,1,0))</f>
        <v>1</v>
      </c>
      <c r="Q2384" t="s">
        <v>27</v>
      </c>
      <c r="R2384">
        <v>45</v>
      </c>
      <c r="S2384">
        <f>SUMIFS(N:N,F:F,F2384,G:G,G2384,T:T,T2384-1)*IF(C2384=1,0,1)</f>
        <v>1</v>
      </c>
      <c r="T2384">
        <f>COUNTIFS(F:F,F2384,G:G,G2384,H:H,_xlfn.CONCAT("&lt;=",H2384))</f>
        <v>6</v>
      </c>
      <c r="U2384" s="15">
        <f ca="1">H2384+(RAND()/100000)</f>
        <v>0.72291994954609295</v>
      </c>
      <c r="V2384">
        <f t="shared" ca="1" si="37"/>
        <v>83</v>
      </c>
      <c r="W2384" t="s">
        <v>47</v>
      </c>
      <c r="X2384" t="str">
        <f ca="1">_xlfn.CONCAT("(",A2384,",",C2384,",",P2384,",",E2384,",",L2384,",",S2384,",",T2384,",",V2384,")++1`")</f>
        <v>(249472,0,1,14,53,1,6,83)++1`</v>
      </c>
      <c r="Y2384" t="str">
        <f>_xlfn.CONCAT("(",A2384,",",R2384,")++1`")</f>
        <v>(249472,45)++1`</v>
      </c>
    </row>
    <row r="2385" spans="1:25">
      <c r="A2385">
        <v>249473</v>
      </c>
      <c r="B2385">
        <v>1982</v>
      </c>
      <c r="C2385">
        <f>IF(D2385="oui", 1, IF(D2385="non", 0, " "))</f>
        <v>0</v>
      </c>
      <c r="D2385" t="s">
        <v>24</v>
      </c>
      <c r="E2385">
        <f>_xlfn.XLOOKUP(F2385,Z$3:Z$19,AA$3:AA$19)</f>
        <v>14</v>
      </c>
      <c r="F2385" t="s">
        <v>33</v>
      </c>
      <c r="G2385" s="14">
        <v>44638</v>
      </c>
      <c r="H2385" s="15">
        <v>0.34097222222222223</v>
      </c>
      <c r="I2385" s="15">
        <v>0.38263888888888886</v>
      </c>
      <c r="J2385">
        <v>1000162</v>
      </c>
      <c r="K2385">
        <v>81</v>
      </c>
      <c r="L2385">
        <f>ROUND(M2385*86400,0)/60</f>
        <v>60</v>
      </c>
      <c r="M2385">
        <v>4.166666666666663E-2</v>
      </c>
      <c r="N2385">
        <f>_xlfn.XLOOKUP(O2385,Z$22:Z$24,AA$22:AA$24)</f>
        <v>1</v>
      </c>
      <c r="O2385" t="s">
        <v>32</v>
      </c>
      <c r="P2385" cm="1">
        <f t="array" aca="1" ref="P2385" ca="1">(_xlfn.IFS(Q2385="couché",0,Q2385="debout à 80%",1,Q2385="?",1))*(IF(RAND()&lt;0.8,1,0))</f>
        <v>1</v>
      </c>
      <c r="Q2385" t="s">
        <v>27</v>
      </c>
      <c r="R2385">
        <v>45</v>
      </c>
      <c r="S2385">
        <f>SUMIFS(N:N,F:F,F2385,G:G,G2385,T:T,T2385-1)*IF(C2385=1,0,1)</f>
        <v>0</v>
      </c>
      <c r="T2385">
        <f>COUNTIFS(F:F,F2385,G:G,G2385,H:H,_xlfn.CONCAT("&lt;=",H2385))</f>
        <v>1</v>
      </c>
      <c r="U2385" s="15">
        <f ca="1">H2385+(RAND()/100000)</f>
        <v>0.34097329640097901</v>
      </c>
      <c r="V2385">
        <f t="shared" ca="1" si="37"/>
        <v>6</v>
      </c>
      <c r="W2385" t="s">
        <v>47</v>
      </c>
      <c r="X2385" t="str">
        <f ca="1">_xlfn.CONCAT("(",A2385,",",C2385,",",P2385,",",E2385,",",L2385,",",S2385,",",T2385,",",V2385,")++1`")</f>
        <v>(249473,0,1,14,60,0,1,6)++1`</v>
      </c>
      <c r="Y2385" t="str">
        <f>_xlfn.CONCAT("(",A2385,",",R2385,")++1`")</f>
        <v>(249473,45)++1`</v>
      </c>
    </row>
    <row r="2386" spans="1:25">
      <c r="A2386">
        <v>249475</v>
      </c>
      <c r="B2386">
        <v>1937</v>
      </c>
      <c r="C2386">
        <f>IF(D2386="oui", 1, IF(D2386="non", 0, " "))</f>
        <v>0</v>
      </c>
      <c r="D2386" t="s">
        <v>24</v>
      </c>
      <c r="E2386">
        <f>_xlfn.XLOOKUP(F2386,Z$3:Z$19,AA$3:AA$19)</f>
        <v>14</v>
      </c>
      <c r="F2386" t="s">
        <v>33</v>
      </c>
      <c r="G2386" s="14">
        <v>44638</v>
      </c>
      <c r="H2386" s="15">
        <v>0.41527777777777775</v>
      </c>
      <c r="I2386" s="15">
        <v>0.44166666666666665</v>
      </c>
      <c r="J2386">
        <v>1000162</v>
      </c>
      <c r="K2386">
        <v>81</v>
      </c>
      <c r="L2386">
        <f>ROUND(M2386*86400,0)/60</f>
        <v>38</v>
      </c>
      <c r="M2386">
        <v>2.6388888888888906E-2</v>
      </c>
      <c r="N2386">
        <f>_xlfn.XLOOKUP(O2386,Z$22:Z$24,AA$22:AA$24)</f>
        <v>1</v>
      </c>
      <c r="O2386" t="s">
        <v>32</v>
      </c>
      <c r="P2386" cm="1">
        <f t="array" aca="1" ref="P2386" ca="1">(_xlfn.IFS(Q2386="couché",0,Q2386="debout à 80%",1,Q2386="?",1))*(IF(RAND()&lt;0.8,1,0))</f>
        <v>1</v>
      </c>
      <c r="Q2386" t="s">
        <v>27</v>
      </c>
      <c r="R2386">
        <v>45</v>
      </c>
      <c r="S2386">
        <f>SUMIFS(N:N,F:F,F2386,G:G,G2386,T:T,T2386-1)*IF(C2386=1,0,1)</f>
        <v>1</v>
      </c>
      <c r="T2386">
        <f>COUNTIFS(F:F,F2386,G:G,G2386,H:H,_xlfn.CONCAT("&lt;=",H2386))</f>
        <v>2</v>
      </c>
      <c r="U2386" s="15">
        <f ca="1">H2386+(RAND()/100000)</f>
        <v>0.41528099729341811</v>
      </c>
      <c r="V2386">
        <f t="shared" ca="1" si="37"/>
        <v>28</v>
      </c>
      <c r="W2386" t="s">
        <v>47</v>
      </c>
      <c r="X2386" t="str">
        <f ca="1">_xlfn.CONCAT("(",A2386,",",C2386,",",P2386,",",E2386,",",L2386,",",S2386,",",T2386,",",V2386,")++1`")</f>
        <v>(249475,0,1,14,38,1,2,28)++1`</v>
      </c>
      <c r="Y2386" t="str">
        <f>_xlfn.CONCAT("(",A2386,",",R2386,")++1`")</f>
        <v>(249475,45)++1`</v>
      </c>
    </row>
    <row r="2387" spans="1:25">
      <c r="A2387">
        <v>249476</v>
      </c>
      <c r="B2387">
        <v>1977</v>
      </c>
      <c r="C2387">
        <f>IF(D2387="oui", 1, IF(D2387="non", 0, " "))</f>
        <v>0</v>
      </c>
      <c r="D2387" t="s">
        <v>24</v>
      </c>
      <c r="E2387">
        <f>_xlfn.XLOOKUP(F2387,Z$3:Z$19,AA$3:AA$19)</f>
        <v>14</v>
      </c>
      <c r="F2387" t="s">
        <v>33</v>
      </c>
      <c r="G2387" s="14">
        <v>44638</v>
      </c>
      <c r="H2387" s="15">
        <v>0.44791666666666663</v>
      </c>
      <c r="I2387" s="15">
        <v>0.4826388888888889</v>
      </c>
      <c r="J2387">
        <v>1000162</v>
      </c>
      <c r="K2387">
        <v>81</v>
      </c>
      <c r="L2387">
        <f>ROUND(M2387*86400,0)/60</f>
        <v>50</v>
      </c>
      <c r="M2387">
        <v>3.4722222222222265E-2</v>
      </c>
      <c r="N2387">
        <f>_xlfn.XLOOKUP(O2387,Z$22:Z$24,AA$22:AA$24)</f>
        <v>1</v>
      </c>
      <c r="O2387" t="s">
        <v>32</v>
      </c>
      <c r="P2387" cm="1">
        <f t="array" aca="1" ref="P2387" ca="1">(_xlfn.IFS(Q2387="couché",0,Q2387="debout à 80%",1,Q2387="?",1))*(IF(RAND()&lt;0.8,1,0))</f>
        <v>1</v>
      </c>
      <c r="Q2387" t="s">
        <v>27</v>
      </c>
      <c r="R2387">
        <v>45</v>
      </c>
      <c r="S2387">
        <f>SUMIFS(N:N,F:F,F2387,G:G,G2387,T:T,T2387-1)*IF(C2387=1,0,1)</f>
        <v>1</v>
      </c>
      <c r="T2387">
        <f>COUNTIFS(F:F,F2387,G:G,G2387,H:H,_xlfn.CONCAT("&lt;=",H2387))</f>
        <v>3</v>
      </c>
      <c r="U2387" s="15">
        <f ca="1">H2387+(RAND()/100000)</f>
        <v>0.44791857039497884</v>
      </c>
      <c r="V2387">
        <f t="shared" ca="1" si="37"/>
        <v>35</v>
      </c>
      <c r="W2387" t="s">
        <v>47</v>
      </c>
      <c r="X2387" t="str">
        <f ca="1">_xlfn.CONCAT("(",A2387,",",C2387,",",P2387,",",E2387,",",L2387,",",S2387,",",T2387,",",V2387,")++1`")</f>
        <v>(249476,0,1,14,50,1,3,35)++1`</v>
      </c>
      <c r="Y2387" t="str">
        <f>_xlfn.CONCAT("(",A2387,",",R2387,")++1`")</f>
        <v>(249476,45)++1`</v>
      </c>
    </row>
    <row r="2388" spans="1:25">
      <c r="A2388">
        <v>249478</v>
      </c>
      <c r="B2388">
        <v>1960</v>
      </c>
      <c r="C2388">
        <f>IF(D2388="oui", 1, IF(D2388="non", 0, " "))</f>
        <v>0</v>
      </c>
      <c r="D2388" t="s">
        <v>24</v>
      </c>
      <c r="E2388">
        <f>_xlfn.XLOOKUP(F2388,Z$3:Z$19,AA$3:AA$19)</f>
        <v>14</v>
      </c>
      <c r="F2388" t="s">
        <v>33</v>
      </c>
      <c r="G2388" s="14">
        <v>44642</v>
      </c>
      <c r="H2388" s="15">
        <v>0.33680555555555552</v>
      </c>
      <c r="I2388" s="15">
        <v>0.36944444444444441</v>
      </c>
      <c r="J2388">
        <v>1000162</v>
      </c>
      <c r="K2388">
        <v>2534</v>
      </c>
      <c r="L2388">
        <f>ROUND(M2388*86400,0)/60</f>
        <v>47</v>
      </c>
      <c r="M2388">
        <v>3.2638888888888884E-2</v>
      </c>
      <c r="N2388">
        <f>_xlfn.XLOOKUP(O2388,Z$22:Z$24,AA$22:AA$24)</f>
        <v>0</v>
      </c>
      <c r="O2388" t="s">
        <v>26</v>
      </c>
      <c r="P2388" cm="1">
        <f t="array" aca="1" ref="P2388" ca="1">(_xlfn.IFS(Q2388="couché",0,Q2388="debout à 80%",1,Q2388="?",1))*(IF(RAND()&lt;0.8,1,0))</f>
        <v>1</v>
      </c>
      <c r="Q2388" t="s">
        <v>27</v>
      </c>
      <c r="R2388">
        <v>0</v>
      </c>
      <c r="S2388">
        <f>SUMIFS(N:N,F:F,F2388,G:G,G2388,T:T,T2388-1)*IF(C2388=1,0,1)</f>
        <v>0</v>
      </c>
      <c r="T2388">
        <f>COUNTIFS(F:F,F2388,G:G,G2388,H:H,_xlfn.CONCAT("&lt;=",H2388))</f>
        <v>1</v>
      </c>
      <c r="U2388" s="15">
        <f ca="1">H2388+(RAND()/100000)</f>
        <v>0.33681301080971976</v>
      </c>
      <c r="V2388">
        <f t="shared" ca="1" si="37"/>
        <v>7</v>
      </c>
      <c r="W2388" t="s">
        <v>28</v>
      </c>
      <c r="X2388" t="str">
        <f ca="1">_xlfn.CONCAT("(",A2388,",",C2388,",",P2388,",",E2388,",",L2388,",",S2388,",",T2388,",",V2388,")++1`")</f>
        <v>(249478,0,1,14,47,0,1,7)++1`</v>
      </c>
      <c r="Y2388" t="str">
        <f>_xlfn.CONCAT("(",A2388,",",R2388,")++1`")</f>
        <v>(249478,0)++1`</v>
      </c>
    </row>
    <row r="2389" spans="1:25">
      <c r="A2389">
        <v>249481</v>
      </c>
      <c r="B2389">
        <v>1972</v>
      </c>
      <c r="C2389">
        <f>IF(D2389="oui", 1, IF(D2389="non", 0, " "))</f>
        <v>0</v>
      </c>
      <c r="D2389" t="s">
        <v>24</v>
      </c>
      <c r="E2389">
        <f>_xlfn.XLOOKUP(F2389,Z$3:Z$19,AA$3:AA$19)</f>
        <v>14</v>
      </c>
      <c r="F2389" t="s">
        <v>33</v>
      </c>
      <c r="G2389" s="14">
        <v>44642</v>
      </c>
      <c r="H2389" s="15">
        <v>0.37916666666666665</v>
      </c>
      <c r="I2389" s="15">
        <v>0.44444444444444442</v>
      </c>
      <c r="J2389">
        <v>1000162</v>
      </c>
      <c r="K2389">
        <v>3538</v>
      </c>
      <c r="L2389">
        <f>ROUND(M2389*86400,0)/60</f>
        <v>94</v>
      </c>
      <c r="M2389">
        <v>6.5277777777777768E-2</v>
      </c>
      <c r="N2389">
        <f>_xlfn.XLOOKUP(O2389,Z$22:Z$24,AA$22:AA$24)</f>
        <v>1</v>
      </c>
      <c r="O2389" t="s">
        <v>32</v>
      </c>
      <c r="P2389" cm="1">
        <f t="array" aca="1" ref="P2389" ca="1">(_xlfn.IFS(Q2389="couché",0,Q2389="debout à 80%",1,Q2389="?",1))*(IF(RAND()&lt;0.8,1,0))</f>
        <v>1</v>
      </c>
      <c r="Q2389" t="s">
        <v>27</v>
      </c>
      <c r="R2389">
        <v>45</v>
      </c>
      <c r="S2389">
        <f>SUMIFS(N:N,F:F,F2389,G:G,G2389,T:T,T2389-1)*IF(C2389=1,0,1)</f>
        <v>0</v>
      </c>
      <c r="T2389">
        <f>COUNTIFS(F:F,F2389,G:G,G2389,H:H,_xlfn.CONCAT("&lt;=",H2389))</f>
        <v>2</v>
      </c>
      <c r="U2389" s="15">
        <f ca="1">H2389+(RAND()/100000)</f>
        <v>0.37917502021592286</v>
      </c>
      <c r="V2389">
        <f t="shared" ca="1" si="37"/>
        <v>21</v>
      </c>
      <c r="W2389" t="s">
        <v>47</v>
      </c>
      <c r="X2389" t="str">
        <f ca="1">_xlfn.CONCAT("(",A2389,",",C2389,",",P2389,",",E2389,",",L2389,",",S2389,",",T2389,",",V2389,")++1`")</f>
        <v>(249481,0,1,14,94,0,2,21)++1`</v>
      </c>
      <c r="Y2389" t="str">
        <f>_xlfn.CONCAT("(",A2389,",",R2389,")++1`")</f>
        <v>(249481,45)++1`</v>
      </c>
    </row>
    <row r="2390" spans="1:25">
      <c r="A2390">
        <v>249482</v>
      </c>
      <c r="B2390">
        <v>1980</v>
      </c>
      <c r="C2390">
        <f>IF(D2390="oui", 1, IF(D2390="non", 0, " "))</f>
        <v>0</v>
      </c>
      <c r="D2390" t="s">
        <v>24</v>
      </c>
      <c r="E2390">
        <f>_xlfn.XLOOKUP(F2390,Z$3:Z$19,AA$3:AA$19)</f>
        <v>14</v>
      </c>
      <c r="F2390" t="s">
        <v>33</v>
      </c>
      <c r="G2390" s="14">
        <v>44645</v>
      </c>
      <c r="H2390" s="15">
        <v>0.58819444444444446</v>
      </c>
      <c r="I2390" s="15">
        <v>0.61736111111111114</v>
      </c>
      <c r="J2390">
        <v>1000162</v>
      </c>
      <c r="K2390">
        <v>81</v>
      </c>
      <c r="L2390">
        <f>ROUND(M2390*86400,0)/60</f>
        <v>42</v>
      </c>
      <c r="M2390">
        <v>2.9166666666666674E-2</v>
      </c>
      <c r="N2390">
        <f>_xlfn.XLOOKUP(O2390,Z$22:Z$24,AA$22:AA$24)</f>
        <v>1</v>
      </c>
      <c r="O2390" t="s">
        <v>32</v>
      </c>
      <c r="P2390" cm="1">
        <f t="array" aca="1" ref="P2390" ca="1">(_xlfn.IFS(Q2390="couché",0,Q2390="debout à 80%",1,Q2390="?",1))*(IF(RAND()&lt;0.8,1,0))</f>
        <v>0</v>
      </c>
      <c r="Q2390" t="s">
        <v>27</v>
      </c>
      <c r="R2390">
        <v>45</v>
      </c>
      <c r="S2390">
        <f>SUMIFS(N:N,F:F,F2390,G:G,G2390,T:T,T2390-1)*IF(C2390=1,0,1)</f>
        <v>1</v>
      </c>
      <c r="T2390">
        <f>COUNTIFS(F:F,F2390,G:G,G2390,H:H,_xlfn.CONCAT("&lt;=",H2390))</f>
        <v>4</v>
      </c>
      <c r="U2390" s="15">
        <f ca="1">H2390+(RAND()/100000)</f>
        <v>0.58819540542803439</v>
      </c>
      <c r="V2390">
        <f t="shared" ca="1" si="37"/>
        <v>58</v>
      </c>
      <c r="W2390" t="s">
        <v>47</v>
      </c>
      <c r="X2390" t="str">
        <f ca="1">_xlfn.CONCAT("(",A2390,",",C2390,",",P2390,",",E2390,",",L2390,",",S2390,",",T2390,",",V2390,")++1`")</f>
        <v>(249482,0,0,14,42,1,4,58)++1`</v>
      </c>
      <c r="Y2390" t="str">
        <f>_xlfn.CONCAT("(",A2390,",",R2390,")++1`")</f>
        <v>(249482,45)++1`</v>
      </c>
    </row>
    <row r="2391" spans="1:25">
      <c r="A2391">
        <v>249483</v>
      </c>
      <c r="B2391">
        <v>1965</v>
      </c>
      <c r="C2391">
        <f>IF(D2391="oui", 1, IF(D2391="non", 0, " "))</f>
        <v>0</v>
      </c>
      <c r="D2391" t="s">
        <v>24</v>
      </c>
      <c r="E2391">
        <f>_xlfn.XLOOKUP(F2391,Z$3:Z$19,AA$3:AA$19)</f>
        <v>14</v>
      </c>
      <c r="F2391" t="s">
        <v>33</v>
      </c>
      <c r="G2391" s="14">
        <v>44645</v>
      </c>
      <c r="H2391" s="15">
        <v>0.53888888888888886</v>
      </c>
      <c r="I2391" s="15">
        <v>0.57361111111111107</v>
      </c>
      <c r="J2391">
        <v>1000162</v>
      </c>
      <c r="K2391">
        <v>81</v>
      </c>
      <c r="L2391">
        <f>ROUND(M2391*86400,0)/60</f>
        <v>50</v>
      </c>
      <c r="M2391">
        <v>3.472222222222221E-2</v>
      </c>
      <c r="N2391">
        <f>_xlfn.XLOOKUP(O2391,Z$22:Z$24,AA$22:AA$24)</f>
        <v>1</v>
      </c>
      <c r="O2391" t="s">
        <v>32</v>
      </c>
      <c r="P2391" cm="1">
        <f t="array" aca="1" ref="P2391" ca="1">(_xlfn.IFS(Q2391="couché",0,Q2391="debout à 80%",1,Q2391="?",1))*(IF(RAND()&lt;0.8,1,0))</f>
        <v>1</v>
      </c>
      <c r="Q2391" t="s">
        <v>27</v>
      </c>
      <c r="R2391">
        <v>45</v>
      </c>
      <c r="S2391">
        <f>SUMIFS(N:N,F:F,F2391,G:G,G2391,T:T,T2391-1)*IF(C2391=1,0,1)</f>
        <v>0</v>
      </c>
      <c r="T2391">
        <f>COUNTIFS(F:F,F2391,G:G,G2391,H:H,_xlfn.CONCAT("&lt;=",H2391))</f>
        <v>3</v>
      </c>
      <c r="U2391" s="15">
        <f ca="1">H2391+(RAND()/100000)</f>
        <v>0.53889661416954293</v>
      </c>
      <c r="V2391">
        <f t="shared" ca="1" si="37"/>
        <v>51</v>
      </c>
      <c r="W2391" t="s">
        <v>47</v>
      </c>
      <c r="X2391" t="str">
        <f ca="1">_xlfn.CONCAT("(",A2391,",",C2391,",",P2391,",",E2391,",",L2391,",",S2391,",",T2391,",",V2391,")++1`")</f>
        <v>(249483,0,1,14,50,0,3,51)++1`</v>
      </c>
      <c r="Y2391" t="str">
        <f>_xlfn.CONCAT("(",A2391,",",R2391,")++1`")</f>
        <v>(249483,45)++1`</v>
      </c>
    </row>
    <row r="2392" spans="1:25">
      <c r="A2392">
        <v>249484</v>
      </c>
      <c r="B2392">
        <v>1966</v>
      </c>
      <c r="C2392">
        <f>IF(D2392="oui", 1, IF(D2392="non", 0, " "))</f>
        <v>0</v>
      </c>
      <c r="D2392" t="s">
        <v>24</v>
      </c>
      <c r="E2392">
        <f>_xlfn.XLOOKUP(F2392,Z$3:Z$19,AA$3:AA$19)</f>
        <v>14</v>
      </c>
      <c r="F2392" t="s">
        <v>33</v>
      </c>
      <c r="G2392" s="14">
        <v>44645</v>
      </c>
      <c r="H2392" s="15">
        <v>0.625</v>
      </c>
      <c r="I2392" s="15">
        <v>0.65486111111111112</v>
      </c>
      <c r="J2392">
        <v>1000162</v>
      </c>
      <c r="K2392">
        <v>81</v>
      </c>
      <c r="L2392">
        <f>ROUND(M2392*86400,0)/60</f>
        <v>43</v>
      </c>
      <c r="M2392">
        <v>2.9861111111111116E-2</v>
      </c>
      <c r="N2392">
        <f>_xlfn.XLOOKUP(O2392,Z$22:Z$24,AA$22:AA$24)</f>
        <v>1</v>
      </c>
      <c r="O2392" t="s">
        <v>32</v>
      </c>
      <c r="P2392" cm="1">
        <f t="array" aca="1" ref="P2392" ca="1">(_xlfn.IFS(Q2392="couché",0,Q2392="debout à 80%",1,Q2392="?",1))*(IF(RAND()&lt;0.8,1,0))</f>
        <v>0</v>
      </c>
      <c r="Q2392" t="s">
        <v>27</v>
      </c>
      <c r="R2392">
        <v>45</v>
      </c>
      <c r="S2392">
        <f>SUMIFS(N:N,F:F,F2392,G:G,G2392,T:T,T2392-1)*IF(C2392=1,0,1)</f>
        <v>1</v>
      </c>
      <c r="T2392">
        <f>COUNTIFS(F:F,F2392,G:G,G2392,H:H,_xlfn.CONCAT("&lt;=",H2392))</f>
        <v>5</v>
      </c>
      <c r="U2392" s="15">
        <f ca="1">H2392+(RAND()/100000)</f>
        <v>0.62500033080467621</v>
      </c>
      <c r="V2392">
        <f t="shared" ca="1" si="37"/>
        <v>63</v>
      </c>
      <c r="W2392" t="s">
        <v>47</v>
      </c>
      <c r="X2392" t="str">
        <f ca="1">_xlfn.CONCAT("(",A2392,",",C2392,",",P2392,",",E2392,",",L2392,",",S2392,",",T2392,",",V2392,")++1`")</f>
        <v>(249484,0,0,14,43,1,5,63)++1`</v>
      </c>
      <c r="Y2392" t="str">
        <f>_xlfn.CONCAT("(",A2392,",",R2392,")++1`")</f>
        <v>(249484,45)++1`</v>
      </c>
    </row>
    <row r="2393" spans="1:25">
      <c r="A2393">
        <v>249487</v>
      </c>
      <c r="B2393">
        <v>1972</v>
      </c>
      <c r="C2393">
        <f>IF(D2393="oui", 1, IF(D2393="non", 0, " "))</f>
        <v>0</v>
      </c>
      <c r="D2393" t="s">
        <v>24</v>
      </c>
      <c r="E2393">
        <f>_xlfn.XLOOKUP(F2393,Z$3:Z$19,AA$3:AA$19)</f>
        <v>14</v>
      </c>
      <c r="F2393" t="s">
        <v>33</v>
      </c>
      <c r="G2393" s="14">
        <v>44649</v>
      </c>
      <c r="H2393" s="15">
        <v>0.34444444444444444</v>
      </c>
      <c r="I2393" s="15">
        <v>0.46666666666666667</v>
      </c>
      <c r="J2393">
        <v>1000162</v>
      </c>
      <c r="K2393">
        <v>3393</v>
      </c>
      <c r="L2393">
        <f>ROUND(M2393*86400,0)/60</f>
        <v>176</v>
      </c>
      <c r="M2393">
        <v>0.12222222222222223</v>
      </c>
      <c r="N2393">
        <f>_xlfn.XLOOKUP(O2393,Z$22:Z$24,AA$22:AA$24)</f>
        <v>1</v>
      </c>
      <c r="O2393" t="s">
        <v>32</v>
      </c>
      <c r="P2393" cm="1">
        <f t="array" aca="1" ref="P2393" ca="1">(_xlfn.IFS(Q2393="couché",0,Q2393="debout à 80%",1,Q2393="?",1))*(IF(RAND()&lt;0.8,1,0))</f>
        <v>1</v>
      </c>
      <c r="Q2393" t="s">
        <v>27</v>
      </c>
      <c r="R2393">
        <v>45</v>
      </c>
      <c r="S2393">
        <f>SUMIFS(N:N,F:F,F2393,G:G,G2393,T:T,T2393-1)*IF(C2393=1,0,1)</f>
        <v>0</v>
      </c>
      <c r="T2393">
        <f>COUNTIFS(F:F,F2393,G:G,G2393,H:H,_xlfn.CONCAT("&lt;=",H2393))</f>
        <v>1</v>
      </c>
      <c r="U2393" s="15">
        <f ca="1">H2393+(RAND()/100000)</f>
        <v>0.34444551906040505</v>
      </c>
      <c r="V2393">
        <f t="shared" ca="1" si="37"/>
        <v>11</v>
      </c>
      <c r="W2393" t="s">
        <v>47</v>
      </c>
      <c r="X2393" t="str">
        <f ca="1">_xlfn.CONCAT("(",A2393,",",C2393,",",P2393,",",E2393,",",L2393,",",S2393,",",T2393,",",V2393,")++1`")</f>
        <v>(249487,0,1,14,176,0,1,11)++1`</v>
      </c>
      <c r="Y2393" t="str">
        <f>_xlfn.CONCAT("(",A2393,",",R2393,")++1`")</f>
        <v>(249487,45)++1`</v>
      </c>
    </row>
    <row r="2394" spans="1:25">
      <c r="A2394">
        <v>249488</v>
      </c>
      <c r="B2394">
        <v>1970</v>
      </c>
      <c r="C2394">
        <f>IF(D2394="oui", 1, IF(D2394="non", 0, " "))</f>
        <v>0</v>
      </c>
      <c r="D2394" t="s">
        <v>24</v>
      </c>
      <c r="E2394">
        <f>_xlfn.XLOOKUP(F2394,Z$3:Z$19,AA$3:AA$19)</f>
        <v>14</v>
      </c>
      <c r="F2394" t="s">
        <v>33</v>
      </c>
      <c r="G2394" s="14">
        <v>44649</v>
      </c>
      <c r="H2394" s="15">
        <v>0.47638888888888886</v>
      </c>
      <c r="I2394" s="15">
        <v>0.52569444444444446</v>
      </c>
      <c r="J2394">
        <v>1000162</v>
      </c>
      <c r="K2394">
        <v>1173</v>
      </c>
      <c r="L2394">
        <f>ROUND(M2394*86400,0)/60</f>
        <v>71</v>
      </c>
      <c r="M2394">
        <v>4.9305555555555602E-2</v>
      </c>
      <c r="N2394">
        <f>_xlfn.XLOOKUP(O2394,Z$22:Z$24,AA$22:AA$24)</f>
        <v>0</v>
      </c>
      <c r="O2394" t="s">
        <v>26</v>
      </c>
      <c r="P2394" cm="1">
        <f t="array" aca="1" ref="P2394" ca="1">(_xlfn.IFS(Q2394="couché",0,Q2394="debout à 80%",1,Q2394="?",1))*(IF(RAND()&lt;0.8,1,0))</f>
        <v>1</v>
      </c>
      <c r="Q2394" t="s">
        <v>27</v>
      </c>
      <c r="R2394">
        <v>45</v>
      </c>
      <c r="S2394">
        <f>SUMIFS(N:N,F:F,F2394,G:G,G2394,T:T,T2394-1)*IF(C2394=1,0,1)</f>
        <v>1</v>
      </c>
      <c r="T2394">
        <f>COUNTIFS(F:F,F2394,G:G,G2394,H:H,_xlfn.CONCAT("&lt;=",H2394))</f>
        <v>2</v>
      </c>
      <c r="U2394" s="15">
        <f ca="1">H2394+(RAND()/100000)</f>
        <v>0.47639586612027313</v>
      </c>
      <c r="V2394">
        <f t="shared" ca="1" si="37"/>
        <v>39</v>
      </c>
      <c r="W2394" t="s">
        <v>28</v>
      </c>
      <c r="X2394" t="str">
        <f ca="1">_xlfn.CONCAT("(",A2394,",",C2394,",",P2394,",",E2394,",",L2394,",",S2394,",",T2394,",",V2394,")++1`")</f>
        <v>(249488,0,1,14,71,1,2,39)++1`</v>
      </c>
      <c r="Y2394" t="str">
        <f>_xlfn.CONCAT("(",A2394,",",R2394,")++1`")</f>
        <v>(249488,45)++1`</v>
      </c>
    </row>
    <row r="2395" spans="1:25">
      <c r="A2395">
        <v>249490</v>
      </c>
      <c r="B2395">
        <v>1949</v>
      </c>
      <c r="C2395">
        <f>IF(D2395="oui", 1, IF(D2395="non", 0, " "))</f>
        <v>0</v>
      </c>
      <c r="D2395" t="s">
        <v>24</v>
      </c>
      <c r="E2395">
        <f>_xlfn.XLOOKUP(F2395,Z$3:Z$19,AA$3:AA$19)</f>
        <v>16</v>
      </c>
      <c r="F2395" t="s">
        <v>44</v>
      </c>
      <c r="G2395" s="14">
        <v>44614</v>
      </c>
      <c r="H2395" s="15">
        <v>0.79583333333333328</v>
      </c>
      <c r="I2395" s="15">
        <v>0.80069444444444438</v>
      </c>
      <c r="J2395">
        <v>1000167</v>
      </c>
      <c r="K2395">
        <v>6132</v>
      </c>
      <c r="L2395">
        <f>ROUND(M2395*86400,0)/60</f>
        <v>7</v>
      </c>
      <c r="M2395">
        <v>4.8611111111110938E-3</v>
      </c>
      <c r="N2395">
        <f>_xlfn.XLOOKUP(O2395,Z$22:Z$24,AA$22:AA$24)</f>
        <v>0</v>
      </c>
      <c r="O2395" t="s">
        <v>26</v>
      </c>
      <c r="P2395" cm="1">
        <f t="array" aca="1" ref="P2395" ca="1">(_xlfn.IFS(Q2395="couché",0,Q2395="debout à 80%",1,Q2395="?",1))*(IF(RAND()&lt;0.8,1,0))</f>
        <v>1</v>
      </c>
      <c r="Q2395" t="s">
        <v>27</v>
      </c>
      <c r="R2395">
        <v>0</v>
      </c>
      <c r="S2395">
        <f>SUMIFS(N:N,F:F,F2395,G:G,G2395,T:T,T2395-1)*IF(C2395=1,0,1)</f>
        <v>0</v>
      </c>
      <c r="T2395">
        <f>COUNTIFS(F:F,F2395,G:G,G2395,H:H,_xlfn.CONCAT("&lt;=",H2395))</f>
        <v>7</v>
      </c>
      <c r="U2395" s="15">
        <f ca="1">H2395+(RAND()/100000)</f>
        <v>0.79584268025578886</v>
      </c>
      <c r="V2395">
        <f t="shared" ca="1" si="37"/>
        <v>91</v>
      </c>
      <c r="W2395" t="s">
        <v>28</v>
      </c>
      <c r="X2395" t="str">
        <f ca="1">_xlfn.CONCAT("(",A2395,",",C2395,",",P2395,",",E2395,",",L2395,",",S2395,",",T2395,",",V2395,")++1`")</f>
        <v>(249490,0,1,16,7,0,7,91)++1`</v>
      </c>
      <c r="Y2395" t="str">
        <f>_xlfn.CONCAT("(",A2395,",",R2395,")++1`")</f>
        <v>(249490,0)++1`</v>
      </c>
    </row>
    <row r="2396" spans="1:25">
      <c r="A2396">
        <v>249491</v>
      </c>
      <c r="B2396">
        <v>1990</v>
      </c>
      <c r="C2396">
        <f>IF(D2396="oui", 1, IF(D2396="non", 0, " "))</f>
        <v>0</v>
      </c>
      <c r="D2396" t="s">
        <v>24</v>
      </c>
      <c r="E2396">
        <f>_xlfn.XLOOKUP(F2396,Z$3:Z$19,AA$3:AA$19)</f>
        <v>16</v>
      </c>
      <c r="F2396" t="s">
        <v>44</v>
      </c>
      <c r="G2396" s="14">
        <v>44615</v>
      </c>
      <c r="H2396" s="15">
        <v>0.67708333333333326</v>
      </c>
      <c r="I2396" s="15">
        <v>0.81458333333333333</v>
      </c>
      <c r="J2396">
        <v>1000162</v>
      </c>
      <c r="K2396">
        <v>6652</v>
      </c>
      <c r="L2396">
        <f>ROUND(M2396*86400,0)/60</f>
        <v>198</v>
      </c>
      <c r="M2396">
        <v>0.13750000000000007</v>
      </c>
      <c r="N2396">
        <f>_xlfn.XLOOKUP(O2396,Z$22:Z$24,AA$22:AA$24)</f>
        <v>0</v>
      </c>
      <c r="O2396" t="s">
        <v>26</v>
      </c>
      <c r="P2396" cm="1">
        <f t="array" aca="1" ref="P2396" ca="1">(_xlfn.IFS(Q2396="couché",0,Q2396="debout à 80%",1,Q2396="?",1))*(IF(RAND()&lt;0.8,1,0))</f>
        <v>0</v>
      </c>
      <c r="Q2396" t="s">
        <v>27</v>
      </c>
      <c r="R2396">
        <v>45</v>
      </c>
      <c r="S2396">
        <f>SUMIFS(N:N,F:F,F2396,G:G,G2396,T:T,T2396-1)*IF(C2396=1,0,1)</f>
        <v>0</v>
      </c>
      <c r="T2396">
        <f>COUNTIFS(F:F,F2396,G:G,G2396,H:H,_xlfn.CONCAT("&lt;=",H2396))</f>
        <v>5</v>
      </c>
      <c r="U2396" s="15">
        <f ca="1">H2396+(RAND()/100000)</f>
        <v>0.67709260599201881</v>
      </c>
      <c r="V2396">
        <f t="shared" ca="1" si="37"/>
        <v>55</v>
      </c>
      <c r="W2396" t="s">
        <v>28</v>
      </c>
      <c r="X2396" t="str">
        <f ca="1">_xlfn.CONCAT("(",A2396,",",C2396,",",P2396,",",E2396,",",L2396,",",S2396,",",T2396,",",V2396,")++1`")</f>
        <v>(249491,0,0,16,198,0,5,55)++1`</v>
      </c>
      <c r="Y2396" t="str">
        <f>_xlfn.CONCAT("(",A2396,",",R2396,")++1`")</f>
        <v>(249491,45)++1`</v>
      </c>
    </row>
    <row r="2397" spans="1:25">
      <c r="A2397">
        <v>249492</v>
      </c>
      <c r="B2397">
        <v>1966</v>
      </c>
      <c r="C2397">
        <f>IF(D2397="oui", 1, IF(D2397="non", 0, " "))</f>
        <v>0</v>
      </c>
      <c r="D2397" t="s">
        <v>24</v>
      </c>
      <c r="E2397">
        <f>_xlfn.XLOOKUP(F2397,Z$3:Z$19,AA$3:AA$19)</f>
        <v>9</v>
      </c>
      <c r="F2397" t="s">
        <v>40</v>
      </c>
      <c r="G2397" s="14">
        <v>44614</v>
      </c>
      <c r="H2397" s="15">
        <v>0.84097222222222223</v>
      </c>
      <c r="I2397" s="15">
        <v>0.92916666666666659</v>
      </c>
      <c r="J2397">
        <v>1000166</v>
      </c>
      <c r="K2397">
        <v>417</v>
      </c>
      <c r="L2397">
        <f>ROUND(M2397*86400,0)/60</f>
        <v>127</v>
      </c>
      <c r="M2397">
        <v>8.8194444444444353E-2</v>
      </c>
      <c r="N2397">
        <f>_xlfn.XLOOKUP(O2397,Z$22:Z$24,AA$22:AA$24)</f>
        <v>0</v>
      </c>
      <c r="O2397" t="s">
        <v>26</v>
      </c>
      <c r="P2397" cm="1">
        <f t="array" aca="1" ref="P2397" ca="1">(_xlfn.IFS(Q2397="couché",0,Q2397="debout à 80%",1,Q2397="?",1))*(IF(RAND()&lt;0.8,1,0))</f>
        <v>0</v>
      </c>
      <c r="Q2397" t="s">
        <v>48</v>
      </c>
      <c r="R2397">
        <v>45</v>
      </c>
      <c r="S2397">
        <f>SUMIFS(N:N,F:F,F2397,G:G,G2397,T:T,T2397-1)*IF(C2397=1,0,1)</f>
        <v>0</v>
      </c>
      <c r="T2397">
        <f>COUNTIFS(F:F,F2397,G:G,G2397,H:H,_xlfn.CONCAT("&lt;=",H2397))</f>
        <v>9</v>
      </c>
      <c r="U2397" s="15">
        <f ca="1">H2397+(RAND()/100000)</f>
        <v>0.84097373434812017</v>
      </c>
      <c r="V2397">
        <f t="shared" ca="1" si="37"/>
        <v>92</v>
      </c>
      <c r="W2397" t="s">
        <v>28</v>
      </c>
      <c r="X2397" t="str">
        <f ca="1">_xlfn.CONCAT("(",A2397,",",C2397,",",P2397,",",E2397,",",L2397,",",S2397,",",T2397,",",V2397,")++1`")</f>
        <v>(249492,0,0,9,127,0,9,92)++1`</v>
      </c>
      <c r="Y2397" t="str">
        <f>_xlfn.CONCAT("(",A2397,",",R2397,")++1`")</f>
        <v>(249492,45)++1`</v>
      </c>
    </row>
    <row r="2398" spans="1:25">
      <c r="A2398">
        <v>249493</v>
      </c>
      <c r="B2398">
        <v>1967</v>
      </c>
      <c r="C2398">
        <f>IF(D2398="oui", 1, IF(D2398="non", 0, " "))</f>
        <v>0</v>
      </c>
      <c r="D2398" t="s">
        <v>24</v>
      </c>
      <c r="E2398">
        <f>_xlfn.XLOOKUP(F2398,Z$3:Z$19,AA$3:AA$19)</f>
        <v>5</v>
      </c>
      <c r="F2398" t="s">
        <v>36</v>
      </c>
      <c r="G2398" s="14">
        <v>44644</v>
      </c>
      <c r="H2398" s="15">
        <v>0.3347222222222222</v>
      </c>
      <c r="I2398" s="15">
        <v>0.39930555555555552</v>
      </c>
      <c r="J2398">
        <v>1000162</v>
      </c>
      <c r="K2398">
        <v>4592</v>
      </c>
      <c r="L2398">
        <f>ROUND(M2398*86400,0)/60</f>
        <v>93</v>
      </c>
      <c r="M2398">
        <v>6.4583333333333326E-2</v>
      </c>
      <c r="N2398">
        <f>_xlfn.XLOOKUP(O2398,Z$22:Z$24,AA$22:AA$24)</f>
        <v>0</v>
      </c>
      <c r="O2398" t="s">
        <v>26</v>
      </c>
      <c r="P2398" cm="1">
        <f t="array" aca="1" ref="P2398" ca="1">(_xlfn.IFS(Q2398="couché",0,Q2398="debout à 80%",1,Q2398="?",1))*(IF(RAND()&lt;0.8,1,0))</f>
        <v>1</v>
      </c>
      <c r="Q2398" t="s">
        <v>27</v>
      </c>
      <c r="R2398">
        <v>45</v>
      </c>
      <c r="S2398">
        <f>SUMIFS(N:N,F:F,F2398,G:G,G2398,T:T,T2398-1)*IF(C2398=1,0,1)</f>
        <v>0</v>
      </c>
      <c r="T2398">
        <f>COUNTIFS(F:F,F2398,G:G,G2398,H:H,_xlfn.CONCAT("&lt;=",H2398))</f>
        <v>1</v>
      </c>
      <c r="U2398" s="15">
        <f ca="1">H2398+(RAND()/100000)</f>
        <v>0.334729685010766</v>
      </c>
      <c r="V2398">
        <f t="shared" ca="1" si="37"/>
        <v>3</v>
      </c>
      <c r="W2398" t="s">
        <v>28</v>
      </c>
      <c r="X2398" t="str">
        <f ca="1">_xlfn.CONCAT("(",A2398,",",C2398,",",P2398,",",E2398,",",L2398,",",S2398,",",T2398,",",V2398,")++1`")</f>
        <v>(249493,0,1,5,93,0,1,3)++1`</v>
      </c>
      <c r="Y2398" t="str">
        <f>_xlfn.CONCAT("(",A2398,",",R2398,")++1`")</f>
        <v>(249493,45)++1`</v>
      </c>
    </row>
    <row r="2399" spans="1:25">
      <c r="A2399">
        <v>249502</v>
      </c>
      <c r="B2399">
        <v>2000</v>
      </c>
      <c r="C2399">
        <f>IF(D2399="oui", 1, IF(D2399="non", 0, " "))</f>
        <v>0</v>
      </c>
      <c r="D2399" t="s">
        <v>24</v>
      </c>
      <c r="E2399">
        <f>_xlfn.XLOOKUP(F2399,Z$3:Z$19,AA$3:AA$19)</f>
        <v>14</v>
      </c>
      <c r="F2399" t="s">
        <v>33</v>
      </c>
      <c r="G2399" s="14">
        <v>44637</v>
      </c>
      <c r="H2399" s="15">
        <v>0.6166666666666667</v>
      </c>
      <c r="I2399" s="15">
        <v>0.67638888888888882</v>
      </c>
      <c r="J2399">
        <v>1000162</v>
      </c>
      <c r="K2399">
        <v>2872</v>
      </c>
      <c r="L2399">
        <f>ROUND(M2399*86400,0)/60</f>
        <v>86</v>
      </c>
      <c r="M2399">
        <v>5.9722222222222121E-2</v>
      </c>
      <c r="N2399">
        <f>_xlfn.XLOOKUP(O2399,Z$22:Z$24,AA$22:AA$24)</f>
        <v>0</v>
      </c>
      <c r="O2399" t="s">
        <v>26</v>
      </c>
      <c r="P2399" cm="1">
        <f t="array" aca="1" ref="P2399" ca="1">(_xlfn.IFS(Q2399="couché",0,Q2399="debout à 80%",1,Q2399="?",1))*(IF(RAND()&lt;0.8,1,0))</f>
        <v>1</v>
      </c>
      <c r="Q2399" t="s">
        <v>27</v>
      </c>
      <c r="R2399">
        <v>45</v>
      </c>
      <c r="S2399">
        <f>SUMIFS(N:N,F:F,F2399,G:G,G2399,T:T,T2399-1)*IF(C2399=1,0,1)</f>
        <v>0</v>
      </c>
      <c r="T2399">
        <f>COUNTIFS(F:F,F2399,G:G,G2399,H:H,_xlfn.CONCAT("&lt;=",H2399))</f>
        <v>4</v>
      </c>
      <c r="U2399" s="15">
        <f ca="1">H2399+(RAND()/100000)</f>
        <v>0.61666887836518713</v>
      </c>
      <c r="V2399">
        <f t="shared" ca="1" si="37"/>
        <v>73</v>
      </c>
      <c r="W2399" t="s">
        <v>28</v>
      </c>
      <c r="X2399" t="str">
        <f ca="1">_xlfn.CONCAT("(",A2399,",",C2399,",",P2399,",",E2399,",",L2399,",",S2399,",",T2399,",",V2399,")++1`")</f>
        <v>(249502,0,1,14,86,0,4,73)++1`</v>
      </c>
      <c r="Y2399" t="str">
        <f>_xlfn.CONCAT("(",A2399,",",R2399,")++1`")</f>
        <v>(249502,45)++1`</v>
      </c>
    </row>
    <row r="2400" spans="1:25">
      <c r="A2400">
        <v>249507</v>
      </c>
      <c r="B2400">
        <v>1985</v>
      </c>
      <c r="C2400">
        <f>IF(D2400="oui", 1, IF(D2400="non", 0, " "))</f>
        <v>0</v>
      </c>
      <c r="D2400" t="s">
        <v>24</v>
      </c>
      <c r="E2400">
        <f>_xlfn.XLOOKUP(F2400,Z$3:Z$19,AA$3:AA$19)</f>
        <v>16</v>
      </c>
      <c r="F2400" t="s">
        <v>44</v>
      </c>
      <c r="G2400" s="14">
        <v>44621</v>
      </c>
      <c r="H2400" s="15">
        <v>0.35416666666666663</v>
      </c>
      <c r="I2400" s="15">
        <v>0.45347222222222222</v>
      </c>
      <c r="J2400">
        <v>1000162</v>
      </c>
      <c r="K2400">
        <v>88</v>
      </c>
      <c r="L2400">
        <f>ROUND(M2400*86400,0)/60</f>
        <v>143</v>
      </c>
      <c r="M2400">
        <v>9.9305555555555591E-2</v>
      </c>
      <c r="N2400">
        <f>_xlfn.XLOOKUP(O2400,Z$22:Z$24,AA$22:AA$24)</f>
        <v>0</v>
      </c>
      <c r="O2400" t="s">
        <v>26</v>
      </c>
      <c r="P2400" cm="1">
        <f t="array" aca="1" ref="P2400" ca="1">(_xlfn.IFS(Q2400="couché",0,Q2400="debout à 80%",1,Q2400="?",1))*(IF(RAND()&lt;0.8,1,0))</f>
        <v>1</v>
      </c>
      <c r="Q2400" t="s">
        <v>27</v>
      </c>
      <c r="R2400">
        <v>45</v>
      </c>
      <c r="S2400">
        <f>SUMIFS(N:N,F:F,F2400,G:G,G2400,T:T,T2400-1)*IF(C2400=1,0,1)</f>
        <v>0</v>
      </c>
      <c r="T2400">
        <f>COUNTIFS(F:F,F2400,G:G,G2400,H:H,_xlfn.CONCAT("&lt;=",H2400))</f>
        <v>1</v>
      </c>
      <c r="U2400" s="15">
        <f ca="1">H2400+(RAND()/100000)</f>
        <v>0.35417444709167334</v>
      </c>
      <c r="V2400">
        <f t="shared" ca="1" si="37"/>
        <v>9</v>
      </c>
      <c r="W2400" t="s">
        <v>28</v>
      </c>
      <c r="X2400" t="str">
        <f ca="1">_xlfn.CONCAT("(",A2400,",",C2400,",",P2400,",",E2400,",",L2400,",",S2400,",",T2400,",",V2400,")++1`")</f>
        <v>(249507,0,1,16,143,0,1,9)++1`</v>
      </c>
      <c r="Y2400" t="str">
        <f>_xlfn.CONCAT("(",A2400,",",R2400,")++1`")</f>
        <v>(249507,45)++1`</v>
      </c>
    </row>
    <row r="2401" spans="1:25">
      <c r="A2401">
        <v>249508</v>
      </c>
      <c r="B2401">
        <v>1942</v>
      </c>
      <c r="C2401">
        <f>IF(D2401="oui", 1, IF(D2401="non", 0, " "))</f>
        <v>0</v>
      </c>
      <c r="D2401" t="s">
        <v>24</v>
      </c>
      <c r="E2401">
        <f>_xlfn.XLOOKUP(F2401,Z$3:Z$19,AA$3:AA$19)</f>
        <v>15</v>
      </c>
      <c r="F2401" t="s">
        <v>35</v>
      </c>
      <c r="G2401" s="14">
        <v>44616</v>
      </c>
      <c r="H2401" s="15">
        <v>0.62847222222222221</v>
      </c>
      <c r="I2401" s="15">
        <v>0.82708333333333328</v>
      </c>
      <c r="J2401">
        <v>1000171</v>
      </c>
      <c r="K2401">
        <v>3172</v>
      </c>
      <c r="L2401">
        <f>ROUND(M2401*86400,0)/60</f>
        <v>286</v>
      </c>
      <c r="M2401">
        <v>0.19861111111111107</v>
      </c>
      <c r="N2401">
        <f>_xlfn.XLOOKUP(O2401,Z$22:Z$24,AA$22:AA$24)</f>
        <v>0</v>
      </c>
      <c r="O2401" t="s">
        <v>26</v>
      </c>
      <c r="P2401" cm="1">
        <f t="array" aca="1" ref="P2401" ca="1">(_xlfn.IFS(Q2401="couché",0,Q2401="debout à 80%",1,Q2401="?",1))*(IF(RAND()&lt;0.8,1,0))</f>
        <v>0</v>
      </c>
      <c r="Q2401" t="s">
        <v>48</v>
      </c>
      <c r="R2401">
        <v>45</v>
      </c>
      <c r="S2401">
        <f>SUMIFS(N:N,F:F,F2401,G:G,G2401,T:T,T2401-1)*IF(C2401=1,0,1)</f>
        <v>0</v>
      </c>
      <c r="T2401">
        <f>COUNTIFS(F:F,F2401,G:G,G2401,H:H,_xlfn.CONCAT("&lt;=",H2401))</f>
        <v>3</v>
      </c>
      <c r="U2401" s="15">
        <f ca="1">H2401+(RAND()/100000)</f>
        <v>0.62847372051366068</v>
      </c>
      <c r="V2401">
        <f t="shared" ca="1" si="37"/>
        <v>79</v>
      </c>
      <c r="W2401" t="s">
        <v>28</v>
      </c>
      <c r="X2401" t="str">
        <f ca="1">_xlfn.CONCAT("(",A2401,",",C2401,",",P2401,",",E2401,",",L2401,",",S2401,",",T2401,",",V2401,")++1`")</f>
        <v>(249508,0,0,15,286,0,3,79)++1`</v>
      </c>
      <c r="Y2401" t="str">
        <f>_xlfn.CONCAT("(",A2401,",",R2401,")++1`")</f>
        <v>(249508,45)++1`</v>
      </c>
    </row>
    <row r="2402" spans="1:25">
      <c r="A2402">
        <v>249509</v>
      </c>
      <c r="B2402">
        <v>1938</v>
      </c>
      <c r="C2402">
        <f>IF(D2402="oui", 1, IF(D2402="non", 0, " "))</f>
        <v>0</v>
      </c>
      <c r="D2402" t="s">
        <v>24</v>
      </c>
      <c r="E2402">
        <f>_xlfn.XLOOKUP(F2402,Z$3:Z$19,AA$3:AA$19)</f>
        <v>4</v>
      </c>
      <c r="F2402" t="s">
        <v>31</v>
      </c>
      <c r="G2402" s="14">
        <v>44638</v>
      </c>
      <c r="H2402" s="15">
        <v>0.33958333333333329</v>
      </c>
      <c r="I2402" s="15">
        <v>0.36527777777777776</v>
      </c>
      <c r="J2402">
        <v>1000162</v>
      </c>
      <c r="K2402">
        <v>81</v>
      </c>
      <c r="L2402">
        <f>ROUND(M2402*86400,0)/60</f>
        <v>37</v>
      </c>
      <c r="M2402">
        <v>2.5694444444444464E-2</v>
      </c>
      <c r="N2402">
        <f>_xlfn.XLOOKUP(O2402,Z$22:Z$24,AA$22:AA$24)</f>
        <v>1</v>
      </c>
      <c r="O2402" t="s">
        <v>32</v>
      </c>
      <c r="P2402" cm="1">
        <f t="array" aca="1" ref="P2402" ca="1">(_xlfn.IFS(Q2402="couché",0,Q2402="debout à 80%",1,Q2402="?",1))*(IF(RAND()&lt;0.8,1,0))</f>
        <v>1</v>
      </c>
      <c r="Q2402" t="s">
        <v>27</v>
      </c>
      <c r="R2402">
        <v>45</v>
      </c>
      <c r="S2402">
        <f>SUMIFS(N:N,F:F,F2402,G:G,G2402,T:T,T2402-1)*IF(C2402=1,0,1)</f>
        <v>0</v>
      </c>
      <c r="T2402">
        <f>COUNTIFS(F:F,F2402,G:G,G2402,H:H,_xlfn.CONCAT("&lt;=",H2402))</f>
        <v>1</v>
      </c>
      <c r="U2402" s="15">
        <f ca="1">H2402+(RAND()/100000)</f>
        <v>0.33958422403952332</v>
      </c>
      <c r="V2402">
        <f t="shared" ca="1" si="37"/>
        <v>5</v>
      </c>
      <c r="W2402" t="s">
        <v>28</v>
      </c>
      <c r="X2402" t="str">
        <f ca="1">_xlfn.CONCAT("(",A2402,",",C2402,",",P2402,",",E2402,",",L2402,",",S2402,",",T2402,",",V2402,")++1`")</f>
        <v>(249509,0,1,4,37,0,1,5)++1`</v>
      </c>
      <c r="Y2402" t="str">
        <f>_xlfn.CONCAT("(",A2402,",",R2402,")++1`")</f>
        <v>(249509,45)++1`</v>
      </c>
    </row>
    <row r="2403" spans="1:25">
      <c r="A2403">
        <v>249510</v>
      </c>
      <c r="B2403">
        <v>1971</v>
      </c>
      <c r="C2403">
        <f>IF(D2403="oui", 1, IF(D2403="non", 0, " "))</f>
        <v>0</v>
      </c>
      <c r="D2403" t="s">
        <v>24</v>
      </c>
      <c r="E2403">
        <f>_xlfn.XLOOKUP(F2403,Z$3:Z$19,AA$3:AA$19)</f>
        <v>13</v>
      </c>
      <c r="F2403" t="s">
        <v>43</v>
      </c>
      <c r="G2403" s="14">
        <v>44620</v>
      </c>
      <c r="H2403" s="15">
        <v>0.53333333333333333</v>
      </c>
      <c r="I2403" s="15">
        <v>0.73402777777777772</v>
      </c>
      <c r="J2403">
        <v>1000167</v>
      </c>
      <c r="K2403">
        <v>1873</v>
      </c>
      <c r="L2403">
        <f>ROUND(M2403*86400,0)/60</f>
        <v>289</v>
      </c>
      <c r="M2403">
        <v>0.2006944444444444</v>
      </c>
      <c r="N2403">
        <f>_xlfn.XLOOKUP(O2403,Z$22:Z$24,AA$22:AA$24)</f>
        <v>0</v>
      </c>
      <c r="O2403" t="s">
        <v>26</v>
      </c>
      <c r="P2403" cm="1">
        <f t="array" aca="1" ref="P2403" ca="1">(_xlfn.IFS(Q2403="couché",0,Q2403="debout à 80%",1,Q2403="?",1))*(IF(RAND()&lt;0.8,1,0))</f>
        <v>0</v>
      </c>
      <c r="Q2403" t="s">
        <v>48</v>
      </c>
      <c r="R2403">
        <v>45</v>
      </c>
      <c r="S2403">
        <f>SUMIFS(N:N,F:F,F2403,G:G,G2403,T:T,T2403-1)*IF(C2403=1,0,1)</f>
        <v>0</v>
      </c>
      <c r="T2403">
        <f>COUNTIFS(F:F,F2403,G:G,G2403,H:H,_xlfn.CONCAT("&lt;=",H2403))</f>
        <v>2</v>
      </c>
      <c r="U2403" s="15">
        <f ca="1">H2403+(RAND()/100000)</f>
        <v>0.53333861819395145</v>
      </c>
      <c r="V2403">
        <f t="shared" ca="1" si="37"/>
        <v>32</v>
      </c>
      <c r="W2403" t="s">
        <v>28</v>
      </c>
      <c r="X2403" t="str">
        <f ca="1">_xlfn.CONCAT("(",A2403,",",C2403,",",P2403,",",E2403,",",L2403,",",S2403,",",T2403,",",V2403,")++1`")</f>
        <v>(249510,0,0,13,289,0,2,32)++1`</v>
      </c>
      <c r="Y2403" t="str">
        <f>_xlfn.CONCAT("(",A2403,",",R2403,")++1`")</f>
        <v>(249510,45)++1`</v>
      </c>
    </row>
    <row r="2404" spans="1:25">
      <c r="A2404">
        <v>249511</v>
      </c>
      <c r="B2404">
        <v>1975</v>
      </c>
      <c r="C2404">
        <f>IF(D2404="oui", 1, IF(D2404="non", 0, " "))</f>
        <v>0</v>
      </c>
      <c r="D2404" t="s">
        <v>24</v>
      </c>
      <c r="E2404">
        <f>_xlfn.XLOOKUP(F2404,Z$3:Z$19,AA$3:AA$19)</f>
        <v>5</v>
      </c>
      <c r="F2404" t="s">
        <v>36</v>
      </c>
      <c r="G2404" s="14">
        <v>44641</v>
      </c>
      <c r="H2404" s="15">
        <v>0.33124999999999999</v>
      </c>
      <c r="I2404" s="15">
        <v>0.35555555555555551</v>
      </c>
      <c r="J2404">
        <v>1000162</v>
      </c>
      <c r="K2404">
        <v>130</v>
      </c>
      <c r="L2404">
        <f>ROUND(M2404*86400,0)/60</f>
        <v>35</v>
      </c>
      <c r="M2404">
        <v>2.4305555555555525E-2</v>
      </c>
      <c r="N2404">
        <f>_xlfn.XLOOKUP(O2404,Z$22:Z$24,AA$22:AA$24)</f>
        <v>1</v>
      </c>
      <c r="O2404" t="s">
        <v>32</v>
      </c>
      <c r="P2404" cm="1">
        <f t="array" aca="1" ref="P2404" ca="1">(_xlfn.IFS(Q2404="couché",0,Q2404="debout à 80%",1,Q2404="?",1))*(IF(RAND()&lt;0.8,1,0))</f>
        <v>1</v>
      </c>
      <c r="Q2404" t="s">
        <v>27</v>
      </c>
      <c r="R2404">
        <v>45</v>
      </c>
      <c r="S2404">
        <f>SUMIFS(N:N,F:F,F2404,G:G,G2404,T:T,T2404-1)*IF(C2404=1,0,1)</f>
        <v>0</v>
      </c>
      <c r="T2404">
        <f>COUNTIFS(F:F,F2404,G:G,G2404,H:H,_xlfn.CONCAT("&lt;=",H2404))</f>
        <v>1</v>
      </c>
      <c r="U2404" s="15">
        <f ca="1">H2404+(RAND()/100000)</f>
        <v>0.33125455283238614</v>
      </c>
      <c r="V2404">
        <f t="shared" ca="1" si="37"/>
        <v>1</v>
      </c>
      <c r="W2404" t="s">
        <v>28</v>
      </c>
      <c r="X2404" t="str">
        <f ca="1">_xlfn.CONCAT("(",A2404,",",C2404,",",P2404,",",E2404,",",L2404,",",S2404,",",T2404,",",V2404,")++1`")</f>
        <v>(249511,0,1,5,35,0,1,1)++1`</v>
      </c>
      <c r="Y2404" t="str">
        <f>_xlfn.CONCAT("(",A2404,",",R2404,")++1`")</f>
        <v>(249511,45)++1`</v>
      </c>
    </row>
    <row r="2405" spans="1:25">
      <c r="A2405">
        <v>249512</v>
      </c>
      <c r="B2405">
        <v>1960</v>
      </c>
      <c r="C2405">
        <f>IF(D2405="oui", 1, IF(D2405="non", 0, " "))</f>
        <v>0</v>
      </c>
      <c r="D2405" t="s">
        <v>24</v>
      </c>
      <c r="E2405">
        <f>_xlfn.XLOOKUP(F2405,Z$3:Z$19,AA$3:AA$19)</f>
        <v>5</v>
      </c>
      <c r="F2405" t="s">
        <v>36</v>
      </c>
      <c r="G2405" s="14">
        <v>44641</v>
      </c>
      <c r="H2405" s="15">
        <v>0.46180555555555552</v>
      </c>
      <c r="I2405" s="15">
        <v>0.5</v>
      </c>
      <c r="J2405">
        <v>1000162</v>
      </c>
      <c r="K2405">
        <v>128</v>
      </c>
      <c r="L2405">
        <f>ROUND(M2405*86400,0)/60</f>
        <v>55</v>
      </c>
      <c r="M2405">
        <v>3.8194444444444475E-2</v>
      </c>
      <c r="N2405">
        <f>_xlfn.XLOOKUP(O2405,Z$22:Z$24,AA$22:AA$24)</f>
        <v>1</v>
      </c>
      <c r="O2405" t="s">
        <v>32</v>
      </c>
      <c r="P2405" cm="1">
        <f t="array" aca="1" ref="P2405" ca="1">(_xlfn.IFS(Q2405="couché",0,Q2405="debout à 80%",1,Q2405="?",1))*(IF(RAND()&lt;0.8,1,0))</f>
        <v>1</v>
      </c>
      <c r="Q2405" t="s">
        <v>27</v>
      </c>
      <c r="R2405">
        <v>45</v>
      </c>
      <c r="S2405">
        <f>SUMIFS(N:N,F:F,F2405,G:G,G2405,T:T,T2405-1)*IF(C2405=1,0,1)</f>
        <v>1</v>
      </c>
      <c r="T2405">
        <f>COUNTIFS(F:F,F2405,G:G,G2405,H:H,_xlfn.CONCAT("&lt;=",H2405))</f>
        <v>5</v>
      </c>
      <c r="U2405" s="15">
        <f ca="1">H2405+(RAND()/100000)</f>
        <v>0.46181227812950787</v>
      </c>
      <c r="V2405">
        <f t="shared" ca="1" si="37"/>
        <v>31</v>
      </c>
      <c r="W2405" t="s">
        <v>28</v>
      </c>
      <c r="X2405" t="str">
        <f ca="1">_xlfn.CONCAT("(",A2405,",",C2405,",",P2405,",",E2405,",",L2405,",",S2405,",",T2405,",",V2405,")++1`")</f>
        <v>(249512,0,1,5,55,1,5,31)++1`</v>
      </c>
      <c r="Y2405" t="str">
        <f>_xlfn.CONCAT("(",A2405,",",R2405,")++1`")</f>
        <v>(249512,45)++1`</v>
      </c>
    </row>
    <row r="2406" spans="1:25">
      <c r="A2406">
        <v>249514</v>
      </c>
      <c r="B2406">
        <v>2016</v>
      </c>
      <c r="C2406">
        <f>IF(D2406="oui", 1, IF(D2406="non", 0, " "))</f>
        <v>1</v>
      </c>
      <c r="D2406" t="s">
        <v>28</v>
      </c>
      <c r="E2406">
        <f>_xlfn.XLOOKUP(F2406,Z$3:Z$19,AA$3:AA$19)</f>
        <v>12</v>
      </c>
      <c r="F2406" t="s">
        <v>42</v>
      </c>
      <c r="G2406" s="14">
        <v>44628</v>
      </c>
      <c r="H2406" s="15">
        <v>0.43680555555555556</v>
      </c>
      <c r="I2406" s="15">
        <v>0.4513888888888889</v>
      </c>
      <c r="J2406">
        <v>1000164</v>
      </c>
      <c r="K2406">
        <v>3334</v>
      </c>
      <c r="L2406">
        <f>ROUND(M2406*86400,0)/60</f>
        <v>21</v>
      </c>
      <c r="M2406">
        <v>1.4583333333333337E-2</v>
      </c>
      <c r="N2406">
        <f>_xlfn.XLOOKUP(O2406,Z$22:Z$24,AA$22:AA$24)</f>
        <v>0</v>
      </c>
      <c r="O2406" t="s">
        <v>46</v>
      </c>
      <c r="P2406" cm="1">
        <f t="array" aca="1" ref="P2406" ca="1">(_xlfn.IFS(Q2406="couché",0,Q2406="debout à 80%",1,Q2406="?",1))*(IF(RAND()&lt;0.8,1,0))</f>
        <v>0</v>
      </c>
      <c r="Q2406" t="s">
        <v>48</v>
      </c>
      <c r="R2406">
        <v>30</v>
      </c>
      <c r="S2406">
        <f>SUMIFS(N:N,F:F,F2406,G:G,G2406,T:T,T2406-1)*IF(C2406=1,0,1)</f>
        <v>0</v>
      </c>
      <c r="T2406">
        <f>COUNTIFS(F:F,F2406,G:G,G2406,H:H,_xlfn.CONCAT("&lt;=",H2406))</f>
        <v>6</v>
      </c>
      <c r="U2406" s="15">
        <f ca="1">H2406+(RAND()/100000)</f>
        <v>0.43681190920344515</v>
      </c>
      <c r="V2406">
        <f t="shared" ca="1" si="37"/>
        <v>40</v>
      </c>
      <c r="W2406" t="s">
        <v>28</v>
      </c>
      <c r="X2406" t="str">
        <f ca="1">_xlfn.CONCAT("(",A2406,",",C2406,",",P2406,",",E2406,",",L2406,",",S2406,",",T2406,",",V2406,")++1`")</f>
        <v>(249514,1,0,12,21,0,6,40)++1`</v>
      </c>
      <c r="Y2406" t="str">
        <f>_xlfn.CONCAT("(",A2406,",",R2406,")++1`")</f>
        <v>(249514,30)++1`</v>
      </c>
    </row>
    <row r="2407" spans="1:25">
      <c r="A2407">
        <v>249517</v>
      </c>
      <c r="B2407">
        <v>2014</v>
      </c>
      <c r="C2407">
        <f>IF(D2407="oui", 1, IF(D2407="non", 0, " "))</f>
        <v>1</v>
      </c>
      <c r="D2407" t="s">
        <v>28</v>
      </c>
      <c r="E2407">
        <f>_xlfn.XLOOKUP(F2407,Z$3:Z$19,AA$3:AA$19)</f>
        <v>9</v>
      </c>
      <c r="F2407" t="s">
        <v>40</v>
      </c>
      <c r="G2407" s="14">
        <v>44651</v>
      </c>
      <c r="H2407" s="15">
        <v>0.34375</v>
      </c>
      <c r="I2407" s="15">
        <v>0.38124999999999998</v>
      </c>
      <c r="J2407">
        <v>1000163</v>
      </c>
      <c r="K2407">
        <v>7052</v>
      </c>
      <c r="L2407">
        <f>ROUND(M2407*86400,0)/60</f>
        <v>54</v>
      </c>
      <c r="M2407">
        <v>3.7499999999999978E-2</v>
      </c>
      <c r="N2407">
        <f>_xlfn.XLOOKUP(O2407,Z$22:Z$24,AA$22:AA$24)</f>
        <v>0</v>
      </c>
      <c r="O2407" t="s">
        <v>46</v>
      </c>
      <c r="P2407" cm="1">
        <f t="array" aca="1" ref="P2407" ca="1">(_xlfn.IFS(Q2407="couché",0,Q2407="debout à 80%",1,Q2407="?",1))*(IF(RAND()&lt;0.8,1,0))</f>
        <v>0</v>
      </c>
      <c r="Q2407" t="s">
        <v>48</v>
      </c>
      <c r="R2407">
        <v>45</v>
      </c>
      <c r="S2407">
        <f>SUMIFS(N:N,F:F,F2407,G:G,G2407,T:T,T2407-1)*IF(C2407=1,0,1)</f>
        <v>0</v>
      </c>
      <c r="T2407">
        <f>COUNTIFS(F:F,F2407,G:G,G2407,H:H,_xlfn.CONCAT("&lt;=",H2407))</f>
        <v>1</v>
      </c>
      <c r="U2407" s="15">
        <f ca="1">H2407+(RAND()/100000)</f>
        <v>0.34375658162891343</v>
      </c>
      <c r="V2407">
        <f t="shared" ca="1" si="37"/>
        <v>12</v>
      </c>
      <c r="W2407" t="s">
        <v>28</v>
      </c>
      <c r="X2407" t="str">
        <f ca="1">_xlfn.CONCAT("(",A2407,",",C2407,",",P2407,",",E2407,",",L2407,",",S2407,",",T2407,",",V2407,")++1`")</f>
        <v>(249517,1,0,9,54,0,1,12)++1`</v>
      </c>
      <c r="Y2407" t="str">
        <f>_xlfn.CONCAT("(",A2407,",",R2407,")++1`")</f>
        <v>(249517,45)++1`</v>
      </c>
    </row>
    <row r="2408" spans="1:25">
      <c r="A2408">
        <v>249519</v>
      </c>
      <c r="B2408">
        <v>1946</v>
      </c>
      <c r="C2408">
        <f>IF(D2408="oui", 1, IF(D2408="non", 0, " "))</f>
        <v>0</v>
      </c>
      <c r="D2408" t="s">
        <v>24</v>
      </c>
      <c r="E2408">
        <f>_xlfn.XLOOKUP(F2408,Z$3:Z$19,AA$3:AA$19)</f>
        <v>2</v>
      </c>
      <c r="F2408" t="s">
        <v>29</v>
      </c>
      <c r="G2408" s="14">
        <v>44615</v>
      </c>
      <c r="H2408" s="15">
        <v>0.44791666666666663</v>
      </c>
      <c r="I2408" s="15">
        <v>0.47083333333333333</v>
      </c>
      <c r="J2408">
        <v>1000166</v>
      </c>
      <c r="K2408">
        <v>586</v>
      </c>
      <c r="L2408">
        <f>ROUND(M2408*86400,0)/60</f>
        <v>33</v>
      </c>
      <c r="M2408">
        <v>2.2916666666666696E-2</v>
      </c>
      <c r="N2408">
        <f>_xlfn.XLOOKUP(O2408,Z$22:Z$24,AA$22:AA$24)</f>
        <v>0</v>
      </c>
      <c r="O2408" t="s">
        <v>26</v>
      </c>
      <c r="P2408" cm="1">
        <f t="array" aca="1" ref="P2408" ca="1">(_xlfn.IFS(Q2408="couché",0,Q2408="debout à 80%",1,Q2408="?",1))*(IF(RAND()&lt;0.8,1,0))</f>
        <v>0</v>
      </c>
      <c r="Q2408" t="s">
        <v>48</v>
      </c>
      <c r="R2408">
        <v>45</v>
      </c>
      <c r="S2408">
        <f>SUMIFS(N:N,F:F,F2408,G:G,G2408,T:T,T2408-1)*IF(C2408=1,0,1)</f>
        <v>0</v>
      </c>
      <c r="T2408">
        <f>COUNTIFS(F:F,F2408,G:G,G2408,H:H,_xlfn.CONCAT("&lt;=",H2408))</f>
        <v>2</v>
      </c>
      <c r="U2408" s="15">
        <f ca="1">H2408+(RAND()/100000)</f>
        <v>0.44791941335369134</v>
      </c>
      <c r="V2408">
        <f t="shared" ca="1" si="37"/>
        <v>29</v>
      </c>
      <c r="W2408" t="s">
        <v>28</v>
      </c>
      <c r="X2408" t="str">
        <f ca="1">_xlfn.CONCAT("(",A2408,",",C2408,",",P2408,",",E2408,",",L2408,",",S2408,",",T2408,",",V2408,")++1`")</f>
        <v>(249519,0,0,2,33,0,2,29)++1`</v>
      </c>
      <c r="Y2408" t="str">
        <f>_xlfn.CONCAT("(",A2408,",",R2408,")++1`")</f>
        <v>(249519,45)++1`</v>
      </c>
    </row>
    <row r="2409" spans="1:25">
      <c r="A2409">
        <v>249522</v>
      </c>
      <c r="B2409">
        <v>1950</v>
      </c>
      <c r="C2409">
        <f>IF(D2409="oui", 1, IF(D2409="non", 0, " "))</f>
        <v>0</v>
      </c>
      <c r="D2409" t="s">
        <v>24</v>
      </c>
      <c r="E2409">
        <f>_xlfn.XLOOKUP(F2409,Z$3:Z$19,AA$3:AA$19)</f>
        <v>4</v>
      </c>
      <c r="F2409" t="s">
        <v>31</v>
      </c>
      <c r="G2409" s="14">
        <v>44617</v>
      </c>
      <c r="H2409" s="15">
        <v>0.43333333333333329</v>
      </c>
      <c r="I2409" s="15">
        <v>0.52222222222222225</v>
      </c>
      <c r="J2409">
        <v>1000162</v>
      </c>
      <c r="K2409">
        <v>3279</v>
      </c>
      <c r="L2409">
        <f>ROUND(M2409*86400,0)/60</f>
        <v>128</v>
      </c>
      <c r="M2409">
        <v>8.8888888888888962E-2</v>
      </c>
      <c r="N2409">
        <f>_xlfn.XLOOKUP(O2409,Z$22:Z$24,AA$22:AA$24)</f>
        <v>0</v>
      </c>
      <c r="O2409" t="s">
        <v>26</v>
      </c>
      <c r="P2409" cm="1">
        <f t="array" aca="1" ref="P2409" ca="1">(_xlfn.IFS(Q2409="couché",0,Q2409="debout à 80%",1,Q2409="?",1))*(IF(RAND()&lt;0.8,1,0))</f>
        <v>1</v>
      </c>
      <c r="Q2409" t="s">
        <v>27</v>
      </c>
      <c r="R2409">
        <v>45</v>
      </c>
      <c r="S2409">
        <f>SUMIFS(N:N,F:F,F2409,G:G,G2409,T:T,T2409-1)*IF(C2409=1,0,1)</f>
        <v>1</v>
      </c>
      <c r="T2409">
        <f>COUNTIFS(F:F,F2409,G:G,G2409,H:H,_xlfn.CONCAT("&lt;=",H2409))</f>
        <v>2</v>
      </c>
      <c r="U2409" s="15">
        <f ca="1">H2409+(RAND()/100000)</f>
        <v>0.43334268988465297</v>
      </c>
      <c r="V2409">
        <f t="shared" ca="1" si="37"/>
        <v>32</v>
      </c>
      <c r="W2409" t="s">
        <v>28</v>
      </c>
      <c r="X2409" t="str">
        <f ca="1">_xlfn.CONCAT("(",A2409,",",C2409,",",P2409,",",E2409,",",L2409,",",S2409,",",T2409,",",V2409,")++1`")</f>
        <v>(249522,0,1,4,128,1,2,32)++1`</v>
      </c>
      <c r="Y2409" t="str">
        <f>_xlfn.CONCAT("(",A2409,",",R2409,")++1`")</f>
        <v>(249522,45)++1`</v>
      </c>
    </row>
    <row r="2410" spans="1:25">
      <c r="A2410">
        <v>249523</v>
      </c>
      <c r="B2410">
        <v>1984</v>
      </c>
      <c r="C2410">
        <f>IF(D2410="oui", 1, IF(D2410="non", 0, " "))</f>
        <v>0</v>
      </c>
      <c r="D2410" t="s">
        <v>24</v>
      </c>
      <c r="E2410">
        <f>_xlfn.XLOOKUP(F2410,Z$3:Z$19,AA$3:AA$19)</f>
        <v>4</v>
      </c>
      <c r="F2410" t="s">
        <v>31</v>
      </c>
      <c r="G2410" s="14">
        <v>44648</v>
      </c>
      <c r="H2410" s="15">
        <v>0.34722222222222221</v>
      </c>
      <c r="I2410" s="15">
        <v>0.37083333333333329</v>
      </c>
      <c r="J2410">
        <v>1000170</v>
      </c>
      <c r="K2410">
        <v>2055</v>
      </c>
      <c r="L2410">
        <f>ROUND(M2410*86400,0)/60</f>
        <v>34</v>
      </c>
      <c r="M2410">
        <v>2.3611111111111083E-2</v>
      </c>
      <c r="N2410">
        <f>_xlfn.XLOOKUP(O2410,Z$22:Z$24,AA$22:AA$24)</f>
        <v>1</v>
      </c>
      <c r="O2410" t="s">
        <v>32</v>
      </c>
      <c r="P2410" cm="1">
        <f t="array" aca="1" ref="P2410" ca="1">(_xlfn.IFS(Q2410="couché",0,Q2410="debout à 80%",1,Q2410="?",1))*(IF(RAND()&lt;0.8,1,0))</f>
        <v>1</v>
      </c>
      <c r="Q2410" t="s">
        <v>27</v>
      </c>
      <c r="R2410">
        <v>30</v>
      </c>
      <c r="S2410">
        <f>SUMIFS(N:N,F:F,F2410,G:G,G2410,T:T,T2410-1)*IF(C2410=1,0,1)</f>
        <v>0</v>
      </c>
      <c r="T2410">
        <f>COUNTIFS(F:F,F2410,G:G,G2410,H:H,_xlfn.CONCAT("&lt;=",H2410))</f>
        <v>1</v>
      </c>
      <c r="U2410" s="15">
        <f ca="1">H2410+(RAND()/100000)</f>
        <v>0.34722522194194444</v>
      </c>
      <c r="V2410">
        <f t="shared" ca="1" si="37"/>
        <v>13</v>
      </c>
      <c r="W2410" t="s">
        <v>28</v>
      </c>
      <c r="X2410" t="str">
        <f ca="1">_xlfn.CONCAT("(",A2410,",",C2410,",",P2410,",",E2410,",",L2410,",",S2410,",",T2410,",",V2410,")++1`")</f>
        <v>(249523,0,1,4,34,0,1,13)++1`</v>
      </c>
      <c r="Y2410" t="str">
        <f>_xlfn.CONCAT("(",A2410,",",R2410,")++1`")</f>
        <v>(249523,30)++1`</v>
      </c>
    </row>
    <row r="2411" spans="1:25">
      <c r="A2411">
        <v>249524</v>
      </c>
      <c r="B2411">
        <v>2020</v>
      </c>
      <c r="C2411">
        <f>IF(D2411="oui", 1, IF(D2411="non", 0, " "))</f>
        <v>1</v>
      </c>
      <c r="D2411" t="s">
        <v>28</v>
      </c>
      <c r="E2411">
        <f>_xlfn.XLOOKUP(F2411,Z$3:Z$19,AA$3:AA$19)</f>
        <v>12</v>
      </c>
      <c r="F2411" t="s">
        <v>42</v>
      </c>
      <c r="G2411" s="14">
        <v>44628</v>
      </c>
      <c r="H2411" s="15">
        <v>0.41944444444444445</v>
      </c>
      <c r="I2411" s="15">
        <v>0.43125000000000002</v>
      </c>
      <c r="J2411">
        <v>1000164</v>
      </c>
      <c r="K2411">
        <v>3692</v>
      </c>
      <c r="L2411">
        <f>ROUND(M2411*86400,0)/60</f>
        <v>17</v>
      </c>
      <c r="M2411">
        <v>1.1805555555555569E-2</v>
      </c>
      <c r="N2411">
        <f>_xlfn.XLOOKUP(O2411,Z$22:Z$24,AA$22:AA$24)</f>
        <v>0</v>
      </c>
      <c r="O2411" t="s">
        <v>46</v>
      </c>
      <c r="P2411" cm="1">
        <f t="array" aca="1" ref="P2411" ca="1">(_xlfn.IFS(Q2411="couché",0,Q2411="debout à 80%",1,Q2411="?",1))*(IF(RAND()&lt;0.8,1,0))</f>
        <v>0</v>
      </c>
      <c r="Q2411" t="s">
        <v>48</v>
      </c>
      <c r="R2411">
        <v>30</v>
      </c>
      <c r="S2411">
        <f>SUMIFS(N:N,F:F,F2411,G:G,G2411,T:T,T2411-1)*IF(C2411=1,0,1)</f>
        <v>0</v>
      </c>
      <c r="T2411">
        <f>COUNTIFS(F:F,F2411,G:G,G2411,H:H,_xlfn.CONCAT("&lt;=",H2411))</f>
        <v>5</v>
      </c>
      <c r="U2411" s="15">
        <f ca="1">H2411+(RAND()/100000)</f>
        <v>0.41945139045799484</v>
      </c>
      <c r="V2411">
        <f t="shared" ca="1" si="37"/>
        <v>33</v>
      </c>
      <c r="W2411" t="s">
        <v>28</v>
      </c>
      <c r="X2411" t="str">
        <f ca="1">_xlfn.CONCAT("(",A2411,",",C2411,",",P2411,",",E2411,",",L2411,",",S2411,",",T2411,",",V2411,")++1`")</f>
        <v>(249524,1,0,12,17,0,5,33)++1`</v>
      </c>
      <c r="Y2411" t="str">
        <f>_xlfn.CONCAT("(",A2411,",",R2411,")++1`")</f>
        <v>(249524,30)++1`</v>
      </c>
    </row>
    <row r="2412" spans="1:25">
      <c r="A2412">
        <v>249525</v>
      </c>
      <c r="B2412">
        <v>1965</v>
      </c>
      <c r="C2412">
        <f>IF(D2412="oui", 1, IF(D2412="non", 0, " "))</f>
        <v>0</v>
      </c>
      <c r="D2412" t="s">
        <v>24</v>
      </c>
      <c r="E2412">
        <f>_xlfn.XLOOKUP(F2412,Z$3:Z$19,AA$3:AA$19)</f>
        <v>13</v>
      </c>
      <c r="F2412" t="s">
        <v>43</v>
      </c>
      <c r="G2412" s="14">
        <v>44628</v>
      </c>
      <c r="H2412" s="15">
        <v>0.69930555555555551</v>
      </c>
      <c r="I2412" s="15">
        <v>0.73124999999999996</v>
      </c>
      <c r="J2412">
        <v>1000167</v>
      </c>
      <c r="K2412">
        <v>5566</v>
      </c>
      <c r="L2412">
        <f>ROUND(M2412*86400,0)/60</f>
        <v>46</v>
      </c>
      <c r="M2412">
        <v>3.1944444444444442E-2</v>
      </c>
      <c r="N2412">
        <f>_xlfn.XLOOKUP(O2412,Z$22:Z$24,AA$22:AA$24)</f>
        <v>0</v>
      </c>
      <c r="O2412" t="s">
        <v>26</v>
      </c>
      <c r="P2412" cm="1">
        <f t="array" aca="1" ref="P2412" ca="1">(_xlfn.IFS(Q2412="couché",0,Q2412="debout à 80%",1,Q2412="?",1))*(IF(RAND()&lt;0.8,1,0))</f>
        <v>1</v>
      </c>
      <c r="Q2412" t="s">
        <v>27</v>
      </c>
      <c r="R2412">
        <v>0</v>
      </c>
      <c r="S2412">
        <f>SUMIFS(N:N,F:F,F2412,G:G,G2412,T:T,T2412-1)*IF(C2412=1,0,1)</f>
        <v>0</v>
      </c>
      <c r="T2412">
        <f>COUNTIFS(F:F,F2412,G:G,G2412,H:H,_xlfn.CONCAT("&lt;=",H2412))</f>
        <v>3</v>
      </c>
      <c r="U2412" s="15">
        <f ca="1">H2412+(RAND()/100000)</f>
        <v>0.69930984050979295</v>
      </c>
      <c r="V2412">
        <f t="shared" ca="1" si="37"/>
        <v>84</v>
      </c>
      <c r="W2412" t="s">
        <v>28</v>
      </c>
      <c r="X2412" t="str">
        <f ca="1">_xlfn.CONCAT("(",A2412,",",C2412,",",P2412,",",E2412,",",L2412,",",S2412,",",T2412,",",V2412,")++1`")</f>
        <v>(249525,0,1,13,46,0,3,84)++1`</v>
      </c>
      <c r="Y2412" t="str">
        <f>_xlfn.CONCAT("(",A2412,",",R2412,")++1`")</f>
        <v>(249525,0)++1`</v>
      </c>
    </row>
    <row r="2413" spans="1:25">
      <c r="A2413">
        <v>249527</v>
      </c>
      <c r="B2413">
        <v>2019</v>
      </c>
      <c r="C2413">
        <f>IF(D2413="oui", 1, IF(D2413="non", 0, " "))</f>
        <v>1</v>
      </c>
      <c r="D2413" t="s">
        <v>28</v>
      </c>
      <c r="E2413">
        <f>_xlfn.XLOOKUP(F2413,Z$3:Z$19,AA$3:AA$19)</f>
        <v>10</v>
      </c>
      <c r="F2413" t="s">
        <v>39</v>
      </c>
      <c r="G2413" s="14">
        <v>44643</v>
      </c>
      <c r="H2413" s="15">
        <v>0.39583333333333331</v>
      </c>
      <c r="I2413" s="15">
        <v>0.41736111111111107</v>
      </c>
      <c r="J2413">
        <v>1000164</v>
      </c>
      <c r="K2413">
        <v>3693</v>
      </c>
      <c r="L2413">
        <f>ROUND(M2413*86400,0)/60</f>
        <v>31</v>
      </c>
      <c r="M2413">
        <v>2.1527777777777757E-2</v>
      </c>
      <c r="N2413">
        <f>_xlfn.XLOOKUP(O2413,Z$22:Z$24,AA$22:AA$24)</f>
        <v>0</v>
      </c>
      <c r="O2413" t="s">
        <v>46</v>
      </c>
      <c r="P2413" cm="1">
        <f t="array" aca="1" ref="P2413" ca="1">(_xlfn.IFS(Q2413="couché",0,Q2413="debout à 80%",1,Q2413="?",1))*(IF(RAND()&lt;0.8,1,0))</f>
        <v>0</v>
      </c>
      <c r="Q2413" t="s">
        <v>48</v>
      </c>
      <c r="R2413">
        <v>30</v>
      </c>
      <c r="S2413">
        <f>SUMIFS(N:N,F:F,F2413,G:G,G2413,T:T,T2413-1)*IF(C2413=1,0,1)</f>
        <v>0</v>
      </c>
      <c r="T2413">
        <f>COUNTIFS(F:F,F2413,G:G,G2413,H:H,_xlfn.CONCAT("&lt;=",H2413))</f>
        <v>5</v>
      </c>
      <c r="U2413" s="15">
        <f ca="1">H2413+(RAND()/100000)</f>
        <v>0.39583574926838594</v>
      </c>
      <c r="V2413">
        <f t="shared" ca="1" si="37"/>
        <v>26</v>
      </c>
      <c r="W2413" t="s">
        <v>28</v>
      </c>
      <c r="X2413" t="str">
        <f ca="1">_xlfn.CONCAT("(",A2413,",",C2413,",",P2413,",",E2413,",",L2413,",",S2413,",",T2413,",",V2413,")++1`")</f>
        <v>(249527,1,0,10,31,0,5,26)++1`</v>
      </c>
      <c r="Y2413" t="str">
        <f>_xlfn.CONCAT("(",A2413,",",R2413,")++1`")</f>
        <v>(249527,30)++1`</v>
      </c>
    </row>
    <row r="2414" spans="1:25">
      <c r="A2414">
        <v>249529</v>
      </c>
      <c r="B2414">
        <v>1941</v>
      </c>
      <c r="C2414">
        <f>IF(D2414="oui", 1, IF(D2414="non", 0, " "))</f>
        <v>0</v>
      </c>
      <c r="D2414" t="s">
        <v>24</v>
      </c>
      <c r="E2414">
        <f>_xlfn.XLOOKUP(F2414,Z$3:Z$19,AA$3:AA$19)</f>
        <v>3</v>
      </c>
      <c r="F2414" t="s">
        <v>34</v>
      </c>
      <c r="G2414" s="14">
        <v>44642</v>
      </c>
      <c r="H2414" s="15">
        <v>0.40208333333333329</v>
      </c>
      <c r="I2414" s="15">
        <v>0.4145833333333333</v>
      </c>
      <c r="J2414">
        <v>1000169</v>
      </c>
      <c r="K2414">
        <v>2172</v>
      </c>
      <c r="L2414">
        <f>ROUND(M2414*86400,0)/60</f>
        <v>18</v>
      </c>
      <c r="M2414">
        <v>1.2500000000000011E-2</v>
      </c>
      <c r="N2414">
        <f>_xlfn.XLOOKUP(O2414,Z$22:Z$24,AA$22:AA$24)</f>
        <v>1</v>
      </c>
      <c r="O2414" t="s">
        <v>32</v>
      </c>
      <c r="P2414" cm="1">
        <f t="array" aca="1" ref="P2414" ca="1">(_xlfn.IFS(Q2414="couché",0,Q2414="debout à 80%",1,Q2414="?",1))*(IF(RAND()&lt;0.8,1,0))</f>
        <v>1</v>
      </c>
      <c r="Q2414" t="s">
        <v>27</v>
      </c>
      <c r="R2414">
        <v>10</v>
      </c>
      <c r="S2414">
        <f>SUMIFS(N:N,F:F,F2414,G:G,G2414,T:T,T2414-1)*IF(C2414=1,0,1)</f>
        <v>1</v>
      </c>
      <c r="T2414">
        <f>COUNTIFS(F:F,F2414,G:G,G2414,H:H,_xlfn.CONCAT("&lt;=",H2414))</f>
        <v>5</v>
      </c>
      <c r="U2414" s="15">
        <f ca="1">H2414+(RAND()/100000)</f>
        <v>0.40209317723613208</v>
      </c>
      <c r="V2414">
        <f t="shared" ca="1" si="37"/>
        <v>27</v>
      </c>
      <c r="W2414" t="s">
        <v>28</v>
      </c>
      <c r="X2414" t="str">
        <f ca="1">_xlfn.CONCAT("(",A2414,",",C2414,",",P2414,",",E2414,",",L2414,",",S2414,",",T2414,",",V2414,")++1`")</f>
        <v>(249529,0,1,3,18,1,5,27)++1`</v>
      </c>
      <c r="Y2414" t="str">
        <f>_xlfn.CONCAT("(",A2414,",",R2414,")++1`")</f>
        <v>(249529,10)++1`</v>
      </c>
    </row>
    <row r="2415" spans="1:25">
      <c r="A2415">
        <v>249530</v>
      </c>
      <c r="B2415">
        <v>1941</v>
      </c>
      <c r="C2415">
        <f>IF(D2415="oui", 1, IF(D2415="non", 0, " "))</f>
        <v>0</v>
      </c>
      <c r="D2415" t="s">
        <v>24</v>
      </c>
      <c r="E2415">
        <f>_xlfn.XLOOKUP(F2415,Z$3:Z$19,AA$3:AA$19)</f>
        <v>3</v>
      </c>
      <c r="F2415" t="s">
        <v>34</v>
      </c>
      <c r="G2415" s="14">
        <v>44649</v>
      </c>
      <c r="H2415" s="15">
        <v>0.39861111111111108</v>
      </c>
      <c r="I2415" s="15">
        <v>0.41111111111111109</v>
      </c>
      <c r="J2415">
        <v>1000169</v>
      </c>
      <c r="K2415">
        <v>2172</v>
      </c>
      <c r="L2415">
        <f>ROUND(M2415*86400,0)/60</f>
        <v>18</v>
      </c>
      <c r="M2415">
        <v>1.2500000000000011E-2</v>
      </c>
      <c r="N2415">
        <f>_xlfn.XLOOKUP(O2415,Z$22:Z$24,AA$22:AA$24)</f>
        <v>1</v>
      </c>
      <c r="O2415" t="s">
        <v>32</v>
      </c>
      <c r="P2415" cm="1">
        <f t="array" aca="1" ref="P2415" ca="1">(_xlfn.IFS(Q2415="couché",0,Q2415="debout à 80%",1,Q2415="?",1))*(IF(RAND()&lt;0.8,1,0))</f>
        <v>1</v>
      </c>
      <c r="Q2415" t="s">
        <v>27</v>
      </c>
      <c r="R2415">
        <v>10</v>
      </c>
      <c r="S2415">
        <f>SUMIFS(N:N,F:F,F2415,G:G,G2415,T:T,T2415-1)*IF(C2415=1,0,1)</f>
        <v>1</v>
      </c>
      <c r="T2415">
        <f>COUNTIFS(F:F,F2415,G:G,G2415,H:H,_xlfn.CONCAT("&lt;=",H2415))</f>
        <v>5</v>
      </c>
      <c r="U2415" s="15">
        <f ca="1">H2415+(RAND()/100000)</f>
        <v>0.39861595899868368</v>
      </c>
      <c r="V2415">
        <f t="shared" ca="1" si="37"/>
        <v>21</v>
      </c>
      <c r="W2415" t="s">
        <v>28</v>
      </c>
      <c r="X2415" t="str">
        <f ca="1">_xlfn.CONCAT("(",A2415,",",C2415,",",P2415,",",E2415,",",L2415,",",S2415,",",T2415,",",V2415,")++1`")</f>
        <v>(249530,0,1,3,18,1,5,21)++1`</v>
      </c>
      <c r="Y2415" t="str">
        <f>_xlfn.CONCAT("(",A2415,",",R2415,")++1`")</f>
        <v>(249530,10)++1`</v>
      </c>
    </row>
    <row r="2416" spans="1:25">
      <c r="A2416">
        <v>249532</v>
      </c>
      <c r="B2416">
        <v>2018</v>
      </c>
      <c r="C2416">
        <f>IF(D2416="oui", 1, IF(D2416="non", 0, " "))</f>
        <v>1</v>
      </c>
      <c r="D2416" t="s">
        <v>28</v>
      </c>
      <c r="E2416">
        <f>_xlfn.XLOOKUP(F2416,Z$3:Z$19,AA$3:AA$19)</f>
        <v>12</v>
      </c>
      <c r="F2416" t="s">
        <v>42</v>
      </c>
      <c r="G2416" s="14">
        <v>44630</v>
      </c>
      <c r="H2416" s="15">
        <v>0.33124999999999999</v>
      </c>
      <c r="I2416" s="15">
        <v>0.36319444444444443</v>
      </c>
      <c r="J2416">
        <v>1000164</v>
      </c>
      <c r="K2416">
        <v>4533</v>
      </c>
      <c r="L2416">
        <f>ROUND(M2416*86400,0)/60</f>
        <v>46</v>
      </c>
      <c r="M2416">
        <v>3.1944444444444442E-2</v>
      </c>
      <c r="N2416">
        <f>_xlfn.XLOOKUP(O2416,Z$22:Z$24,AA$22:AA$24)</f>
        <v>0</v>
      </c>
      <c r="O2416" t="s">
        <v>46</v>
      </c>
      <c r="P2416" cm="1">
        <f t="array" aca="1" ref="P2416" ca="1">(_xlfn.IFS(Q2416="couché",0,Q2416="debout à 80%",1,Q2416="?",1))*(IF(RAND()&lt;0.8,1,0))</f>
        <v>0</v>
      </c>
      <c r="Q2416" t="s">
        <v>48</v>
      </c>
      <c r="R2416">
        <v>30</v>
      </c>
      <c r="S2416">
        <f>SUMIFS(N:N,F:F,F2416,G:G,G2416,T:T,T2416-1)*IF(C2416=1,0,1)</f>
        <v>0</v>
      </c>
      <c r="T2416">
        <f>COUNTIFS(F:F,F2416,G:G,G2416,H:H,_xlfn.CONCAT("&lt;=",H2416))</f>
        <v>1</v>
      </c>
      <c r="U2416" s="15">
        <f ca="1">H2416+(RAND()/100000)</f>
        <v>0.33125248335834695</v>
      </c>
      <c r="V2416">
        <f t="shared" ca="1" si="37"/>
        <v>1</v>
      </c>
      <c r="W2416" t="s">
        <v>28</v>
      </c>
      <c r="X2416" t="str">
        <f ca="1">_xlfn.CONCAT("(",A2416,",",C2416,",",P2416,",",E2416,",",L2416,",",S2416,",",T2416,",",V2416,")++1`")</f>
        <v>(249532,1,0,12,46,0,1,1)++1`</v>
      </c>
      <c r="Y2416" t="str">
        <f>_xlfn.CONCAT("(",A2416,",",R2416,")++1`")</f>
        <v>(249532,30)++1`</v>
      </c>
    </row>
    <row r="2417" spans="1:25">
      <c r="A2417">
        <v>249534</v>
      </c>
      <c r="B2417">
        <v>1984</v>
      </c>
      <c r="C2417">
        <f>IF(D2417="oui", 1, IF(D2417="non", 0, " "))</f>
        <v>0</v>
      </c>
      <c r="D2417" t="s">
        <v>24</v>
      </c>
      <c r="E2417">
        <f>_xlfn.XLOOKUP(F2417,Z$3:Z$19,AA$3:AA$19)</f>
        <v>14</v>
      </c>
      <c r="F2417" t="s">
        <v>33</v>
      </c>
      <c r="G2417" s="14">
        <v>44645</v>
      </c>
      <c r="H2417" s="15">
        <v>0.38055555555555554</v>
      </c>
      <c r="I2417" s="15">
        <v>0.43055555555555552</v>
      </c>
      <c r="J2417">
        <v>1000162</v>
      </c>
      <c r="K2417">
        <v>4593</v>
      </c>
      <c r="L2417">
        <f>ROUND(M2417*86400,0)/60</f>
        <v>72</v>
      </c>
      <c r="M2417">
        <v>4.9999999999999989E-2</v>
      </c>
      <c r="N2417">
        <f>_xlfn.XLOOKUP(O2417,Z$22:Z$24,AA$22:AA$24)</f>
        <v>0</v>
      </c>
      <c r="O2417" t="s">
        <v>26</v>
      </c>
      <c r="P2417" cm="1">
        <f t="array" aca="1" ref="P2417" ca="1">(_xlfn.IFS(Q2417="couché",0,Q2417="debout à 80%",1,Q2417="?",1))*(IF(RAND()&lt;0.8,1,0))</f>
        <v>1</v>
      </c>
      <c r="Q2417" t="s">
        <v>27</v>
      </c>
      <c r="R2417">
        <v>45</v>
      </c>
      <c r="S2417">
        <f>SUMIFS(N:N,F:F,F2417,G:G,G2417,T:T,T2417-1)*IF(C2417=1,0,1)</f>
        <v>0</v>
      </c>
      <c r="T2417">
        <f>COUNTIFS(F:F,F2417,G:G,G2417,H:H,_xlfn.CONCAT("&lt;=",H2417))</f>
        <v>1</v>
      </c>
      <c r="U2417" s="15">
        <f ca="1">H2417+(RAND()/100000)</f>
        <v>0.38055949231246755</v>
      </c>
      <c r="V2417">
        <f t="shared" ca="1" si="37"/>
        <v>21</v>
      </c>
      <c r="W2417" t="s">
        <v>28</v>
      </c>
      <c r="X2417" t="str">
        <f ca="1">_xlfn.CONCAT("(",A2417,",",C2417,",",P2417,",",E2417,",",L2417,",",S2417,",",T2417,",",V2417,")++1`")</f>
        <v>(249534,0,1,14,72,0,1,21)++1`</v>
      </c>
      <c r="Y2417" t="str">
        <f>_xlfn.CONCAT("(",A2417,",",R2417,")++1`")</f>
        <v>(249534,45)++1`</v>
      </c>
    </row>
    <row r="2418" spans="1:25">
      <c r="A2418">
        <v>249537</v>
      </c>
      <c r="B2418">
        <v>1945</v>
      </c>
      <c r="C2418">
        <f>IF(D2418="oui", 1, IF(D2418="non", 0, " "))</f>
        <v>0</v>
      </c>
      <c r="D2418" t="s">
        <v>24</v>
      </c>
      <c r="E2418">
        <f>_xlfn.XLOOKUP(F2418,Z$3:Z$19,AA$3:AA$19)</f>
        <v>9</v>
      </c>
      <c r="F2418" t="s">
        <v>40</v>
      </c>
      <c r="G2418" s="14">
        <v>44616</v>
      </c>
      <c r="H2418" s="15">
        <v>0.68402777777777779</v>
      </c>
      <c r="I2418" s="15">
        <v>0.72013888888888888</v>
      </c>
      <c r="J2418">
        <v>1000163</v>
      </c>
      <c r="K2418">
        <v>226</v>
      </c>
      <c r="L2418">
        <f>ROUND(M2418*86400,0)/60</f>
        <v>52</v>
      </c>
      <c r="M2418">
        <v>3.6111111111111094E-2</v>
      </c>
      <c r="N2418">
        <f>_xlfn.XLOOKUP(O2418,Z$22:Z$24,AA$22:AA$24)</f>
        <v>0</v>
      </c>
      <c r="O2418" t="s">
        <v>26</v>
      </c>
      <c r="P2418" cm="1">
        <f t="array" aca="1" ref="P2418" ca="1">(_xlfn.IFS(Q2418="couché",0,Q2418="debout à 80%",1,Q2418="?",1))*(IF(RAND()&lt;0.8,1,0))</f>
        <v>0</v>
      </c>
      <c r="Q2418" t="s">
        <v>48</v>
      </c>
      <c r="R2418">
        <v>45</v>
      </c>
      <c r="S2418">
        <f>SUMIFS(N:N,F:F,F2418,G:G,G2418,T:T,T2418-1)*IF(C2418=1,0,1)</f>
        <v>0</v>
      </c>
      <c r="T2418">
        <f>COUNTIFS(F:F,F2418,G:G,G2418,H:H,_xlfn.CONCAT("&lt;=",H2418))</f>
        <v>8</v>
      </c>
      <c r="U2418" s="15">
        <f ca="1">H2418+(RAND()/100000)</f>
        <v>0.6840309037200496</v>
      </c>
      <c r="V2418">
        <f t="shared" ca="1" si="37"/>
        <v>85</v>
      </c>
      <c r="W2418" t="s">
        <v>28</v>
      </c>
      <c r="X2418" t="str">
        <f ca="1">_xlfn.CONCAT("(",A2418,",",C2418,",",P2418,",",E2418,",",L2418,",",S2418,",",T2418,",",V2418,")++1`")</f>
        <v>(249537,0,0,9,52,0,8,85)++1`</v>
      </c>
      <c r="Y2418" t="str">
        <f>_xlfn.CONCAT("(",A2418,",",R2418,")++1`")</f>
        <v>(249537,45)++1`</v>
      </c>
    </row>
    <row r="2419" spans="1:25">
      <c r="A2419">
        <v>249541</v>
      </c>
      <c r="B2419">
        <v>2006</v>
      </c>
      <c r="C2419">
        <f>IF(D2419="oui", 1, IF(D2419="non", 0, " "))</f>
        <v>0</v>
      </c>
      <c r="D2419" t="s">
        <v>24</v>
      </c>
      <c r="E2419">
        <f>_xlfn.XLOOKUP(F2419,Z$3:Z$19,AA$3:AA$19)</f>
        <v>16</v>
      </c>
      <c r="F2419" t="s">
        <v>44</v>
      </c>
      <c r="G2419" s="14">
        <v>44628</v>
      </c>
      <c r="H2419" s="15">
        <v>0.36527777777777776</v>
      </c>
      <c r="I2419" s="15">
        <v>0.39097222222222222</v>
      </c>
      <c r="J2419">
        <v>1000162</v>
      </c>
      <c r="K2419">
        <v>113</v>
      </c>
      <c r="L2419">
        <f>ROUND(M2419*86400,0)/60</f>
        <v>37</v>
      </c>
      <c r="M2419">
        <v>2.5694444444444464E-2</v>
      </c>
      <c r="N2419">
        <f>_xlfn.XLOOKUP(O2419,Z$22:Z$24,AA$22:AA$24)</f>
        <v>0</v>
      </c>
      <c r="O2419" t="s">
        <v>26</v>
      </c>
      <c r="P2419" cm="1">
        <f t="array" aca="1" ref="P2419" ca="1">(_xlfn.IFS(Q2419="couché",0,Q2419="debout à 80%",1,Q2419="?",1))*(IF(RAND()&lt;0.8,1,0))</f>
        <v>1</v>
      </c>
      <c r="Q2419" t="s">
        <v>27</v>
      </c>
      <c r="R2419">
        <v>45</v>
      </c>
      <c r="S2419">
        <f>SUMIFS(N:N,F:F,F2419,G:G,G2419,T:T,T2419-1)*IF(C2419=1,0,1)</f>
        <v>0</v>
      </c>
      <c r="T2419">
        <f>COUNTIFS(F:F,F2419,G:G,G2419,H:H,_xlfn.CONCAT("&lt;=",H2419))</f>
        <v>1</v>
      </c>
      <c r="U2419" s="15">
        <f ca="1">H2419+(RAND()/100000)</f>
        <v>0.3652800261895946</v>
      </c>
      <c r="V2419">
        <f t="shared" ca="1" si="37"/>
        <v>18</v>
      </c>
      <c r="W2419" t="s">
        <v>28</v>
      </c>
      <c r="X2419" t="str">
        <f ca="1">_xlfn.CONCAT("(",A2419,",",C2419,",",P2419,",",E2419,",",L2419,",",S2419,",",T2419,",",V2419,")++1`")</f>
        <v>(249541,0,1,16,37,0,1,18)++1`</v>
      </c>
      <c r="Y2419" t="str">
        <f>_xlfn.CONCAT("(",A2419,",",R2419,")++1`")</f>
        <v>(249541,45)++1`</v>
      </c>
    </row>
    <row r="2420" spans="1:25">
      <c r="A2420">
        <v>249544</v>
      </c>
      <c r="B2420">
        <v>1950</v>
      </c>
      <c r="C2420">
        <f>IF(D2420="oui", 1, IF(D2420="non", 0, " "))</f>
        <v>0</v>
      </c>
      <c r="D2420" t="s">
        <v>24</v>
      </c>
      <c r="E2420">
        <f>_xlfn.XLOOKUP(F2420,Z$3:Z$19,AA$3:AA$19)</f>
        <v>9</v>
      </c>
      <c r="F2420" t="s">
        <v>40</v>
      </c>
      <c r="G2420" s="14">
        <v>44635</v>
      </c>
      <c r="H2420" s="15">
        <v>0.61736111111111114</v>
      </c>
      <c r="I2420" s="15">
        <v>0.66111111111111109</v>
      </c>
      <c r="J2420">
        <v>1000163</v>
      </c>
      <c r="K2420">
        <v>239</v>
      </c>
      <c r="L2420">
        <f>ROUND(M2420*86400,0)/60</f>
        <v>63</v>
      </c>
      <c r="M2420">
        <v>4.3749999999999956E-2</v>
      </c>
      <c r="N2420">
        <f>_xlfn.XLOOKUP(O2420,Z$22:Z$24,AA$22:AA$24)</f>
        <v>0</v>
      </c>
      <c r="O2420" t="s">
        <v>26</v>
      </c>
      <c r="P2420" cm="1">
        <f t="array" aca="1" ref="P2420" ca="1">(_xlfn.IFS(Q2420="couché",0,Q2420="debout à 80%",1,Q2420="?",1))*(IF(RAND()&lt;0.8,1,0))</f>
        <v>1</v>
      </c>
      <c r="Q2420" t="s">
        <v>27</v>
      </c>
      <c r="R2420">
        <v>45</v>
      </c>
      <c r="S2420">
        <f>SUMIFS(N:N,F:F,F2420,G:G,G2420,T:T,T2420-1)*IF(C2420=1,0,1)</f>
        <v>0</v>
      </c>
      <c r="T2420">
        <f>COUNTIFS(F:F,F2420,G:G,G2420,H:H,_xlfn.CONCAT("&lt;=",H2420))</f>
        <v>7</v>
      </c>
      <c r="U2420" s="15">
        <f ca="1">H2420+(RAND()/100000)</f>
        <v>0.61736349134241875</v>
      </c>
      <c r="V2420">
        <f t="shared" ca="1" si="37"/>
        <v>68</v>
      </c>
      <c r="W2420" t="s">
        <v>28</v>
      </c>
      <c r="X2420" t="str">
        <f ca="1">_xlfn.CONCAT("(",A2420,",",C2420,",",P2420,",",E2420,",",L2420,",",S2420,",",T2420,",",V2420,")++1`")</f>
        <v>(249544,0,1,9,63,0,7,68)++1`</v>
      </c>
      <c r="Y2420" t="str">
        <f>_xlfn.CONCAT("(",A2420,",",R2420,")++1`")</f>
        <v>(249544,45)++1`</v>
      </c>
    </row>
    <row r="2421" spans="1:25">
      <c r="A2421">
        <v>249545</v>
      </c>
      <c r="B2421">
        <v>1968</v>
      </c>
      <c r="C2421">
        <f>IF(D2421="oui", 1, IF(D2421="non", 0, " "))</f>
        <v>0</v>
      </c>
      <c r="D2421" t="s">
        <v>24</v>
      </c>
      <c r="E2421">
        <f>_xlfn.XLOOKUP(F2421,Z$3:Z$19,AA$3:AA$19)</f>
        <v>17</v>
      </c>
      <c r="F2421" t="s">
        <v>45</v>
      </c>
      <c r="G2421" s="14">
        <v>44623</v>
      </c>
      <c r="H2421" s="15">
        <v>0.57291666666666663</v>
      </c>
      <c r="I2421" s="15">
        <v>0.6381944444444444</v>
      </c>
      <c r="J2421">
        <v>1000162</v>
      </c>
      <c r="K2421">
        <v>151</v>
      </c>
      <c r="L2421">
        <f>ROUND(M2421*86400,0)/60</f>
        <v>94</v>
      </c>
      <c r="M2421">
        <v>6.5277777777777768E-2</v>
      </c>
      <c r="N2421">
        <f>_xlfn.XLOOKUP(O2421,Z$22:Z$24,AA$22:AA$24)</f>
        <v>0</v>
      </c>
      <c r="O2421" t="s">
        <v>26</v>
      </c>
      <c r="P2421" cm="1">
        <f t="array" aca="1" ref="P2421" ca="1">(_xlfn.IFS(Q2421="couché",0,Q2421="debout à 80%",1,Q2421="?",1))*(IF(RAND()&lt;0.8,1,0))</f>
        <v>1</v>
      </c>
      <c r="Q2421" t="s">
        <v>27</v>
      </c>
      <c r="R2421">
        <v>45</v>
      </c>
      <c r="S2421">
        <f>SUMIFS(N:N,F:F,F2421,G:G,G2421,T:T,T2421-1)*IF(C2421=1,0,1)</f>
        <v>0</v>
      </c>
      <c r="T2421">
        <f>COUNTIFS(F:F,F2421,G:G,G2421,H:H,_xlfn.CONCAT("&lt;=",H2421))</f>
        <v>3</v>
      </c>
      <c r="U2421" s="15">
        <f ca="1">H2421+(RAND()/100000)</f>
        <v>0.57291955584077359</v>
      </c>
      <c r="V2421">
        <f t="shared" ca="1" si="37"/>
        <v>46</v>
      </c>
      <c r="W2421" t="s">
        <v>28</v>
      </c>
      <c r="X2421" t="str">
        <f ca="1">_xlfn.CONCAT("(",A2421,",",C2421,",",P2421,",",E2421,",",L2421,",",S2421,",",T2421,",",V2421,")++1`")</f>
        <v>(249545,0,1,17,94,0,3,46)++1`</v>
      </c>
      <c r="Y2421" t="str">
        <f>_xlfn.CONCAT("(",A2421,",",R2421,")++1`")</f>
        <v>(249545,45)++1`</v>
      </c>
    </row>
    <row r="2422" spans="1:25">
      <c r="A2422">
        <v>249546</v>
      </c>
      <c r="B2422">
        <v>2011</v>
      </c>
      <c r="C2422">
        <f>IF(D2422="oui", 1, IF(D2422="non", 0, " "))</f>
        <v>1</v>
      </c>
      <c r="D2422" t="s">
        <v>28</v>
      </c>
      <c r="E2422">
        <f>_xlfn.XLOOKUP(F2422,Z$3:Z$19,AA$3:AA$19)</f>
        <v>9</v>
      </c>
      <c r="F2422" t="s">
        <v>40</v>
      </c>
      <c r="G2422" s="14">
        <v>44637</v>
      </c>
      <c r="H2422" s="15">
        <v>0.45208333333333334</v>
      </c>
      <c r="I2422" s="15">
        <v>0.52083333333333326</v>
      </c>
      <c r="J2422">
        <v>1000163</v>
      </c>
      <c r="K2422">
        <v>255</v>
      </c>
      <c r="L2422">
        <f>ROUND(M2422*86400,0)/60</f>
        <v>99</v>
      </c>
      <c r="M2422">
        <v>6.8749999999999922E-2</v>
      </c>
      <c r="N2422">
        <f>_xlfn.XLOOKUP(O2422,Z$22:Z$24,AA$22:AA$24)</f>
        <v>0</v>
      </c>
      <c r="O2422" t="s">
        <v>46</v>
      </c>
      <c r="P2422" cm="1">
        <f t="array" aca="1" ref="P2422" ca="1">(_xlfn.IFS(Q2422="couché",0,Q2422="debout à 80%",1,Q2422="?",1))*(IF(RAND()&lt;0.8,1,0))</f>
        <v>0</v>
      </c>
      <c r="Q2422" t="s">
        <v>48</v>
      </c>
      <c r="R2422">
        <v>45</v>
      </c>
      <c r="S2422">
        <f>SUMIFS(N:N,F:F,F2422,G:G,G2422,T:T,T2422-1)*IF(C2422=1,0,1)</f>
        <v>0</v>
      </c>
      <c r="T2422">
        <f>COUNTIFS(F:F,F2422,G:G,G2422,H:H,_xlfn.CONCAT("&lt;=",H2422))</f>
        <v>2</v>
      </c>
      <c r="U2422" s="15">
        <f ca="1">H2422+(RAND()/100000)</f>
        <v>0.45208431885844158</v>
      </c>
      <c r="V2422">
        <f t="shared" ca="1" si="37"/>
        <v>40</v>
      </c>
      <c r="W2422" t="s">
        <v>28</v>
      </c>
      <c r="X2422" t="str">
        <f ca="1">_xlfn.CONCAT("(",A2422,",",C2422,",",P2422,",",E2422,",",L2422,",",S2422,",",T2422,",",V2422,")++1`")</f>
        <v>(249546,1,0,9,99,0,2,40)++1`</v>
      </c>
      <c r="Y2422" t="str">
        <f>_xlfn.CONCAT("(",A2422,",",R2422,")++1`")</f>
        <v>(249546,45)++1`</v>
      </c>
    </row>
    <row r="2423" spans="1:25">
      <c r="A2423">
        <v>249549</v>
      </c>
      <c r="B2423">
        <v>1955</v>
      </c>
      <c r="C2423">
        <f>IF(D2423="oui", 1, IF(D2423="non", 0, " "))</f>
        <v>0</v>
      </c>
      <c r="D2423" t="s">
        <v>24</v>
      </c>
      <c r="E2423">
        <f>_xlfn.XLOOKUP(F2423,Z$3:Z$19,AA$3:AA$19)</f>
        <v>7</v>
      </c>
      <c r="F2423" t="s">
        <v>38</v>
      </c>
      <c r="G2423" s="14">
        <v>44630</v>
      </c>
      <c r="H2423" s="15">
        <v>0.69236111111111109</v>
      </c>
      <c r="I2423" s="15">
        <v>0.74444444444444446</v>
      </c>
      <c r="J2423">
        <v>1000162</v>
      </c>
      <c r="K2423">
        <v>3593</v>
      </c>
      <c r="L2423">
        <f>ROUND(M2423*86400,0)/60</f>
        <v>75</v>
      </c>
      <c r="M2423">
        <v>5.208333333333337E-2</v>
      </c>
      <c r="N2423">
        <f>_xlfn.XLOOKUP(O2423,Z$22:Z$24,AA$22:AA$24)</f>
        <v>0</v>
      </c>
      <c r="O2423" t="s">
        <v>26</v>
      </c>
      <c r="P2423" cm="1">
        <f t="array" aca="1" ref="P2423" ca="1">(_xlfn.IFS(Q2423="couché",0,Q2423="debout à 80%",1,Q2423="?",1))*(IF(RAND()&lt;0.8,1,0))</f>
        <v>1</v>
      </c>
      <c r="Q2423" t="s">
        <v>27</v>
      </c>
      <c r="R2423">
        <v>45</v>
      </c>
      <c r="S2423">
        <f>SUMIFS(N:N,F:F,F2423,G:G,G2423,T:T,T2423-1)*IF(C2423=1,0,1)</f>
        <v>1</v>
      </c>
      <c r="T2423">
        <f>COUNTIFS(F:F,F2423,G:G,G2423,H:H,_xlfn.CONCAT("&lt;=",H2423))</f>
        <v>5</v>
      </c>
      <c r="U2423" s="15">
        <f ca="1">H2423+(RAND()/100000)</f>
        <v>0.69236495842273527</v>
      </c>
      <c r="V2423">
        <f t="shared" ca="1" si="37"/>
        <v>88</v>
      </c>
      <c r="W2423" t="s">
        <v>28</v>
      </c>
      <c r="X2423" t="str">
        <f ca="1">_xlfn.CONCAT("(",A2423,",",C2423,",",P2423,",",E2423,",",L2423,",",S2423,",",T2423,",",V2423,")++1`")</f>
        <v>(249549,0,1,7,75,1,5,88)++1`</v>
      </c>
      <c r="Y2423" t="str">
        <f>_xlfn.CONCAT("(",A2423,",",R2423,")++1`")</f>
        <v>(249549,45)++1`</v>
      </c>
    </row>
    <row r="2424" spans="1:25">
      <c r="A2424">
        <v>249550</v>
      </c>
      <c r="B2424">
        <v>1961</v>
      </c>
      <c r="C2424">
        <f>IF(D2424="oui", 1, IF(D2424="non", 0, " "))</f>
        <v>0</v>
      </c>
      <c r="D2424" t="s">
        <v>24</v>
      </c>
      <c r="E2424">
        <f>_xlfn.XLOOKUP(F2424,Z$3:Z$19,AA$3:AA$19)</f>
        <v>9</v>
      </c>
      <c r="F2424" t="s">
        <v>40</v>
      </c>
      <c r="G2424" s="14">
        <v>44615</v>
      </c>
      <c r="H2424" s="15">
        <v>0.71319444444444446</v>
      </c>
      <c r="I2424" s="15">
        <v>0.74444444444444446</v>
      </c>
      <c r="J2424">
        <v>1000163</v>
      </c>
      <c r="K2424">
        <v>4824</v>
      </c>
      <c r="L2424">
        <f>ROUND(M2424*86400,0)/60</f>
        <v>45</v>
      </c>
      <c r="M2424">
        <v>3.125E-2</v>
      </c>
      <c r="N2424">
        <f>_xlfn.XLOOKUP(O2424,Z$22:Z$24,AA$22:AA$24)</f>
        <v>0</v>
      </c>
      <c r="O2424" t="s">
        <v>26</v>
      </c>
      <c r="P2424" cm="1">
        <f t="array" aca="1" ref="P2424" ca="1">(_xlfn.IFS(Q2424="couché",0,Q2424="debout à 80%",1,Q2424="?",1))*(IF(RAND()&lt;0.8,1,0))</f>
        <v>1</v>
      </c>
      <c r="Q2424" t="s">
        <v>27</v>
      </c>
      <c r="R2424">
        <v>45</v>
      </c>
      <c r="S2424">
        <f>SUMIFS(N:N,F:F,F2424,G:G,G2424,T:T,T2424-1)*IF(C2424=1,0,1)</f>
        <v>0</v>
      </c>
      <c r="T2424">
        <f>COUNTIFS(F:F,F2424,G:G,G2424,H:H,_xlfn.CONCAT("&lt;=",H2424))</f>
        <v>6</v>
      </c>
      <c r="U2424" s="15">
        <f ca="1">H2424+(RAND()/100000)</f>
        <v>0.71320304925495237</v>
      </c>
      <c r="V2424">
        <f t="shared" ca="1" si="37"/>
        <v>57</v>
      </c>
      <c r="W2424" t="s">
        <v>28</v>
      </c>
      <c r="X2424" t="str">
        <f ca="1">_xlfn.CONCAT("(",A2424,",",C2424,",",P2424,",",E2424,",",L2424,",",S2424,",",T2424,",",V2424,")++1`")</f>
        <v>(249550,0,1,9,45,0,6,57)++1`</v>
      </c>
      <c r="Y2424" t="str">
        <f>_xlfn.CONCAT("(",A2424,",",R2424,")++1`")</f>
        <v>(249550,45)++1`</v>
      </c>
    </row>
    <row r="2425" spans="1:25">
      <c r="A2425">
        <v>249551</v>
      </c>
      <c r="B2425">
        <v>2020</v>
      </c>
      <c r="C2425">
        <f>IF(D2425="oui", 1, IF(D2425="non", 0, " "))</f>
        <v>1</v>
      </c>
      <c r="D2425" t="s">
        <v>28</v>
      </c>
      <c r="E2425">
        <f>_xlfn.XLOOKUP(F2425,Z$3:Z$19,AA$3:AA$19)</f>
        <v>12</v>
      </c>
      <c r="F2425" t="s">
        <v>42</v>
      </c>
      <c r="G2425" s="14">
        <v>44637</v>
      </c>
      <c r="H2425" s="15">
        <v>0.33333333333333331</v>
      </c>
      <c r="I2425" s="15">
        <v>0.3659722222222222</v>
      </c>
      <c r="J2425">
        <v>1000164</v>
      </c>
      <c r="K2425">
        <v>4533</v>
      </c>
      <c r="L2425">
        <f>ROUND(M2425*86400,0)/60</f>
        <v>47</v>
      </c>
      <c r="M2425">
        <v>3.2638888888888884E-2</v>
      </c>
      <c r="N2425">
        <f>_xlfn.XLOOKUP(O2425,Z$22:Z$24,AA$22:AA$24)</f>
        <v>0</v>
      </c>
      <c r="O2425" t="s">
        <v>46</v>
      </c>
      <c r="P2425" cm="1">
        <f t="array" aca="1" ref="P2425" ca="1">(_xlfn.IFS(Q2425="couché",0,Q2425="debout à 80%",1,Q2425="?",1))*(IF(RAND()&lt;0.8,1,0))</f>
        <v>0</v>
      </c>
      <c r="Q2425" t="s">
        <v>48</v>
      </c>
      <c r="R2425">
        <v>30</v>
      </c>
      <c r="S2425">
        <f>SUMIFS(N:N,F:F,F2425,G:G,G2425,T:T,T2425-1)*IF(C2425=1,0,1)</f>
        <v>0</v>
      </c>
      <c r="T2425">
        <f>COUNTIFS(F:F,F2425,G:G,G2425,H:H,_xlfn.CONCAT("&lt;=",H2425))</f>
        <v>1</v>
      </c>
      <c r="U2425" s="15">
        <f ca="1">H2425+(RAND()/100000)</f>
        <v>0.33333967663100572</v>
      </c>
      <c r="V2425">
        <f t="shared" ca="1" si="37"/>
        <v>3</v>
      </c>
      <c r="W2425" t="s">
        <v>28</v>
      </c>
      <c r="X2425" t="str">
        <f ca="1">_xlfn.CONCAT("(",A2425,",",C2425,",",P2425,",",E2425,",",L2425,",",S2425,",",T2425,",",V2425,")++1`")</f>
        <v>(249551,1,0,12,47,0,1,3)++1`</v>
      </c>
      <c r="Y2425" t="str">
        <f>_xlfn.CONCAT("(",A2425,",",R2425,")++1`")</f>
        <v>(249551,30)++1`</v>
      </c>
    </row>
    <row r="2426" spans="1:25">
      <c r="A2426">
        <v>249552</v>
      </c>
      <c r="B2426">
        <v>1971</v>
      </c>
      <c r="C2426">
        <f>IF(D2426="oui", 1, IF(D2426="non", 0, " "))</f>
        <v>0</v>
      </c>
      <c r="D2426" t="s">
        <v>24</v>
      </c>
      <c r="E2426">
        <f>_xlfn.XLOOKUP(F2426,Z$3:Z$19,AA$3:AA$19)</f>
        <v>4</v>
      </c>
      <c r="F2426" t="s">
        <v>31</v>
      </c>
      <c r="G2426" s="14">
        <v>44635</v>
      </c>
      <c r="H2426" s="15">
        <v>0.49722222222222218</v>
      </c>
      <c r="I2426" s="15">
        <v>0.53680555555555554</v>
      </c>
      <c r="J2426">
        <v>1000170</v>
      </c>
      <c r="K2426">
        <v>2067</v>
      </c>
      <c r="L2426">
        <f>ROUND(M2426*86400,0)/60</f>
        <v>57</v>
      </c>
      <c r="M2426">
        <v>3.9583333333333359E-2</v>
      </c>
      <c r="N2426">
        <f>_xlfn.XLOOKUP(O2426,Z$22:Z$24,AA$22:AA$24)</f>
        <v>1</v>
      </c>
      <c r="O2426" t="s">
        <v>32</v>
      </c>
      <c r="P2426" cm="1">
        <f t="array" aca="1" ref="P2426" ca="1">(_xlfn.IFS(Q2426="couché",0,Q2426="debout à 80%",1,Q2426="?",1))*(IF(RAND()&lt;0.8,1,0))</f>
        <v>1</v>
      </c>
      <c r="Q2426" t="s">
        <v>27</v>
      </c>
      <c r="R2426">
        <v>30</v>
      </c>
      <c r="S2426">
        <f>SUMIFS(N:N,F:F,F2426,G:G,G2426,T:T,T2426-1)*IF(C2426=1,0,1)</f>
        <v>1</v>
      </c>
      <c r="T2426">
        <f>COUNTIFS(F:F,F2426,G:G,G2426,H:H,_xlfn.CONCAT("&lt;=",H2426))</f>
        <v>5</v>
      </c>
      <c r="U2426" s="15">
        <f ca="1">H2426+(RAND()/100000)</f>
        <v>0.49722529533397891</v>
      </c>
      <c r="V2426">
        <f t="shared" ca="1" si="37"/>
        <v>48</v>
      </c>
      <c r="W2426" t="s">
        <v>28</v>
      </c>
      <c r="X2426" t="str">
        <f ca="1">_xlfn.CONCAT("(",A2426,",",C2426,",",P2426,",",E2426,",",L2426,",",S2426,",",T2426,",",V2426,")++1`")</f>
        <v>(249552,0,1,4,57,1,5,48)++1`</v>
      </c>
      <c r="Y2426" t="str">
        <f>_xlfn.CONCAT("(",A2426,",",R2426,")++1`")</f>
        <v>(249552,30)++1`</v>
      </c>
    </row>
    <row r="2427" spans="1:25">
      <c r="A2427">
        <v>249554</v>
      </c>
      <c r="B2427">
        <v>2012</v>
      </c>
      <c r="C2427">
        <f>IF(D2427="oui", 1, IF(D2427="non", 0, " "))</f>
        <v>1</v>
      </c>
      <c r="D2427" t="s">
        <v>28</v>
      </c>
      <c r="E2427">
        <f>_xlfn.XLOOKUP(F2427,Z$3:Z$19,AA$3:AA$19)</f>
        <v>9</v>
      </c>
      <c r="F2427" t="s">
        <v>40</v>
      </c>
      <c r="G2427" s="14">
        <v>44637</v>
      </c>
      <c r="H2427" s="15">
        <v>0.34791666666666665</v>
      </c>
      <c r="I2427" s="15">
        <v>0.43958333333333333</v>
      </c>
      <c r="J2427">
        <v>1000163</v>
      </c>
      <c r="K2427">
        <v>255</v>
      </c>
      <c r="L2427">
        <f>ROUND(M2427*86400,0)/60</f>
        <v>132</v>
      </c>
      <c r="M2427">
        <v>9.1666666666666674E-2</v>
      </c>
      <c r="N2427">
        <f>_xlfn.XLOOKUP(O2427,Z$22:Z$24,AA$22:AA$24)</f>
        <v>0</v>
      </c>
      <c r="O2427" t="s">
        <v>46</v>
      </c>
      <c r="P2427" cm="1">
        <f t="array" aca="1" ref="P2427" ca="1">(_xlfn.IFS(Q2427="couché",0,Q2427="debout à 80%",1,Q2427="?",1))*(IF(RAND()&lt;0.8,1,0))</f>
        <v>0</v>
      </c>
      <c r="Q2427" t="s">
        <v>48</v>
      </c>
      <c r="R2427">
        <v>45</v>
      </c>
      <c r="S2427">
        <f>SUMIFS(N:N,F:F,F2427,G:G,G2427,T:T,T2427-1)*IF(C2427=1,0,1)</f>
        <v>0</v>
      </c>
      <c r="T2427">
        <f>COUNTIFS(F:F,F2427,G:G,G2427,H:H,_xlfn.CONCAT("&lt;=",H2427))</f>
        <v>1</v>
      </c>
      <c r="U2427" s="15">
        <f ca="1">H2427+(RAND()/100000)</f>
        <v>0.34792257873889276</v>
      </c>
      <c r="V2427">
        <f t="shared" ca="1" si="37"/>
        <v>15</v>
      </c>
      <c r="W2427" t="s">
        <v>28</v>
      </c>
      <c r="X2427" t="str">
        <f ca="1">_xlfn.CONCAT("(",A2427,",",C2427,",",P2427,",",E2427,",",L2427,",",S2427,",",T2427,",",V2427,")++1`")</f>
        <v>(249554,1,0,9,132,0,1,15)++1`</v>
      </c>
      <c r="Y2427" t="str">
        <f>_xlfn.CONCAT("(",A2427,",",R2427,")++1`")</f>
        <v>(249554,45)++1`</v>
      </c>
    </row>
    <row r="2428" spans="1:25">
      <c r="A2428">
        <v>249555</v>
      </c>
      <c r="B2428">
        <v>1954</v>
      </c>
      <c r="C2428">
        <f>IF(D2428="oui", 1, IF(D2428="non", 0, " "))</f>
        <v>0</v>
      </c>
      <c r="D2428" t="s">
        <v>24</v>
      </c>
      <c r="E2428">
        <f>_xlfn.XLOOKUP(F2428,Z$3:Z$19,AA$3:AA$19)</f>
        <v>6</v>
      </c>
      <c r="F2428" t="s">
        <v>37</v>
      </c>
      <c r="G2428" s="14">
        <v>44631</v>
      </c>
      <c r="H2428" s="15">
        <v>0.32916666666666666</v>
      </c>
      <c r="I2428" s="15">
        <v>0.53541666666666665</v>
      </c>
      <c r="J2428">
        <v>1000166</v>
      </c>
      <c r="K2428">
        <v>1353</v>
      </c>
      <c r="L2428">
        <f>ROUND(M2428*86400,0)/60</f>
        <v>297</v>
      </c>
      <c r="M2428">
        <v>0.20624999999999999</v>
      </c>
      <c r="N2428">
        <f>_xlfn.XLOOKUP(O2428,Z$22:Z$24,AA$22:AA$24)</f>
        <v>0</v>
      </c>
      <c r="O2428" t="s">
        <v>26</v>
      </c>
      <c r="P2428" cm="1">
        <f t="array" aca="1" ref="P2428" ca="1">(_xlfn.IFS(Q2428="couché",0,Q2428="debout à 80%",1,Q2428="?",1))*(IF(RAND()&lt;0.8,1,0))</f>
        <v>0</v>
      </c>
      <c r="Q2428" t="s">
        <v>48</v>
      </c>
      <c r="R2428">
        <v>0</v>
      </c>
      <c r="S2428">
        <f>SUMIFS(N:N,F:F,F2428,G:G,G2428,T:T,T2428-1)*IF(C2428=1,0,1)</f>
        <v>0</v>
      </c>
      <c r="T2428">
        <f>COUNTIFS(F:F,F2428,G:G,G2428,H:H,_xlfn.CONCAT("&lt;=",H2428))</f>
        <v>1</v>
      </c>
      <c r="U2428" s="15">
        <f ca="1">H2428+(RAND()/100000)</f>
        <v>0.32916997160522043</v>
      </c>
      <c r="V2428">
        <f t="shared" ca="1" si="37"/>
        <v>1</v>
      </c>
      <c r="W2428" t="s">
        <v>28</v>
      </c>
      <c r="X2428" t="str">
        <f ca="1">_xlfn.CONCAT("(",A2428,",",C2428,",",P2428,",",E2428,",",L2428,",",S2428,",",T2428,",",V2428,")++1`")</f>
        <v>(249555,0,0,6,297,0,1,1)++1`</v>
      </c>
      <c r="Y2428" t="str">
        <f>_xlfn.CONCAT("(",A2428,",",R2428,")++1`")</f>
        <v>(249555,0)++1`</v>
      </c>
    </row>
    <row r="2429" spans="1:25">
      <c r="A2429">
        <v>249562</v>
      </c>
      <c r="B2429">
        <v>1954</v>
      </c>
      <c r="C2429">
        <f>IF(D2429="oui", 1, IF(D2429="non", 0, " "))</f>
        <v>0</v>
      </c>
      <c r="D2429" t="s">
        <v>24</v>
      </c>
      <c r="E2429">
        <f>_xlfn.XLOOKUP(F2429,Z$3:Z$19,AA$3:AA$19)</f>
        <v>4</v>
      </c>
      <c r="F2429" t="s">
        <v>31</v>
      </c>
      <c r="G2429" s="14">
        <v>44617</v>
      </c>
      <c r="H2429" s="15">
        <v>0.53125</v>
      </c>
      <c r="I2429" s="15">
        <v>0.625</v>
      </c>
      <c r="J2429">
        <v>1000162</v>
      </c>
      <c r="K2429">
        <v>69</v>
      </c>
      <c r="L2429">
        <f>ROUND(M2429*86400,0)/60</f>
        <v>135</v>
      </c>
      <c r="M2429">
        <v>9.375E-2</v>
      </c>
      <c r="N2429">
        <f>_xlfn.XLOOKUP(O2429,Z$22:Z$24,AA$22:AA$24)</f>
        <v>0</v>
      </c>
      <c r="O2429" t="s">
        <v>26</v>
      </c>
      <c r="P2429" cm="1">
        <f t="array" aca="1" ref="P2429" ca="1">(_xlfn.IFS(Q2429="couché",0,Q2429="debout à 80%",1,Q2429="?",1))*(IF(RAND()&lt;0.8,1,0))</f>
        <v>0</v>
      </c>
      <c r="Q2429" t="s">
        <v>48</v>
      </c>
      <c r="R2429">
        <v>45</v>
      </c>
      <c r="S2429">
        <f>SUMIFS(N:N,F:F,F2429,G:G,G2429,T:T,T2429-1)*IF(C2429=1,0,1)</f>
        <v>0</v>
      </c>
      <c r="T2429">
        <f>COUNTIFS(F:F,F2429,G:G,G2429,H:H,_xlfn.CONCAT("&lt;=",H2429))</f>
        <v>3</v>
      </c>
      <c r="U2429" s="15">
        <f ca="1">H2429+(RAND()/100000)</f>
        <v>0.53125155989994455</v>
      </c>
      <c r="V2429">
        <f t="shared" ca="1" si="37"/>
        <v>54</v>
      </c>
      <c r="W2429" t="s">
        <v>28</v>
      </c>
      <c r="X2429" t="str">
        <f ca="1">_xlfn.CONCAT("(",A2429,",",C2429,",",P2429,",",E2429,",",L2429,",",S2429,",",T2429,",",V2429,")++1`")</f>
        <v>(249562,0,0,4,135,0,3,54)++1`</v>
      </c>
      <c r="Y2429" t="str">
        <f>_xlfn.CONCAT("(",A2429,",",R2429,")++1`")</f>
        <v>(249562,45)++1`</v>
      </c>
    </row>
    <row r="2430" spans="1:25">
      <c r="A2430">
        <v>249563</v>
      </c>
      <c r="B2430">
        <v>1948</v>
      </c>
      <c r="C2430">
        <f>IF(D2430="oui", 1, IF(D2430="non", 0, " "))</f>
        <v>0</v>
      </c>
      <c r="D2430" t="s">
        <v>24</v>
      </c>
      <c r="E2430">
        <f>_xlfn.XLOOKUP(F2430,Z$3:Z$19,AA$3:AA$19)</f>
        <v>4</v>
      </c>
      <c r="F2430" t="s">
        <v>31</v>
      </c>
      <c r="G2430" s="14">
        <v>44617</v>
      </c>
      <c r="H2430" s="15">
        <v>0.63541666666666663</v>
      </c>
      <c r="I2430" s="15">
        <v>0.7319444444444444</v>
      </c>
      <c r="J2430">
        <v>1000162</v>
      </c>
      <c r="K2430">
        <v>64</v>
      </c>
      <c r="L2430">
        <f>ROUND(M2430*86400,0)/60</f>
        <v>139</v>
      </c>
      <c r="M2430">
        <v>9.6527777777777768E-2</v>
      </c>
      <c r="N2430">
        <f>_xlfn.XLOOKUP(O2430,Z$22:Z$24,AA$22:AA$24)</f>
        <v>1</v>
      </c>
      <c r="O2430" t="s">
        <v>32</v>
      </c>
      <c r="P2430" cm="1">
        <f t="array" aca="1" ref="P2430" ca="1">(_xlfn.IFS(Q2430="couché",0,Q2430="debout à 80%",1,Q2430="?",1))*(IF(RAND()&lt;0.8,1,0))</f>
        <v>0</v>
      </c>
      <c r="Q2430" t="s">
        <v>48</v>
      </c>
      <c r="R2430">
        <v>45</v>
      </c>
      <c r="S2430">
        <f>SUMIFS(N:N,F:F,F2430,G:G,G2430,T:T,T2430-1)*IF(C2430=1,0,1)</f>
        <v>0</v>
      </c>
      <c r="T2430">
        <f>COUNTIFS(F:F,F2430,G:G,G2430,H:H,_xlfn.CONCAT("&lt;=",H2430))</f>
        <v>4</v>
      </c>
      <c r="U2430" s="15">
        <f ca="1">H2430+(RAND()/100000)</f>
        <v>0.6354226829609696</v>
      </c>
      <c r="V2430">
        <f t="shared" ca="1" si="37"/>
        <v>65</v>
      </c>
      <c r="W2430" t="s">
        <v>28</v>
      </c>
      <c r="X2430" t="str">
        <f ca="1">_xlfn.CONCAT("(",A2430,",",C2430,",",P2430,",",E2430,",",L2430,",",S2430,",",T2430,",",V2430,")++1`")</f>
        <v>(249563,0,0,4,139,0,4,65)++1`</v>
      </c>
      <c r="Y2430" t="str">
        <f>_xlfn.CONCAT("(",A2430,",",R2430,")++1`")</f>
        <v>(249563,45)++1`</v>
      </c>
    </row>
    <row r="2431" spans="1:25">
      <c r="A2431">
        <v>249567</v>
      </c>
      <c r="B2431">
        <v>1971</v>
      </c>
      <c r="C2431">
        <f>IF(D2431="oui", 1, IF(D2431="non", 0, " "))</f>
        <v>0</v>
      </c>
      <c r="D2431" t="s">
        <v>24</v>
      </c>
      <c r="E2431">
        <f>_xlfn.XLOOKUP(F2431,Z$3:Z$19,AA$3:AA$19)</f>
        <v>13</v>
      </c>
      <c r="F2431" t="s">
        <v>43</v>
      </c>
      <c r="G2431" s="14">
        <v>44627</v>
      </c>
      <c r="H2431" s="15">
        <v>0.40277777777777773</v>
      </c>
      <c r="I2431" s="15">
        <v>0.49930555555555556</v>
      </c>
      <c r="J2431">
        <v>1000167</v>
      </c>
      <c r="K2431">
        <v>5590</v>
      </c>
      <c r="L2431">
        <f>ROUND(M2431*86400,0)/60</f>
        <v>139</v>
      </c>
      <c r="M2431">
        <v>9.6527777777777823E-2</v>
      </c>
      <c r="N2431">
        <f>_xlfn.XLOOKUP(O2431,Z$22:Z$24,AA$22:AA$24)</f>
        <v>0</v>
      </c>
      <c r="O2431" t="s">
        <v>26</v>
      </c>
      <c r="P2431" cm="1">
        <f t="array" aca="1" ref="P2431" ca="1">(_xlfn.IFS(Q2431="couché",0,Q2431="debout à 80%",1,Q2431="?",1))*(IF(RAND()&lt;0.8,1,0))</f>
        <v>0</v>
      </c>
      <c r="Q2431" t="s">
        <v>27</v>
      </c>
      <c r="R2431">
        <v>45</v>
      </c>
      <c r="S2431">
        <f>SUMIFS(N:N,F:F,F2431,G:G,G2431,T:T,T2431-1)*IF(C2431=1,0,1)</f>
        <v>0</v>
      </c>
      <c r="T2431">
        <f>COUNTIFS(F:F,F2431,G:G,G2431,H:H,_xlfn.CONCAT("&lt;=",H2431))</f>
        <v>2</v>
      </c>
      <c r="U2431" s="15">
        <f ca="1">H2431+(RAND()/100000)</f>
        <v>0.40277907380226452</v>
      </c>
      <c r="V2431">
        <f t="shared" ca="1" si="37"/>
        <v>22</v>
      </c>
      <c r="W2431" t="s">
        <v>28</v>
      </c>
      <c r="X2431" t="str">
        <f ca="1">_xlfn.CONCAT("(",A2431,",",C2431,",",P2431,",",E2431,",",L2431,",",S2431,",",T2431,",",V2431,")++1`")</f>
        <v>(249567,0,0,13,139,0,2,22)++1`</v>
      </c>
      <c r="Y2431" t="str">
        <f>_xlfn.CONCAT("(",A2431,",",R2431,")++1`")</f>
        <v>(249567,45)++1`</v>
      </c>
    </row>
    <row r="2432" spans="1:25">
      <c r="A2432">
        <v>249568</v>
      </c>
      <c r="B2432">
        <v>2019</v>
      </c>
      <c r="C2432">
        <f>IF(D2432="oui", 1, IF(D2432="non", 0, " "))</f>
        <v>1</v>
      </c>
      <c r="D2432" t="s">
        <v>28</v>
      </c>
      <c r="E2432">
        <f>_xlfn.XLOOKUP(F2432,Z$3:Z$19,AA$3:AA$19)</f>
        <v>12</v>
      </c>
      <c r="F2432" t="s">
        <v>42</v>
      </c>
      <c r="G2432" s="14">
        <v>44628</v>
      </c>
      <c r="H2432" s="15">
        <v>0.39513888888888887</v>
      </c>
      <c r="I2432" s="15">
        <v>0.41805555555555551</v>
      </c>
      <c r="J2432">
        <v>1000164</v>
      </c>
      <c r="K2432">
        <v>3693</v>
      </c>
      <c r="L2432">
        <f>ROUND(M2432*86400,0)/60</f>
        <v>33</v>
      </c>
      <c r="M2432">
        <v>2.2916666666666641E-2</v>
      </c>
      <c r="N2432">
        <f>_xlfn.XLOOKUP(O2432,Z$22:Z$24,AA$22:AA$24)</f>
        <v>0</v>
      </c>
      <c r="O2432" t="s">
        <v>46</v>
      </c>
      <c r="P2432" cm="1">
        <f t="array" aca="1" ref="P2432" ca="1">(_xlfn.IFS(Q2432="couché",0,Q2432="debout à 80%",1,Q2432="?",1))*(IF(RAND()&lt;0.8,1,0))</f>
        <v>0</v>
      </c>
      <c r="Q2432" t="s">
        <v>48</v>
      </c>
      <c r="R2432">
        <v>30</v>
      </c>
      <c r="S2432">
        <f>SUMIFS(N:N,F:F,F2432,G:G,G2432,T:T,T2432-1)*IF(C2432=1,0,1)</f>
        <v>0</v>
      </c>
      <c r="T2432">
        <f>COUNTIFS(F:F,F2432,G:G,G2432,H:H,_xlfn.CONCAT("&lt;=",H2432))</f>
        <v>4</v>
      </c>
      <c r="U2432" s="15">
        <f ca="1">H2432+(RAND()/100000)</f>
        <v>0.39514430953604474</v>
      </c>
      <c r="V2432">
        <f t="shared" ca="1" si="37"/>
        <v>28</v>
      </c>
      <c r="W2432" t="s">
        <v>28</v>
      </c>
      <c r="X2432" t="str">
        <f ca="1">_xlfn.CONCAT("(",A2432,",",C2432,",",P2432,",",E2432,",",L2432,",",S2432,",",T2432,",",V2432,")++1`")</f>
        <v>(249568,1,0,12,33,0,4,28)++1`</v>
      </c>
      <c r="Y2432" t="str">
        <f>_xlfn.CONCAT("(",A2432,",",R2432,")++1`")</f>
        <v>(249568,30)++1`</v>
      </c>
    </row>
    <row r="2433" spans="1:25">
      <c r="A2433">
        <v>249570</v>
      </c>
      <c r="B2433">
        <v>1961</v>
      </c>
      <c r="C2433">
        <f>IF(D2433="oui", 1, IF(D2433="non", 0, " "))</f>
        <v>0</v>
      </c>
      <c r="D2433" t="s">
        <v>24</v>
      </c>
      <c r="E2433">
        <f>_xlfn.XLOOKUP(F2433,Z$3:Z$19,AA$3:AA$19)</f>
        <v>5</v>
      </c>
      <c r="F2433" t="s">
        <v>36</v>
      </c>
      <c r="G2433" s="14">
        <v>44634</v>
      </c>
      <c r="H2433" s="15">
        <v>0.56388888888888888</v>
      </c>
      <c r="I2433" s="15">
        <v>0.63194444444444442</v>
      </c>
      <c r="J2433">
        <v>1000162</v>
      </c>
      <c r="K2433">
        <v>3240</v>
      </c>
      <c r="L2433">
        <f>ROUND(M2433*86400,0)/60</f>
        <v>98</v>
      </c>
      <c r="M2433">
        <v>6.8055555555555536E-2</v>
      </c>
      <c r="N2433">
        <f>_xlfn.XLOOKUP(O2433,Z$22:Z$24,AA$22:AA$24)</f>
        <v>0</v>
      </c>
      <c r="O2433" t="s">
        <v>26</v>
      </c>
      <c r="P2433" cm="1">
        <f t="array" aca="1" ref="P2433" ca="1">(_xlfn.IFS(Q2433="couché",0,Q2433="debout à 80%",1,Q2433="?",1))*(IF(RAND()&lt;0.8,1,0))</f>
        <v>1</v>
      </c>
      <c r="Q2433" t="s">
        <v>27</v>
      </c>
      <c r="R2433">
        <v>45</v>
      </c>
      <c r="S2433">
        <f>SUMIFS(N:N,F:F,F2433,G:G,G2433,T:T,T2433-1)*IF(C2433=1,0,1)</f>
        <v>0</v>
      </c>
      <c r="T2433">
        <f>COUNTIFS(F:F,F2433,G:G,G2433,H:H,_xlfn.CONCAT("&lt;=",H2433))</f>
        <v>4</v>
      </c>
      <c r="U2433" s="15">
        <f ca="1">H2433+(RAND()/100000)</f>
        <v>0.56389046636257223</v>
      </c>
      <c r="V2433">
        <f t="shared" ca="1" si="37"/>
        <v>51</v>
      </c>
      <c r="W2433" t="s">
        <v>28</v>
      </c>
      <c r="X2433" t="str">
        <f ca="1">_xlfn.CONCAT("(",A2433,",",C2433,",",P2433,",",E2433,",",L2433,",",S2433,",",T2433,",",V2433,")++1`")</f>
        <v>(249570,0,1,5,98,0,4,51)++1`</v>
      </c>
      <c r="Y2433" t="str">
        <f>_xlfn.CONCAT("(",A2433,",",R2433,")++1`")</f>
        <v>(249570,45)++1`</v>
      </c>
    </row>
    <row r="2434" spans="1:25">
      <c r="A2434">
        <v>249584</v>
      </c>
      <c r="B2434">
        <v>1985</v>
      </c>
      <c r="C2434">
        <f>IF(D2434="oui", 1, IF(D2434="non", 0, " "))</f>
        <v>0</v>
      </c>
      <c r="D2434" t="s">
        <v>24</v>
      </c>
      <c r="E2434">
        <f>_xlfn.XLOOKUP(F2434,Z$3:Z$19,AA$3:AA$19)</f>
        <v>9</v>
      </c>
      <c r="F2434" t="s">
        <v>40</v>
      </c>
      <c r="G2434" s="14">
        <v>44615</v>
      </c>
      <c r="H2434" s="15">
        <v>0.80833333333333335</v>
      </c>
      <c r="I2434" s="15">
        <v>0.89444444444444438</v>
      </c>
      <c r="J2434">
        <v>1000166</v>
      </c>
      <c r="K2434">
        <v>30</v>
      </c>
      <c r="L2434">
        <f>ROUND(M2434*86400,0)/60</f>
        <v>124</v>
      </c>
      <c r="M2434">
        <v>8.6111111111111027E-2</v>
      </c>
      <c r="N2434">
        <f>_xlfn.XLOOKUP(O2434,Z$22:Z$24,AA$22:AA$24)</f>
        <v>0</v>
      </c>
      <c r="O2434" t="s">
        <v>26</v>
      </c>
      <c r="P2434" cm="1">
        <f t="array" aca="1" ref="P2434" ca="1">(_xlfn.IFS(Q2434="couché",0,Q2434="debout à 80%",1,Q2434="?",1))*(IF(RAND()&lt;0.8,1,0))</f>
        <v>1</v>
      </c>
      <c r="Q2434" t="s">
        <v>27</v>
      </c>
      <c r="R2434">
        <v>45</v>
      </c>
      <c r="S2434">
        <f>SUMIFS(N:N,F:F,F2434,G:G,G2434,T:T,T2434-1)*IF(C2434=1,0,1)</f>
        <v>0</v>
      </c>
      <c r="T2434">
        <f>COUNTIFS(F:F,F2434,G:G,G2434,H:H,_xlfn.CONCAT("&lt;=",H2434))</f>
        <v>7</v>
      </c>
      <c r="U2434" s="15">
        <f ca="1">H2434+(RAND()/100000)</f>
        <v>0.80833825025592676</v>
      </c>
      <c r="V2434">
        <f t="shared" ca="1" si="37"/>
        <v>59</v>
      </c>
      <c r="W2434" t="s">
        <v>28</v>
      </c>
      <c r="X2434" t="str">
        <f ca="1">_xlfn.CONCAT("(",A2434,",",C2434,",",P2434,",",E2434,",",L2434,",",S2434,",",T2434,",",V2434,")++1`")</f>
        <v>(249584,0,1,9,124,0,7,59)++1`</v>
      </c>
      <c r="Y2434" t="str">
        <f>_xlfn.CONCAT("(",A2434,",",R2434,")++1`")</f>
        <v>(249584,45)++1`</v>
      </c>
    </row>
    <row r="2435" spans="1:25">
      <c r="A2435">
        <v>249585</v>
      </c>
      <c r="B2435">
        <v>1952</v>
      </c>
      <c r="C2435">
        <f>IF(D2435="oui", 1, IF(D2435="non", 0, " "))</f>
        <v>0</v>
      </c>
      <c r="D2435" t="s">
        <v>24</v>
      </c>
      <c r="E2435">
        <f>_xlfn.XLOOKUP(F2435,Z$3:Z$19,AA$3:AA$19)</f>
        <v>15</v>
      </c>
      <c r="F2435" t="s">
        <v>35</v>
      </c>
      <c r="G2435" s="14">
        <v>44637</v>
      </c>
      <c r="H2435" s="15">
        <v>0.44652777777777775</v>
      </c>
      <c r="I2435" s="15">
        <v>0.6381944444444444</v>
      </c>
      <c r="J2435">
        <v>1000171</v>
      </c>
      <c r="K2435">
        <v>2032</v>
      </c>
      <c r="L2435">
        <f>ROUND(M2435*86400,0)/60</f>
        <v>276</v>
      </c>
      <c r="M2435">
        <v>0.19166666666666665</v>
      </c>
      <c r="N2435">
        <f>_xlfn.XLOOKUP(O2435,Z$22:Z$24,AA$22:AA$24)</f>
        <v>0</v>
      </c>
      <c r="O2435" t="s">
        <v>26</v>
      </c>
      <c r="P2435" cm="1">
        <f t="array" aca="1" ref="P2435" ca="1">(_xlfn.IFS(Q2435="couché",0,Q2435="debout à 80%",1,Q2435="?",1))*(IF(RAND()&lt;0.8,1,0))</f>
        <v>1</v>
      </c>
      <c r="Q2435" t="s">
        <v>27</v>
      </c>
      <c r="R2435">
        <v>60</v>
      </c>
      <c r="S2435">
        <f>SUMIFS(N:N,F:F,F2435,G:G,G2435,T:T,T2435-1)*IF(C2435=1,0,1)</f>
        <v>0</v>
      </c>
      <c r="T2435">
        <f>COUNTIFS(F:F,F2435,G:G,G2435,H:H,_xlfn.CONCAT("&lt;=",H2435))</f>
        <v>2</v>
      </c>
      <c r="U2435" s="15">
        <f ca="1">H2435+(RAND()/100000)</f>
        <v>0.44653293964071628</v>
      </c>
      <c r="V2435">
        <f t="shared" ref="V2435:V2498" ca="1" si="38">COUNTIFS(G:G,G2435,U:U,_xlfn.CONCAT("&lt;=",U2435))</f>
        <v>39</v>
      </c>
      <c r="W2435" t="s">
        <v>28</v>
      </c>
      <c r="X2435" t="str">
        <f ca="1">_xlfn.CONCAT("(",A2435,",",C2435,",",P2435,",",E2435,",",L2435,",",S2435,",",T2435,",",V2435,")++1`")</f>
        <v>(249585,0,1,15,276,0,2,39)++1`</v>
      </c>
      <c r="Y2435" t="str">
        <f>_xlfn.CONCAT("(",A2435,",",R2435,")++1`")</f>
        <v>(249585,60)++1`</v>
      </c>
    </row>
    <row r="2436" spans="1:25">
      <c r="A2436">
        <v>249586</v>
      </c>
      <c r="B2436">
        <v>2000</v>
      </c>
      <c r="C2436">
        <f>IF(D2436="oui", 1, IF(D2436="non", 0, " "))</f>
        <v>0</v>
      </c>
      <c r="D2436" t="s">
        <v>24</v>
      </c>
      <c r="E2436">
        <f>_xlfn.XLOOKUP(F2436,Z$3:Z$19,AA$3:AA$19)</f>
        <v>2</v>
      </c>
      <c r="F2436" t="s">
        <v>29</v>
      </c>
      <c r="G2436" s="14">
        <v>44615</v>
      </c>
      <c r="H2436" s="15">
        <v>0.89305555555555549</v>
      </c>
      <c r="I2436" s="15">
        <v>0.93055555555555547</v>
      </c>
      <c r="J2436">
        <v>1000166</v>
      </c>
      <c r="K2436">
        <v>30</v>
      </c>
      <c r="L2436">
        <f>ROUND(M2436*86400,0)/60</f>
        <v>54</v>
      </c>
      <c r="M2436">
        <v>3.7499999999999978E-2</v>
      </c>
      <c r="N2436">
        <f>_xlfn.XLOOKUP(O2436,Z$22:Z$24,AA$22:AA$24)</f>
        <v>0</v>
      </c>
      <c r="O2436" t="s">
        <v>26</v>
      </c>
      <c r="P2436" cm="1">
        <f t="array" aca="1" ref="P2436" ca="1">(_xlfn.IFS(Q2436="couché",0,Q2436="debout à 80%",1,Q2436="?",1))*(IF(RAND()&lt;0.8,1,0))</f>
        <v>0</v>
      </c>
      <c r="Q2436" t="s">
        <v>27</v>
      </c>
      <c r="R2436">
        <v>45</v>
      </c>
      <c r="S2436">
        <f>SUMIFS(N:N,F:F,F2436,G:G,G2436,T:T,T2436-1)*IF(C2436=1,0,1)</f>
        <v>0</v>
      </c>
      <c r="T2436">
        <f>COUNTIFS(F:F,F2436,G:G,G2436,H:H,_xlfn.CONCAT("&lt;=",H2436))</f>
        <v>4</v>
      </c>
      <c r="U2436" s="15">
        <f ca="1">H2436+(RAND()/100000)</f>
        <v>0.89306286314844652</v>
      </c>
      <c r="V2436">
        <f t="shared" ca="1" si="38"/>
        <v>60</v>
      </c>
      <c r="W2436" t="s">
        <v>28</v>
      </c>
      <c r="X2436" t="str">
        <f ca="1">_xlfn.CONCAT("(",A2436,",",C2436,",",P2436,",",E2436,",",L2436,",",S2436,",",T2436,",",V2436,")++1`")</f>
        <v>(249586,0,0,2,54,0,4,60)++1`</v>
      </c>
      <c r="Y2436" t="str">
        <f>_xlfn.CONCAT("(",A2436,",",R2436,")++1`")</f>
        <v>(249586,45)++1`</v>
      </c>
    </row>
    <row r="2437" spans="1:25">
      <c r="A2437">
        <v>249590</v>
      </c>
      <c r="B2437">
        <v>1976</v>
      </c>
      <c r="C2437">
        <f>IF(D2437="oui", 1, IF(D2437="non", 0, " "))</f>
        <v>0</v>
      </c>
      <c r="D2437" t="s">
        <v>24</v>
      </c>
      <c r="E2437">
        <f>_xlfn.XLOOKUP(F2437,Z$3:Z$19,AA$3:AA$19)</f>
        <v>9</v>
      </c>
      <c r="F2437" t="s">
        <v>40</v>
      </c>
      <c r="G2437" s="14">
        <v>44635</v>
      </c>
      <c r="H2437" s="15">
        <v>0.41527777777777775</v>
      </c>
      <c r="I2437" s="15">
        <v>0.47083333333333333</v>
      </c>
      <c r="J2437">
        <v>1000163</v>
      </c>
      <c r="K2437">
        <v>229</v>
      </c>
      <c r="L2437">
        <f>ROUND(M2437*86400,0)/60</f>
        <v>80</v>
      </c>
      <c r="M2437">
        <v>5.555555555555558E-2</v>
      </c>
      <c r="N2437">
        <f>_xlfn.XLOOKUP(O2437,Z$22:Z$24,AA$22:AA$24)</f>
        <v>0</v>
      </c>
      <c r="O2437" t="s">
        <v>26</v>
      </c>
      <c r="P2437" cm="1">
        <f t="array" aca="1" ref="P2437" ca="1">(_xlfn.IFS(Q2437="couché",0,Q2437="debout à 80%",1,Q2437="?",1))*(IF(RAND()&lt;0.8,1,0))</f>
        <v>1</v>
      </c>
      <c r="Q2437" t="s">
        <v>27</v>
      </c>
      <c r="R2437">
        <v>45</v>
      </c>
      <c r="S2437">
        <f>SUMIFS(N:N,F:F,F2437,G:G,G2437,T:T,T2437-1)*IF(C2437=1,0,1)</f>
        <v>0</v>
      </c>
      <c r="T2437">
        <f>COUNTIFS(F:F,F2437,G:G,G2437,H:H,_xlfn.CONCAT("&lt;=",H2437))</f>
        <v>3</v>
      </c>
      <c r="U2437" s="15">
        <f ca="1">H2437+(RAND()/100000)</f>
        <v>0.41527929304600159</v>
      </c>
      <c r="V2437">
        <f t="shared" ca="1" si="38"/>
        <v>33</v>
      </c>
      <c r="W2437" t="s">
        <v>28</v>
      </c>
      <c r="X2437" t="str">
        <f ca="1">_xlfn.CONCAT("(",A2437,",",C2437,",",P2437,",",E2437,",",L2437,",",S2437,",",T2437,",",V2437,")++1`")</f>
        <v>(249590,0,1,9,80,0,3,33)++1`</v>
      </c>
      <c r="Y2437" t="str">
        <f>_xlfn.CONCAT("(",A2437,",",R2437,")++1`")</f>
        <v>(249590,45)++1`</v>
      </c>
    </row>
    <row r="2438" spans="1:25">
      <c r="A2438">
        <v>249591</v>
      </c>
      <c r="B2438">
        <v>1978</v>
      </c>
      <c r="C2438">
        <f>IF(D2438="oui", 1, IF(D2438="non", 0, " "))</f>
        <v>0</v>
      </c>
      <c r="D2438" t="s">
        <v>24</v>
      </c>
      <c r="E2438">
        <f>_xlfn.XLOOKUP(F2438,Z$3:Z$19,AA$3:AA$19)</f>
        <v>14</v>
      </c>
      <c r="F2438" t="s">
        <v>33</v>
      </c>
      <c r="G2438" s="14">
        <v>44643</v>
      </c>
      <c r="H2438" s="15">
        <v>0.46458333333333329</v>
      </c>
      <c r="I2438" s="15">
        <v>0.54791666666666661</v>
      </c>
      <c r="J2438">
        <v>1000162</v>
      </c>
      <c r="K2438">
        <v>489</v>
      </c>
      <c r="L2438">
        <f>ROUND(M2438*86400,0)/60</f>
        <v>120</v>
      </c>
      <c r="M2438">
        <v>8.3333333333333315E-2</v>
      </c>
      <c r="N2438">
        <f>_xlfn.XLOOKUP(O2438,Z$22:Z$24,AA$22:AA$24)</f>
        <v>0</v>
      </c>
      <c r="O2438" t="s">
        <v>26</v>
      </c>
      <c r="P2438" cm="1">
        <f t="array" aca="1" ref="P2438" ca="1">(_xlfn.IFS(Q2438="couché",0,Q2438="debout à 80%",1,Q2438="?",1))*(IF(RAND()&lt;0.8,1,0))</f>
        <v>1</v>
      </c>
      <c r="Q2438" t="s">
        <v>27</v>
      </c>
      <c r="R2438">
        <v>45</v>
      </c>
      <c r="S2438">
        <f>SUMIFS(N:N,F:F,F2438,G:G,G2438,T:T,T2438-1)*IF(C2438=1,0,1)</f>
        <v>0</v>
      </c>
      <c r="T2438">
        <f>COUNTIFS(F:F,F2438,G:G,G2438,H:H,_xlfn.CONCAT("&lt;=",H2438))</f>
        <v>2</v>
      </c>
      <c r="U2438" s="15">
        <f ca="1">H2438+(RAND()/100000)</f>
        <v>0.46459172371075547</v>
      </c>
      <c r="V2438">
        <f t="shared" ca="1" si="38"/>
        <v>39</v>
      </c>
      <c r="W2438" t="s">
        <v>28</v>
      </c>
      <c r="X2438" t="str">
        <f ca="1">_xlfn.CONCAT("(",A2438,",",C2438,",",P2438,",",E2438,",",L2438,",",S2438,",",T2438,",",V2438,")++1`")</f>
        <v>(249591,0,1,14,120,0,2,39)++1`</v>
      </c>
      <c r="Y2438" t="str">
        <f>_xlfn.CONCAT("(",A2438,",",R2438,")++1`")</f>
        <v>(249591,45)++1`</v>
      </c>
    </row>
    <row r="2439" spans="1:25">
      <c r="A2439">
        <v>249593</v>
      </c>
      <c r="B2439">
        <v>1991</v>
      </c>
      <c r="C2439">
        <f>IF(D2439="oui", 1, IF(D2439="non", 0, " "))</f>
        <v>0</v>
      </c>
      <c r="D2439" t="s">
        <v>24</v>
      </c>
      <c r="E2439">
        <f>_xlfn.XLOOKUP(F2439,Z$3:Z$19,AA$3:AA$19)</f>
        <v>14</v>
      </c>
      <c r="F2439" t="s">
        <v>33</v>
      </c>
      <c r="G2439" s="14">
        <v>44631</v>
      </c>
      <c r="H2439" s="15">
        <v>0.72916666666666663</v>
      </c>
      <c r="I2439" s="15">
        <v>0.7631944444444444</v>
      </c>
      <c r="J2439">
        <v>1000162</v>
      </c>
      <c r="K2439">
        <v>9331</v>
      </c>
      <c r="L2439">
        <f>ROUND(M2439*86400,0)/60</f>
        <v>49</v>
      </c>
      <c r="M2439">
        <v>3.4027777777777768E-2</v>
      </c>
      <c r="N2439">
        <f>_xlfn.XLOOKUP(O2439,Z$22:Z$24,AA$22:AA$24)</f>
        <v>1</v>
      </c>
      <c r="O2439" t="s">
        <v>32</v>
      </c>
      <c r="P2439" cm="1">
        <f t="array" aca="1" ref="P2439" ca="1">(_xlfn.IFS(Q2439="couché",0,Q2439="debout à 80%",1,Q2439="?",1))*(IF(RAND()&lt;0.8,1,0))</f>
        <v>1</v>
      </c>
      <c r="Q2439" t="s">
        <v>27</v>
      </c>
      <c r="R2439">
        <v>45</v>
      </c>
      <c r="S2439">
        <f>SUMIFS(N:N,F:F,F2439,G:G,G2439,T:T,T2439-1)*IF(C2439=1,0,1)</f>
        <v>1</v>
      </c>
      <c r="T2439">
        <f>COUNTIFS(F:F,F2439,G:G,G2439,H:H,_xlfn.CONCAT("&lt;=",H2439))</f>
        <v>4</v>
      </c>
      <c r="U2439" s="15">
        <f ca="1">H2439+(RAND()/100000)</f>
        <v>0.72917411971995449</v>
      </c>
      <c r="V2439">
        <f t="shared" ca="1" si="38"/>
        <v>82</v>
      </c>
      <c r="W2439" t="s">
        <v>47</v>
      </c>
      <c r="X2439" t="str">
        <f ca="1">_xlfn.CONCAT("(",A2439,",",C2439,",",P2439,",",E2439,",",L2439,",",S2439,",",T2439,",",V2439,")++1`")</f>
        <v>(249593,0,1,14,49,1,4,82)++1`</v>
      </c>
      <c r="Y2439" t="str">
        <f>_xlfn.CONCAT("(",A2439,",",R2439,")++1`")</f>
        <v>(249593,45)++1`</v>
      </c>
    </row>
    <row r="2440" spans="1:25">
      <c r="A2440">
        <v>249594</v>
      </c>
      <c r="B2440">
        <v>1945</v>
      </c>
      <c r="C2440">
        <f>IF(D2440="oui", 1, IF(D2440="non", 0, " "))</f>
        <v>0</v>
      </c>
      <c r="D2440" t="s">
        <v>24</v>
      </c>
      <c r="E2440">
        <f>_xlfn.XLOOKUP(F2440,Z$3:Z$19,AA$3:AA$19)</f>
        <v>16</v>
      </c>
      <c r="F2440" t="s">
        <v>44</v>
      </c>
      <c r="G2440" s="14">
        <v>44617</v>
      </c>
      <c r="H2440" s="15">
        <v>0.89722222222222214</v>
      </c>
      <c r="I2440" s="15">
        <v>3.0555555555555555E-2</v>
      </c>
      <c r="J2440">
        <v>1000162</v>
      </c>
      <c r="K2440">
        <v>152</v>
      </c>
      <c r="L2440">
        <v>0</v>
      </c>
      <c r="M2440">
        <v>-0.86666666666666659</v>
      </c>
      <c r="N2440">
        <f>_xlfn.XLOOKUP(O2440,Z$22:Z$24,AA$22:AA$24)</f>
        <v>0</v>
      </c>
      <c r="O2440" t="s">
        <v>26</v>
      </c>
      <c r="P2440" cm="1">
        <f t="array" aca="1" ref="P2440" ca="1">(_xlfn.IFS(Q2440="couché",0,Q2440="debout à 80%",1,Q2440="?",1))*(IF(RAND()&lt;0.8,1,0))</f>
        <v>0</v>
      </c>
      <c r="Q2440" t="s">
        <v>48</v>
      </c>
      <c r="R2440">
        <v>45</v>
      </c>
      <c r="S2440">
        <f>SUMIFS(N:N,F:F,F2440,G:G,G2440,T:T,T2440-1)*IF(C2440=1,0,1)</f>
        <v>0</v>
      </c>
      <c r="T2440">
        <f>COUNTIFS(F:F,F2440,G:G,G2440,H:H,_xlfn.CONCAT("&lt;=",H2440))</f>
        <v>3</v>
      </c>
      <c r="U2440" s="15">
        <f ca="1">H2440+(RAND()/100000)</f>
        <v>0.89722313978010126</v>
      </c>
      <c r="V2440">
        <f t="shared" ca="1" si="38"/>
        <v>74</v>
      </c>
      <c r="W2440" t="s">
        <v>28</v>
      </c>
      <c r="X2440" t="str">
        <f ca="1">_xlfn.CONCAT("(",A2440,",",C2440,",",P2440,",",E2440,",",L2440,",",S2440,",",T2440,",",V2440,")++1`")</f>
        <v>(249594,0,0,16,0,0,3,74)++1`</v>
      </c>
      <c r="Y2440" t="str">
        <f>_xlfn.CONCAT("(",A2440,",",R2440,")++1`")</f>
        <v>(249594,45)++1`</v>
      </c>
    </row>
    <row r="2441" spans="1:25">
      <c r="A2441">
        <v>249595</v>
      </c>
      <c r="B2441">
        <v>1957</v>
      </c>
      <c r="C2441">
        <f>IF(D2441="oui", 1, IF(D2441="non", 0, " "))</f>
        <v>0</v>
      </c>
      <c r="D2441" t="s">
        <v>24</v>
      </c>
      <c r="E2441">
        <f>_xlfn.XLOOKUP(F2441,Z$3:Z$19,AA$3:AA$19)</f>
        <v>5</v>
      </c>
      <c r="F2441" t="s">
        <v>36</v>
      </c>
      <c r="G2441" s="14">
        <v>44636</v>
      </c>
      <c r="H2441" s="15">
        <v>0.4201388888888889</v>
      </c>
      <c r="I2441" s="15">
        <v>0.44791666666666663</v>
      </c>
      <c r="J2441">
        <v>1000162</v>
      </c>
      <c r="K2441">
        <v>9329</v>
      </c>
      <c r="L2441">
        <f>ROUND(M2441*86400,0)/60</f>
        <v>40</v>
      </c>
      <c r="M2441">
        <v>2.7777777777777735E-2</v>
      </c>
      <c r="N2441">
        <f>_xlfn.XLOOKUP(O2441,Z$22:Z$24,AA$22:AA$24)</f>
        <v>1</v>
      </c>
      <c r="O2441" t="s">
        <v>32</v>
      </c>
      <c r="P2441" cm="1">
        <f t="array" aca="1" ref="P2441" ca="1">(_xlfn.IFS(Q2441="couché",0,Q2441="debout à 80%",1,Q2441="?",1))*(IF(RAND()&lt;0.8,1,0))</f>
        <v>0</v>
      </c>
      <c r="Q2441" t="s">
        <v>27</v>
      </c>
      <c r="R2441">
        <v>45</v>
      </c>
      <c r="S2441">
        <f>SUMIFS(N:N,F:F,F2441,G:G,G2441,T:T,T2441-1)*IF(C2441=1,0,1)</f>
        <v>0</v>
      </c>
      <c r="T2441">
        <f>COUNTIFS(F:F,F2441,G:G,G2441,H:H,_xlfn.CONCAT("&lt;=",H2441))</f>
        <v>3</v>
      </c>
      <c r="U2441" s="15">
        <f ca="1">H2441+(RAND()/100000)</f>
        <v>0.42014124783168422</v>
      </c>
      <c r="V2441">
        <f t="shared" ca="1" si="38"/>
        <v>31</v>
      </c>
      <c r="W2441" t="s">
        <v>28</v>
      </c>
      <c r="X2441" t="str">
        <f ca="1">_xlfn.CONCAT("(",A2441,",",C2441,",",P2441,",",E2441,",",L2441,",",S2441,",",T2441,",",V2441,")++1`")</f>
        <v>(249595,0,0,5,40,0,3,31)++1`</v>
      </c>
      <c r="Y2441" t="str">
        <f>_xlfn.CONCAT("(",A2441,",",R2441,")++1`")</f>
        <v>(249595,45)++1`</v>
      </c>
    </row>
    <row r="2442" spans="1:25">
      <c r="A2442">
        <v>249597</v>
      </c>
      <c r="B2442">
        <v>2007</v>
      </c>
      <c r="C2442">
        <f>IF(D2442="oui", 1, IF(D2442="non", 0, " "))</f>
        <v>1</v>
      </c>
      <c r="D2442" t="s">
        <v>28</v>
      </c>
      <c r="E2442">
        <f>_xlfn.XLOOKUP(F2442,Z$3:Z$19,AA$3:AA$19)</f>
        <v>10</v>
      </c>
      <c r="F2442" t="s">
        <v>39</v>
      </c>
      <c r="G2442" s="14">
        <v>44651</v>
      </c>
      <c r="H2442" s="15">
        <v>0.38472222222222219</v>
      </c>
      <c r="I2442" s="15">
        <v>0.41041666666666665</v>
      </c>
      <c r="J2442">
        <v>1000165</v>
      </c>
      <c r="K2442">
        <v>493</v>
      </c>
      <c r="L2442">
        <f>ROUND(M2442*86400,0)/60</f>
        <v>37</v>
      </c>
      <c r="M2442">
        <v>2.5694444444444464E-2</v>
      </c>
      <c r="N2442">
        <f>_xlfn.XLOOKUP(O2442,Z$22:Z$24,AA$22:AA$24)</f>
        <v>0</v>
      </c>
      <c r="O2442" t="s">
        <v>46</v>
      </c>
      <c r="P2442" cm="1">
        <f t="array" aca="1" ref="P2442" ca="1">(_xlfn.IFS(Q2442="couché",0,Q2442="debout à 80%",1,Q2442="?",1))*(IF(RAND()&lt;0.8,1,0))</f>
        <v>0</v>
      </c>
      <c r="Q2442" t="s">
        <v>48</v>
      </c>
      <c r="R2442">
        <v>30</v>
      </c>
      <c r="S2442">
        <f>SUMIFS(N:N,F:F,F2442,G:G,G2442,T:T,T2442-1)*IF(C2442=1,0,1)</f>
        <v>0</v>
      </c>
      <c r="T2442">
        <f>COUNTIFS(F:F,F2442,G:G,G2442,H:H,_xlfn.CONCAT("&lt;=",H2442))</f>
        <v>2</v>
      </c>
      <c r="U2442" s="15">
        <f ca="1">H2442+(RAND()/100000)</f>
        <v>0.38473027860598258</v>
      </c>
      <c r="V2442">
        <f t="shared" ca="1" si="38"/>
        <v>19</v>
      </c>
      <c r="W2442" t="s">
        <v>28</v>
      </c>
      <c r="X2442" t="str">
        <f ca="1">_xlfn.CONCAT("(",A2442,",",C2442,",",P2442,",",E2442,",",L2442,",",S2442,",",T2442,",",V2442,")++1`")</f>
        <v>(249597,1,0,10,37,0,2,19)++1`</v>
      </c>
      <c r="Y2442" t="str">
        <f>_xlfn.CONCAT("(",A2442,",",R2442,")++1`")</f>
        <v>(249597,30)++1`</v>
      </c>
    </row>
    <row r="2443" spans="1:25">
      <c r="A2443">
        <v>249599</v>
      </c>
      <c r="B2443">
        <v>1961</v>
      </c>
      <c r="C2443">
        <f>IF(D2443="oui", 1, IF(D2443="non", 0, " "))</f>
        <v>0</v>
      </c>
      <c r="D2443" t="s">
        <v>24</v>
      </c>
      <c r="E2443">
        <f>_xlfn.XLOOKUP(F2443,Z$3:Z$19,AA$3:AA$19)</f>
        <v>9</v>
      </c>
      <c r="F2443" t="s">
        <v>40</v>
      </c>
      <c r="G2443" s="14">
        <v>44641</v>
      </c>
      <c r="H2443" s="15">
        <v>0.34722222222222221</v>
      </c>
      <c r="I2443" s="15">
        <v>0.40625</v>
      </c>
      <c r="J2443">
        <v>1000163</v>
      </c>
      <c r="K2443">
        <v>238</v>
      </c>
      <c r="L2443">
        <f>ROUND(M2443*86400,0)/60</f>
        <v>85</v>
      </c>
      <c r="M2443">
        <v>5.902777777777779E-2</v>
      </c>
      <c r="N2443">
        <f>_xlfn.XLOOKUP(O2443,Z$22:Z$24,AA$22:AA$24)</f>
        <v>0</v>
      </c>
      <c r="O2443" t="s">
        <v>26</v>
      </c>
      <c r="P2443" cm="1">
        <f t="array" aca="1" ref="P2443" ca="1">(_xlfn.IFS(Q2443="couché",0,Q2443="debout à 80%",1,Q2443="?",1))*(IF(RAND()&lt;0.8,1,0))</f>
        <v>1</v>
      </c>
      <c r="Q2443" t="s">
        <v>27</v>
      </c>
      <c r="R2443">
        <v>45</v>
      </c>
      <c r="S2443">
        <f>SUMIFS(N:N,F:F,F2443,G:G,G2443,T:T,T2443-1)*IF(C2443=1,0,1)</f>
        <v>0</v>
      </c>
      <c r="T2443">
        <f>COUNTIFS(F:F,F2443,G:G,G2443,H:H,_xlfn.CONCAT("&lt;=",H2443))</f>
        <v>1</v>
      </c>
      <c r="U2443" s="15">
        <f ca="1">H2443+(RAND()/100000)</f>
        <v>0.3472276938399006</v>
      </c>
      <c r="V2443">
        <f t="shared" ca="1" si="38"/>
        <v>12</v>
      </c>
      <c r="W2443" t="s">
        <v>28</v>
      </c>
      <c r="X2443" t="str">
        <f ca="1">_xlfn.CONCAT("(",A2443,",",C2443,",",P2443,",",E2443,",",L2443,",",S2443,",",T2443,",",V2443,")++1`")</f>
        <v>(249599,0,1,9,85,0,1,12)++1`</v>
      </c>
      <c r="Y2443" t="str">
        <f>_xlfn.CONCAT("(",A2443,",",R2443,")++1`")</f>
        <v>(249599,45)++1`</v>
      </c>
    </row>
    <row r="2444" spans="1:25">
      <c r="A2444">
        <v>249605</v>
      </c>
      <c r="B2444">
        <v>1932</v>
      </c>
      <c r="C2444">
        <f>IF(D2444="oui", 1, IF(D2444="non", 0, " "))</f>
        <v>0</v>
      </c>
      <c r="D2444" t="s">
        <v>24</v>
      </c>
      <c r="E2444">
        <f>_xlfn.XLOOKUP(F2444,Z$3:Z$19,AA$3:AA$19)</f>
        <v>3</v>
      </c>
      <c r="F2444" t="s">
        <v>34</v>
      </c>
      <c r="G2444" s="14">
        <v>44622</v>
      </c>
      <c r="H2444" s="15">
        <v>0.44999999999999996</v>
      </c>
      <c r="I2444" s="15">
        <v>0.4819444444444444</v>
      </c>
      <c r="J2444">
        <v>1000169</v>
      </c>
      <c r="K2444">
        <v>6013</v>
      </c>
      <c r="L2444">
        <f>ROUND(M2444*86400,0)/60</f>
        <v>46</v>
      </c>
      <c r="M2444">
        <v>3.1944444444444442E-2</v>
      </c>
      <c r="N2444">
        <f>_xlfn.XLOOKUP(O2444,Z$22:Z$24,AA$22:AA$24)</f>
        <v>1</v>
      </c>
      <c r="O2444" t="s">
        <v>32</v>
      </c>
      <c r="P2444" cm="1">
        <f t="array" aca="1" ref="P2444" ca="1">(_xlfn.IFS(Q2444="couché",0,Q2444="debout à 80%",1,Q2444="?",1))*(IF(RAND()&lt;0.8,1,0))</f>
        <v>1</v>
      </c>
      <c r="Q2444" t="s">
        <v>27</v>
      </c>
      <c r="R2444">
        <v>0</v>
      </c>
      <c r="S2444">
        <f>SUMIFS(N:N,F:F,F2444,G:G,G2444,T:T,T2444-1)*IF(C2444=1,0,1)</f>
        <v>1</v>
      </c>
      <c r="T2444">
        <f>COUNTIFS(F:F,F2444,G:G,G2444,H:H,_xlfn.CONCAT("&lt;=",H2444))</f>
        <v>7</v>
      </c>
      <c r="U2444" s="15">
        <f ca="1">H2444+(RAND()/100000)</f>
        <v>0.45000712724116337</v>
      </c>
      <c r="V2444">
        <f t="shared" ca="1" si="38"/>
        <v>31</v>
      </c>
      <c r="W2444" t="s">
        <v>28</v>
      </c>
      <c r="X2444" t="str">
        <f ca="1">_xlfn.CONCAT("(",A2444,",",C2444,",",P2444,",",E2444,",",L2444,",",S2444,",",T2444,",",V2444,")++1`")</f>
        <v>(249605,0,1,3,46,1,7,31)++1`</v>
      </c>
      <c r="Y2444" t="str">
        <f>_xlfn.CONCAT("(",A2444,",",R2444,")++1`")</f>
        <v>(249605,0)++1`</v>
      </c>
    </row>
    <row r="2445" spans="1:25">
      <c r="A2445">
        <v>249606</v>
      </c>
      <c r="B2445">
        <v>1980</v>
      </c>
      <c r="C2445">
        <f>IF(D2445="oui", 1, IF(D2445="non", 0, " "))</f>
        <v>0</v>
      </c>
      <c r="D2445" t="s">
        <v>24</v>
      </c>
      <c r="E2445">
        <f>_xlfn.XLOOKUP(F2445,Z$3:Z$19,AA$3:AA$19)</f>
        <v>9</v>
      </c>
      <c r="F2445" t="s">
        <v>40</v>
      </c>
      <c r="G2445" s="14">
        <v>44616</v>
      </c>
      <c r="H2445" s="15">
        <v>0.57499999999999996</v>
      </c>
      <c r="I2445" s="15">
        <v>0.62152777777777779</v>
      </c>
      <c r="J2445">
        <v>1000163</v>
      </c>
      <c r="K2445">
        <v>4824</v>
      </c>
      <c r="L2445">
        <f>ROUND(M2445*86400,0)/60</f>
        <v>67</v>
      </c>
      <c r="M2445">
        <v>4.6527777777777835E-2</v>
      </c>
      <c r="N2445">
        <f>_xlfn.XLOOKUP(O2445,Z$22:Z$24,AA$22:AA$24)</f>
        <v>0</v>
      </c>
      <c r="O2445" t="s">
        <v>26</v>
      </c>
      <c r="P2445" cm="1">
        <f t="array" aca="1" ref="P2445" ca="1">(_xlfn.IFS(Q2445="couché",0,Q2445="debout à 80%",1,Q2445="?",1))*(IF(RAND()&lt;0.8,1,0))</f>
        <v>1</v>
      </c>
      <c r="Q2445" t="s">
        <v>27</v>
      </c>
      <c r="R2445">
        <v>45</v>
      </c>
      <c r="S2445">
        <f>SUMIFS(N:N,F:F,F2445,G:G,G2445,T:T,T2445-1)*IF(C2445=1,0,1)</f>
        <v>0</v>
      </c>
      <c r="T2445">
        <f>COUNTIFS(F:F,F2445,G:G,G2445,H:H,_xlfn.CONCAT("&lt;=",H2445))</f>
        <v>6</v>
      </c>
      <c r="U2445" s="15">
        <f ca="1">H2445+(RAND()/100000)</f>
        <v>0.57500565047006791</v>
      </c>
      <c r="V2445">
        <f t="shared" ca="1" si="38"/>
        <v>74</v>
      </c>
      <c r="W2445" t="s">
        <v>28</v>
      </c>
      <c r="X2445" t="str">
        <f ca="1">_xlfn.CONCAT("(",A2445,",",C2445,",",P2445,",",E2445,",",L2445,",",S2445,",",T2445,",",V2445,")++1`")</f>
        <v>(249606,0,1,9,67,0,6,74)++1`</v>
      </c>
      <c r="Y2445" t="str">
        <f>_xlfn.CONCAT("(",A2445,",",R2445,")++1`")</f>
        <v>(249606,45)++1`</v>
      </c>
    </row>
    <row r="2446" spans="1:25">
      <c r="A2446">
        <v>249608</v>
      </c>
      <c r="B2446">
        <v>1967</v>
      </c>
      <c r="C2446">
        <f>IF(D2446="oui", 1, IF(D2446="non", 0, " "))</f>
        <v>0</v>
      </c>
      <c r="D2446" t="s">
        <v>24</v>
      </c>
      <c r="E2446">
        <f>_xlfn.XLOOKUP(F2446,Z$3:Z$19,AA$3:AA$19)</f>
        <v>5</v>
      </c>
      <c r="F2446" t="s">
        <v>36</v>
      </c>
      <c r="G2446" s="14">
        <v>44622</v>
      </c>
      <c r="H2446" s="15">
        <v>0.38055555555555554</v>
      </c>
      <c r="I2446" s="15">
        <v>0.41388888888888886</v>
      </c>
      <c r="J2446">
        <v>1000162</v>
      </c>
      <c r="K2446">
        <v>4592</v>
      </c>
      <c r="L2446">
        <f>ROUND(M2446*86400,0)/60</f>
        <v>48</v>
      </c>
      <c r="M2446">
        <v>3.3333333333333326E-2</v>
      </c>
      <c r="N2446">
        <f>_xlfn.XLOOKUP(O2446,Z$22:Z$24,AA$22:AA$24)</f>
        <v>0</v>
      </c>
      <c r="O2446" t="s">
        <v>26</v>
      </c>
      <c r="P2446" cm="1">
        <f t="array" aca="1" ref="P2446" ca="1">(_xlfn.IFS(Q2446="couché",0,Q2446="debout à 80%",1,Q2446="?",1))*(IF(RAND()&lt;0.8,1,0))</f>
        <v>0</v>
      </c>
      <c r="Q2446" t="s">
        <v>27</v>
      </c>
      <c r="R2446">
        <v>45</v>
      </c>
      <c r="S2446">
        <f>SUMIFS(N:N,F:F,F2446,G:G,G2446,T:T,T2446-1)*IF(C2446=1,0,1)</f>
        <v>0</v>
      </c>
      <c r="T2446">
        <f>COUNTIFS(F:F,F2446,G:G,G2446,H:H,_xlfn.CONCAT("&lt;=",H2446))</f>
        <v>2</v>
      </c>
      <c r="U2446" s="15">
        <f ca="1">H2446+(RAND()/100000)</f>
        <v>0.38056343267885967</v>
      </c>
      <c r="V2446">
        <f t="shared" ca="1" si="38"/>
        <v>21</v>
      </c>
      <c r="W2446" t="s">
        <v>28</v>
      </c>
      <c r="X2446" t="str">
        <f ca="1">_xlfn.CONCAT("(",A2446,",",C2446,",",P2446,",",E2446,",",L2446,",",S2446,",",T2446,",",V2446,")++1`")</f>
        <v>(249608,0,0,5,48,0,2,21)++1`</v>
      </c>
      <c r="Y2446" t="str">
        <f>_xlfn.CONCAT("(",A2446,",",R2446,")++1`")</f>
        <v>(249608,45)++1`</v>
      </c>
    </row>
    <row r="2447" spans="1:25">
      <c r="A2447">
        <v>249610</v>
      </c>
      <c r="B2447">
        <v>1955</v>
      </c>
      <c r="C2447">
        <f>IF(D2447="oui", 1, IF(D2447="non", 0, " "))</f>
        <v>0</v>
      </c>
      <c r="D2447" t="s">
        <v>24</v>
      </c>
      <c r="E2447">
        <f>_xlfn.XLOOKUP(F2447,Z$3:Z$19,AA$3:AA$19)</f>
        <v>17</v>
      </c>
      <c r="F2447" t="s">
        <v>45</v>
      </c>
      <c r="G2447" s="14">
        <v>44642</v>
      </c>
      <c r="H2447" s="15">
        <v>0.32847222222222222</v>
      </c>
      <c r="I2447" s="15">
        <v>0.4145833333333333</v>
      </c>
      <c r="J2447">
        <v>1000162</v>
      </c>
      <c r="K2447">
        <v>489</v>
      </c>
      <c r="L2447">
        <f>ROUND(M2447*86400,0)/60</f>
        <v>124</v>
      </c>
      <c r="M2447">
        <v>8.6111111111111083E-2</v>
      </c>
      <c r="N2447">
        <f>_xlfn.XLOOKUP(O2447,Z$22:Z$24,AA$22:AA$24)</f>
        <v>0</v>
      </c>
      <c r="O2447" t="s">
        <v>26</v>
      </c>
      <c r="P2447" cm="1">
        <f t="array" aca="1" ref="P2447" ca="1">(_xlfn.IFS(Q2447="couché",0,Q2447="debout à 80%",1,Q2447="?",1))*(IF(RAND()&lt;0.8,1,0))</f>
        <v>1</v>
      </c>
      <c r="Q2447" t="s">
        <v>27</v>
      </c>
      <c r="R2447">
        <v>45</v>
      </c>
      <c r="S2447">
        <f>SUMIFS(N:N,F:F,F2447,G:G,G2447,T:T,T2447-1)*IF(C2447=1,0,1)</f>
        <v>0</v>
      </c>
      <c r="T2447">
        <f>COUNTIFS(F:F,F2447,G:G,G2447,H:H,_xlfn.CONCAT("&lt;=",H2447))</f>
        <v>1</v>
      </c>
      <c r="U2447" s="15">
        <f ca="1">H2447+(RAND()/100000)</f>
        <v>0.3284790572773198</v>
      </c>
      <c r="V2447">
        <f t="shared" ca="1" si="38"/>
        <v>1</v>
      </c>
      <c r="W2447" t="s">
        <v>28</v>
      </c>
      <c r="X2447" t="str">
        <f ca="1">_xlfn.CONCAT("(",A2447,",",C2447,",",P2447,",",E2447,",",L2447,",",S2447,",",T2447,",",V2447,")++1`")</f>
        <v>(249610,0,1,17,124,0,1,1)++1`</v>
      </c>
      <c r="Y2447" t="str">
        <f>_xlfn.CONCAT("(",A2447,",",R2447,")++1`")</f>
        <v>(249610,45)++1`</v>
      </c>
    </row>
    <row r="2448" spans="1:25">
      <c r="A2448">
        <v>249611</v>
      </c>
      <c r="B2448">
        <v>1950</v>
      </c>
      <c r="C2448">
        <f>IF(D2448="oui", 1, IF(D2448="non", 0, " "))</f>
        <v>0</v>
      </c>
      <c r="D2448" t="s">
        <v>24</v>
      </c>
      <c r="E2448">
        <f>_xlfn.XLOOKUP(F2448,Z$3:Z$19,AA$3:AA$19)</f>
        <v>15</v>
      </c>
      <c r="F2448" t="s">
        <v>35</v>
      </c>
      <c r="G2448" s="14">
        <v>44620</v>
      </c>
      <c r="H2448" s="15">
        <v>0.79861111111111105</v>
      </c>
      <c r="I2448" s="15">
        <v>0.82708333333333328</v>
      </c>
      <c r="J2448">
        <v>1000171</v>
      </c>
      <c r="K2448">
        <v>3532</v>
      </c>
      <c r="L2448">
        <f>ROUND(M2448*86400,0)/60</f>
        <v>41</v>
      </c>
      <c r="M2448">
        <v>2.8472222222222232E-2</v>
      </c>
      <c r="N2448">
        <f>_xlfn.XLOOKUP(O2448,Z$22:Z$24,AA$22:AA$24)</f>
        <v>0</v>
      </c>
      <c r="O2448" t="s">
        <v>26</v>
      </c>
      <c r="P2448" cm="1">
        <f t="array" aca="1" ref="P2448" ca="1">(_xlfn.IFS(Q2448="couché",0,Q2448="debout à 80%",1,Q2448="?",1))*(IF(RAND()&lt;0.8,1,0))</f>
        <v>0</v>
      </c>
      <c r="Q2448" t="s">
        <v>48</v>
      </c>
      <c r="R2448">
        <v>45</v>
      </c>
      <c r="S2448">
        <f>SUMIFS(N:N,F:F,F2448,G:G,G2448,T:T,T2448-1)*IF(C2448=1,0,1)</f>
        <v>0</v>
      </c>
      <c r="T2448">
        <f>COUNTIFS(F:F,F2448,G:G,G2448,H:H,_xlfn.CONCAT("&lt;=",H2448))</f>
        <v>3</v>
      </c>
      <c r="U2448" s="15">
        <f ca="1">H2448+(RAND()/100000)</f>
        <v>0.79861345176030851</v>
      </c>
      <c r="V2448">
        <f t="shared" ca="1" si="38"/>
        <v>48</v>
      </c>
      <c r="W2448" t="s">
        <v>28</v>
      </c>
      <c r="X2448" t="str">
        <f ca="1">_xlfn.CONCAT("(",A2448,",",C2448,",",P2448,",",E2448,",",L2448,",",S2448,",",T2448,",",V2448,")++1`")</f>
        <v>(249611,0,0,15,41,0,3,48)++1`</v>
      </c>
      <c r="Y2448" t="str">
        <f>_xlfn.CONCAT("(",A2448,",",R2448,")++1`")</f>
        <v>(249611,45)++1`</v>
      </c>
    </row>
    <row r="2449" spans="1:25">
      <c r="A2449">
        <v>249612</v>
      </c>
      <c r="B2449">
        <v>1928</v>
      </c>
      <c r="C2449">
        <f>IF(D2449="oui", 1, IF(D2449="non", 0, " "))</f>
        <v>0</v>
      </c>
      <c r="D2449" t="s">
        <v>24</v>
      </c>
      <c r="E2449">
        <f>_xlfn.XLOOKUP(F2449,Z$3:Z$19,AA$3:AA$19)</f>
        <v>3</v>
      </c>
      <c r="F2449" t="s">
        <v>34</v>
      </c>
      <c r="G2449" s="14">
        <v>44649</v>
      </c>
      <c r="H2449" s="15">
        <v>0.47777777777777775</v>
      </c>
      <c r="I2449" s="15">
        <v>0.49652777777777773</v>
      </c>
      <c r="J2449">
        <v>1000169</v>
      </c>
      <c r="K2449">
        <v>2172</v>
      </c>
      <c r="L2449">
        <f>ROUND(M2449*86400,0)/60</f>
        <v>27</v>
      </c>
      <c r="M2449">
        <v>1.8749999999999989E-2</v>
      </c>
      <c r="N2449">
        <f>_xlfn.XLOOKUP(O2449,Z$22:Z$24,AA$22:AA$24)</f>
        <v>1</v>
      </c>
      <c r="O2449" t="s">
        <v>32</v>
      </c>
      <c r="P2449" cm="1">
        <f t="array" aca="1" ref="P2449" ca="1">(_xlfn.IFS(Q2449="couché",0,Q2449="debout à 80%",1,Q2449="?",1))*(IF(RAND()&lt;0.8,1,0))</f>
        <v>0</v>
      </c>
      <c r="Q2449" t="s">
        <v>27</v>
      </c>
      <c r="R2449">
        <v>10</v>
      </c>
      <c r="S2449">
        <f>SUMIFS(N:N,F:F,F2449,G:G,G2449,T:T,T2449-1)*IF(C2449=1,0,1)</f>
        <v>1</v>
      </c>
      <c r="T2449">
        <f>COUNTIFS(F:F,F2449,G:G,G2449,H:H,_xlfn.CONCAT("&lt;=",H2449))</f>
        <v>10</v>
      </c>
      <c r="U2449" s="15">
        <f ca="1">H2449+(RAND()/100000)</f>
        <v>0.47778488455505358</v>
      </c>
      <c r="V2449">
        <f t="shared" ca="1" si="38"/>
        <v>40</v>
      </c>
      <c r="W2449" t="s">
        <v>28</v>
      </c>
      <c r="X2449" t="str">
        <f ca="1">_xlfn.CONCAT("(",A2449,",",C2449,",",P2449,",",E2449,",",L2449,",",S2449,",",T2449,",",V2449,")++1`")</f>
        <v>(249612,0,0,3,27,1,10,40)++1`</v>
      </c>
      <c r="Y2449" t="str">
        <f>_xlfn.CONCAT("(",A2449,",",R2449,")++1`")</f>
        <v>(249612,10)++1`</v>
      </c>
    </row>
    <row r="2450" spans="1:25">
      <c r="A2450">
        <v>249614</v>
      </c>
      <c r="B2450">
        <v>1948</v>
      </c>
      <c r="C2450">
        <f>IF(D2450="oui", 1, IF(D2450="non", 0, " "))</f>
        <v>0</v>
      </c>
      <c r="D2450" t="s">
        <v>24</v>
      </c>
      <c r="E2450">
        <f>_xlfn.XLOOKUP(F2450,Z$3:Z$19,AA$3:AA$19)</f>
        <v>14</v>
      </c>
      <c r="F2450" t="s">
        <v>33</v>
      </c>
      <c r="G2450" s="14">
        <v>44617</v>
      </c>
      <c r="H2450" s="15">
        <v>0.87361111111111112</v>
      </c>
      <c r="I2450" s="15">
        <v>0.90138888888888891</v>
      </c>
      <c r="J2450">
        <v>1000162</v>
      </c>
      <c r="K2450">
        <v>81</v>
      </c>
      <c r="L2450">
        <f>ROUND(M2450*86400,0)/60</f>
        <v>40</v>
      </c>
      <c r="M2450">
        <v>2.777777777777779E-2</v>
      </c>
      <c r="N2450">
        <f>_xlfn.XLOOKUP(O2450,Z$22:Z$24,AA$22:AA$24)</f>
        <v>1</v>
      </c>
      <c r="O2450" t="s">
        <v>32</v>
      </c>
      <c r="P2450" cm="1">
        <f t="array" aca="1" ref="P2450" ca="1">(_xlfn.IFS(Q2450="couché",0,Q2450="debout à 80%",1,Q2450="?",1))*(IF(RAND()&lt;0.8,1,0))</f>
        <v>1</v>
      </c>
      <c r="Q2450" t="s">
        <v>27</v>
      </c>
      <c r="R2450">
        <v>45</v>
      </c>
      <c r="S2450">
        <f>SUMIFS(N:N,F:F,F2450,G:G,G2450,T:T,T2450-1)*IF(C2450=1,0,1)</f>
        <v>0</v>
      </c>
      <c r="T2450">
        <f>COUNTIFS(F:F,F2450,G:G,G2450,H:H,_xlfn.CONCAT("&lt;=",H2450))</f>
        <v>6</v>
      </c>
      <c r="U2450" s="15">
        <f ca="1">H2450+(RAND()/100000)</f>
        <v>0.8736190843414986</v>
      </c>
      <c r="V2450">
        <f t="shared" ca="1" si="38"/>
        <v>73</v>
      </c>
      <c r="W2450" t="s">
        <v>28</v>
      </c>
      <c r="X2450" t="str">
        <f ca="1">_xlfn.CONCAT("(",A2450,",",C2450,",",P2450,",",E2450,",",L2450,",",S2450,",",T2450,",",V2450,")++1`")</f>
        <v>(249614,0,1,14,40,0,6,73)++1`</v>
      </c>
      <c r="Y2450" t="str">
        <f>_xlfn.CONCAT("(",A2450,",",R2450,")++1`")</f>
        <v>(249614,45)++1`</v>
      </c>
    </row>
    <row r="2451" spans="1:25">
      <c r="A2451">
        <v>249616</v>
      </c>
      <c r="B2451">
        <v>1992</v>
      </c>
      <c r="C2451">
        <f>IF(D2451="oui", 1, IF(D2451="non", 0, " "))</f>
        <v>0</v>
      </c>
      <c r="D2451" t="s">
        <v>24</v>
      </c>
      <c r="E2451">
        <f>_xlfn.XLOOKUP(F2451,Z$3:Z$19,AA$3:AA$19)</f>
        <v>14</v>
      </c>
      <c r="F2451" t="s">
        <v>33</v>
      </c>
      <c r="G2451" s="14">
        <v>44628</v>
      </c>
      <c r="H2451" s="15">
        <v>0.33611111111111108</v>
      </c>
      <c r="I2451" s="15">
        <v>0.38194444444444442</v>
      </c>
      <c r="J2451">
        <v>1000162</v>
      </c>
      <c r="K2451">
        <v>3392</v>
      </c>
      <c r="L2451">
        <f>ROUND(M2451*86400,0)/60</f>
        <v>66</v>
      </c>
      <c r="M2451">
        <v>4.5833333333333337E-2</v>
      </c>
      <c r="N2451">
        <f>_xlfn.XLOOKUP(O2451,Z$22:Z$24,AA$22:AA$24)</f>
        <v>1</v>
      </c>
      <c r="O2451" t="s">
        <v>32</v>
      </c>
      <c r="P2451" cm="1">
        <f t="array" aca="1" ref="P2451" ca="1">(_xlfn.IFS(Q2451="couché",0,Q2451="debout à 80%",1,Q2451="?",1))*(IF(RAND()&lt;0.8,1,0))</f>
        <v>1</v>
      </c>
      <c r="Q2451" t="s">
        <v>27</v>
      </c>
      <c r="R2451">
        <v>0</v>
      </c>
      <c r="S2451">
        <f>SUMIFS(N:N,F:F,F2451,G:G,G2451,T:T,T2451-1)*IF(C2451=1,0,1)</f>
        <v>0</v>
      </c>
      <c r="T2451">
        <f>COUNTIFS(F:F,F2451,G:G,G2451,H:H,_xlfn.CONCAT("&lt;=",H2451))</f>
        <v>1</v>
      </c>
      <c r="U2451" s="15">
        <f ca="1">H2451+(RAND()/100000)</f>
        <v>0.33611347965048077</v>
      </c>
      <c r="V2451">
        <f t="shared" ca="1" si="38"/>
        <v>8</v>
      </c>
      <c r="W2451" t="s">
        <v>28</v>
      </c>
      <c r="X2451" t="str">
        <f ca="1">_xlfn.CONCAT("(",A2451,",",C2451,",",P2451,",",E2451,",",L2451,",",S2451,",",T2451,",",V2451,")++1`")</f>
        <v>(249616,0,1,14,66,0,1,8)++1`</v>
      </c>
      <c r="Y2451" t="str">
        <f>_xlfn.CONCAT("(",A2451,",",R2451,")++1`")</f>
        <v>(249616,0)++1`</v>
      </c>
    </row>
    <row r="2452" spans="1:25">
      <c r="A2452">
        <v>249617</v>
      </c>
      <c r="B2452">
        <v>1986</v>
      </c>
      <c r="C2452">
        <f>IF(D2452="oui", 1, IF(D2452="non", 0, " "))</f>
        <v>0</v>
      </c>
      <c r="D2452" t="s">
        <v>24</v>
      </c>
      <c r="E2452">
        <f>_xlfn.XLOOKUP(F2452,Z$3:Z$19,AA$3:AA$19)</f>
        <v>14</v>
      </c>
      <c r="F2452" t="s">
        <v>33</v>
      </c>
      <c r="G2452" s="14">
        <v>44641</v>
      </c>
      <c r="H2452" s="15">
        <v>0.4770833333333333</v>
      </c>
      <c r="I2452" s="15">
        <v>0.52638888888888891</v>
      </c>
      <c r="J2452">
        <v>1000162</v>
      </c>
      <c r="K2452">
        <v>3457</v>
      </c>
      <c r="L2452">
        <f>ROUND(M2452*86400,0)/60</f>
        <v>71</v>
      </c>
      <c r="M2452">
        <v>4.9305555555555602E-2</v>
      </c>
      <c r="N2452">
        <f>_xlfn.XLOOKUP(O2452,Z$22:Z$24,AA$22:AA$24)</f>
        <v>0</v>
      </c>
      <c r="O2452" t="s">
        <v>26</v>
      </c>
      <c r="P2452" cm="1">
        <f t="array" aca="1" ref="P2452" ca="1">(_xlfn.IFS(Q2452="couché",0,Q2452="debout à 80%",1,Q2452="?",1))*(IF(RAND()&lt;0.8,1,0))</f>
        <v>0</v>
      </c>
      <c r="Q2452" t="s">
        <v>27</v>
      </c>
      <c r="R2452">
        <v>45</v>
      </c>
      <c r="S2452">
        <f>SUMIFS(N:N,F:F,F2452,G:G,G2452,T:T,T2452-1)*IF(C2452=1,0,1)</f>
        <v>1</v>
      </c>
      <c r="T2452">
        <f>COUNTIFS(F:F,F2452,G:G,G2452,H:H,_xlfn.CONCAT("&lt;=",H2452))</f>
        <v>3</v>
      </c>
      <c r="U2452" s="15">
        <f ca="1">H2452+(RAND()/100000)</f>
        <v>0.47708690429483519</v>
      </c>
      <c r="V2452">
        <f t="shared" ca="1" si="38"/>
        <v>35</v>
      </c>
      <c r="W2452" t="s">
        <v>28</v>
      </c>
      <c r="X2452" t="str">
        <f ca="1">_xlfn.CONCAT("(",A2452,",",C2452,",",P2452,",",E2452,",",L2452,",",S2452,",",T2452,",",V2452,")++1`")</f>
        <v>(249617,0,0,14,71,1,3,35)++1`</v>
      </c>
      <c r="Y2452" t="str">
        <f>_xlfn.CONCAT("(",A2452,",",R2452,")++1`")</f>
        <v>(249617,45)++1`</v>
      </c>
    </row>
    <row r="2453" spans="1:25">
      <c r="A2453">
        <v>249618</v>
      </c>
      <c r="B2453">
        <v>1948</v>
      </c>
      <c r="C2453">
        <f>IF(D2453="oui", 1, IF(D2453="non", 0, " "))</f>
        <v>0</v>
      </c>
      <c r="D2453" t="s">
        <v>24</v>
      </c>
      <c r="E2453">
        <f>_xlfn.XLOOKUP(F2453,Z$3:Z$19,AA$3:AA$19)</f>
        <v>7</v>
      </c>
      <c r="F2453" t="s">
        <v>38</v>
      </c>
      <c r="G2453" s="14">
        <v>44617</v>
      </c>
      <c r="H2453" s="15">
        <v>0.4597222222222222</v>
      </c>
      <c r="I2453" s="15">
        <v>0.55625000000000002</v>
      </c>
      <c r="J2453">
        <v>1000162</v>
      </c>
      <c r="K2453">
        <v>489</v>
      </c>
      <c r="L2453">
        <f>ROUND(M2453*86400,0)/60</f>
        <v>139</v>
      </c>
      <c r="M2453">
        <v>9.6527777777777823E-2</v>
      </c>
      <c r="N2453">
        <f>_xlfn.XLOOKUP(O2453,Z$22:Z$24,AA$22:AA$24)</f>
        <v>0</v>
      </c>
      <c r="O2453" t="s">
        <v>26</v>
      </c>
      <c r="P2453" cm="1">
        <f t="array" aca="1" ref="P2453" ca="1">(_xlfn.IFS(Q2453="couché",0,Q2453="debout à 80%",1,Q2453="?",1))*(IF(RAND()&lt;0.8,1,0))</f>
        <v>0</v>
      </c>
      <c r="Q2453" t="s">
        <v>48</v>
      </c>
      <c r="R2453">
        <v>45</v>
      </c>
      <c r="S2453">
        <f>SUMIFS(N:N,F:F,F2453,G:G,G2453,T:T,T2453-1)*IF(C2453=1,0,1)</f>
        <v>0</v>
      </c>
      <c r="T2453">
        <f>COUNTIFS(F:F,F2453,G:G,G2453,H:H,_xlfn.CONCAT("&lt;=",H2453))</f>
        <v>2</v>
      </c>
      <c r="U2453" s="15">
        <f ca="1">H2453+(RAND()/100000)</f>
        <v>0.45972518044996757</v>
      </c>
      <c r="V2453">
        <f t="shared" ca="1" si="38"/>
        <v>39</v>
      </c>
      <c r="W2453" t="s">
        <v>28</v>
      </c>
      <c r="X2453" t="str">
        <f ca="1">_xlfn.CONCAT("(",A2453,",",C2453,",",P2453,",",E2453,",",L2453,",",S2453,",",T2453,",",V2453,")++1`")</f>
        <v>(249618,0,0,7,139,0,2,39)++1`</v>
      </c>
      <c r="Y2453" t="str">
        <f>_xlfn.CONCAT("(",A2453,",",R2453,")++1`")</f>
        <v>(249618,45)++1`</v>
      </c>
    </row>
    <row r="2454" spans="1:25">
      <c r="A2454">
        <v>249621</v>
      </c>
      <c r="B2454">
        <v>1945</v>
      </c>
      <c r="C2454">
        <f>IF(D2454="oui", 1, IF(D2454="non", 0, " "))</f>
        <v>0</v>
      </c>
      <c r="D2454" t="s">
        <v>24</v>
      </c>
      <c r="E2454">
        <f>_xlfn.XLOOKUP(F2454,Z$3:Z$19,AA$3:AA$19)</f>
        <v>16</v>
      </c>
      <c r="F2454" t="s">
        <v>44</v>
      </c>
      <c r="G2454" s="14">
        <v>44616</v>
      </c>
      <c r="H2454" s="15">
        <v>0.76527777777777772</v>
      </c>
      <c r="I2454" s="15">
        <v>0.85972222222222217</v>
      </c>
      <c r="J2454">
        <v>1000162</v>
      </c>
      <c r="K2454">
        <v>3532</v>
      </c>
      <c r="L2454">
        <f>ROUND(M2454*86400,0)/60</f>
        <v>136</v>
      </c>
      <c r="M2454">
        <v>9.4444444444444442E-2</v>
      </c>
      <c r="N2454">
        <f>_xlfn.XLOOKUP(O2454,Z$22:Z$24,AA$22:AA$24)</f>
        <v>0</v>
      </c>
      <c r="O2454" t="s">
        <v>26</v>
      </c>
      <c r="P2454" cm="1">
        <f t="array" aca="1" ref="P2454" ca="1">(_xlfn.IFS(Q2454="couché",0,Q2454="debout à 80%",1,Q2454="?",1))*(IF(RAND()&lt;0.8,1,0))</f>
        <v>0</v>
      </c>
      <c r="Q2454" t="s">
        <v>48</v>
      </c>
      <c r="R2454">
        <v>45</v>
      </c>
      <c r="S2454">
        <f>SUMIFS(N:N,F:F,F2454,G:G,G2454,T:T,T2454-1)*IF(C2454=1,0,1)</f>
        <v>0</v>
      </c>
      <c r="T2454">
        <f>COUNTIFS(F:F,F2454,G:G,G2454,H:H,_xlfn.CONCAT("&lt;=",H2454))</f>
        <v>6</v>
      </c>
      <c r="U2454" s="15">
        <f ca="1">H2454+(RAND()/100000)</f>
        <v>0.7652791573285006</v>
      </c>
      <c r="V2454">
        <f t="shared" ca="1" si="38"/>
        <v>89</v>
      </c>
      <c r="W2454" t="s">
        <v>28</v>
      </c>
      <c r="X2454" t="str">
        <f ca="1">_xlfn.CONCAT("(",A2454,",",C2454,",",P2454,",",E2454,",",L2454,",",S2454,",",T2454,",",V2454,")++1`")</f>
        <v>(249621,0,0,16,136,0,6,89)++1`</v>
      </c>
      <c r="Y2454" t="str">
        <f>_xlfn.CONCAT("(",A2454,",",R2454,")++1`")</f>
        <v>(249621,45)++1`</v>
      </c>
    </row>
    <row r="2455" spans="1:25">
      <c r="A2455">
        <v>249626</v>
      </c>
      <c r="B2455">
        <v>2000</v>
      </c>
      <c r="C2455">
        <f>IF(D2455="oui", 1, IF(D2455="non", 0, " "))</f>
        <v>0</v>
      </c>
      <c r="D2455" t="s">
        <v>24</v>
      </c>
      <c r="E2455">
        <f>_xlfn.XLOOKUP(F2455,Z$3:Z$19,AA$3:AA$19)</f>
        <v>9</v>
      </c>
      <c r="F2455" t="s">
        <v>40</v>
      </c>
      <c r="G2455" s="14">
        <v>44641</v>
      </c>
      <c r="H2455" s="15">
        <v>0.41249999999999998</v>
      </c>
      <c r="I2455" s="15">
        <v>0.46250000000000002</v>
      </c>
      <c r="J2455">
        <v>1000163</v>
      </c>
      <c r="K2455">
        <v>227</v>
      </c>
      <c r="L2455">
        <f>ROUND(M2455*86400,0)/60</f>
        <v>72</v>
      </c>
      <c r="M2455">
        <v>5.0000000000000044E-2</v>
      </c>
      <c r="N2455">
        <f>_xlfn.XLOOKUP(O2455,Z$22:Z$24,AA$22:AA$24)</f>
        <v>0</v>
      </c>
      <c r="O2455" t="s">
        <v>26</v>
      </c>
      <c r="P2455" cm="1">
        <f t="array" aca="1" ref="P2455" ca="1">(_xlfn.IFS(Q2455="couché",0,Q2455="debout à 80%",1,Q2455="?",1))*(IF(RAND()&lt;0.8,1,0))</f>
        <v>1</v>
      </c>
      <c r="Q2455" t="s">
        <v>27</v>
      </c>
      <c r="R2455">
        <v>45</v>
      </c>
      <c r="S2455">
        <f>SUMIFS(N:N,F:F,F2455,G:G,G2455,T:T,T2455-1)*IF(C2455=1,0,1)</f>
        <v>0</v>
      </c>
      <c r="T2455">
        <f>COUNTIFS(F:F,F2455,G:G,G2455,H:H,_xlfn.CONCAT("&lt;=",H2455))</f>
        <v>2</v>
      </c>
      <c r="U2455" s="15">
        <f ca="1">H2455+(RAND()/100000)</f>
        <v>0.41250467031174071</v>
      </c>
      <c r="V2455">
        <f t="shared" ca="1" si="38"/>
        <v>22</v>
      </c>
      <c r="W2455" t="s">
        <v>28</v>
      </c>
      <c r="X2455" t="str">
        <f ca="1">_xlfn.CONCAT("(",A2455,",",C2455,",",P2455,",",E2455,",",L2455,",",S2455,",",T2455,",",V2455,")++1`")</f>
        <v>(249626,0,1,9,72,0,2,22)++1`</v>
      </c>
      <c r="Y2455" t="str">
        <f>_xlfn.CONCAT("(",A2455,",",R2455,")++1`")</f>
        <v>(249626,45)++1`</v>
      </c>
    </row>
    <row r="2456" spans="1:25">
      <c r="A2456">
        <v>249627</v>
      </c>
      <c r="B2456">
        <v>1950</v>
      </c>
      <c r="C2456">
        <f>IF(D2456="oui", 1, IF(D2456="non", 0, " "))</f>
        <v>0</v>
      </c>
      <c r="D2456" t="s">
        <v>24</v>
      </c>
      <c r="E2456">
        <f>_xlfn.XLOOKUP(F2456,Z$3:Z$19,AA$3:AA$19)</f>
        <v>9</v>
      </c>
      <c r="F2456" t="s">
        <v>40</v>
      </c>
      <c r="G2456" s="14">
        <v>44616</v>
      </c>
      <c r="H2456" s="15">
        <v>0.75</v>
      </c>
      <c r="I2456" s="15">
        <v>0.77569444444444446</v>
      </c>
      <c r="J2456">
        <v>1000163</v>
      </c>
      <c r="K2456">
        <v>4824</v>
      </c>
      <c r="L2456">
        <f>ROUND(M2456*86400,0)/60</f>
        <v>37</v>
      </c>
      <c r="M2456">
        <v>2.5694444444444464E-2</v>
      </c>
      <c r="N2456">
        <f>_xlfn.XLOOKUP(O2456,Z$22:Z$24,AA$22:AA$24)</f>
        <v>0</v>
      </c>
      <c r="O2456" t="s">
        <v>26</v>
      </c>
      <c r="P2456" cm="1">
        <f t="array" aca="1" ref="P2456" ca="1">(_xlfn.IFS(Q2456="couché",0,Q2456="debout à 80%",1,Q2456="?",1))*(IF(RAND()&lt;0.8,1,0))</f>
        <v>1</v>
      </c>
      <c r="Q2456" t="s">
        <v>27</v>
      </c>
      <c r="R2456">
        <v>45</v>
      </c>
      <c r="S2456">
        <f>SUMIFS(N:N,F:F,F2456,G:G,G2456,T:T,T2456-1)*IF(C2456=1,0,1)</f>
        <v>0</v>
      </c>
      <c r="T2456">
        <f>COUNTIFS(F:F,F2456,G:G,G2456,H:H,_xlfn.CONCAT("&lt;=",H2456))</f>
        <v>9</v>
      </c>
      <c r="U2456" s="15">
        <f ca="1">H2456+(RAND()/100000)</f>
        <v>0.75000008058290613</v>
      </c>
      <c r="V2456">
        <f t="shared" ca="1" si="38"/>
        <v>88</v>
      </c>
      <c r="W2456" t="s">
        <v>28</v>
      </c>
      <c r="X2456" t="str">
        <f ca="1">_xlfn.CONCAT("(",A2456,",",C2456,",",P2456,",",E2456,",",L2456,",",S2456,",",T2456,",",V2456,")++1`")</f>
        <v>(249627,0,1,9,37,0,9,88)++1`</v>
      </c>
      <c r="Y2456" t="str">
        <f>_xlfn.CONCAT("(",A2456,",",R2456,")++1`")</f>
        <v>(249627,45)++1`</v>
      </c>
    </row>
    <row r="2457" spans="1:25">
      <c r="A2457">
        <v>249628</v>
      </c>
      <c r="B2457">
        <v>2006</v>
      </c>
      <c r="C2457">
        <f>IF(D2457="oui", 1, IF(D2457="non", 0, " "))</f>
        <v>0</v>
      </c>
      <c r="D2457" t="s">
        <v>24</v>
      </c>
      <c r="E2457">
        <f>_xlfn.XLOOKUP(F2457,Z$3:Z$19,AA$3:AA$19)</f>
        <v>10</v>
      </c>
      <c r="F2457" t="s">
        <v>39</v>
      </c>
      <c r="G2457" s="14">
        <v>44628</v>
      </c>
      <c r="H2457" s="15">
        <v>0.56111111111111112</v>
      </c>
      <c r="I2457" s="15">
        <v>0.6020833333333333</v>
      </c>
      <c r="J2457">
        <v>1000165</v>
      </c>
      <c r="K2457">
        <v>493</v>
      </c>
      <c r="L2457">
        <f>ROUND(M2457*86400,0)/60</f>
        <v>59</v>
      </c>
      <c r="M2457">
        <v>4.0972222222222188E-2</v>
      </c>
      <c r="N2457">
        <f>_xlfn.XLOOKUP(O2457,Z$22:Z$24,AA$22:AA$24)</f>
        <v>1</v>
      </c>
      <c r="O2457" t="s">
        <v>32</v>
      </c>
      <c r="P2457" cm="1">
        <f t="array" aca="1" ref="P2457" ca="1">(_xlfn.IFS(Q2457="couché",0,Q2457="debout à 80%",1,Q2457="?",1))*(IF(RAND()&lt;0.8,1,0))</f>
        <v>1</v>
      </c>
      <c r="Q2457" t="s">
        <v>27</v>
      </c>
      <c r="R2457">
        <v>30</v>
      </c>
      <c r="S2457">
        <f>SUMIFS(N:N,F:F,F2457,G:G,G2457,T:T,T2457-1)*IF(C2457=1,0,1)</f>
        <v>1</v>
      </c>
      <c r="T2457">
        <f>COUNTIFS(F:F,F2457,G:G,G2457,H:H,_xlfn.CONCAT("&lt;=",H2457))</f>
        <v>9</v>
      </c>
      <c r="U2457" s="15">
        <f ca="1">H2457+(RAND()/100000)</f>
        <v>0.56111892585010348</v>
      </c>
      <c r="V2457">
        <f t="shared" ca="1" si="38"/>
        <v>66</v>
      </c>
      <c r="W2457" t="s">
        <v>28</v>
      </c>
      <c r="X2457" t="str">
        <f ca="1">_xlfn.CONCAT("(",A2457,",",C2457,",",P2457,",",E2457,",",L2457,",",S2457,",",T2457,",",V2457,")++1`")</f>
        <v>(249628,0,1,10,59,1,9,66)++1`</v>
      </c>
      <c r="Y2457" t="str">
        <f>_xlfn.CONCAT("(",A2457,",",R2457,")++1`")</f>
        <v>(249628,30)++1`</v>
      </c>
    </row>
    <row r="2458" spans="1:25">
      <c r="A2458">
        <v>249629</v>
      </c>
      <c r="B2458">
        <v>1953</v>
      </c>
      <c r="C2458">
        <f>IF(D2458="oui", 1, IF(D2458="non", 0, " "))</f>
        <v>0</v>
      </c>
      <c r="D2458" t="s">
        <v>24</v>
      </c>
      <c r="E2458">
        <f>_xlfn.XLOOKUP(F2458,Z$3:Z$19,AA$3:AA$19)</f>
        <v>13</v>
      </c>
      <c r="F2458" t="s">
        <v>43</v>
      </c>
      <c r="G2458" s="14">
        <v>44629</v>
      </c>
      <c r="H2458" s="15">
        <v>0.33819444444444441</v>
      </c>
      <c r="I2458" s="15">
        <v>0.52638888888888891</v>
      </c>
      <c r="J2458">
        <v>1000167</v>
      </c>
      <c r="K2458">
        <v>5557</v>
      </c>
      <c r="L2458">
        <f>ROUND(M2458*86400,0)/60</f>
        <v>271</v>
      </c>
      <c r="M2458">
        <v>0.1881944444444445</v>
      </c>
      <c r="N2458">
        <f>_xlfn.XLOOKUP(O2458,Z$22:Z$24,AA$22:AA$24)</f>
        <v>0</v>
      </c>
      <c r="O2458" t="s">
        <v>26</v>
      </c>
      <c r="P2458" cm="1">
        <f t="array" aca="1" ref="P2458" ca="1">(_xlfn.IFS(Q2458="couché",0,Q2458="debout à 80%",1,Q2458="?",1))*(IF(RAND()&lt;0.8,1,0))</f>
        <v>0</v>
      </c>
      <c r="Q2458" t="s">
        <v>27</v>
      </c>
      <c r="R2458">
        <v>45</v>
      </c>
      <c r="S2458">
        <f>SUMIFS(N:N,F:F,F2458,G:G,G2458,T:T,T2458-1)*IF(C2458=1,0,1)</f>
        <v>0</v>
      </c>
      <c r="T2458">
        <f>COUNTIFS(F:F,F2458,G:G,G2458,H:H,_xlfn.CONCAT("&lt;=",H2458))</f>
        <v>1</v>
      </c>
      <c r="U2458" s="15">
        <f ca="1">H2458+(RAND()/100000)</f>
        <v>0.33819892459461698</v>
      </c>
      <c r="V2458">
        <f t="shared" ca="1" si="38"/>
        <v>7</v>
      </c>
      <c r="W2458" t="s">
        <v>28</v>
      </c>
      <c r="X2458" t="str">
        <f ca="1">_xlfn.CONCAT("(",A2458,",",C2458,",",P2458,",",E2458,",",L2458,",",S2458,",",T2458,",",V2458,")++1`")</f>
        <v>(249629,0,0,13,271,0,1,7)++1`</v>
      </c>
      <c r="Y2458" t="str">
        <f>_xlfn.CONCAT("(",A2458,",",R2458,")++1`")</f>
        <v>(249629,45)++1`</v>
      </c>
    </row>
    <row r="2459" spans="1:25">
      <c r="A2459">
        <v>249632</v>
      </c>
      <c r="B2459">
        <v>2021</v>
      </c>
      <c r="C2459">
        <f>IF(D2459="oui", 1, IF(D2459="non", 0, " "))</f>
        <v>1</v>
      </c>
      <c r="D2459" t="s">
        <v>28</v>
      </c>
      <c r="E2459">
        <f>_xlfn.XLOOKUP(F2459,Z$3:Z$19,AA$3:AA$19)</f>
        <v>9</v>
      </c>
      <c r="F2459" t="s">
        <v>40</v>
      </c>
      <c r="G2459" s="14">
        <v>44648</v>
      </c>
      <c r="H2459" s="15">
        <v>0.35277777777777775</v>
      </c>
      <c r="I2459" s="15">
        <v>0.39374999999999999</v>
      </c>
      <c r="J2459">
        <v>1000163</v>
      </c>
      <c r="K2459">
        <v>7052</v>
      </c>
      <c r="L2459">
        <f>ROUND(M2459*86400,0)/60</f>
        <v>59</v>
      </c>
      <c r="M2459">
        <v>4.0972222222222243E-2</v>
      </c>
      <c r="N2459">
        <f>_xlfn.XLOOKUP(O2459,Z$22:Z$24,AA$22:AA$24)</f>
        <v>0</v>
      </c>
      <c r="O2459" t="s">
        <v>46</v>
      </c>
      <c r="P2459" cm="1">
        <f t="array" aca="1" ref="P2459" ca="1">(_xlfn.IFS(Q2459="couché",0,Q2459="debout à 80%",1,Q2459="?",1))*(IF(RAND()&lt;0.8,1,0))</f>
        <v>0</v>
      </c>
      <c r="Q2459" t="s">
        <v>48</v>
      </c>
      <c r="R2459">
        <v>45</v>
      </c>
      <c r="S2459">
        <f>SUMIFS(N:N,F:F,F2459,G:G,G2459,T:T,T2459-1)*IF(C2459=1,0,1)</f>
        <v>0</v>
      </c>
      <c r="T2459">
        <f>COUNTIFS(F:F,F2459,G:G,G2459,H:H,_xlfn.CONCAT("&lt;=",H2459))</f>
        <v>1</v>
      </c>
      <c r="U2459" s="15">
        <f ca="1">H2459+(RAND()/100000)</f>
        <v>0.35278309501902688</v>
      </c>
      <c r="V2459">
        <f t="shared" ca="1" si="38"/>
        <v>16</v>
      </c>
      <c r="W2459" t="s">
        <v>28</v>
      </c>
      <c r="X2459" t="str">
        <f ca="1">_xlfn.CONCAT("(",A2459,",",C2459,",",P2459,",",E2459,",",L2459,",",S2459,",",T2459,",",V2459,")++1`")</f>
        <v>(249632,1,0,9,59,0,1,16)++1`</v>
      </c>
      <c r="Y2459" t="str">
        <f>_xlfn.CONCAT("(",A2459,",",R2459,")++1`")</f>
        <v>(249632,45)++1`</v>
      </c>
    </row>
    <row r="2460" spans="1:25">
      <c r="A2460">
        <v>249634</v>
      </c>
      <c r="B2460">
        <v>1967</v>
      </c>
      <c r="C2460">
        <f>IF(D2460="oui", 1, IF(D2460="non", 0, " "))</f>
        <v>0</v>
      </c>
      <c r="D2460" t="s">
        <v>24</v>
      </c>
      <c r="E2460">
        <f>_xlfn.XLOOKUP(F2460,Z$3:Z$19,AA$3:AA$19)</f>
        <v>3</v>
      </c>
      <c r="F2460" t="s">
        <v>34</v>
      </c>
      <c r="G2460" s="14">
        <v>44641</v>
      </c>
      <c r="H2460" s="15">
        <v>0.55208333333333326</v>
      </c>
      <c r="I2460" s="15">
        <v>0.55625000000000002</v>
      </c>
      <c r="J2460">
        <v>1000169</v>
      </c>
      <c r="K2460">
        <v>2174</v>
      </c>
      <c r="L2460">
        <f>ROUND(M2460*86400,0)/60</f>
        <v>6</v>
      </c>
      <c r="M2460">
        <v>4.1666666666667629E-3</v>
      </c>
      <c r="N2460">
        <f>_xlfn.XLOOKUP(O2460,Z$22:Z$24,AA$22:AA$24)</f>
        <v>1</v>
      </c>
      <c r="O2460" t="s">
        <v>32</v>
      </c>
      <c r="P2460" cm="1">
        <f t="array" aca="1" ref="P2460" ca="1">(_xlfn.IFS(Q2460="couché",0,Q2460="debout à 80%",1,Q2460="?",1))*(IF(RAND()&lt;0.8,1,0))</f>
        <v>1</v>
      </c>
      <c r="Q2460" t="s">
        <v>27</v>
      </c>
      <c r="R2460">
        <v>0</v>
      </c>
      <c r="S2460">
        <f>SUMIFS(N:N,F:F,F2460,G:G,G2460,T:T,T2460-1)*IF(C2460=1,0,1)</f>
        <v>1</v>
      </c>
      <c r="T2460">
        <f>COUNTIFS(F:F,F2460,G:G,G2460,H:H,_xlfn.CONCAT("&lt;=",H2460))</f>
        <v>12</v>
      </c>
      <c r="U2460" s="15">
        <f ca="1">H2460+(RAND()/100000)</f>
        <v>0.55208932052046245</v>
      </c>
      <c r="V2460">
        <f t="shared" ca="1" si="38"/>
        <v>46</v>
      </c>
      <c r="W2460" t="s">
        <v>28</v>
      </c>
      <c r="X2460" t="str">
        <f ca="1">_xlfn.CONCAT("(",A2460,",",C2460,",",P2460,",",E2460,",",L2460,",",S2460,",",T2460,",",V2460,")++1`")</f>
        <v>(249634,0,1,3,6,1,12,46)++1`</v>
      </c>
      <c r="Y2460" t="str">
        <f>_xlfn.CONCAT("(",A2460,",",R2460,")++1`")</f>
        <v>(249634,0)++1`</v>
      </c>
    </row>
    <row r="2461" spans="1:25">
      <c r="A2461">
        <v>249635</v>
      </c>
      <c r="B2461">
        <v>1939</v>
      </c>
      <c r="C2461">
        <f>IF(D2461="oui", 1, IF(D2461="non", 0, " "))</f>
        <v>0</v>
      </c>
      <c r="D2461" t="s">
        <v>24</v>
      </c>
      <c r="E2461">
        <f>_xlfn.XLOOKUP(F2461,Z$3:Z$19,AA$3:AA$19)</f>
        <v>3</v>
      </c>
      <c r="F2461" t="s">
        <v>34</v>
      </c>
      <c r="G2461" s="14">
        <v>44643</v>
      </c>
      <c r="H2461" s="15">
        <v>0.45277777777777778</v>
      </c>
      <c r="I2461" s="15">
        <v>0.47361111111111109</v>
      </c>
      <c r="J2461">
        <v>1000169</v>
      </c>
      <c r="K2461">
        <v>6013</v>
      </c>
      <c r="L2461">
        <f>ROUND(M2461*86400,0)/60</f>
        <v>30</v>
      </c>
      <c r="M2461">
        <v>2.0833333333333315E-2</v>
      </c>
      <c r="N2461">
        <f>_xlfn.XLOOKUP(O2461,Z$22:Z$24,AA$22:AA$24)</f>
        <v>1</v>
      </c>
      <c r="O2461" t="s">
        <v>32</v>
      </c>
      <c r="P2461" cm="1">
        <f t="array" aca="1" ref="P2461" ca="1">(_xlfn.IFS(Q2461="couché",0,Q2461="debout à 80%",1,Q2461="?",1))*(IF(RAND()&lt;0.8,1,0))</f>
        <v>1</v>
      </c>
      <c r="Q2461" t="s">
        <v>27</v>
      </c>
      <c r="R2461">
        <v>0</v>
      </c>
      <c r="S2461">
        <f>SUMIFS(N:N,F:F,F2461,G:G,G2461,T:T,T2461-1)*IF(C2461=1,0,1)</f>
        <v>1</v>
      </c>
      <c r="T2461">
        <f>COUNTIFS(F:F,F2461,G:G,G2461,H:H,_xlfn.CONCAT("&lt;=",H2461))</f>
        <v>7</v>
      </c>
      <c r="U2461" s="15">
        <f ca="1">H2461+(RAND()/100000)</f>
        <v>0.45278644518004391</v>
      </c>
      <c r="V2461">
        <f t="shared" ca="1" si="38"/>
        <v>37</v>
      </c>
      <c r="W2461" t="s">
        <v>28</v>
      </c>
      <c r="X2461" t="str">
        <f ca="1">_xlfn.CONCAT("(",A2461,",",C2461,",",P2461,",",E2461,",",L2461,",",S2461,",",T2461,",",V2461,")++1`")</f>
        <v>(249635,0,1,3,30,1,7,37)++1`</v>
      </c>
      <c r="Y2461" t="str">
        <f>_xlfn.CONCAT("(",A2461,",",R2461,")++1`")</f>
        <v>(249635,0)++1`</v>
      </c>
    </row>
    <row r="2462" spans="1:25">
      <c r="A2462">
        <v>249636</v>
      </c>
      <c r="B2462">
        <v>1971</v>
      </c>
      <c r="C2462">
        <f>IF(D2462="oui", 1, IF(D2462="non", 0, " "))</f>
        <v>0</v>
      </c>
      <c r="D2462" t="s">
        <v>24</v>
      </c>
      <c r="E2462">
        <f>_xlfn.XLOOKUP(F2462,Z$3:Z$19,AA$3:AA$19)</f>
        <v>4</v>
      </c>
      <c r="F2462" t="s">
        <v>31</v>
      </c>
      <c r="G2462" s="14">
        <v>44636</v>
      </c>
      <c r="H2462" s="15">
        <v>0.51180555555555551</v>
      </c>
      <c r="I2462" s="15">
        <v>0.5395833333333333</v>
      </c>
      <c r="J2462">
        <v>1000170</v>
      </c>
      <c r="K2462">
        <v>2055</v>
      </c>
      <c r="L2462">
        <f>ROUND(M2462*86400,0)/60</f>
        <v>40</v>
      </c>
      <c r="M2462">
        <v>2.777777777777779E-2</v>
      </c>
      <c r="N2462">
        <f>_xlfn.XLOOKUP(O2462,Z$22:Z$24,AA$22:AA$24)</f>
        <v>1</v>
      </c>
      <c r="O2462" t="s">
        <v>32</v>
      </c>
      <c r="P2462" cm="1">
        <f t="array" aca="1" ref="P2462" ca="1">(_xlfn.IFS(Q2462="couché",0,Q2462="debout à 80%",1,Q2462="?",1))*(IF(RAND()&lt;0.8,1,0))</f>
        <v>0</v>
      </c>
      <c r="Q2462" t="s">
        <v>27</v>
      </c>
      <c r="R2462">
        <v>30</v>
      </c>
      <c r="S2462">
        <f>SUMIFS(N:N,F:F,F2462,G:G,G2462,T:T,T2462-1)*IF(C2462=1,0,1)</f>
        <v>1</v>
      </c>
      <c r="T2462">
        <f>COUNTIFS(F:F,F2462,G:G,G2462,H:H,_xlfn.CONCAT("&lt;=",H2462))</f>
        <v>4</v>
      </c>
      <c r="U2462" s="15">
        <f ca="1">H2462+(RAND()/100000)</f>
        <v>0.51180737646639007</v>
      </c>
      <c r="V2462">
        <f t="shared" ca="1" si="38"/>
        <v>51</v>
      </c>
      <c r="W2462" t="s">
        <v>28</v>
      </c>
      <c r="X2462" t="str">
        <f ca="1">_xlfn.CONCAT("(",A2462,",",C2462,",",P2462,",",E2462,",",L2462,",",S2462,",",T2462,",",V2462,")++1`")</f>
        <v>(249636,0,0,4,40,1,4,51)++1`</v>
      </c>
      <c r="Y2462" t="str">
        <f>_xlfn.CONCAT("(",A2462,",",R2462,")++1`")</f>
        <v>(249636,30)++1`</v>
      </c>
    </row>
    <row r="2463" spans="1:25">
      <c r="A2463">
        <v>249637</v>
      </c>
      <c r="B2463">
        <v>1960</v>
      </c>
      <c r="C2463">
        <f>IF(D2463="oui", 1, IF(D2463="non", 0, " "))</f>
        <v>0</v>
      </c>
      <c r="D2463" t="s">
        <v>24</v>
      </c>
      <c r="E2463">
        <f>_xlfn.XLOOKUP(F2463,Z$3:Z$19,AA$3:AA$19)</f>
        <v>2</v>
      </c>
      <c r="F2463" t="s">
        <v>29</v>
      </c>
      <c r="G2463" s="14">
        <v>44636</v>
      </c>
      <c r="H2463" s="15">
        <v>0.34722222222222221</v>
      </c>
      <c r="I2463" s="15">
        <v>0.40833333333333333</v>
      </c>
      <c r="J2463">
        <v>1000166</v>
      </c>
      <c r="K2463">
        <v>1652</v>
      </c>
      <c r="L2463">
        <f>ROUND(M2463*86400,0)/60</f>
        <v>88</v>
      </c>
      <c r="M2463">
        <v>6.1111111111111116E-2</v>
      </c>
      <c r="N2463">
        <f>_xlfn.XLOOKUP(O2463,Z$22:Z$24,AA$22:AA$24)</f>
        <v>0</v>
      </c>
      <c r="O2463" t="s">
        <v>26</v>
      </c>
      <c r="P2463" cm="1">
        <f t="array" aca="1" ref="P2463" ca="1">(_xlfn.IFS(Q2463="couché",0,Q2463="debout à 80%",1,Q2463="?",1))*(IF(RAND()&lt;0.8,1,0))</f>
        <v>1</v>
      </c>
      <c r="Q2463" t="s">
        <v>27</v>
      </c>
      <c r="R2463">
        <v>45</v>
      </c>
      <c r="S2463">
        <f>SUMIFS(N:N,F:F,F2463,G:G,G2463,T:T,T2463-1)*IF(C2463=1,0,1)</f>
        <v>0</v>
      </c>
      <c r="T2463">
        <f>COUNTIFS(F:F,F2463,G:G,G2463,H:H,_xlfn.CONCAT("&lt;=",H2463))</f>
        <v>1</v>
      </c>
      <c r="U2463" s="15">
        <f ca="1">H2463+(RAND()/100000)</f>
        <v>0.34723042770478835</v>
      </c>
      <c r="V2463">
        <f t="shared" ca="1" si="38"/>
        <v>11</v>
      </c>
      <c r="W2463" t="s">
        <v>28</v>
      </c>
      <c r="X2463" t="str">
        <f ca="1">_xlfn.CONCAT("(",A2463,",",C2463,",",P2463,",",E2463,",",L2463,",",S2463,",",T2463,",",V2463,")++1`")</f>
        <v>(249637,0,1,2,88,0,1,11)++1`</v>
      </c>
      <c r="Y2463" t="str">
        <f>_xlfn.CONCAT("(",A2463,",",R2463,")++1`")</f>
        <v>(249637,45)++1`</v>
      </c>
    </row>
    <row r="2464" spans="1:25">
      <c r="A2464">
        <v>249638</v>
      </c>
      <c r="B2464">
        <v>1973</v>
      </c>
      <c r="C2464">
        <f>IF(D2464="oui", 1, IF(D2464="non", 0, " "))</f>
        <v>0</v>
      </c>
      <c r="D2464" t="s">
        <v>24</v>
      </c>
      <c r="E2464">
        <f>_xlfn.XLOOKUP(F2464,Z$3:Z$19,AA$3:AA$19)</f>
        <v>2</v>
      </c>
      <c r="F2464" t="s">
        <v>29</v>
      </c>
      <c r="G2464" s="14">
        <v>44631</v>
      </c>
      <c r="H2464" s="15">
        <v>0.33333333333333331</v>
      </c>
      <c r="I2464" s="15">
        <v>0.57847222222222217</v>
      </c>
      <c r="J2464">
        <v>1000166</v>
      </c>
      <c r="K2464">
        <v>1072</v>
      </c>
      <c r="L2464">
        <f>ROUND(M2464*86400,0)/60</f>
        <v>353</v>
      </c>
      <c r="M2464">
        <v>0.24513888888888885</v>
      </c>
      <c r="N2464">
        <f>_xlfn.XLOOKUP(O2464,Z$22:Z$24,AA$22:AA$24)</f>
        <v>0</v>
      </c>
      <c r="O2464" t="s">
        <v>26</v>
      </c>
      <c r="P2464" cm="1">
        <f t="array" aca="1" ref="P2464" ca="1">(_xlfn.IFS(Q2464="couché",0,Q2464="debout à 80%",1,Q2464="?",1))*(IF(RAND()&lt;0.8,1,0))</f>
        <v>0</v>
      </c>
      <c r="Q2464" t="s">
        <v>48</v>
      </c>
      <c r="R2464">
        <v>45</v>
      </c>
      <c r="S2464">
        <f>SUMIFS(N:N,F:F,F2464,G:G,G2464,T:T,T2464-1)*IF(C2464=1,0,1)</f>
        <v>0</v>
      </c>
      <c r="T2464">
        <f>COUNTIFS(F:F,F2464,G:G,G2464,H:H,_xlfn.CONCAT("&lt;=",H2464))</f>
        <v>1</v>
      </c>
      <c r="U2464" s="15">
        <f ca="1">H2464+(RAND()/100000)</f>
        <v>0.33333961970858067</v>
      </c>
      <c r="V2464">
        <f t="shared" ca="1" si="38"/>
        <v>4</v>
      </c>
      <c r="W2464" t="s">
        <v>28</v>
      </c>
      <c r="X2464" t="str">
        <f ca="1">_xlfn.CONCAT("(",A2464,",",C2464,",",P2464,",",E2464,",",L2464,",",S2464,",",T2464,",",V2464,")++1`")</f>
        <v>(249638,0,0,2,353,0,1,4)++1`</v>
      </c>
      <c r="Y2464" t="str">
        <f>_xlfn.CONCAT("(",A2464,",",R2464,")++1`")</f>
        <v>(249638,45)++1`</v>
      </c>
    </row>
    <row r="2465" spans="1:25">
      <c r="A2465">
        <v>249640</v>
      </c>
      <c r="B2465">
        <v>1991</v>
      </c>
      <c r="C2465">
        <f>IF(D2465="oui", 1, IF(D2465="non", 0, " "))</f>
        <v>0</v>
      </c>
      <c r="D2465" t="s">
        <v>24</v>
      </c>
      <c r="E2465">
        <f>_xlfn.XLOOKUP(F2465,Z$3:Z$19,AA$3:AA$19)</f>
        <v>14</v>
      </c>
      <c r="F2465" t="s">
        <v>33</v>
      </c>
      <c r="G2465" s="14">
        <v>44617</v>
      </c>
      <c r="H2465" s="15">
        <v>0.91319444444444442</v>
      </c>
      <c r="I2465" s="15">
        <v>0.97222222222222221</v>
      </c>
      <c r="J2465">
        <v>1000162</v>
      </c>
      <c r="K2465">
        <v>4172</v>
      </c>
      <c r="L2465">
        <f>ROUND(M2465*86400,0)/60</f>
        <v>85</v>
      </c>
      <c r="M2465">
        <v>5.902777777777779E-2</v>
      </c>
      <c r="N2465">
        <f>_xlfn.XLOOKUP(O2465,Z$22:Z$24,AA$22:AA$24)</f>
        <v>1</v>
      </c>
      <c r="O2465" t="s">
        <v>32</v>
      </c>
      <c r="P2465" cm="1">
        <f t="array" aca="1" ref="P2465" ca="1">(_xlfn.IFS(Q2465="couché",0,Q2465="debout à 80%",1,Q2465="?",1))*(IF(RAND()&lt;0.8,1,0))</f>
        <v>1</v>
      </c>
      <c r="Q2465" t="s">
        <v>27</v>
      </c>
      <c r="R2465">
        <v>45</v>
      </c>
      <c r="S2465">
        <f>SUMIFS(N:N,F:F,F2465,G:G,G2465,T:T,T2465-1)*IF(C2465=1,0,1)</f>
        <v>1</v>
      </c>
      <c r="T2465">
        <f>COUNTIFS(F:F,F2465,G:G,G2465,H:H,_xlfn.CONCAT("&lt;=",H2465))</f>
        <v>7</v>
      </c>
      <c r="U2465" s="15">
        <f ca="1">H2465+(RAND()/100000)</f>
        <v>0.91319776325418267</v>
      </c>
      <c r="V2465">
        <f t="shared" ca="1" si="38"/>
        <v>75</v>
      </c>
      <c r="W2465" t="s">
        <v>28</v>
      </c>
      <c r="X2465" t="str">
        <f ca="1">_xlfn.CONCAT("(",A2465,",",C2465,",",P2465,",",E2465,",",L2465,",",S2465,",",T2465,",",V2465,")++1`")</f>
        <v>(249640,0,1,14,85,1,7,75)++1`</v>
      </c>
      <c r="Y2465" t="str">
        <f>_xlfn.CONCAT("(",A2465,",",R2465,")++1`")</f>
        <v>(249640,45)++1`</v>
      </c>
    </row>
    <row r="2466" spans="1:25">
      <c r="A2466">
        <v>249641</v>
      </c>
      <c r="B2466">
        <v>1946</v>
      </c>
      <c r="C2466">
        <f>IF(D2466="oui", 1, IF(D2466="non", 0, " "))</f>
        <v>0</v>
      </c>
      <c r="D2466" t="s">
        <v>24</v>
      </c>
      <c r="E2466">
        <f>_xlfn.XLOOKUP(F2466,Z$3:Z$19,AA$3:AA$19)</f>
        <v>3</v>
      </c>
      <c r="F2466" t="s">
        <v>34</v>
      </c>
      <c r="G2466" s="14">
        <v>44649</v>
      </c>
      <c r="H2466" s="15">
        <v>0.42569444444444443</v>
      </c>
      <c r="I2466" s="15">
        <v>0.44166666666666665</v>
      </c>
      <c r="J2466">
        <v>1000169</v>
      </c>
      <c r="K2466">
        <v>2172</v>
      </c>
      <c r="L2466">
        <f>ROUND(M2466*86400,0)/60</f>
        <v>23</v>
      </c>
      <c r="M2466">
        <v>1.5972222222222221E-2</v>
      </c>
      <c r="N2466">
        <f>_xlfn.XLOOKUP(O2466,Z$22:Z$24,AA$22:AA$24)</f>
        <v>1</v>
      </c>
      <c r="O2466" t="s">
        <v>32</v>
      </c>
      <c r="P2466" cm="1">
        <f t="array" aca="1" ref="P2466" ca="1">(_xlfn.IFS(Q2466="couché",0,Q2466="debout à 80%",1,Q2466="?",1))*(IF(RAND()&lt;0.8,1,0))</f>
        <v>1</v>
      </c>
      <c r="Q2466" t="s">
        <v>27</v>
      </c>
      <c r="R2466">
        <v>10</v>
      </c>
      <c r="S2466">
        <f>SUMIFS(N:N,F:F,F2466,G:G,G2466,T:T,T2466-1)*IF(C2466=1,0,1)</f>
        <v>1</v>
      </c>
      <c r="T2466">
        <f>COUNTIFS(F:F,F2466,G:G,G2466,H:H,_xlfn.CONCAT("&lt;=",H2466))</f>
        <v>7</v>
      </c>
      <c r="U2466" s="15">
        <f ca="1">H2466+(RAND()/100000)</f>
        <v>0.42569468067103616</v>
      </c>
      <c r="V2466">
        <f t="shared" ca="1" si="38"/>
        <v>27</v>
      </c>
      <c r="W2466" t="s">
        <v>28</v>
      </c>
      <c r="X2466" t="str">
        <f ca="1">_xlfn.CONCAT("(",A2466,",",C2466,",",P2466,",",E2466,",",L2466,",",S2466,",",T2466,",",V2466,")++1`")</f>
        <v>(249641,0,1,3,23,1,7,27)++1`</v>
      </c>
      <c r="Y2466" t="str">
        <f>_xlfn.CONCAT("(",A2466,",",R2466,")++1`")</f>
        <v>(249641,10)++1`</v>
      </c>
    </row>
    <row r="2467" spans="1:25">
      <c r="A2467">
        <v>249647</v>
      </c>
      <c r="B2467">
        <v>1958</v>
      </c>
      <c r="C2467">
        <f>IF(D2467="oui", 1, IF(D2467="non", 0, " "))</f>
        <v>0</v>
      </c>
      <c r="D2467" t="s">
        <v>24</v>
      </c>
      <c r="E2467">
        <f>_xlfn.XLOOKUP(F2467,Z$3:Z$19,AA$3:AA$19)</f>
        <v>5</v>
      </c>
      <c r="F2467" t="s">
        <v>36</v>
      </c>
      <c r="G2467" s="14">
        <v>44620</v>
      </c>
      <c r="H2467" s="15">
        <v>0.62083333333333335</v>
      </c>
      <c r="I2467" s="15">
        <v>0.70347222222222217</v>
      </c>
      <c r="J2467">
        <v>1000162</v>
      </c>
      <c r="K2467">
        <v>4672</v>
      </c>
      <c r="L2467">
        <f>ROUND(M2467*86400,0)/60</f>
        <v>119</v>
      </c>
      <c r="M2467">
        <v>8.2638888888888817E-2</v>
      </c>
      <c r="N2467">
        <f>_xlfn.XLOOKUP(O2467,Z$22:Z$24,AA$22:AA$24)</f>
        <v>0</v>
      </c>
      <c r="O2467" t="s">
        <v>26</v>
      </c>
      <c r="P2467" cm="1">
        <f t="array" aca="1" ref="P2467" ca="1">(_xlfn.IFS(Q2467="couché",0,Q2467="debout à 80%",1,Q2467="?",1))*(IF(RAND()&lt;0.8,1,0))</f>
        <v>1</v>
      </c>
      <c r="Q2467" t="s">
        <v>27</v>
      </c>
      <c r="R2467">
        <v>45</v>
      </c>
      <c r="S2467">
        <f>SUMIFS(N:N,F:F,F2467,G:G,G2467,T:T,T2467-1)*IF(C2467=1,0,1)</f>
        <v>1</v>
      </c>
      <c r="T2467">
        <f>COUNTIFS(F:F,F2467,G:G,G2467,H:H,_xlfn.CONCAT("&lt;=",H2467))</f>
        <v>6</v>
      </c>
      <c r="U2467" s="15">
        <f ca="1">H2467+(RAND()/100000)</f>
        <v>0.62084042753403801</v>
      </c>
      <c r="V2467">
        <f t="shared" ca="1" si="38"/>
        <v>40</v>
      </c>
      <c r="W2467" t="s">
        <v>28</v>
      </c>
      <c r="X2467" t="str">
        <f ca="1">_xlfn.CONCAT("(",A2467,",",C2467,",",P2467,",",E2467,",",L2467,",",S2467,",",T2467,",",V2467,")++1`")</f>
        <v>(249647,0,1,5,119,1,6,40)++1`</v>
      </c>
      <c r="Y2467" t="str">
        <f>_xlfn.CONCAT("(",A2467,",",R2467,")++1`")</f>
        <v>(249647,45)++1`</v>
      </c>
    </row>
    <row r="2468" spans="1:25">
      <c r="A2468">
        <v>249648</v>
      </c>
      <c r="B2468">
        <v>1972</v>
      </c>
      <c r="C2468">
        <f>IF(D2468="oui", 1, IF(D2468="non", 0, " "))</f>
        <v>0</v>
      </c>
      <c r="D2468" t="s">
        <v>24</v>
      </c>
      <c r="E2468">
        <f>_xlfn.XLOOKUP(F2468,Z$3:Z$19,AA$3:AA$19)</f>
        <v>13</v>
      </c>
      <c r="F2468" t="s">
        <v>43</v>
      </c>
      <c r="G2468" s="14">
        <v>44622</v>
      </c>
      <c r="H2468" s="15">
        <v>0.59236111111111112</v>
      </c>
      <c r="I2468" s="15">
        <v>0.71111111111111103</v>
      </c>
      <c r="J2468">
        <v>1000167</v>
      </c>
      <c r="K2468">
        <v>5556</v>
      </c>
      <c r="L2468">
        <f>ROUND(M2468*86400,0)/60</f>
        <v>171</v>
      </c>
      <c r="M2468">
        <v>0.11874999999999991</v>
      </c>
      <c r="N2468">
        <f>_xlfn.XLOOKUP(O2468,Z$22:Z$24,AA$22:AA$24)</f>
        <v>0</v>
      </c>
      <c r="O2468" t="s">
        <v>26</v>
      </c>
      <c r="P2468" cm="1">
        <f t="array" aca="1" ref="P2468" ca="1">(_xlfn.IFS(Q2468="couché",0,Q2468="debout à 80%",1,Q2468="?",1))*(IF(RAND()&lt;0.8,1,0))</f>
        <v>1</v>
      </c>
      <c r="Q2468" t="s">
        <v>27</v>
      </c>
      <c r="R2468">
        <v>45</v>
      </c>
      <c r="S2468">
        <f>SUMIFS(N:N,F:F,F2468,G:G,G2468,T:T,T2468-1)*IF(C2468=1,0,1)</f>
        <v>0</v>
      </c>
      <c r="T2468">
        <f>COUNTIFS(F:F,F2468,G:G,G2468,H:H,_xlfn.CONCAT("&lt;=",H2468))</f>
        <v>2</v>
      </c>
      <c r="U2468" s="15">
        <f ca="1">H2468+(RAND()/100000)</f>
        <v>0.59236627089725968</v>
      </c>
      <c r="V2468">
        <f t="shared" ca="1" si="38"/>
        <v>45</v>
      </c>
      <c r="W2468" t="s">
        <v>28</v>
      </c>
      <c r="X2468" t="str">
        <f ca="1">_xlfn.CONCAT("(",A2468,",",C2468,",",P2468,",",E2468,",",L2468,",",S2468,",",T2468,",",V2468,")++1`")</f>
        <v>(249648,0,1,13,171,0,2,45)++1`</v>
      </c>
      <c r="Y2468" t="str">
        <f>_xlfn.CONCAT("(",A2468,",",R2468,")++1`")</f>
        <v>(249648,45)++1`</v>
      </c>
    </row>
    <row r="2469" spans="1:25">
      <c r="A2469">
        <v>249649</v>
      </c>
      <c r="B2469">
        <v>1943</v>
      </c>
      <c r="C2469">
        <f>IF(D2469="oui", 1, IF(D2469="non", 0, " "))</f>
        <v>0</v>
      </c>
      <c r="D2469" t="s">
        <v>24</v>
      </c>
      <c r="E2469">
        <f>_xlfn.XLOOKUP(F2469,Z$3:Z$19,AA$3:AA$19)</f>
        <v>7</v>
      </c>
      <c r="F2469" t="s">
        <v>38</v>
      </c>
      <c r="G2469" s="14">
        <v>44622</v>
      </c>
      <c r="H2469" s="15">
        <v>0.54999999999999993</v>
      </c>
      <c r="I2469" s="15">
        <v>0.59097222222222223</v>
      </c>
      <c r="J2469">
        <v>1000167</v>
      </c>
      <c r="K2469">
        <v>3914</v>
      </c>
      <c r="L2469">
        <f>ROUND(M2469*86400,0)/60</f>
        <v>59</v>
      </c>
      <c r="M2469">
        <v>4.0972222222222299E-2</v>
      </c>
      <c r="N2469">
        <f>_xlfn.XLOOKUP(O2469,Z$22:Z$24,AA$22:AA$24)</f>
        <v>0</v>
      </c>
      <c r="O2469" t="s">
        <v>26</v>
      </c>
      <c r="P2469" cm="1">
        <f t="array" aca="1" ref="P2469" ca="1">(_xlfn.IFS(Q2469="couché",0,Q2469="debout à 80%",1,Q2469="?",1))*(IF(RAND()&lt;0.8,1,0))</f>
        <v>0</v>
      </c>
      <c r="Q2469" t="s">
        <v>48</v>
      </c>
      <c r="R2469">
        <v>45</v>
      </c>
      <c r="S2469">
        <f>SUMIFS(N:N,F:F,F2469,G:G,G2469,T:T,T2469-1)*IF(C2469=1,0,1)</f>
        <v>0</v>
      </c>
      <c r="T2469">
        <f>COUNTIFS(F:F,F2469,G:G,G2469,H:H,_xlfn.CONCAT("&lt;=",H2469))</f>
        <v>3</v>
      </c>
      <c r="U2469" s="15">
        <f ca="1">H2469+(RAND()/100000)</f>
        <v>0.55000428572280136</v>
      </c>
      <c r="V2469">
        <f t="shared" ca="1" si="38"/>
        <v>42</v>
      </c>
      <c r="W2469" t="s">
        <v>28</v>
      </c>
      <c r="X2469" t="str">
        <f ca="1">_xlfn.CONCAT("(",A2469,",",C2469,",",P2469,",",E2469,",",L2469,",",S2469,",",T2469,",",V2469,")++1`")</f>
        <v>(249649,0,0,7,59,0,3,42)++1`</v>
      </c>
      <c r="Y2469" t="str">
        <f>_xlfn.CONCAT("(",A2469,",",R2469,")++1`")</f>
        <v>(249649,45)++1`</v>
      </c>
    </row>
    <row r="2470" spans="1:25">
      <c r="A2470">
        <v>249650</v>
      </c>
      <c r="B2470">
        <v>1942</v>
      </c>
      <c r="C2470">
        <f>IF(D2470="oui", 1, IF(D2470="non", 0, " "))</f>
        <v>0</v>
      </c>
      <c r="D2470" t="s">
        <v>24</v>
      </c>
      <c r="E2470">
        <f>_xlfn.XLOOKUP(F2470,Z$3:Z$19,AA$3:AA$19)</f>
        <v>7</v>
      </c>
      <c r="F2470" t="s">
        <v>38</v>
      </c>
      <c r="G2470" s="14">
        <v>44623</v>
      </c>
      <c r="H2470" s="15">
        <v>0.38750000000000001</v>
      </c>
      <c r="I2470" s="15">
        <v>0.41388888888888886</v>
      </c>
      <c r="J2470">
        <v>1000166</v>
      </c>
      <c r="K2470">
        <v>31</v>
      </c>
      <c r="L2470">
        <f>ROUND(M2470*86400,0)/60</f>
        <v>38</v>
      </c>
      <c r="M2470">
        <v>2.6388888888888851E-2</v>
      </c>
      <c r="N2470">
        <f>_xlfn.XLOOKUP(O2470,Z$22:Z$24,AA$22:AA$24)</f>
        <v>0</v>
      </c>
      <c r="O2470" t="s">
        <v>26</v>
      </c>
      <c r="P2470" cm="1">
        <f t="array" aca="1" ref="P2470" ca="1">(_xlfn.IFS(Q2470="couché",0,Q2470="debout à 80%",1,Q2470="?",1))*(IF(RAND()&lt;0.8,1,0))</f>
        <v>1</v>
      </c>
      <c r="Q2470" t="s">
        <v>27</v>
      </c>
      <c r="R2470">
        <v>0</v>
      </c>
      <c r="S2470">
        <f>SUMIFS(N:N,F:F,F2470,G:G,G2470,T:T,T2470-1)*IF(C2470=1,0,1)</f>
        <v>0</v>
      </c>
      <c r="T2470">
        <f>COUNTIFS(F:F,F2470,G:G,G2470,H:H,_xlfn.CONCAT("&lt;=",H2470))</f>
        <v>2</v>
      </c>
      <c r="U2470" s="15">
        <f ca="1">H2470+(RAND()/100000)</f>
        <v>0.38750623482257718</v>
      </c>
      <c r="V2470">
        <f t="shared" ca="1" si="38"/>
        <v>17</v>
      </c>
      <c r="W2470" t="s">
        <v>28</v>
      </c>
      <c r="X2470" t="str">
        <f ca="1">_xlfn.CONCAT("(",A2470,",",C2470,",",P2470,",",E2470,",",L2470,",",S2470,",",T2470,",",V2470,")++1`")</f>
        <v>(249650,0,1,7,38,0,2,17)++1`</v>
      </c>
      <c r="Y2470" t="str">
        <f>_xlfn.CONCAT("(",A2470,",",R2470,")++1`")</f>
        <v>(249650,0)++1`</v>
      </c>
    </row>
    <row r="2471" spans="1:25">
      <c r="A2471">
        <v>249653</v>
      </c>
      <c r="B2471">
        <v>2001</v>
      </c>
      <c r="C2471">
        <f>IF(D2471="oui", 1, IF(D2471="non", 0, " "))</f>
        <v>0</v>
      </c>
      <c r="D2471" t="s">
        <v>24</v>
      </c>
      <c r="E2471">
        <f>_xlfn.XLOOKUP(F2471,Z$3:Z$19,AA$3:AA$19)</f>
        <v>10</v>
      </c>
      <c r="F2471" t="s">
        <v>39</v>
      </c>
      <c r="G2471" s="14">
        <v>44631</v>
      </c>
      <c r="H2471" s="15">
        <v>0.3923611111111111</v>
      </c>
      <c r="I2471" s="15">
        <v>0.43958333333333333</v>
      </c>
      <c r="J2471">
        <v>1000165</v>
      </c>
      <c r="K2471">
        <v>493</v>
      </c>
      <c r="L2471">
        <f>ROUND(M2471*86400,0)/60</f>
        <v>68</v>
      </c>
      <c r="M2471">
        <v>4.7222222222222221E-2</v>
      </c>
      <c r="N2471">
        <f>_xlfn.XLOOKUP(O2471,Z$22:Z$24,AA$22:AA$24)</f>
        <v>1</v>
      </c>
      <c r="O2471" t="s">
        <v>32</v>
      </c>
      <c r="P2471" cm="1">
        <f t="array" aca="1" ref="P2471" ca="1">(_xlfn.IFS(Q2471="couché",0,Q2471="debout à 80%",1,Q2471="?",1))*(IF(RAND()&lt;0.8,1,0))</f>
        <v>1</v>
      </c>
      <c r="Q2471" t="s">
        <v>27</v>
      </c>
      <c r="R2471">
        <v>30</v>
      </c>
      <c r="S2471">
        <f>SUMIFS(N:N,F:F,F2471,G:G,G2471,T:T,T2471-1)*IF(C2471=1,0,1)</f>
        <v>1</v>
      </c>
      <c r="T2471">
        <f>COUNTIFS(F:F,F2471,G:G,G2471,H:H,_xlfn.CONCAT("&lt;=",H2471))</f>
        <v>2</v>
      </c>
      <c r="U2471" s="15">
        <f ca="1">H2471+(RAND()/100000)</f>
        <v>0.39236782052070185</v>
      </c>
      <c r="V2471">
        <f t="shared" ca="1" si="38"/>
        <v>23</v>
      </c>
      <c r="W2471" t="s">
        <v>28</v>
      </c>
      <c r="X2471" t="str">
        <f ca="1">_xlfn.CONCAT("(",A2471,",",C2471,",",P2471,",",E2471,",",L2471,",",S2471,",",T2471,",",V2471,")++1`")</f>
        <v>(249653,0,1,10,68,1,2,23)++1`</v>
      </c>
      <c r="Y2471" t="str">
        <f>_xlfn.CONCAT("(",A2471,",",R2471,")++1`")</f>
        <v>(249653,30)++1`</v>
      </c>
    </row>
    <row r="2472" spans="1:25">
      <c r="A2472">
        <v>249655</v>
      </c>
      <c r="B2472">
        <v>1957</v>
      </c>
      <c r="C2472">
        <f>IF(D2472="oui", 1, IF(D2472="non", 0, " "))</f>
        <v>0</v>
      </c>
      <c r="D2472" t="s">
        <v>24</v>
      </c>
      <c r="E2472">
        <f>_xlfn.XLOOKUP(F2472,Z$3:Z$19,AA$3:AA$19)</f>
        <v>15</v>
      </c>
      <c r="F2472" t="s">
        <v>35</v>
      </c>
      <c r="G2472" s="14">
        <v>44617</v>
      </c>
      <c r="H2472" s="15">
        <v>0.33750000000000002</v>
      </c>
      <c r="I2472" s="15">
        <v>0.41319444444444442</v>
      </c>
      <c r="J2472">
        <v>1000171</v>
      </c>
      <c r="K2472">
        <v>2240</v>
      </c>
      <c r="L2472">
        <f>ROUND(M2472*86400,0)/60</f>
        <v>109</v>
      </c>
      <c r="M2472">
        <v>7.5694444444444398E-2</v>
      </c>
      <c r="N2472">
        <f>_xlfn.XLOOKUP(O2472,Z$22:Z$24,AA$22:AA$24)</f>
        <v>0</v>
      </c>
      <c r="O2472" t="s">
        <v>26</v>
      </c>
      <c r="P2472" cm="1">
        <f t="array" aca="1" ref="P2472" ca="1">(_xlfn.IFS(Q2472="couché",0,Q2472="debout à 80%",1,Q2472="?",1))*(IF(RAND()&lt;0.8,1,0))</f>
        <v>1</v>
      </c>
      <c r="Q2472" t="s">
        <v>27</v>
      </c>
      <c r="R2472">
        <v>0</v>
      </c>
      <c r="S2472">
        <f>SUMIFS(N:N,F:F,F2472,G:G,G2472,T:T,T2472-1)*IF(C2472=1,0,1)</f>
        <v>0</v>
      </c>
      <c r="T2472">
        <f>COUNTIFS(F:F,F2472,G:G,G2472,H:H,_xlfn.CONCAT("&lt;=",H2472))</f>
        <v>1</v>
      </c>
      <c r="U2472" s="15">
        <f ca="1">H2472+(RAND()/100000)</f>
        <v>0.33750453570288658</v>
      </c>
      <c r="V2472">
        <f t="shared" ca="1" si="38"/>
        <v>6</v>
      </c>
      <c r="W2472" t="s">
        <v>28</v>
      </c>
      <c r="X2472" t="str">
        <f ca="1">_xlfn.CONCAT("(",A2472,",",C2472,",",P2472,",",E2472,",",L2472,",",S2472,",",T2472,",",V2472,")++1`")</f>
        <v>(249655,0,1,15,109,0,1,6)++1`</v>
      </c>
      <c r="Y2472" t="str">
        <f>_xlfn.CONCAT("(",A2472,",",R2472,")++1`")</f>
        <v>(249655,0)++1`</v>
      </c>
    </row>
    <row r="2473" spans="1:25">
      <c r="A2473">
        <v>249656</v>
      </c>
      <c r="B2473">
        <v>1973</v>
      </c>
      <c r="C2473">
        <f>IF(D2473="oui", 1, IF(D2473="non", 0, " "))</f>
        <v>0</v>
      </c>
      <c r="D2473" t="s">
        <v>24</v>
      </c>
      <c r="E2473">
        <f>_xlfn.XLOOKUP(F2473,Z$3:Z$19,AA$3:AA$19)</f>
        <v>4</v>
      </c>
      <c r="F2473" t="s">
        <v>31</v>
      </c>
      <c r="G2473" s="14">
        <v>44645</v>
      </c>
      <c r="H2473" s="15">
        <v>0.35347222222222219</v>
      </c>
      <c r="I2473" s="15">
        <v>0.44305555555555554</v>
      </c>
      <c r="J2473">
        <v>1000162</v>
      </c>
      <c r="K2473">
        <v>4622</v>
      </c>
      <c r="L2473">
        <f>ROUND(M2473*86400,0)/60</f>
        <v>129</v>
      </c>
      <c r="M2473">
        <v>8.9583333333333348E-2</v>
      </c>
      <c r="N2473">
        <f>_xlfn.XLOOKUP(O2473,Z$22:Z$24,AA$22:AA$24)</f>
        <v>1</v>
      </c>
      <c r="O2473" t="s">
        <v>32</v>
      </c>
      <c r="P2473" cm="1">
        <f t="array" aca="1" ref="P2473" ca="1">(_xlfn.IFS(Q2473="couché",0,Q2473="debout à 80%",1,Q2473="?",1))*(IF(RAND()&lt;0.8,1,0))</f>
        <v>1</v>
      </c>
      <c r="Q2473" t="s">
        <v>27</v>
      </c>
      <c r="R2473">
        <v>45</v>
      </c>
      <c r="S2473">
        <f>SUMIFS(N:N,F:F,F2473,G:G,G2473,T:T,T2473-1)*IF(C2473=1,0,1)</f>
        <v>1</v>
      </c>
      <c r="T2473">
        <f>COUNTIFS(F:F,F2473,G:G,G2473,H:H,_xlfn.CONCAT("&lt;=",H2473))</f>
        <v>2</v>
      </c>
      <c r="U2473" s="15">
        <f ca="1">H2473+(RAND()/100000)</f>
        <v>0.3534792611286981</v>
      </c>
      <c r="V2473">
        <f t="shared" ca="1" si="38"/>
        <v>14</v>
      </c>
      <c r="W2473" t="s">
        <v>28</v>
      </c>
      <c r="X2473" t="str">
        <f ca="1">_xlfn.CONCAT("(",A2473,",",C2473,",",P2473,",",E2473,",",L2473,",",S2473,",",T2473,",",V2473,")++1`")</f>
        <v>(249656,0,1,4,129,1,2,14)++1`</v>
      </c>
      <c r="Y2473" t="str">
        <f>_xlfn.CONCAT("(",A2473,",",R2473,")++1`")</f>
        <v>(249656,45)++1`</v>
      </c>
    </row>
    <row r="2474" spans="1:25">
      <c r="A2474">
        <v>249657</v>
      </c>
      <c r="B2474">
        <v>1984</v>
      </c>
      <c r="C2474">
        <f>IF(D2474="oui", 1, IF(D2474="non", 0, " "))</f>
        <v>0</v>
      </c>
      <c r="D2474" t="s">
        <v>24</v>
      </c>
      <c r="E2474">
        <f>_xlfn.XLOOKUP(F2474,Z$3:Z$19,AA$3:AA$19)</f>
        <v>10</v>
      </c>
      <c r="F2474" t="s">
        <v>39</v>
      </c>
      <c r="G2474" s="14">
        <v>44645</v>
      </c>
      <c r="H2474" s="15">
        <v>0.47916666666666663</v>
      </c>
      <c r="I2474" s="15">
        <v>0.54930555555555549</v>
      </c>
      <c r="J2474">
        <v>1000165</v>
      </c>
      <c r="K2474">
        <v>493</v>
      </c>
      <c r="L2474">
        <f>ROUND(M2474*86400,0)/60</f>
        <v>101</v>
      </c>
      <c r="M2474">
        <v>7.0138888888888862E-2</v>
      </c>
      <c r="N2474">
        <f>_xlfn.XLOOKUP(O2474,Z$22:Z$24,AA$22:AA$24)</f>
        <v>1</v>
      </c>
      <c r="O2474" t="s">
        <v>32</v>
      </c>
      <c r="P2474" cm="1">
        <f t="array" aca="1" ref="P2474" ca="1">(_xlfn.IFS(Q2474="couché",0,Q2474="debout à 80%",1,Q2474="?",1))*(IF(RAND()&lt;0.8,1,0))</f>
        <v>1</v>
      </c>
      <c r="Q2474" t="s">
        <v>27</v>
      </c>
      <c r="R2474">
        <v>30</v>
      </c>
      <c r="S2474">
        <f>SUMIFS(N:N,F:F,F2474,G:G,G2474,T:T,T2474-1)*IF(C2474=1,0,1)</f>
        <v>1</v>
      </c>
      <c r="T2474">
        <f>COUNTIFS(F:F,F2474,G:G,G2474,H:H,_xlfn.CONCAT("&lt;=",H2474))</f>
        <v>4</v>
      </c>
      <c r="U2474" s="15">
        <f ca="1">H2474+(RAND()/100000)</f>
        <v>0.4791707877525232</v>
      </c>
      <c r="V2474">
        <f t="shared" ca="1" si="38"/>
        <v>43</v>
      </c>
      <c r="W2474" t="s">
        <v>28</v>
      </c>
      <c r="X2474" t="str">
        <f ca="1">_xlfn.CONCAT("(",A2474,",",C2474,",",P2474,",",E2474,",",L2474,",",S2474,",",T2474,",",V2474,")++1`")</f>
        <v>(249657,0,1,10,101,1,4,43)++1`</v>
      </c>
      <c r="Y2474" t="str">
        <f>_xlfn.CONCAT("(",A2474,",",R2474,")++1`")</f>
        <v>(249657,30)++1`</v>
      </c>
    </row>
    <row r="2475" spans="1:25">
      <c r="A2475">
        <v>249661</v>
      </c>
      <c r="B2475">
        <v>1951</v>
      </c>
      <c r="C2475">
        <f>IF(D2475="oui", 1, IF(D2475="non", 0, " "))</f>
        <v>0</v>
      </c>
      <c r="D2475" t="s">
        <v>24</v>
      </c>
      <c r="E2475">
        <f>_xlfn.XLOOKUP(F2475,Z$3:Z$19,AA$3:AA$19)</f>
        <v>14</v>
      </c>
      <c r="F2475" t="s">
        <v>33</v>
      </c>
      <c r="G2475" s="14">
        <v>44616</v>
      </c>
      <c r="H2475" s="15">
        <v>0.67013888888888884</v>
      </c>
      <c r="I2475" s="15">
        <v>0.76388888888888884</v>
      </c>
      <c r="J2475">
        <v>1000162</v>
      </c>
      <c r="K2475">
        <v>120</v>
      </c>
      <c r="L2475">
        <f>ROUND(M2475*86400,0)/60</f>
        <v>135</v>
      </c>
      <c r="M2475">
        <v>9.375E-2</v>
      </c>
      <c r="N2475">
        <f>_xlfn.XLOOKUP(O2475,Z$22:Z$24,AA$22:AA$24)</f>
        <v>1</v>
      </c>
      <c r="O2475" t="s">
        <v>32</v>
      </c>
      <c r="P2475" cm="1">
        <f t="array" aca="1" ref="P2475" ca="1">(_xlfn.IFS(Q2475="couché",0,Q2475="debout à 80%",1,Q2475="?",1))*(IF(RAND()&lt;0.8,1,0))</f>
        <v>1</v>
      </c>
      <c r="Q2475" t="s">
        <v>27</v>
      </c>
      <c r="R2475">
        <v>45</v>
      </c>
      <c r="S2475">
        <f>SUMIFS(N:N,F:F,F2475,G:G,G2475,T:T,T2475-1)*IF(C2475=1,0,1)</f>
        <v>1</v>
      </c>
      <c r="T2475">
        <f>COUNTIFS(F:F,F2475,G:G,G2475,H:H,_xlfn.CONCAT("&lt;=",H2475))</f>
        <v>10</v>
      </c>
      <c r="U2475" s="15">
        <f ca="1">H2475+(RAND()/100000)</f>
        <v>0.67014148306498833</v>
      </c>
      <c r="V2475">
        <f t="shared" ca="1" si="38"/>
        <v>84</v>
      </c>
      <c r="W2475" t="s">
        <v>28</v>
      </c>
      <c r="X2475" t="str">
        <f ca="1">_xlfn.CONCAT("(",A2475,",",C2475,",",P2475,",",E2475,",",L2475,",",S2475,",",T2475,",",V2475,")++1`")</f>
        <v>(249661,0,1,14,135,1,10,84)++1`</v>
      </c>
      <c r="Y2475" t="str">
        <f>_xlfn.CONCAT("(",A2475,",",R2475,")++1`")</f>
        <v>(249661,45)++1`</v>
      </c>
    </row>
    <row r="2476" spans="1:25">
      <c r="A2476">
        <v>249664</v>
      </c>
      <c r="B2476">
        <v>1963</v>
      </c>
      <c r="C2476">
        <f>IF(D2476="oui", 1, IF(D2476="non", 0, " "))</f>
        <v>0</v>
      </c>
      <c r="D2476" t="s">
        <v>24</v>
      </c>
      <c r="E2476">
        <f>_xlfn.XLOOKUP(F2476,Z$3:Z$19,AA$3:AA$19)</f>
        <v>2</v>
      </c>
      <c r="F2476" t="s">
        <v>29</v>
      </c>
      <c r="G2476" s="14">
        <v>44624</v>
      </c>
      <c r="H2476" s="15">
        <v>0.63611111111111107</v>
      </c>
      <c r="I2476" s="15">
        <v>0.66041666666666665</v>
      </c>
      <c r="J2476">
        <v>1000166</v>
      </c>
      <c r="K2476">
        <v>1652</v>
      </c>
      <c r="L2476">
        <f>ROUND(M2476*86400,0)/60</f>
        <v>35</v>
      </c>
      <c r="M2476">
        <v>2.430555555555558E-2</v>
      </c>
      <c r="N2476">
        <f>_xlfn.XLOOKUP(O2476,Z$22:Z$24,AA$22:AA$24)</f>
        <v>0</v>
      </c>
      <c r="O2476" t="s">
        <v>26</v>
      </c>
      <c r="P2476" cm="1">
        <f t="array" aca="1" ref="P2476" ca="1">(_xlfn.IFS(Q2476="couché",0,Q2476="debout à 80%",1,Q2476="?",1))*(IF(RAND()&lt;0.8,1,0))</f>
        <v>1</v>
      </c>
      <c r="Q2476" t="s">
        <v>27</v>
      </c>
      <c r="R2476">
        <v>45</v>
      </c>
      <c r="S2476">
        <f>SUMIFS(N:N,F:F,F2476,G:G,G2476,T:T,T2476-1)*IF(C2476=1,0,1)</f>
        <v>0</v>
      </c>
      <c r="T2476">
        <f>COUNTIFS(F:F,F2476,G:G,G2476,H:H,_xlfn.CONCAT("&lt;=",H2476))</f>
        <v>7</v>
      </c>
      <c r="U2476" s="15">
        <f ca="1">H2476+(RAND()/100000)</f>
        <v>0.63611893198964653</v>
      </c>
      <c r="V2476">
        <f t="shared" ca="1" si="38"/>
        <v>51</v>
      </c>
      <c r="W2476" t="s">
        <v>28</v>
      </c>
      <c r="X2476" t="str">
        <f ca="1">_xlfn.CONCAT("(",A2476,",",C2476,",",P2476,",",E2476,",",L2476,",",S2476,",",T2476,",",V2476,")++1`")</f>
        <v>(249664,0,1,2,35,0,7,51)++1`</v>
      </c>
      <c r="Y2476" t="str">
        <f>_xlfn.CONCAT("(",A2476,",",R2476,")++1`")</f>
        <v>(249664,45)++1`</v>
      </c>
    </row>
    <row r="2477" spans="1:25">
      <c r="A2477">
        <v>249665</v>
      </c>
      <c r="B2477">
        <v>2010</v>
      </c>
      <c r="C2477">
        <f>IF(D2477="oui", 1, IF(D2477="non", 0, " "))</f>
        <v>1</v>
      </c>
      <c r="D2477" t="s">
        <v>28</v>
      </c>
      <c r="E2477">
        <f>_xlfn.XLOOKUP(F2477,Z$3:Z$19,AA$3:AA$19)</f>
        <v>12</v>
      </c>
      <c r="F2477" t="s">
        <v>42</v>
      </c>
      <c r="G2477" s="14">
        <v>44628</v>
      </c>
      <c r="H2477" s="15">
        <v>0.49444444444444441</v>
      </c>
      <c r="I2477" s="15">
        <v>0.52777777777777779</v>
      </c>
      <c r="J2477">
        <v>1000165</v>
      </c>
      <c r="K2477">
        <v>493</v>
      </c>
      <c r="L2477">
        <f>ROUND(M2477*86400,0)/60</f>
        <v>48</v>
      </c>
      <c r="M2477">
        <v>3.3333333333333381E-2</v>
      </c>
      <c r="N2477">
        <f>_xlfn.XLOOKUP(O2477,Z$22:Z$24,AA$22:AA$24)</f>
        <v>0</v>
      </c>
      <c r="O2477" t="s">
        <v>46</v>
      </c>
      <c r="P2477" cm="1">
        <f t="array" aca="1" ref="P2477" ca="1">(_xlfn.IFS(Q2477="couché",0,Q2477="debout à 80%",1,Q2477="?",1))*(IF(RAND()&lt;0.8,1,0))</f>
        <v>0</v>
      </c>
      <c r="Q2477" t="s">
        <v>48</v>
      </c>
      <c r="R2477">
        <v>30</v>
      </c>
      <c r="S2477">
        <f>SUMIFS(N:N,F:F,F2477,G:G,G2477,T:T,T2477-1)*IF(C2477=1,0,1)</f>
        <v>0</v>
      </c>
      <c r="T2477">
        <f>COUNTIFS(F:F,F2477,G:G,G2477,H:H,_xlfn.CONCAT("&lt;=",H2477))</f>
        <v>8</v>
      </c>
      <c r="U2477" s="15">
        <f ca="1">H2477+(RAND()/100000)</f>
        <v>0.49445185650490192</v>
      </c>
      <c r="V2477">
        <f t="shared" ca="1" si="38"/>
        <v>54</v>
      </c>
      <c r="W2477" t="s">
        <v>28</v>
      </c>
      <c r="X2477" t="str">
        <f ca="1">_xlfn.CONCAT("(",A2477,",",C2477,",",P2477,",",E2477,",",L2477,",",S2477,",",T2477,",",V2477,")++1`")</f>
        <v>(249665,1,0,12,48,0,8,54)++1`</v>
      </c>
      <c r="Y2477" t="str">
        <f>_xlfn.CONCAT("(",A2477,",",R2477,")++1`")</f>
        <v>(249665,30)++1`</v>
      </c>
    </row>
    <row r="2478" spans="1:25">
      <c r="A2478">
        <v>249666</v>
      </c>
      <c r="B2478">
        <v>1984</v>
      </c>
      <c r="C2478">
        <f>IF(D2478="oui", 1, IF(D2478="non", 0, " "))</f>
        <v>0</v>
      </c>
      <c r="D2478" t="s">
        <v>24</v>
      </c>
      <c r="E2478">
        <f>_xlfn.XLOOKUP(F2478,Z$3:Z$19,AA$3:AA$19)</f>
        <v>2</v>
      </c>
      <c r="F2478" t="s">
        <v>29</v>
      </c>
      <c r="G2478" s="14">
        <v>44624</v>
      </c>
      <c r="H2478" s="15">
        <v>0.5215277777777777</v>
      </c>
      <c r="I2478" s="15">
        <v>0.56736111111111109</v>
      </c>
      <c r="J2478">
        <v>1000166</v>
      </c>
      <c r="K2478">
        <v>1793</v>
      </c>
      <c r="L2478">
        <f>ROUND(M2478*86400,0)/60</f>
        <v>66</v>
      </c>
      <c r="M2478">
        <v>4.5833333333333393E-2</v>
      </c>
      <c r="N2478">
        <f>_xlfn.XLOOKUP(O2478,Z$22:Z$24,AA$22:AA$24)</f>
        <v>0</v>
      </c>
      <c r="O2478" t="s">
        <v>26</v>
      </c>
      <c r="P2478" cm="1">
        <f t="array" aca="1" ref="P2478" ca="1">(_xlfn.IFS(Q2478="couché",0,Q2478="debout à 80%",1,Q2478="?",1))*(IF(RAND()&lt;0.8,1,0))</f>
        <v>1</v>
      </c>
      <c r="Q2478" t="s">
        <v>27</v>
      </c>
      <c r="R2478">
        <v>45</v>
      </c>
      <c r="S2478">
        <f>SUMIFS(N:N,F:F,F2478,G:G,G2478,T:T,T2478-1)*IF(C2478=1,0,1)</f>
        <v>0</v>
      </c>
      <c r="T2478">
        <f>COUNTIFS(F:F,F2478,G:G,G2478,H:H,_xlfn.CONCAT("&lt;=",H2478))</f>
        <v>5</v>
      </c>
      <c r="U2478" s="15">
        <f ca="1">H2478+(RAND()/100000)</f>
        <v>0.52153726735048112</v>
      </c>
      <c r="V2478">
        <f t="shared" ca="1" si="38"/>
        <v>37</v>
      </c>
      <c r="W2478" t="s">
        <v>28</v>
      </c>
      <c r="X2478" t="str">
        <f ca="1">_xlfn.CONCAT("(",A2478,",",C2478,",",P2478,",",E2478,",",L2478,",",S2478,",",T2478,",",V2478,")++1`")</f>
        <v>(249666,0,1,2,66,0,5,37)++1`</v>
      </c>
      <c r="Y2478" t="str">
        <f>_xlfn.CONCAT("(",A2478,",",R2478,")++1`")</f>
        <v>(249666,45)++1`</v>
      </c>
    </row>
    <row r="2479" spans="1:25">
      <c r="A2479">
        <v>249667</v>
      </c>
      <c r="B2479">
        <v>1965</v>
      </c>
      <c r="C2479">
        <f>IF(D2479="oui", 1, IF(D2479="non", 0, " "))</f>
        <v>0</v>
      </c>
      <c r="D2479" t="s">
        <v>24</v>
      </c>
      <c r="E2479">
        <f>_xlfn.XLOOKUP(F2479,Z$3:Z$19,AA$3:AA$19)</f>
        <v>2</v>
      </c>
      <c r="F2479" t="s">
        <v>29</v>
      </c>
      <c r="G2479" s="14">
        <v>44624</v>
      </c>
      <c r="H2479" s="15">
        <v>0.6777777777777777</v>
      </c>
      <c r="I2479" s="15">
        <v>0.70555555555555549</v>
      </c>
      <c r="J2479">
        <v>1000166</v>
      </c>
      <c r="K2479">
        <v>1314</v>
      </c>
      <c r="L2479">
        <f>ROUND(M2479*86400,0)/60</f>
        <v>40</v>
      </c>
      <c r="M2479">
        <v>2.777777777777779E-2</v>
      </c>
      <c r="N2479">
        <f>_xlfn.XLOOKUP(O2479,Z$22:Z$24,AA$22:AA$24)</f>
        <v>0</v>
      </c>
      <c r="O2479" t="s">
        <v>26</v>
      </c>
      <c r="P2479" cm="1">
        <f t="array" aca="1" ref="P2479" ca="1">(_xlfn.IFS(Q2479="couché",0,Q2479="debout à 80%",1,Q2479="?",1))*(IF(RAND()&lt;0.8,1,0))</f>
        <v>0</v>
      </c>
      <c r="Q2479" t="s">
        <v>27</v>
      </c>
      <c r="R2479">
        <v>0</v>
      </c>
      <c r="S2479">
        <f>SUMIFS(N:N,F:F,F2479,G:G,G2479,T:T,T2479-1)*IF(C2479=1,0,1)</f>
        <v>0</v>
      </c>
      <c r="T2479">
        <f>COUNTIFS(F:F,F2479,G:G,G2479,H:H,_xlfn.CONCAT("&lt;=",H2479))</f>
        <v>8</v>
      </c>
      <c r="U2479" s="15">
        <f ca="1">H2479+(RAND()/100000)</f>
        <v>0.67778151753626548</v>
      </c>
      <c r="V2479">
        <f t="shared" ca="1" si="38"/>
        <v>55</v>
      </c>
      <c r="W2479" t="s">
        <v>28</v>
      </c>
      <c r="X2479" t="str">
        <f ca="1">_xlfn.CONCAT("(",A2479,",",C2479,",",P2479,",",E2479,",",L2479,",",S2479,",",T2479,",",V2479,")++1`")</f>
        <v>(249667,0,0,2,40,0,8,55)++1`</v>
      </c>
      <c r="Y2479" t="str">
        <f>_xlfn.CONCAT("(",A2479,",",R2479,")++1`")</f>
        <v>(249667,0)++1`</v>
      </c>
    </row>
    <row r="2480" spans="1:25">
      <c r="A2480">
        <v>249668</v>
      </c>
      <c r="B2480">
        <v>1958</v>
      </c>
      <c r="C2480">
        <f>IF(D2480="oui", 1, IF(D2480="non", 0, " "))</f>
        <v>0</v>
      </c>
      <c r="D2480" t="s">
        <v>24</v>
      </c>
      <c r="E2480">
        <f>_xlfn.XLOOKUP(F2480,Z$3:Z$19,AA$3:AA$19)</f>
        <v>2</v>
      </c>
      <c r="F2480" t="s">
        <v>29</v>
      </c>
      <c r="G2480" s="14">
        <v>44650</v>
      </c>
      <c r="H2480" s="15">
        <v>0.40416666666666667</v>
      </c>
      <c r="I2480" s="15">
        <v>0.44444444444444442</v>
      </c>
      <c r="J2480">
        <v>1000170</v>
      </c>
      <c r="K2480">
        <v>2067</v>
      </c>
      <c r="L2480">
        <f>ROUND(M2480*86400,0)/60</f>
        <v>58</v>
      </c>
      <c r="M2480">
        <v>4.0277777777777746E-2</v>
      </c>
      <c r="N2480">
        <f>_xlfn.XLOOKUP(O2480,Z$22:Z$24,AA$22:AA$24)</f>
        <v>1</v>
      </c>
      <c r="O2480" t="s">
        <v>32</v>
      </c>
      <c r="P2480" cm="1">
        <f t="array" aca="1" ref="P2480" ca="1">(_xlfn.IFS(Q2480="couché",0,Q2480="debout à 80%",1,Q2480="?",1))*(IF(RAND()&lt;0.8,1,0))</f>
        <v>1</v>
      </c>
      <c r="Q2480" t="s">
        <v>27</v>
      </c>
      <c r="R2480">
        <v>30</v>
      </c>
      <c r="S2480">
        <f>SUMIFS(N:N,F:F,F2480,G:G,G2480,T:T,T2480-1)*IF(C2480=1,0,1)</f>
        <v>1</v>
      </c>
      <c r="T2480">
        <f>COUNTIFS(F:F,F2480,G:G,G2480,H:H,_xlfn.CONCAT("&lt;=",H2480))</f>
        <v>3</v>
      </c>
      <c r="U2480" s="15">
        <f ca="1">H2480+(RAND()/100000)</f>
        <v>0.40417313956973883</v>
      </c>
      <c r="V2480">
        <f t="shared" ca="1" si="38"/>
        <v>24</v>
      </c>
      <c r="W2480" t="s">
        <v>47</v>
      </c>
      <c r="X2480" t="str">
        <f ca="1">_xlfn.CONCAT("(",A2480,",",C2480,",",P2480,",",E2480,",",L2480,",",S2480,",",T2480,",",V2480,")++1`")</f>
        <v>(249668,0,1,2,58,1,3,24)++1`</v>
      </c>
      <c r="Y2480" t="str">
        <f>_xlfn.CONCAT("(",A2480,",",R2480,")++1`")</f>
        <v>(249668,30)++1`</v>
      </c>
    </row>
    <row r="2481" spans="1:25">
      <c r="A2481">
        <v>249673</v>
      </c>
      <c r="B2481">
        <v>1957</v>
      </c>
      <c r="C2481">
        <f>IF(D2481="oui", 1, IF(D2481="non", 0, " "))</f>
        <v>0</v>
      </c>
      <c r="D2481" t="s">
        <v>24</v>
      </c>
      <c r="E2481">
        <f>_xlfn.XLOOKUP(F2481,Z$3:Z$19,AA$3:AA$19)</f>
        <v>6</v>
      </c>
      <c r="F2481" t="s">
        <v>37</v>
      </c>
      <c r="G2481" s="14">
        <v>44624</v>
      </c>
      <c r="H2481" s="15">
        <v>0.57499999999999996</v>
      </c>
      <c r="I2481" s="15">
        <v>0.65972222222222221</v>
      </c>
      <c r="J2481">
        <v>1000166</v>
      </c>
      <c r="K2481">
        <v>1452</v>
      </c>
      <c r="L2481">
        <f>ROUND(M2481*86400,0)/60</f>
        <v>122</v>
      </c>
      <c r="M2481">
        <v>8.4722222222222254E-2</v>
      </c>
      <c r="N2481">
        <f>_xlfn.XLOOKUP(O2481,Z$22:Z$24,AA$22:AA$24)</f>
        <v>0</v>
      </c>
      <c r="O2481" t="s">
        <v>26</v>
      </c>
      <c r="P2481" cm="1">
        <f t="array" aca="1" ref="P2481" ca="1">(_xlfn.IFS(Q2481="couché",0,Q2481="debout à 80%",1,Q2481="?",1))*(IF(RAND()&lt;0.8,1,0))</f>
        <v>1</v>
      </c>
      <c r="Q2481" t="s">
        <v>27</v>
      </c>
      <c r="R2481">
        <v>45</v>
      </c>
      <c r="S2481">
        <f>SUMIFS(N:N,F:F,F2481,G:G,G2481,T:T,T2481-1)*IF(C2481=1,0,1)</f>
        <v>0</v>
      </c>
      <c r="T2481">
        <f>COUNTIFS(F:F,F2481,G:G,G2481,H:H,_xlfn.CONCAT("&lt;=",H2481))</f>
        <v>3</v>
      </c>
      <c r="U2481" s="15">
        <f ca="1">H2481+(RAND()/100000)</f>
        <v>0.57500897388311378</v>
      </c>
      <c r="V2481">
        <f t="shared" ca="1" si="38"/>
        <v>42</v>
      </c>
      <c r="W2481" t="s">
        <v>28</v>
      </c>
      <c r="X2481" t="str">
        <f ca="1">_xlfn.CONCAT("(",A2481,",",C2481,",",P2481,",",E2481,",",L2481,",",S2481,",",T2481,",",V2481,")++1`")</f>
        <v>(249673,0,1,6,122,0,3,42)++1`</v>
      </c>
      <c r="Y2481" t="str">
        <f>_xlfn.CONCAT("(",A2481,",",R2481,")++1`")</f>
        <v>(249673,45)++1`</v>
      </c>
    </row>
    <row r="2482" spans="1:25">
      <c r="A2482">
        <v>249674</v>
      </c>
      <c r="B2482">
        <v>1972</v>
      </c>
      <c r="C2482">
        <f>IF(D2482="oui", 1, IF(D2482="non", 0, " "))</f>
        <v>0</v>
      </c>
      <c r="D2482" t="s">
        <v>24</v>
      </c>
      <c r="E2482">
        <f>_xlfn.XLOOKUP(F2482,Z$3:Z$19,AA$3:AA$19)</f>
        <v>4</v>
      </c>
      <c r="F2482" t="s">
        <v>31</v>
      </c>
      <c r="G2482" s="14">
        <v>44651</v>
      </c>
      <c r="H2482" s="15">
        <v>0.67847222222222214</v>
      </c>
      <c r="I2482" s="15">
        <v>0.71388888888888891</v>
      </c>
      <c r="J2482">
        <v>1000170</v>
      </c>
      <c r="K2482">
        <v>2055</v>
      </c>
      <c r="L2482">
        <f>ROUND(M2482*86400,0)/60</f>
        <v>51</v>
      </c>
      <c r="M2482">
        <v>3.5416666666666763E-2</v>
      </c>
      <c r="N2482">
        <f>_xlfn.XLOOKUP(O2482,Z$22:Z$24,AA$22:AA$24)</f>
        <v>1</v>
      </c>
      <c r="O2482" t="s">
        <v>32</v>
      </c>
      <c r="P2482" cm="1">
        <f t="array" aca="1" ref="P2482" ca="1">(_xlfn.IFS(Q2482="couché",0,Q2482="debout à 80%",1,Q2482="?",1))*(IF(RAND()&lt;0.8,1,0))</f>
        <v>1</v>
      </c>
      <c r="Q2482" t="s">
        <v>27</v>
      </c>
      <c r="R2482">
        <v>30</v>
      </c>
      <c r="S2482">
        <f>SUMIFS(N:N,F:F,F2482,G:G,G2482,T:T,T2482-1)*IF(C2482=1,0,1)</f>
        <v>1</v>
      </c>
      <c r="T2482">
        <f>COUNTIFS(F:F,F2482,G:G,G2482,H:H,_xlfn.CONCAT("&lt;=",H2482))</f>
        <v>5</v>
      </c>
      <c r="U2482" s="15">
        <f ca="1">H2482+(RAND()/100000)</f>
        <v>0.67847405687612283</v>
      </c>
      <c r="V2482">
        <f t="shared" ca="1" si="38"/>
        <v>75</v>
      </c>
      <c r="W2482" t="s">
        <v>28</v>
      </c>
      <c r="X2482" t="str">
        <f ca="1">_xlfn.CONCAT("(",A2482,",",C2482,",",P2482,",",E2482,",",L2482,",",S2482,",",T2482,",",V2482,")++1`")</f>
        <v>(249674,0,1,4,51,1,5,75)++1`</v>
      </c>
      <c r="Y2482" t="str">
        <f>_xlfn.CONCAT("(",A2482,",",R2482,")++1`")</f>
        <v>(249674,30)++1`</v>
      </c>
    </row>
    <row r="2483" spans="1:25">
      <c r="A2483">
        <v>249676</v>
      </c>
      <c r="B2483">
        <v>1957</v>
      </c>
      <c r="C2483">
        <f>IF(D2483="oui", 1, IF(D2483="non", 0, " "))</f>
        <v>0</v>
      </c>
      <c r="D2483" t="s">
        <v>24</v>
      </c>
      <c r="E2483">
        <f>_xlfn.XLOOKUP(F2483,Z$3:Z$19,AA$3:AA$19)</f>
        <v>4</v>
      </c>
      <c r="F2483" t="s">
        <v>31</v>
      </c>
      <c r="G2483" s="14">
        <v>44648</v>
      </c>
      <c r="H2483" s="15">
        <v>0.50624999999999998</v>
      </c>
      <c r="I2483" s="15">
        <v>0.56180555555555556</v>
      </c>
      <c r="J2483">
        <v>1000170</v>
      </c>
      <c r="K2483">
        <v>2059</v>
      </c>
      <c r="L2483">
        <f>ROUND(M2483*86400,0)/60</f>
        <v>80</v>
      </c>
      <c r="M2483">
        <v>5.555555555555558E-2</v>
      </c>
      <c r="N2483">
        <f>_xlfn.XLOOKUP(O2483,Z$22:Z$24,AA$22:AA$24)</f>
        <v>1</v>
      </c>
      <c r="O2483" t="s">
        <v>32</v>
      </c>
      <c r="P2483" cm="1">
        <f t="array" aca="1" ref="P2483" ca="1">(_xlfn.IFS(Q2483="couché",0,Q2483="debout à 80%",1,Q2483="?",1))*(IF(RAND()&lt;0.8,1,0))</f>
        <v>1</v>
      </c>
      <c r="Q2483" t="s">
        <v>27</v>
      </c>
      <c r="R2483">
        <v>30</v>
      </c>
      <c r="S2483">
        <f>SUMIFS(N:N,F:F,F2483,G:G,G2483,T:T,T2483-1)*IF(C2483=1,0,1)</f>
        <v>1</v>
      </c>
      <c r="T2483">
        <f>COUNTIFS(F:F,F2483,G:G,G2483,H:H,_xlfn.CONCAT("&lt;=",H2483))</f>
        <v>5</v>
      </c>
      <c r="U2483" s="15">
        <f ca="1">H2483+(RAND()/100000)</f>
        <v>0.50625531331048912</v>
      </c>
      <c r="V2483">
        <f t="shared" ca="1" si="38"/>
        <v>45</v>
      </c>
      <c r="W2483" t="s">
        <v>28</v>
      </c>
      <c r="X2483" t="str">
        <f ca="1">_xlfn.CONCAT("(",A2483,",",C2483,",",P2483,",",E2483,",",L2483,",",S2483,",",T2483,",",V2483,")++1`")</f>
        <v>(249676,0,1,4,80,1,5,45)++1`</v>
      </c>
      <c r="Y2483" t="str">
        <f>_xlfn.CONCAT("(",A2483,",",R2483,")++1`")</f>
        <v>(249676,30)++1`</v>
      </c>
    </row>
    <row r="2484" spans="1:25">
      <c r="A2484">
        <v>249680</v>
      </c>
      <c r="B2484">
        <v>1935</v>
      </c>
      <c r="C2484">
        <f>IF(D2484="oui", 1, IF(D2484="non", 0, " "))</f>
        <v>0</v>
      </c>
      <c r="D2484" t="s">
        <v>24</v>
      </c>
      <c r="E2484">
        <f>_xlfn.XLOOKUP(F2484,Z$3:Z$19,AA$3:AA$19)</f>
        <v>15</v>
      </c>
      <c r="F2484" t="s">
        <v>35</v>
      </c>
      <c r="G2484" s="14">
        <v>44617</v>
      </c>
      <c r="H2484" s="15">
        <v>0.59027777777777779</v>
      </c>
      <c r="I2484" s="15">
        <v>0.79652777777777772</v>
      </c>
      <c r="J2484">
        <v>1000171</v>
      </c>
      <c r="K2484">
        <v>3136</v>
      </c>
      <c r="L2484">
        <f>ROUND(M2484*86400,0)/60</f>
        <v>297</v>
      </c>
      <c r="M2484">
        <v>0.20624999999999993</v>
      </c>
      <c r="N2484">
        <f>_xlfn.XLOOKUP(O2484,Z$22:Z$24,AA$22:AA$24)</f>
        <v>0</v>
      </c>
      <c r="O2484" t="s">
        <v>26</v>
      </c>
      <c r="P2484" cm="1">
        <f t="array" aca="1" ref="P2484" ca="1">(_xlfn.IFS(Q2484="couché",0,Q2484="debout à 80%",1,Q2484="?",1))*(IF(RAND()&lt;0.8,1,0))</f>
        <v>0</v>
      </c>
      <c r="Q2484" t="s">
        <v>48</v>
      </c>
      <c r="R2484">
        <v>45</v>
      </c>
      <c r="S2484">
        <f>SUMIFS(N:N,F:F,F2484,G:G,G2484,T:T,T2484-1)*IF(C2484=1,0,1)</f>
        <v>0</v>
      </c>
      <c r="T2484">
        <f>COUNTIFS(F:F,F2484,G:G,G2484,H:H,_xlfn.CONCAT("&lt;=",H2484))</f>
        <v>3</v>
      </c>
      <c r="U2484" s="15">
        <f ca="1">H2484+(RAND()/100000)</f>
        <v>0.59028042163541516</v>
      </c>
      <c r="V2484">
        <f t="shared" ca="1" si="38"/>
        <v>60</v>
      </c>
      <c r="W2484" t="s">
        <v>28</v>
      </c>
      <c r="X2484" t="str">
        <f ca="1">_xlfn.CONCAT("(",A2484,",",C2484,",",P2484,",",E2484,",",L2484,",",S2484,",",T2484,",",V2484,")++1`")</f>
        <v>(249680,0,0,15,297,0,3,60)++1`</v>
      </c>
      <c r="Y2484" t="str">
        <f>_xlfn.CONCAT("(",A2484,",",R2484,")++1`")</f>
        <v>(249680,45)++1`</v>
      </c>
    </row>
    <row r="2485" spans="1:25">
      <c r="A2485">
        <v>249687</v>
      </c>
      <c r="B2485">
        <v>1966</v>
      </c>
      <c r="C2485">
        <f>IF(D2485="oui", 1, IF(D2485="non", 0, " "))</f>
        <v>0</v>
      </c>
      <c r="D2485" t="s">
        <v>24</v>
      </c>
      <c r="E2485">
        <f>_xlfn.XLOOKUP(F2485,Z$3:Z$19,AA$3:AA$19)</f>
        <v>11</v>
      </c>
      <c r="F2485" t="s">
        <v>41</v>
      </c>
      <c r="G2485" s="14">
        <v>44628</v>
      </c>
      <c r="H2485" s="15">
        <v>0.5</v>
      </c>
      <c r="I2485" s="15">
        <v>0.68819444444444444</v>
      </c>
      <c r="J2485">
        <v>1000171</v>
      </c>
      <c r="K2485">
        <v>683</v>
      </c>
      <c r="L2485">
        <f>ROUND(M2485*86400,0)/60</f>
        <v>271</v>
      </c>
      <c r="M2485">
        <v>0.18819444444444444</v>
      </c>
      <c r="N2485">
        <f>_xlfn.XLOOKUP(O2485,Z$22:Z$24,AA$22:AA$24)</f>
        <v>0</v>
      </c>
      <c r="O2485" t="s">
        <v>26</v>
      </c>
      <c r="P2485" cm="1">
        <f t="array" aca="1" ref="P2485" ca="1">(_xlfn.IFS(Q2485="couché",0,Q2485="debout à 80%",1,Q2485="?",1))*(IF(RAND()&lt;0.8,1,0))</f>
        <v>0</v>
      </c>
      <c r="Q2485" t="s">
        <v>48</v>
      </c>
      <c r="R2485">
        <v>0</v>
      </c>
      <c r="S2485">
        <f>SUMIFS(N:N,F:F,F2485,G:G,G2485,T:T,T2485-1)*IF(C2485=1,0,1)</f>
        <v>0</v>
      </c>
      <c r="T2485">
        <f>COUNTIFS(F:F,F2485,G:G,G2485,H:H,_xlfn.CONCAT("&lt;=",H2485))</f>
        <v>2</v>
      </c>
      <c r="U2485" s="15">
        <f ca="1">H2485+(RAND()/100000)</f>
        <v>0.50000290868600317</v>
      </c>
      <c r="V2485">
        <f t="shared" ca="1" si="38"/>
        <v>56</v>
      </c>
      <c r="W2485" t="s">
        <v>28</v>
      </c>
      <c r="X2485" t="str">
        <f ca="1">_xlfn.CONCAT("(",A2485,",",C2485,",",P2485,",",E2485,",",L2485,",",S2485,",",T2485,",",V2485,")++1`")</f>
        <v>(249687,0,0,11,271,0,2,56)++1`</v>
      </c>
      <c r="Y2485" t="str">
        <f>_xlfn.CONCAT("(",A2485,",",R2485,")++1`")</f>
        <v>(249687,0)++1`</v>
      </c>
    </row>
    <row r="2486" spans="1:25">
      <c r="A2486">
        <v>249688</v>
      </c>
      <c r="B2486">
        <v>1974</v>
      </c>
      <c r="C2486">
        <f>IF(D2486="oui", 1, IF(D2486="non", 0, " "))</f>
        <v>0</v>
      </c>
      <c r="D2486" t="s">
        <v>24</v>
      </c>
      <c r="E2486">
        <f>_xlfn.XLOOKUP(F2486,Z$3:Z$19,AA$3:AA$19)</f>
        <v>12</v>
      </c>
      <c r="F2486" t="s">
        <v>42</v>
      </c>
      <c r="G2486" s="14">
        <v>44617</v>
      </c>
      <c r="H2486" s="15">
        <v>0.46666666666666667</v>
      </c>
      <c r="I2486" s="15">
        <v>0.54513888888888884</v>
      </c>
      <c r="J2486">
        <v>1000167</v>
      </c>
      <c r="K2486">
        <v>88</v>
      </c>
      <c r="L2486">
        <f>ROUND(M2486*86400,0)/60</f>
        <v>113</v>
      </c>
      <c r="M2486">
        <v>7.8472222222222165E-2</v>
      </c>
      <c r="N2486">
        <f>_xlfn.XLOOKUP(O2486,Z$22:Z$24,AA$22:AA$24)</f>
        <v>0</v>
      </c>
      <c r="O2486" t="s">
        <v>26</v>
      </c>
      <c r="P2486" cm="1">
        <f t="array" aca="1" ref="P2486" ca="1">(_xlfn.IFS(Q2486="couché",0,Q2486="debout à 80%",1,Q2486="?",1))*(IF(RAND()&lt;0.8,1,0))</f>
        <v>0</v>
      </c>
      <c r="Q2486" t="s">
        <v>48</v>
      </c>
      <c r="R2486">
        <v>45</v>
      </c>
      <c r="S2486">
        <f>SUMIFS(N:N,F:F,F2486,G:G,G2486,T:T,T2486-1)*IF(C2486=1,0,1)</f>
        <v>0</v>
      </c>
      <c r="T2486">
        <f>COUNTIFS(F:F,F2486,G:G,G2486,H:H,_xlfn.CONCAT("&lt;=",H2486))</f>
        <v>4</v>
      </c>
      <c r="U2486" s="15">
        <f ca="1">H2486+(RAND()/100000)</f>
        <v>0.46667083877298132</v>
      </c>
      <c r="V2486">
        <f t="shared" ca="1" si="38"/>
        <v>41</v>
      </c>
      <c r="W2486" t="s">
        <v>28</v>
      </c>
      <c r="X2486" t="str">
        <f ca="1">_xlfn.CONCAT("(",A2486,",",C2486,",",P2486,",",E2486,",",L2486,",",S2486,",",T2486,",",V2486,")++1`")</f>
        <v>(249688,0,0,12,113,0,4,41)++1`</v>
      </c>
      <c r="Y2486" t="str">
        <f>_xlfn.CONCAT("(",A2486,",",R2486,")++1`")</f>
        <v>(249688,45)++1`</v>
      </c>
    </row>
    <row r="2487" spans="1:25">
      <c r="A2487">
        <v>249689</v>
      </c>
      <c r="B2487">
        <v>1960</v>
      </c>
      <c r="C2487">
        <f>IF(D2487="oui", 1, IF(D2487="non", 0, " "))</f>
        <v>0</v>
      </c>
      <c r="D2487" t="s">
        <v>24</v>
      </c>
      <c r="E2487">
        <f>_xlfn.XLOOKUP(F2487,Z$3:Z$19,AA$3:AA$19)</f>
        <v>14</v>
      </c>
      <c r="F2487" t="s">
        <v>33</v>
      </c>
      <c r="G2487" s="14">
        <v>44634</v>
      </c>
      <c r="H2487" s="15">
        <v>0.33680555555555552</v>
      </c>
      <c r="I2487" s="15">
        <v>0.3972222222222222</v>
      </c>
      <c r="J2487">
        <v>1000162</v>
      </c>
      <c r="K2487">
        <v>4592</v>
      </c>
      <c r="L2487">
        <f>ROUND(M2487*86400,0)/60</f>
        <v>87</v>
      </c>
      <c r="M2487">
        <v>6.0416666666666674E-2</v>
      </c>
      <c r="N2487">
        <f>_xlfn.XLOOKUP(O2487,Z$22:Z$24,AA$22:AA$24)</f>
        <v>0</v>
      </c>
      <c r="O2487" t="s">
        <v>26</v>
      </c>
      <c r="P2487" cm="1">
        <f t="array" aca="1" ref="P2487" ca="1">(_xlfn.IFS(Q2487="couché",0,Q2487="debout à 80%",1,Q2487="?",1))*(IF(RAND()&lt;0.8,1,0))</f>
        <v>1</v>
      </c>
      <c r="Q2487" t="s">
        <v>27</v>
      </c>
      <c r="R2487">
        <v>45</v>
      </c>
      <c r="S2487">
        <f>SUMIFS(N:N,F:F,F2487,G:G,G2487,T:T,T2487-1)*IF(C2487=1,0,1)</f>
        <v>0</v>
      </c>
      <c r="T2487">
        <f>COUNTIFS(F:F,F2487,G:G,G2487,H:H,_xlfn.CONCAT("&lt;=",H2487))</f>
        <v>1</v>
      </c>
      <c r="U2487" s="15">
        <f ca="1">H2487+(RAND()/100000)</f>
        <v>0.33680916231095104</v>
      </c>
      <c r="V2487">
        <f t="shared" ca="1" si="38"/>
        <v>6</v>
      </c>
      <c r="W2487" t="s">
        <v>28</v>
      </c>
      <c r="X2487" t="str">
        <f ca="1">_xlfn.CONCAT("(",A2487,",",C2487,",",P2487,",",E2487,",",L2487,",",S2487,",",T2487,",",V2487,")++1`")</f>
        <v>(249689,0,1,14,87,0,1,6)++1`</v>
      </c>
      <c r="Y2487" t="str">
        <f>_xlfn.CONCAT("(",A2487,",",R2487,")++1`")</f>
        <v>(249689,45)++1`</v>
      </c>
    </row>
    <row r="2488" spans="1:25">
      <c r="A2488">
        <v>249690</v>
      </c>
      <c r="B2488">
        <v>2020</v>
      </c>
      <c r="C2488">
        <f>IF(D2488="oui", 1, IF(D2488="non", 0, " "))</f>
        <v>1</v>
      </c>
      <c r="D2488" t="s">
        <v>28</v>
      </c>
      <c r="E2488">
        <f>_xlfn.XLOOKUP(F2488,Z$3:Z$19,AA$3:AA$19)</f>
        <v>10</v>
      </c>
      <c r="F2488" t="s">
        <v>39</v>
      </c>
      <c r="G2488" s="14">
        <v>44650</v>
      </c>
      <c r="H2488" s="15">
        <v>0.35902777777777778</v>
      </c>
      <c r="I2488" s="15">
        <v>0.37083333333333329</v>
      </c>
      <c r="J2488">
        <v>1000164</v>
      </c>
      <c r="K2488">
        <v>3692</v>
      </c>
      <c r="L2488">
        <f>ROUND(M2488*86400,0)/60</f>
        <v>17</v>
      </c>
      <c r="M2488">
        <v>1.1805555555555514E-2</v>
      </c>
      <c r="N2488">
        <f>_xlfn.XLOOKUP(O2488,Z$22:Z$24,AA$22:AA$24)</f>
        <v>0</v>
      </c>
      <c r="O2488" t="s">
        <v>46</v>
      </c>
      <c r="P2488" cm="1">
        <f t="array" aca="1" ref="P2488" ca="1">(_xlfn.IFS(Q2488="couché",0,Q2488="debout à 80%",1,Q2488="?",1))*(IF(RAND()&lt;0.8,1,0))</f>
        <v>0</v>
      </c>
      <c r="Q2488" t="s">
        <v>48</v>
      </c>
      <c r="R2488">
        <v>30</v>
      </c>
      <c r="S2488">
        <f>SUMIFS(N:N,F:F,F2488,G:G,G2488,T:T,T2488-1)*IF(C2488=1,0,1)</f>
        <v>0</v>
      </c>
      <c r="T2488">
        <f>COUNTIFS(F:F,F2488,G:G,G2488,H:H,_xlfn.CONCAT("&lt;=",H2488))</f>
        <v>2</v>
      </c>
      <c r="U2488" s="15">
        <f ca="1">H2488+(RAND()/100000)</f>
        <v>0.35903543207683314</v>
      </c>
      <c r="V2488">
        <f t="shared" ca="1" si="38"/>
        <v>14</v>
      </c>
      <c r="W2488" t="s">
        <v>28</v>
      </c>
      <c r="X2488" t="str">
        <f ca="1">_xlfn.CONCAT("(",A2488,",",C2488,",",P2488,",",E2488,",",L2488,",",S2488,",",T2488,",",V2488,")++1`")</f>
        <v>(249690,1,0,10,17,0,2,14)++1`</v>
      </c>
      <c r="Y2488" t="str">
        <f>_xlfn.CONCAT("(",A2488,",",R2488,")++1`")</f>
        <v>(249690,30)++1`</v>
      </c>
    </row>
    <row r="2489" spans="1:25">
      <c r="A2489">
        <v>249691</v>
      </c>
      <c r="B2489">
        <v>2017</v>
      </c>
      <c r="C2489">
        <f>IF(D2489="oui", 1, IF(D2489="non", 0, " "))</f>
        <v>1</v>
      </c>
      <c r="D2489" t="s">
        <v>28</v>
      </c>
      <c r="E2489">
        <f>_xlfn.XLOOKUP(F2489,Z$3:Z$19,AA$3:AA$19)</f>
        <v>11</v>
      </c>
      <c r="F2489" t="s">
        <v>41</v>
      </c>
      <c r="G2489" s="14">
        <v>44650</v>
      </c>
      <c r="H2489" s="15">
        <v>0.40486111111111112</v>
      </c>
      <c r="I2489" s="15">
        <v>0.42569444444444443</v>
      </c>
      <c r="J2489">
        <v>1000164</v>
      </c>
      <c r="K2489">
        <v>3693</v>
      </c>
      <c r="L2489">
        <f>ROUND(M2489*86400,0)/60</f>
        <v>30</v>
      </c>
      <c r="M2489">
        <v>2.0833333333333315E-2</v>
      </c>
      <c r="N2489">
        <f>_xlfn.XLOOKUP(O2489,Z$22:Z$24,AA$22:AA$24)</f>
        <v>0</v>
      </c>
      <c r="O2489" t="s">
        <v>46</v>
      </c>
      <c r="P2489" cm="1">
        <f t="array" aca="1" ref="P2489" ca="1">(_xlfn.IFS(Q2489="couché",0,Q2489="debout à 80%",1,Q2489="?",1))*(IF(RAND()&lt;0.8,1,0))</f>
        <v>0</v>
      </c>
      <c r="Q2489" t="s">
        <v>48</v>
      </c>
      <c r="R2489">
        <v>30</v>
      </c>
      <c r="S2489">
        <f>SUMIFS(N:N,F:F,F2489,G:G,G2489,T:T,T2489-1)*IF(C2489=1,0,1)</f>
        <v>0</v>
      </c>
      <c r="T2489">
        <f>COUNTIFS(F:F,F2489,G:G,G2489,H:H,_xlfn.CONCAT("&lt;=",H2489))</f>
        <v>2</v>
      </c>
      <c r="U2489" s="15">
        <f ca="1">H2489+(RAND()/100000)</f>
        <v>0.40487095938392881</v>
      </c>
      <c r="V2489">
        <f t="shared" ca="1" si="38"/>
        <v>25</v>
      </c>
      <c r="W2489" t="s">
        <v>28</v>
      </c>
      <c r="X2489" t="str">
        <f ca="1">_xlfn.CONCAT("(",A2489,",",C2489,",",P2489,",",E2489,",",L2489,",",S2489,",",T2489,",",V2489,")++1`")</f>
        <v>(249691,1,0,11,30,0,2,25)++1`</v>
      </c>
      <c r="Y2489" t="str">
        <f>_xlfn.CONCAT("(",A2489,",",R2489,")++1`")</f>
        <v>(249691,30)++1`</v>
      </c>
    </row>
    <row r="2490" spans="1:25">
      <c r="A2490">
        <v>249698</v>
      </c>
      <c r="B2490">
        <v>2003</v>
      </c>
      <c r="C2490">
        <f>IF(D2490="oui", 1, IF(D2490="non", 0, " "))</f>
        <v>0</v>
      </c>
      <c r="D2490" t="s">
        <v>24</v>
      </c>
      <c r="E2490">
        <f>_xlfn.XLOOKUP(F2490,Z$3:Z$19,AA$3:AA$19)</f>
        <v>5</v>
      </c>
      <c r="F2490" t="s">
        <v>36</v>
      </c>
      <c r="G2490" s="14">
        <v>44620</v>
      </c>
      <c r="H2490" s="15">
        <v>0.39583333333333331</v>
      </c>
      <c r="I2490" s="15">
        <v>0.44722222222222219</v>
      </c>
      <c r="J2490">
        <v>1000162</v>
      </c>
      <c r="K2490">
        <v>145</v>
      </c>
      <c r="L2490">
        <f>ROUND(M2490*86400,0)/60</f>
        <v>74</v>
      </c>
      <c r="M2490">
        <v>5.1388888888888873E-2</v>
      </c>
      <c r="N2490">
        <f>_xlfn.XLOOKUP(O2490,Z$22:Z$24,AA$22:AA$24)</f>
        <v>1</v>
      </c>
      <c r="O2490" t="s">
        <v>32</v>
      </c>
      <c r="P2490" cm="1">
        <f t="array" aca="1" ref="P2490" ca="1">(_xlfn.IFS(Q2490="couché",0,Q2490="debout à 80%",1,Q2490="?",1))*(IF(RAND()&lt;0.8,1,0))</f>
        <v>0</v>
      </c>
      <c r="Q2490" t="s">
        <v>27</v>
      </c>
      <c r="R2490">
        <v>45</v>
      </c>
      <c r="S2490">
        <f>SUMIFS(N:N,F:F,F2490,G:G,G2490,T:T,T2490-1)*IF(C2490=1,0,1)</f>
        <v>1</v>
      </c>
      <c r="T2490">
        <f>COUNTIFS(F:F,F2490,G:G,G2490,H:H,_xlfn.CONCAT("&lt;=",H2490))</f>
        <v>2</v>
      </c>
      <c r="U2490" s="15">
        <f ca="1">H2490+(RAND()/100000)</f>
        <v>0.39583607579064806</v>
      </c>
      <c r="V2490">
        <f t="shared" ca="1" si="38"/>
        <v>13</v>
      </c>
      <c r="W2490" t="s">
        <v>28</v>
      </c>
      <c r="X2490" t="str">
        <f ca="1">_xlfn.CONCAT("(",A2490,",",C2490,",",P2490,",",E2490,",",L2490,",",S2490,",",T2490,",",V2490,")++1`")</f>
        <v>(249698,0,0,5,74,1,2,13)++1`</v>
      </c>
      <c r="Y2490" t="str">
        <f>_xlfn.CONCAT("(",A2490,",",R2490,")++1`")</f>
        <v>(249698,45)++1`</v>
      </c>
    </row>
    <row r="2491" spans="1:25">
      <c r="A2491">
        <v>249699</v>
      </c>
      <c r="B2491">
        <v>1959</v>
      </c>
      <c r="C2491">
        <f>IF(D2491="oui", 1, IF(D2491="non", 0, " "))</f>
        <v>0</v>
      </c>
      <c r="D2491" t="s">
        <v>24</v>
      </c>
      <c r="E2491">
        <f>_xlfn.XLOOKUP(F2491,Z$3:Z$19,AA$3:AA$19)</f>
        <v>8</v>
      </c>
      <c r="F2491" t="s">
        <v>25</v>
      </c>
      <c r="G2491" s="14">
        <v>44649</v>
      </c>
      <c r="H2491" s="15">
        <v>0.46875</v>
      </c>
      <c r="I2491" s="15">
        <v>0.51041666666666663</v>
      </c>
      <c r="J2491">
        <v>1000168</v>
      </c>
      <c r="K2491">
        <v>8248</v>
      </c>
      <c r="L2491">
        <f>ROUND(M2491*86400,0)/60</f>
        <v>60</v>
      </c>
      <c r="M2491">
        <v>4.166666666666663E-2</v>
      </c>
      <c r="N2491">
        <f>_xlfn.XLOOKUP(O2491,Z$22:Z$24,AA$22:AA$24)</f>
        <v>0</v>
      </c>
      <c r="O2491" t="s">
        <v>26</v>
      </c>
      <c r="P2491" cm="1">
        <f t="array" aca="1" ref="P2491" ca="1">(_xlfn.IFS(Q2491="couché",0,Q2491="debout à 80%",1,Q2491="?",1))*(IF(RAND()&lt;0.8,1,0))</f>
        <v>1</v>
      </c>
      <c r="Q2491" t="s">
        <v>27</v>
      </c>
      <c r="R2491">
        <v>30</v>
      </c>
      <c r="S2491">
        <f>SUMIFS(N:N,F:F,F2491,G:G,G2491,T:T,T2491-1)*IF(C2491=1,0,1)</f>
        <v>0</v>
      </c>
      <c r="T2491">
        <f>COUNTIFS(F:F,F2491,G:G,G2491,H:H,_xlfn.CONCAT("&lt;=",H2491))</f>
        <v>3</v>
      </c>
      <c r="U2491" s="15">
        <f ca="1">H2491+(RAND()/100000)</f>
        <v>0.46875985059406883</v>
      </c>
      <c r="V2491">
        <f t="shared" ca="1" si="38"/>
        <v>38</v>
      </c>
      <c r="W2491" t="s">
        <v>28</v>
      </c>
      <c r="X2491" t="str">
        <f ca="1">_xlfn.CONCAT("(",A2491,",",C2491,",",P2491,",",E2491,",",L2491,",",S2491,",",T2491,",",V2491,")++1`")</f>
        <v>(249699,0,1,8,60,0,3,38)++1`</v>
      </c>
      <c r="Y2491" t="str">
        <f>_xlfn.CONCAT("(",A2491,",",R2491,")++1`")</f>
        <v>(249699,30)++1`</v>
      </c>
    </row>
    <row r="2492" spans="1:25">
      <c r="A2492">
        <v>249700</v>
      </c>
      <c r="B2492">
        <v>2002</v>
      </c>
      <c r="C2492">
        <f>IF(D2492="oui", 1, IF(D2492="non", 0, " "))</f>
        <v>0</v>
      </c>
      <c r="D2492" t="s">
        <v>24</v>
      </c>
      <c r="E2492">
        <f>_xlfn.XLOOKUP(F2492,Z$3:Z$19,AA$3:AA$19)</f>
        <v>14</v>
      </c>
      <c r="F2492" t="s">
        <v>33</v>
      </c>
      <c r="G2492" s="14">
        <v>44630</v>
      </c>
      <c r="H2492" s="15">
        <v>0.34166666666666667</v>
      </c>
      <c r="I2492" s="15">
        <v>0.39583333333333331</v>
      </c>
      <c r="J2492">
        <v>1000162</v>
      </c>
      <c r="K2492">
        <v>9209</v>
      </c>
      <c r="L2492">
        <f>ROUND(M2492*86400,0)/60</f>
        <v>78</v>
      </c>
      <c r="M2492">
        <v>5.4166666666666641E-2</v>
      </c>
      <c r="N2492">
        <f>_xlfn.XLOOKUP(O2492,Z$22:Z$24,AA$22:AA$24)</f>
        <v>1</v>
      </c>
      <c r="O2492" t="s">
        <v>32</v>
      </c>
      <c r="P2492" cm="1">
        <f t="array" aca="1" ref="P2492" ca="1">(_xlfn.IFS(Q2492="couché",0,Q2492="debout à 80%",1,Q2492="?",1))*(IF(RAND()&lt;0.8,1,0))</f>
        <v>1</v>
      </c>
      <c r="Q2492" t="s">
        <v>27</v>
      </c>
      <c r="R2492">
        <v>45</v>
      </c>
      <c r="S2492">
        <f>SUMIFS(N:N,F:F,F2492,G:G,G2492,T:T,T2492-1)*IF(C2492=1,0,1)</f>
        <v>0</v>
      </c>
      <c r="T2492">
        <f>COUNTIFS(F:F,F2492,G:G,G2492,H:H,_xlfn.CONCAT("&lt;=",H2492))</f>
        <v>1</v>
      </c>
      <c r="U2492" s="15">
        <f ca="1">H2492+(RAND()/100000)</f>
        <v>0.34166843255232193</v>
      </c>
      <c r="V2492">
        <f t="shared" ca="1" si="38"/>
        <v>5</v>
      </c>
      <c r="W2492" t="s">
        <v>28</v>
      </c>
      <c r="X2492" t="str">
        <f ca="1">_xlfn.CONCAT("(",A2492,",",C2492,",",P2492,",",E2492,",",L2492,",",S2492,",",T2492,",",V2492,")++1`")</f>
        <v>(249700,0,1,14,78,0,1,5)++1`</v>
      </c>
      <c r="Y2492" t="str">
        <f>_xlfn.CONCAT("(",A2492,",",R2492,")++1`")</f>
        <v>(249700,45)++1`</v>
      </c>
    </row>
    <row r="2493" spans="1:25">
      <c r="A2493">
        <v>249701</v>
      </c>
      <c r="B2493">
        <v>1987</v>
      </c>
      <c r="C2493">
        <f>IF(D2493="oui", 1, IF(D2493="non", 0, " "))</f>
        <v>0</v>
      </c>
      <c r="D2493" t="s">
        <v>24</v>
      </c>
      <c r="E2493">
        <f>_xlfn.XLOOKUP(F2493,Z$3:Z$19,AA$3:AA$19)</f>
        <v>2</v>
      </c>
      <c r="F2493" t="s">
        <v>29</v>
      </c>
      <c r="G2493" s="14">
        <v>44635</v>
      </c>
      <c r="H2493" s="15">
        <v>0.53472222222222221</v>
      </c>
      <c r="I2493" s="15">
        <v>0.64444444444444438</v>
      </c>
      <c r="J2493">
        <v>1000166</v>
      </c>
      <c r="K2493">
        <v>892</v>
      </c>
      <c r="L2493">
        <f>ROUND(M2493*86400,0)/60</f>
        <v>158</v>
      </c>
      <c r="M2493">
        <v>0.10972222222222217</v>
      </c>
      <c r="N2493">
        <f>_xlfn.XLOOKUP(O2493,Z$22:Z$24,AA$22:AA$24)</f>
        <v>0</v>
      </c>
      <c r="O2493" t="s">
        <v>26</v>
      </c>
      <c r="P2493" cm="1">
        <f t="array" aca="1" ref="P2493" ca="1">(_xlfn.IFS(Q2493="couché",0,Q2493="debout à 80%",1,Q2493="?",1))*(IF(RAND()&lt;0.8,1,0))</f>
        <v>1</v>
      </c>
      <c r="Q2493" t="s">
        <v>27</v>
      </c>
      <c r="R2493">
        <v>45</v>
      </c>
      <c r="S2493">
        <f>SUMIFS(N:N,F:F,F2493,G:G,G2493,T:T,T2493-1)*IF(C2493=1,0,1)</f>
        <v>0</v>
      </c>
      <c r="T2493">
        <f>COUNTIFS(F:F,F2493,G:G,G2493,H:H,_xlfn.CONCAT("&lt;=",H2493))</f>
        <v>3</v>
      </c>
      <c r="U2493" s="15">
        <f ca="1">H2493+(RAND()/100000)</f>
        <v>0.53472450078017242</v>
      </c>
      <c r="V2493">
        <f t="shared" ca="1" si="38"/>
        <v>56</v>
      </c>
      <c r="W2493" t="s">
        <v>28</v>
      </c>
      <c r="X2493" t="str">
        <f ca="1">_xlfn.CONCAT("(",A2493,",",C2493,",",P2493,",",E2493,",",L2493,",",S2493,",",T2493,",",V2493,")++1`")</f>
        <v>(249701,0,1,2,158,0,3,56)++1`</v>
      </c>
      <c r="Y2493" t="str">
        <f>_xlfn.CONCAT("(",A2493,",",R2493,")++1`")</f>
        <v>(249701,45)++1`</v>
      </c>
    </row>
    <row r="2494" spans="1:25">
      <c r="A2494">
        <v>249704</v>
      </c>
      <c r="B2494">
        <v>2002</v>
      </c>
      <c r="C2494">
        <f>IF(D2494="oui", 1, IF(D2494="non", 0, " "))</f>
        <v>0</v>
      </c>
      <c r="D2494" t="s">
        <v>24</v>
      </c>
      <c r="E2494">
        <f>_xlfn.XLOOKUP(F2494,Z$3:Z$19,AA$3:AA$19)</f>
        <v>12</v>
      </c>
      <c r="F2494" t="s">
        <v>42</v>
      </c>
      <c r="G2494" s="14">
        <v>44628</v>
      </c>
      <c r="H2494" s="15">
        <v>0.4548611111111111</v>
      </c>
      <c r="I2494" s="15">
        <v>0.4819444444444444</v>
      </c>
      <c r="J2494">
        <v>1000164</v>
      </c>
      <c r="K2494">
        <v>3693</v>
      </c>
      <c r="L2494">
        <f>ROUND(M2494*86400,0)/60</f>
        <v>39</v>
      </c>
      <c r="M2494">
        <v>2.7083333333333293E-2</v>
      </c>
      <c r="N2494">
        <f>_xlfn.XLOOKUP(O2494,Z$22:Z$24,AA$22:AA$24)</f>
        <v>1</v>
      </c>
      <c r="O2494" t="s">
        <v>32</v>
      </c>
      <c r="P2494" cm="1">
        <f t="array" aca="1" ref="P2494" ca="1">(_xlfn.IFS(Q2494="couché",0,Q2494="debout à 80%",1,Q2494="?",1))*(IF(RAND()&lt;0.8,1,0))</f>
        <v>1</v>
      </c>
      <c r="Q2494" t="s">
        <v>27</v>
      </c>
      <c r="R2494">
        <v>30</v>
      </c>
      <c r="S2494">
        <f>SUMIFS(N:N,F:F,F2494,G:G,G2494,T:T,T2494-1)*IF(C2494=1,0,1)</f>
        <v>0</v>
      </c>
      <c r="T2494">
        <f>COUNTIFS(F:F,F2494,G:G,G2494,H:H,_xlfn.CONCAT("&lt;=",H2494))</f>
        <v>7</v>
      </c>
      <c r="U2494" s="15">
        <f ca="1">H2494+(RAND()/100000)</f>
        <v>0.45486837092476506</v>
      </c>
      <c r="V2494">
        <f t="shared" ca="1" si="38"/>
        <v>46</v>
      </c>
      <c r="W2494" t="s">
        <v>28</v>
      </c>
      <c r="X2494" t="str">
        <f ca="1">_xlfn.CONCAT("(",A2494,",",C2494,",",P2494,",",E2494,",",L2494,",",S2494,",",T2494,",",V2494,")++1`")</f>
        <v>(249704,0,1,12,39,0,7,46)++1`</v>
      </c>
      <c r="Y2494" t="str">
        <f>_xlfn.CONCAT("(",A2494,",",R2494,")++1`")</f>
        <v>(249704,30)++1`</v>
      </c>
    </row>
    <row r="2495" spans="1:25">
      <c r="A2495">
        <v>249706</v>
      </c>
      <c r="B2495">
        <v>1958</v>
      </c>
      <c r="C2495">
        <f>IF(D2495="oui", 1, IF(D2495="non", 0, " "))</f>
        <v>0</v>
      </c>
      <c r="D2495" t="s">
        <v>24</v>
      </c>
      <c r="E2495">
        <f>_xlfn.XLOOKUP(F2495,Z$3:Z$19,AA$3:AA$19)</f>
        <v>11</v>
      </c>
      <c r="F2495" t="s">
        <v>41</v>
      </c>
      <c r="G2495" s="14">
        <v>44631</v>
      </c>
      <c r="H2495" s="15">
        <v>0.56319444444444444</v>
      </c>
      <c r="I2495" s="15">
        <v>0.73541666666666661</v>
      </c>
      <c r="J2495">
        <v>1000171</v>
      </c>
      <c r="K2495">
        <v>7628</v>
      </c>
      <c r="L2495">
        <f>ROUND(M2495*86400,0)/60</f>
        <v>248</v>
      </c>
      <c r="M2495">
        <v>0.17222222222222217</v>
      </c>
      <c r="N2495">
        <f>_xlfn.XLOOKUP(O2495,Z$22:Z$24,AA$22:AA$24)</f>
        <v>0</v>
      </c>
      <c r="O2495" t="s">
        <v>26</v>
      </c>
      <c r="P2495" cm="1">
        <f t="array" aca="1" ref="P2495" ca="1">(_xlfn.IFS(Q2495="couché",0,Q2495="debout à 80%",1,Q2495="?",1))*(IF(RAND()&lt;0.8,1,0))</f>
        <v>0</v>
      </c>
      <c r="Q2495" t="s">
        <v>48</v>
      </c>
      <c r="R2495">
        <v>0</v>
      </c>
      <c r="S2495">
        <f>SUMIFS(N:N,F:F,F2495,G:G,G2495,T:T,T2495-1)*IF(C2495=1,0,1)</f>
        <v>0</v>
      </c>
      <c r="T2495">
        <f>COUNTIFS(F:F,F2495,G:G,G2495,H:H,_xlfn.CONCAT("&lt;=",H2495))</f>
        <v>2</v>
      </c>
      <c r="U2495" s="15">
        <f ca="1">H2495+(RAND()/100000)</f>
        <v>0.56319959345648329</v>
      </c>
      <c r="V2495">
        <f t="shared" ca="1" si="38"/>
        <v>60</v>
      </c>
      <c r="W2495" t="s">
        <v>28</v>
      </c>
      <c r="X2495" t="str">
        <f ca="1">_xlfn.CONCAT("(",A2495,",",C2495,",",P2495,",",E2495,",",L2495,",",S2495,",",T2495,",",V2495,")++1`")</f>
        <v>(249706,0,0,11,248,0,2,60)++1`</v>
      </c>
      <c r="Y2495" t="str">
        <f>_xlfn.CONCAT("(",A2495,",",R2495,")++1`")</f>
        <v>(249706,0)++1`</v>
      </c>
    </row>
    <row r="2496" spans="1:25">
      <c r="A2496">
        <v>249707</v>
      </c>
      <c r="B2496">
        <v>1955</v>
      </c>
      <c r="C2496">
        <f>IF(D2496="oui", 1, IF(D2496="non", 0, " "))</f>
        <v>0</v>
      </c>
      <c r="D2496" t="s">
        <v>24</v>
      </c>
      <c r="E2496">
        <f>_xlfn.XLOOKUP(F2496,Z$3:Z$19,AA$3:AA$19)</f>
        <v>8</v>
      </c>
      <c r="F2496" t="s">
        <v>25</v>
      </c>
      <c r="G2496" s="14">
        <v>44635</v>
      </c>
      <c r="H2496" s="15">
        <v>0.60763888888888884</v>
      </c>
      <c r="I2496" s="15">
        <v>0.63680555555555551</v>
      </c>
      <c r="J2496">
        <v>1000168</v>
      </c>
      <c r="K2496">
        <v>1899</v>
      </c>
      <c r="L2496">
        <f>ROUND(M2496*86400,0)/60</f>
        <v>42</v>
      </c>
      <c r="M2496">
        <v>2.9166666666666674E-2</v>
      </c>
      <c r="N2496">
        <f>_xlfn.XLOOKUP(O2496,Z$22:Z$24,AA$22:AA$24)</f>
        <v>0</v>
      </c>
      <c r="O2496" t="s">
        <v>26</v>
      </c>
      <c r="P2496" cm="1">
        <f t="array" aca="1" ref="P2496" ca="1">(_xlfn.IFS(Q2496="couché",0,Q2496="debout à 80%",1,Q2496="?",1))*(IF(RAND()&lt;0.8,1,0))</f>
        <v>1</v>
      </c>
      <c r="Q2496" t="s">
        <v>27</v>
      </c>
      <c r="R2496">
        <v>0</v>
      </c>
      <c r="S2496">
        <f>SUMIFS(N:N,F:F,F2496,G:G,G2496,T:T,T2496-1)*IF(C2496=1,0,1)</f>
        <v>0</v>
      </c>
      <c r="T2496">
        <f>COUNTIFS(F:F,F2496,G:G,G2496,H:H,_xlfn.CONCAT("&lt;=",H2496))</f>
        <v>9</v>
      </c>
      <c r="U2496" s="15">
        <f ca="1">H2496+(RAND()/100000)</f>
        <v>0.60764528377685445</v>
      </c>
      <c r="V2496">
        <f t="shared" ca="1" si="38"/>
        <v>66</v>
      </c>
      <c r="W2496" t="s">
        <v>28</v>
      </c>
      <c r="X2496" t="str">
        <f ca="1">_xlfn.CONCAT("(",A2496,",",C2496,",",P2496,",",E2496,",",L2496,",",S2496,",",T2496,",",V2496,")++1`")</f>
        <v>(249707,0,1,8,42,0,9,66)++1`</v>
      </c>
      <c r="Y2496" t="str">
        <f>_xlfn.CONCAT("(",A2496,",",R2496,")++1`")</f>
        <v>(249707,0)++1`</v>
      </c>
    </row>
    <row r="2497" spans="1:25">
      <c r="A2497">
        <v>249709</v>
      </c>
      <c r="B2497">
        <v>1961</v>
      </c>
      <c r="C2497">
        <f>IF(D2497="oui", 1, IF(D2497="non", 0, " "))</f>
        <v>0</v>
      </c>
      <c r="D2497" t="s">
        <v>24</v>
      </c>
      <c r="E2497">
        <f>_xlfn.XLOOKUP(F2497,Z$3:Z$19,AA$3:AA$19)</f>
        <v>17</v>
      </c>
      <c r="F2497" t="s">
        <v>45</v>
      </c>
      <c r="G2497" s="14">
        <v>44642</v>
      </c>
      <c r="H2497" s="15">
        <v>0.60138888888888886</v>
      </c>
      <c r="I2497" s="15">
        <v>0.69652777777777775</v>
      </c>
      <c r="J2497">
        <v>1000162</v>
      </c>
      <c r="K2497">
        <v>84</v>
      </c>
      <c r="L2497">
        <f>ROUND(M2497*86400,0)/60</f>
        <v>137</v>
      </c>
      <c r="M2497">
        <v>9.5138888888888884E-2</v>
      </c>
      <c r="N2497">
        <f>_xlfn.XLOOKUP(O2497,Z$22:Z$24,AA$22:AA$24)</f>
        <v>0</v>
      </c>
      <c r="O2497" t="s">
        <v>26</v>
      </c>
      <c r="P2497" cm="1">
        <f t="array" aca="1" ref="P2497" ca="1">(_xlfn.IFS(Q2497="couché",0,Q2497="debout à 80%",1,Q2497="?",1))*(IF(RAND()&lt;0.8,1,0))</f>
        <v>1</v>
      </c>
      <c r="Q2497" t="s">
        <v>27</v>
      </c>
      <c r="R2497">
        <v>45</v>
      </c>
      <c r="S2497">
        <f>SUMIFS(N:N,F:F,F2497,G:G,G2497,T:T,T2497-1)*IF(C2497=1,0,1)</f>
        <v>0</v>
      </c>
      <c r="T2497">
        <f>COUNTIFS(F:F,F2497,G:G,G2497,H:H,_xlfn.CONCAT("&lt;=",H2497))</f>
        <v>4</v>
      </c>
      <c r="U2497" s="15">
        <f ca="1">H2497+(RAND()/100000)</f>
        <v>0.60139218916633996</v>
      </c>
      <c r="V2497">
        <f t="shared" ca="1" si="38"/>
        <v>60</v>
      </c>
      <c r="W2497" t="s">
        <v>28</v>
      </c>
      <c r="X2497" t="str">
        <f ca="1">_xlfn.CONCAT("(",A2497,",",C2497,",",P2497,",",E2497,",",L2497,",",S2497,",",T2497,",",V2497,")++1`")</f>
        <v>(249709,0,1,17,137,0,4,60)++1`</v>
      </c>
      <c r="Y2497" t="str">
        <f>_xlfn.CONCAT("(",A2497,",",R2497,")++1`")</f>
        <v>(249709,45)++1`</v>
      </c>
    </row>
    <row r="2498" spans="1:25">
      <c r="A2498">
        <v>249710</v>
      </c>
      <c r="B2498">
        <v>1949</v>
      </c>
      <c r="C2498">
        <f>IF(D2498="oui", 1, IF(D2498="non", 0, " "))</f>
        <v>0</v>
      </c>
      <c r="D2498" t="s">
        <v>24</v>
      </c>
      <c r="E2498">
        <f>_xlfn.XLOOKUP(F2498,Z$3:Z$19,AA$3:AA$19)</f>
        <v>2</v>
      </c>
      <c r="F2498" t="s">
        <v>29</v>
      </c>
      <c r="G2498" s="14">
        <v>44628</v>
      </c>
      <c r="H2498" s="15">
        <v>0.57777777777777772</v>
      </c>
      <c r="I2498" s="15">
        <v>0.63611111111111107</v>
      </c>
      <c r="J2498">
        <v>1000166</v>
      </c>
      <c r="K2498">
        <v>3293</v>
      </c>
      <c r="L2498">
        <f>ROUND(M2498*86400,0)/60</f>
        <v>84</v>
      </c>
      <c r="M2498">
        <v>5.8333333333333348E-2</v>
      </c>
      <c r="N2498">
        <f>_xlfn.XLOOKUP(O2498,Z$22:Z$24,AA$22:AA$24)</f>
        <v>0</v>
      </c>
      <c r="O2498" t="s">
        <v>26</v>
      </c>
      <c r="P2498" cm="1">
        <f t="array" aca="1" ref="P2498" ca="1">(_xlfn.IFS(Q2498="couché",0,Q2498="debout à 80%",1,Q2498="?",1))*(IF(RAND()&lt;0.8,1,0))</f>
        <v>1</v>
      </c>
      <c r="Q2498" t="s">
        <v>27</v>
      </c>
      <c r="R2498">
        <v>45</v>
      </c>
      <c r="S2498">
        <f>SUMIFS(N:N,F:F,F2498,G:G,G2498,T:T,T2498-1)*IF(C2498=1,0,1)</f>
        <v>0</v>
      </c>
      <c r="T2498">
        <f>COUNTIFS(F:F,F2498,G:G,G2498,H:H,_xlfn.CONCAT("&lt;=",H2498))</f>
        <v>3</v>
      </c>
      <c r="U2498" s="15">
        <f ca="1">H2498+(RAND()/100000)</f>
        <v>0.57778125407409975</v>
      </c>
      <c r="V2498">
        <f t="shared" ca="1" si="38"/>
        <v>69</v>
      </c>
      <c r="W2498" t="s">
        <v>28</v>
      </c>
      <c r="X2498" t="str">
        <f ca="1">_xlfn.CONCAT("(",A2498,",",C2498,",",P2498,",",E2498,",",L2498,",",S2498,",",T2498,",",V2498,")++1`")</f>
        <v>(249710,0,1,2,84,0,3,69)++1`</v>
      </c>
      <c r="Y2498" t="str">
        <f>_xlfn.CONCAT("(",A2498,",",R2498,")++1`")</f>
        <v>(249710,45)++1`</v>
      </c>
    </row>
    <row r="2499" spans="1:25">
      <c r="A2499">
        <v>249711</v>
      </c>
      <c r="B2499">
        <v>1962</v>
      </c>
      <c r="C2499">
        <f>IF(D2499="oui", 1, IF(D2499="non", 0, " "))</f>
        <v>0</v>
      </c>
      <c r="D2499" t="s">
        <v>24</v>
      </c>
      <c r="E2499">
        <f>_xlfn.XLOOKUP(F2499,Z$3:Z$19,AA$3:AA$19)</f>
        <v>7</v>
      </c>
      <c r="F2499" t="s">
        <v>38</v>
      </c>
      <c r="G2499" s="14">
        <v>44637</v>
      </c>
      <c r="H2499" s="15">
        <v>0.33958333333333329</v>
      </c>
      <c r="I2499" s="15">
        <v>0.37222222222222223</v>
      </c>
      <c r="J2499">
        <v>1000166</v>
      </c>
      <c r="K2499">
        <v>31</v>
      </c>
      <c r="L2499">
        <f>ROUND(M2499*86400,0)/60</f>
        <v>47</v>
      </c>
      <c r="M2499">
        <v>3.2638888888888939E-2</v>
      </c>
      <c r="N2499">
        <f>_xlfn.XLOOKUP(O2499,Z$22:Z$24,AA$22:AA$24)</f>
        <v>0</v>
      </c>
      <c r="O2499" t="s">
        <v>26</v>
      </c>
      <c r="P2499" cm="1">
        <f t="array" aca="1" ref="P2499" ca="1">(_xlfn.IFS(Q2499="couché",0,Q2499="debout à 80%",1,Q2499="?",1))*(IF(RAND()&lt;0.8,1,0))</f>
        <v>0</v>
      </c>
      <c r="Q2499" t="s">
        <v>27</v>
      </c>
      <c r="R2499">
        <v>0</v>
      </c>
      <c r="S2499">
        <f>SUMIFS(N:N,F:F,F2499,G:G,G2499,T:T,T2499-1)*IF(C2499=1,0,1)</f>
        <v>0</v>
      </c>
      <c r="T2499">
        <f>COUNTIFS(F:F,F2499,G:G,G2499,H:H,_xlfn.CONCAT("&lt;=",H2499))</f>
        <v>1</v>
      </c>
      <c r="U2499" s="15">
        <f ca="1">H2499+(RAND()/100000)</f>
        <v>0.33959161830433948</v>
      </c>
      <c r="V2499">
        <f t="shared" ref="V2499:V2562" ca="1" si="39">COUNTIFS(G:G,G2499,U:U,_xlfn.CONCAT("&lt;=",U2499))</f>
        <v>11</v>
      </c>
      <c r="W2499" t="s">
        <v>28</v>
      </c>
      <c r="X2499" t="str">
        <f ca="1">_xlfn.CONCAT("(",A2499,",",C2499,",",P2499,",",E2499,",",L2499,",",S2499,",",T2499,",",V2499,")++1`")</f>
        <v>(249711,0,0,7,47,0,1,11)++1`</v>
      </c>
      <c r="Y2499" t="str">
        <f>_xlfn.CONCAT("(",A2499,",",R2499,")++1`")</f>
        <v>(249711,0)++1`</v>
      </c>
    </row>
    <row r="2500" spans="1:25">
      <c r="A2500">
        <v>249713</v>
      </c>
      <c r="B2500">
        <v>1929</v>
      </c>
      <c r="C2500">
        <f>IF(D2500="oui", 1, IF(D2500="non", 0, " "))</f>
        <v>0</v>
      </c>
      <c r="D2500" t="s">
        <v>24</v>
      </c>
      <c r="E2500">
        <f>_xlfn.XLOOKUP(F2500,Z$3:Z$19,AA$3:AA$19)</f>
        <v>15</v>
      </c>
      <c r="F2500" t="s">
        <v>35</v>
      </c>
      <c r="G2500" s="14">
        <v>44622</v>
      </c>
      <c r="H2500" s="15">
        <v>0.37569444444444444</v>
      </c>
      <c r="I2500" s="15">
        <v>0.42569444444444443</v>
      </c>
      <c r="J2500">
        <v>1000171</v>
      </c>
      <c r="K2500">
        <v>2793</v>
      </c>
      <c r="L2500">
        <f>ROUND(M2500*86400,0)/60</f>
        <v>72</v>
      </c>
      <c r="M2500">
        <v>4.9999999999999989E-2</v>
      </c>
      <c r="N2500">
        <f>_xlfn.XLOOKUP(O2500,Z$22:Z$24,AA$22:AA$24)</f>
        <v>0</v>
      </c>
      <c r="O2500" t="s">
        <v>26</v>
      </c>
      <c r="P2500" cm="1">
        <f t="array" aca="1" ref="P2500" ca="1">(_xlfn.IFS(Q2500="couché",0,Q2500="debout à 80%",1,Q2500="?",1))*(IF(RAND()&lt;0.8,1,0))</f>
        <v>0</v>
      </c>
      <c r="Q2500" t="s">
        <v>27</v>
      </c>
      <c r="R2500">
        <v>45</v>
      </c>
      <c r="S2500">
        <f>SUMIFS(N:N,F:F,F2500,G:G,G2500,T:T,T2500-1)*IF(C2500=1,0,1)</f>
        <v>0</v>
      </c>
      <c r="T2500">
        <f>COUNTIFS(F:F,F2500,G:G,G2500,H:H,_xlfn.CONCAT("&lt;=",H2500))</f>
        <v>2</v>
      </c>
      <c r="U2500" s="15">
        <f ca="1">H2500+(RAND()/100000)</f>
        <v>0.37569698777575555</v>
      </c>
      <c r="V2500">
        <f t="shared" ca="1" si="39"/>
        <v>18</v>
      </c>
      <c r="W2500" t="s">
        <v>28</v>
      </c>
      <c r="X2500" t="str">
        <f ca="1">_xlfn.CONCAT("(",A2500,",",C2500,",",P2500,",",E2500,",",L2500,",",S2500,",",T2500,",",V2500,")++1`")</f>
        <v>(249713,0,0,15,72,0,2,18)++1`</v>
      </c>
      <c r="Y2500" t="str">
        <f>_xlfn.CONCAT("(",A2500,",",R2500,")++1`")</f>
        <v>(249713,45)++1`</v>
      </c>
    </row>
    <row r="2501" spans="1:25">
      <c r="A2501">
        <v>249714</v>
      </c>
      <c r="B2501">
        <v>2017</v>
      </c>
      <c r="C2501">
        <f>IF(D2501="oui", 1, IF(D2501="non", 0, " "))</f>
        <v>1</v>
      </c>
      <c r="D2501" t="s">
        <v>28</v>
      </c>
      <c r="E2501">
        <f>_xlfn.XLOOKUP(F2501,Z$3:Z$19,AA$3:AA$19)</f>
        <v>10</v>
      </c>
      <c r="F2501" t="s">
        <v>39</v>
      </c>
      <c r="G2501" s="14">
        <v>44636</v>
      </c>
      <c r="H2501" s="15">
        <v>0.46388888888888885</v>
      </c>
      <c r="I2501" s="15">
        <v>0.49236111111111108</v>
      </c>
      <c r="J2501">
        <v>1000164</v>
      </c>
      <c r="K2501">
        <v>3693</v>
      </c>
      <c r="L2501">
        <f>ROUND(M2501*86400,0)/60</f>
        <v>41</v>
      </c>
      <c r="M2501">
        <v>2.8472222222222232E-2</v>
      </c>
      <c r="N2501">
        <f>_xlfn.XLOOKUP(O2501,Z$22:Z$24,AA$22:AA$24)</f>
        <v>0</v>
      </c>
      <c r="O2501" t="s">
        <v>46</v>
      </c>
      <c r="P2501" cm="1">
        <f t="array" aca="1" ref="P2501" ca="1">(_xlfn.IFS(Q2501="couché",0,Q2501="debout à 80%",1,Q2501="?",1))*(IF(RAND()&lt;0.8,1,0))</f>
        <v>0</v>
      </c>
      <c r="Q2501" t="s">
        <v>48</v>
      </c>
      <c r="R2501">
        <v>30</v>
      </c>
      <c r="S2501">
        <f>SUMIFS(N:N,F:F,F2501,G:G,G2501,T:T,T2501-1)*IF(C2501=1,0,1)</f>
        <v>0</v>
      </c>
      <c r="T2501">
        <f>COUNTIFS(F:F,F2501,G:G,G2501,H:H,_xlfn.CONCAT("&lt;=",H2501))</f>
        <v>7</v>
      </c>
      <c r="U2501" s="15">
        <f ca="1">H2501+(RAND()/100000)</f>
        <v>0.46389479629222435</v>
      </c>
      <c r="V2501">
        <f t="shared" ca="1" si="39"/>
        <v>41</v>
      </c>
      <c r="W2501" t="s">
        <v>28</v>
      </c>
      <c r="X2501" t="str">
        <f ca="1">_xlfn.CONCAT("(",A2501,",",C2501,",",P2501,",",E2501,",",L2501,",",S2501,",",T2501,",",V2501,")++1`")</f>
        <v>(249714,1,0,10,41,0,7,41)++1`</v>
      </c>
      <c r="Y2501" t="str">
        <f>_xlfn.CONCAT("(",A2501,",",R2501,")++1`")</f>
        <v>(249714,30)++1`</v>
      </c>
    </row>
    <row r="2502" spans="1:25">
      <c r="A2502">
        <v>249720</v>
      </c>
      <c r="B2502">
        <v>1959</v>
      </c>
      <c r="C2502">
        <f>IF(D2502="oui", 1, IF(D2502="non", 0, " "))</f>
        <v>0</v>
      </c>
      <c r="D2502" t="s">
        <v>24</v>
      </c>
      <c r="E2502">
        <f>_xlfn.XLOOKUP(F2502,Z$3:Z$19,AA$3:AA$19)</f>
        <v>8</v>
      </c>
      <c r="F2502" t="s">
        <v>25</v>
      </c>
      <c r="G2502" s="14">
        <v>44635</v>
      </c>
      <c r="H2502" s="15">
        <v>0.64722222222222214</v>
      </c>
      <c r="I2502" s="15">
        <v>0.66736111111111107</v>
      </c>
      <c r="J2502">
        <v>1000168</v>
      </c>
      <c r="K2502">
        <v>1899</v>
      </c>
      <c r="L2502">
        <f>ROUND(M2502*86400,0)/60</f>
        <v>29</v>
      </c>
      <c r="M2502">
        <v>2.0138888888888928E-2</v>
      </c>
      <c r="N2502">
        <f>_xlfn.XLOOKUP(O2502,Z$22:Z$24,AA$22:AA$24)</f>
        <v>0</v>
      </c>
      <c r="O2502" t="s">
        <v>26</v>
      </c>
      <c r="P2502" cm="1">
        <f t="array" aca="1" ref="P2502" ca="1">(_xlfn.IFS(Q2502="couché",0,Q2502="debout à 80%",1,Q2502="?",1))*(IF(RAND()&lt;0.8,1,0))</f>
        <v>1</v>
      </c>
      <c r="Q2502" t="s">
        <v>27</v>
      </c>
      <c r="R2502">
        <v>0</v>
      </c>
      <c r="S2502">
        <f>SUMIFS(N:N,F:F,F2502,G:G,G2502,T:T,T2502-1)*IF(C2502=1,0,1)</f>
        <v>0</v>
      </c>
      <c r="T2502">
        <f>COUNTIFS(F:F,F2502,G:G,G2502,H:H,_xlfn.CONCAT("&lt;=",H2502))</f>
        <v>11</v>
      </c>
      <c r="U2502" s="15">
        <f ca="1">H2502+(RAND()/100000)</f>
        <v>0.64722957561685734</v>
      </c>
      <c r="V2502">
        <f t="shared" ca="1" si="39"/>
        <v>74</v>
      </c>
      <c r="W2502" t="s">
        <v>28</v>
      </c>
      <c r="X2502" t="str">
        <f ca="1">_xlfn.CONCAT("(",A2502,",",C2502,",",P2502,",",E2502,",",L2502,",",S2502,",",T2502,",",V2502,")++1`")</f>
        <v>(249720,0,1,8,29,0,11,74)++1`</v>
      </c>
      <c r="Y2502" t="str">
        <f>_xlfn.CONCAT("(",A2502,",",R2502,")++1`")</f>
        <v>(249720,0)++1`</v>
      </c>
    </row>
    <row r="2503" spans="1:25">
      <c r="A2503">
        <v>249723</v>
      </c>
      <c r="B2503">
        <v>1951</v>
      </c>
      <c r="C2503">
        <f>IF(D2503="oui", 1, IF(D2503="non", 0, " "))</f>
        <v>0</v>
      </c>
      <c r="D2503" t="s">
        <v>24</v>
      </c>
      <c r="E2503">
        <f>_xlfn.XLOOKUP(F2503,Z$3:Z$19,AA$3:AA$19)</f>
        <v>6</v>
      </c>
      <c r="F2503" t="s">
        <v>37</v>
      </c>
      <c r="G2503" s="14">
        <v>44644</v>
      </c>
      <c r="H2503" s="15">
        <v>0.60763888888888884</v>
      </c>
      <c r="I2503" s="15">
        <v>0.68472222222222223</v>
      </c>
      <c r="J2503">
        <v>1000166</v>
      </c>
      <c r="K2503">
        <v>562</v>
      </c>
      <c r="L2503">
        <f>ROUND(M2503*86400,0)/60</f>
        <v>111</v>
      </c>
      <c r="M2503">
        <v>7.7083333333333393E-2</v>
      </c>
      <c r="N2503">
        <f>_xlfn.XLOOKUP(O2503,Z$22:Z$24,AA$22:AA$24)</f>
        <v>0</v>
      </c>
      <c r="O2503" t="s">
        <v>26</v>
      </c>
      <c r="P2503" cm="1">
        <f t="array" aca="1" ref="P2503" ca="1">(_xlfn.IFS(Q2503="couché",0,Q2503="debout à 80%",1,Q2503="?",1))*(IF(RAND()&lt;0.8,1,0))</f>
        <v>0</v>
      </c>
      <c r="Q2503" t="s">
        <v>48</v>
      </c>
      <c r="R2503">
        <v>45</v>
      </c>
      <c r="S2503">
        <f>SUMIFS(N:N,F:F,F2503,G:G,G2503,T:T,T2503-1)*IF(C2503=1,0,1)</f>
        <v>0</v>
      </c>
      <c r="T2503">
        <f>COUNTIFS(F:F,F2503,G:G,G2503,H:H,_xlfn.CONCAT("&lt;=",H2503))</f>
        <v>3</v>
      </c>
      <c r="U2503" s="15">
        <f ca="1">H2503+(RAND()/100000)</f>
        <v>0.60763997993766061</v>
      </c>
      <c r="V2503">
        <f t="shared" ca="1" si="39"/>
        <v>67</v>
      </c>
      <c r="W2503" t="s">
        <v>28</v>
      </c>
      <c r="X2503" t="str">
        <f ca="1">_xlfn.CONCAT("(",A2503,",",C2503,",",P2503,",",E2503,",",L2503,",",S2503,",",T2503,",",V2503,")++1`")</f>
        <v>(249723,0,0,6,111,0,3,67)++1`</v>
      </c>
      <c r="Y2503" t="str">
        <f>_xlfn.CONCAT("(",A2503,",",R2503,")++1`")</f>
        <v>(249723,45)++1`</v>
      </c>
    </row>
    <row r="2504" spans="1:25">
      <c r="A2504">
        <v>249724</v>
      </c>
      <c r="B2504">
        <v>1966</v>
      </c>
      <c r="C2504">
        <f>IF(D2504="oui", 1, IF(D2504="non", 0, " "))</f>
        <v>0</v>
      </c>
      <c r="D2504" t="s">
        <v>24</v>
      </c>
      <c r="E2504">
        <f>_xlfn.XLOOKUP(F2504,Z$3:Z$19,AA$3:AA$19)</f>
        <v>8</v>
      </c>
      <c r="F2504" t="s">
        <v>25</v>
      </c>
      <c r="G2504" s="14">
        <v>44635</v>
      </c>
      <c r="H2504" s="15">
        <v>0.58263888888888882</v>
      </c>
      <c r="I2504" s="15">
        <v>0.60138888888888886</v>
      </c>
      <c r="J2504">
        <v>1000168</v>
      </c>
      <c r="K2504">
        <v>1892</v>
      </c>
      <c r="L2504">
        <f>ROUND(M2504*86400,0)/60</f>
        <v>27</v>
      </c>
      <c r="M2504">
        <v>1.8750000000000044E-2</v>
      </c>
      <c r="N2504">
        <f>_xlfn.XLOOKUP(O2504,Z$22:Z$24,AA$22:AA$24)</f>
        <v>0</v>
      </c>
      <c r="O2504" t="s">
        <v>26</v>
      </c>
      <c r="P2504" cm="1">
        <f t="array" aca="1" ref="P2504" ca="1">(_xlfn.IFS(Q2504="couché",0,Q2504="debout à 80%",1,Q2504="?",1))*(IF(RAND()&lt;0.8,1,0))</f>
        <v>0</v>
      </c>
      <c r="Q2504" t="s">
        <v>27</v>
      </c>
      <c r="R2504">
        <v>0</v>
      </c>
      <c r="S2504">
        <f>SUMIFS(N:N,F:F,F2504,G:G,G2504,T:T,T2504-1)*IF(C2504=1,0,1)</f>
        <v>0</v>
      </c>
      <c r="T2504">
        <f>COUNTIFS(F:F,F2504,G:G,G2504,H:H,_xlfn.CONCAT("&lt;=",H2504))</f>
        <v>7</v>
      </c>
      <c r="U2504" s="15">
        <f ca="1">H2504+(RAND()/100000)</f>
        <v>0.58264417064349072</v>
      </c>
      <c r="V2504">
        <f t="shared" ca="1" si="39"/>
        <v>62</v>
      </c>
      <c r="W2504" t="s">
        <v>28</v>
      </c>
      <c r="X2504" t="str">
        <f ca="1">_xlfn.CONCAT("(",A2504,",",C2504,",",P2504,",",E2504,",",L2504,",",S2504,",",T2504,",",V2504,")++1`")</f>
        <v>(249724,0,0,8,27,0,7,62)++1`</v>
      </c>
      <c r="Y2504" t="str">
        <f>_xlfn.CONCAT("(",A2504,",",R2504,")++1`")</f>
        <v>(249724,0)++1`</v>
      </c>
    </row>
    <row r="2505" spans="1:25">
      <c r="A2505">
        <v>249733</v>
      </c>
      <c r="B2505">
        <v>1969</v>
      </c>
      <c r="C2505">
        <f>IF(D2505="oui", 1, IF(D2505="non", 0, " "))</f>
        <v>0</v>
      </c>
      <c r="D2505" t="s">
        <v>24</v>
      </c>
      <c r="E2505">
        <f>_xlfn.XLOOKUP(F2505,Z$3:Z$19,AA$3:AA$19)</f>
        <v>10</v>
      </c>
      <c r="F2505" t="s">
        <v>39</v>
      </c>
      <c r="G2505" s="14">
        <v>44627</v>
      </c>
      <c r="H2505" s="15">
        <v>0.52638888888888891</v>
      </c>
      <c r="I2505" s="15">
        <v>0.56736111111111109</v>
      </c>
      <c r="J2505">
        <v>1000170</v>
      </c>
      <c r="K2505">
        <v>4012</v>
      </c>
      <c r="L2505">
        <f>ROUND(M2505*86400,0)/60</f>
        <v>59</v>
      </c>
      <c r="M2505">
        <v>4.0972222222222188E-2</v>
      </c>
      <c r="N2505">
        <f>_xlfn.XLOOKUP(O2505,Z$22:Z$24,AA$22:AA$24)</f>
        <v>1</v>
      </c>
      <c r="O2505" t="s">
        <v>32</v>
      </c>
      <c r="P2505" cm="1">
        <f t="array" aca="1" ref="P2505" ca="1">(_xlfn.IFS(Q2505="couché",0,Q2505="debout à 80%",1,Q2505="?",1))*(IF(RAND()&lt;0.8,1,0))</f>
        <v>0</v>
      </c>
      <c r="Q2505" t="s">
        <v>27</v>
      </c>
      <c r="R2505">
        <v>20</v>
      </c>
      <c r="S2505">
        <f>SUMIFS(N:N,F:F,F2505,G:G,G2505,T:T,T2505-1)*IF(C2505=1,0,1)</f>
        <v>1</v>
      </c>
      <c r="T2505">
        <f>COUNTIFS(F:F,F2505,G:G,G2505,H:H,_xlfn.CONCAT("&lt;=",H2505))</f>
        <v>3</v>
      </c>
      <c r="U2505" s="15">
        <f ca="1">H2505+(RAND()/100000)</f>
        <v>0.52638948834801447</v>
      </c>
      <c r="V2505">
        <f t="shared" ca="1" si="39"/>
        <v>41</v>
      </c>
      <c r="W2505" t="s">
        <v>28</v>
      </c>
      <c r="X2505" t="str">
        <f ca="1">_xlfn.CONCAT("(",A2505,",",C2505,",",P2505,",",E2505,",",L2505,",",S2505,",",T2505,",",V2505,")++1`")</f>
        <v>(249733,0,0,10,59,1,3,41)++1`</v>
      </c>
      <c r="Y2505" t="str">
        <f>_xlfn.CONCAT("(",A2505,",",R2505,")++1`")</f>
        <v>(249733,20)++1`</v>
      </c>
    </row>
    <row r="2506" spans="1:25">
      <c r="A2506">
        <v>249734</v>
      </c>
      <c r="B2506">
        <v>1950</v>
      </c>
      <c r="C2506">
        <f>IF(D2506="oui", 1, IF(D2506="non", 0, " "))</f>
        <v>0</v>
      </c>
      <c r="D2506" t="s">
        <v>24</v>
      </c>
      <c r="E2506">
        <f>_xlfn.XLOOKUP(F2506,Z$3:Z$19,AA$3:AA$19)</f>
        <v>7</v>
      </c>
      <c r="F2506" t="s">
        <v>38</v>
      </c>
      <c r="G2506" s="14">
        <v>44651</v>
      </c>
      <c r="H2506" s="15">
        <v>0.39027777777777778</v>
      </c>
      <c r="I2506" s="15">
        <v>0.44791666666666663</v>
      </c>
      <c r="J2506">
        <v>1000166</v>
      </c>
      <c r="K2506">
        <v>1</v>
      </c>
      <c r="L2506">
        <f>ROUND(M2506*86400,0)/60</f>
        <v>83</v>
      </c>
      <c r="M2506">
        <v>5.7638888888888851E-2</v>
      </c>
      <c r="N2506">
        <f>_xlfn.XLOOKUP(O2506,Z$22:Z$24,AA$22:AA$24)</f>
        <v>0</v>
      </c>
      <c r="O2506" t="s">
        <v>26</v>
      </c>
      <c r="P2506" cm="1">
        <f t="array" aca="1" ref="P2506" ca="1">(_xlfn.IFS(Q2506="couché",0,Q2506="debout à 80%",1,Q2506="?",1))*(IF(RAND()&lt;0.8,1,0))</f>
        <v>1</v>
      </c>
      <c r="Q2506" t="s">
        <v>27</v>
      </c>
      <c r="R2506">
        <v>45</v>
      </c>
      <c r="S2506">
        <f>SUMIFS(N:N,F:F,F2506,G:G,G2506,T:T,T2506-1)*IF(C2506=1,0,1)</f>
        <v>0</v>
      </c>
      <c r="T2506">
        <f>COUNTIFS(F:F,F2506,G:G,G2506,H:H,_xlfn.CONCAT("&lt;=",H2506))</f>
        <v>1</v>
      </c>
      <c r="U2506" s="15">
        <f ca="1">H2506+(RAND()/100000)</f>
        <v>0.39028667533338041</v>
      </c>
      <c r="V2506">
        <f t="shared" ca="1" si="39"/>
        <v>21</v>
      </c>
      <c r="W2506" t="s">
        <v>28</v>
      </c>
      <c r="X2506" t="str">
        <f ca="1">_xlfn.CONCAT("(",A2506,",",C2506,",",P2506,",",E2506,",",L2506,",",S2506,",",T2506,",",V2506,")++1`")</f>
        <v>(249734,0,1,7,83,0,1,21)++1`</v>
      </c>
      <c r="Y2506" t="str">
        <f>_xlfn.CONCAT("(",A2506,",",R2506,")++1`")</f>
        <v>(249734,45)++1`</v>
      </c>
    </row>
    <row r="2507" spans="1:25">
      <c r="A2507">
        <v>249738</v>
      </c>
      <c r="B2507">
        <v>1953</v>
      </c>
      <c r="C2507">
        <f>IF(D2507="oui", 1, IF(D2507="non", 0, " "))</f>
        <v>0</v>
      </c>
      <c r="D2507" t="s">
        <v>24</v>
      </c>
      <c r="E2507">
        <f>_xlfn.XLOOKUP(F2507,Z$3:Z$19,AA$3:AA$19)</f>
        <v>7</v>
      </c>
      <c r="F2507" t="s">
        <v>38</v>
      </c>
      <c r="G2507" s="14">
        <v>44623</v>
      </c>
      <c r="H2507" s="15">
        <v>0.34375</v>
      </c>
      <c r="I2507" s="15">
        <v>0.38055555555555554</v>
      </c>
      <c r="J2507">
        <v>1000166</v>
      </c>
      <c r="K2507">
        <v>31</v>
      </c>
      <c r="L2507">
        <f>ROUND(M2507*86400,0)/60</f>
        <v>53</v>
      </c>
      <c r="M2507">
        <v>3.6805555555555536E-2</v>
      </c>
      <c r="N2507">
        <f>_xlfn.XLOOKUP(O2507,Z$22:Z$24,AA$22:AA$24)</f>
        <v>0</v>
      </c>
      <c r="O2507" t="s">
        <v>26</v>
      </c>
      <c r="P2507" cm="1">
        <f t="array" aca="1" ref="P2507" ca="1">(_xlfn.IFS(Q2507="couché",0,Q2507="debout à 80%",1,Q2507="?",1))*(IF(RAND()&lt;0.8,1,0))</f>
        <v>1</v>
      </c>
      <c r="Q2507" t="s">
        <v>27</v>
      </c>
      <c r="R2507">
        <v>0</v>
      </c>
      <c r="S2507">
        <f>SUMIFS(N:N,F:F,F2507,G:G,G2507,T:T,T2507-1)*IF(C2507=1,0,1)</f>
        <v>0</v>
      </c>
      <c r="T2507">
        <f>COUNTIFS(F:F,F2507,G:G,G2507,H:H,_xlfn.CONCAT("&lt;=",H2507))</f>
        <v>1</v>
      </c>
      <c r="U2507" s="15">
        <f ca="1">H2507+(RAND()/100000)</f>
        <v>0.34375690841292039</v>
      </c>
      <c r="V2507">
        <f t="shared" ca="1" si="39"/>
        <v>10</v>
      </c>
      <c r="W2507" t="s">
        <v>28</v>
      </c>
      <c r="X2507" t="str">
        <f ca="1">_xlfn.CONCAT("(",A2507,",",C2507,",",P2507,",",E2507,",",L2507,",",S2507,",",T2507,",",V2507,")++1`")</f>
        <v>(249738,0,1,7,53,0,1,10)++1`</v>
      </c>
      <c r="Y2507" t="str">
        <f>_xlfn.CONCAT("(",A2507,",",R2507,")++1`")</f>
        <v>(249738,0)++1`</v>
      </c>
    </row>
    <row r="2508" spans="1:25">
      <c r="A2508">
        <v>249739</v>
      </c>
      <c r="B2508">
        <v>2004</v>
      </c>
      <c r="C2508">
        <f>IF(D2508="oui", 1, IF(D2508="non", 0, " "))</f>
        <v>0</v>
      </c>
      <c r="D2508" t="s">
        <v>24</v>
      </c>
      <c r="E2508">
        <f>_xlfn.XLOOKUP(F2508,Z$3:Z$19,AA$3:AA$19)</f>
        <v>9</v>
      </c>
      <c r="F2508" t="s">
        <v>40</v>
      </c>
      <c r="G2508" s="14">
        <v>44641</v>
      </c>
      <c r="H2508" s="15">
        <v>0.51944444444444438</v>
      </c>
      <c r="I2508" s="15">
        <v>0.53333333333333333</v>
      </c>
      <c r="J2508">
        <v>1000163</v>
      </c>
      <c r="K2508">
        <v>9048</v>
      </c>
      <c r="L2508">
        <f>ROUND(M2508*86400,0)/60</f>
        <v>20</v>
      </c>
      <c r="M2508">
        <v>1.3888888888888951E-2</v>
      </c>
      <c r="N2508">
        <f>_xlfn.XLOOKUP(O2508,Z$22:Z$24,AA$22:AA$24)</f>
        <v>0</v>
      </c>
      <c r="O2508" t="s">
        <v>26</v>
      </c>
      <c r="P2508" cm="1">
        <f t="array" aca="1" ref="P2508" ca="1">(_xlfn.IFS(Q2508="couché",0,Q2508="debout à 80%",1,Q2508="?",1))*(IF(RAND()&lt;0.8,1,0))</f>
        <v>0</v>
      </c>
      <c r="Q2508" t="s">
        <v>27</v>
      </c>
      <c r="R2508">
        <v>0</v>
      </c>
      <c r="S2508">
        <f>SUMIFS(N:N,F:F,F2508,G:G,G2508,T:T,T2508-1)*IF(C2508=1,0,1)</f>
        <v>0</v>
      </c>
      <c r="T2508">
        <f>COUNTIFS(F:F,F2508,G:G,G2508,H:H,_xlfn.CONCAT("&lt;=",H2508))</f>
        <v>4</v>
      </c>
      <c r="U2508" s="15">
        <f ca="1">H2508+(RAND()/100000)</f>
        <v>0.5194508634517957</v>
      </c>
      <c r="V2508">
        <f t="shared" ca="1" si="39"/>
        <v>41</v>
      </c>
      <c r="W2508" t="s">
        <v>28</v>
      </c>
      <c r="X2508" t="str">
        <f ca="1">_xlfn.CONCAT("(",A2508,",",C2508,",",P2508,",",E2508,",",L2508,",",S2508,",",T2508,",",V2508,")++1`")</f>
        <v>(249739,0,0,9,20,0,4,41)++1`</v>
      </c>
      <c r="Y2508" t="str">
        <f>_xlfn.CONCAT("(",A2508,",",R2508,")++1`")</f>
        <v>(249739,0)++1`</v>
      </c>
    </row>
    <row r="2509" spans="1:25">
      <c r="A2509">
        <v>249740</v>
      </c>
      <c r="B2509">
        <v>1963</v>
      </c>
      <c r="C2509">
        <f>IF(D2509="oui", 1, IF(D2509="non", 0, " "))</f>
        <v>0</v>
      </c>
      <c r="D2509" t="s">
        <v>24</v>
      </c>
      <c r="E2509">
        <f>_xlfn.XLOOKUP(F2509,Z$3:Z$19,AA$3:AA$19)</f>
        <v>3</v>
      </c>
      <c r="F2509" t="s">
        <v>34</v>
      </c>
      <c r="G2509" s="14">
        <v>44617</v>
      </c>
      <c r="H2509" s="15">
        <v>0.52222222222222225</v>
      </c>
      <c r="I2509" s="15">
        <v>0.52638888888888891</v>
      </c>
      <c r="J2509">
        <v>1000169</v>
      </c>
      <c r="K2509">
        <v>2174</v>
      </c>
      <c r="L2509">
        <f>ROUND(M2509*86400,0)/60</f>
        <v>6</v>
      </c>
      <c r="M2509">
        <v>4.1666666666666519E-3</v>
      </c>
      <c r="N2509">
        <f>_xlfn.XLOOKUP(O2509,Z$22:Z$24,AA$22:AA$24)</f>
        <v>1</v>
      </c>
      <c r="O2509" t="s">
        <v>32</v>
      </c>
      <c r="P2509" cm="1">
        <f t="array" aca="1" ref="P2509" ca="1">(_xlfn.IFS(Q2509="couché",0,Q2509="debout à 80%",1,Q2509="?",1))*(IF(RAND()&lt;0.8,1,0))</f>
        <v>0</v>
      </c>
      <c r="Q2509" t="s">
        <v>27</v>
      </c>
      <c r="R2509">
        <v>0</v>
      </c>
      <c r="S2509">
        <f>SUMIFS(N:N,F:F,F2509,G:G,G2509,T:T,T2509-1)*IF(C2509=1,0,1)</f>
        <v>1</v>
      </c>
      <c r="T2509">
        <f>COUNTIFS(F:F,F2509,G:G,G2509,H:H,_xlfn.CONCAT("&lt;=",H2509))</f>
        <v>15</v>
      </c>
      <c r="U2509" s="15">
        <f ca="1">H2509+(RAND()/100000)</f>
        <v>0.52222872402085407</v>
      </c>
      <c r="V2509">
        <f t="shared" ca="1" si="39"/>
        <v>50</v>
      </c>
      <c r="W2509" t="s">
        <v>28</v>
      </c>
      <c r="X2509" t="str">
        <f ca="1">_xlfn.CONCAT("(",A2509,",",C2509,",",P2509,",",E2509,",",L2509,",",S2509,",",T2509,",",V2509,")++1`")</f>
        <v>(249740,0,0,3,6,1,15,50)++1`</v>
      </c>
      <c r="Y2509" t="str">
        <f>_xlfn.CONCAT("(",A2509,",",R2509,")++1`")</f>
        <v>(249740,0)++1`</v>
      </c>
    </row>
    <row r="2510" spans="1:25">
      <c r="A2510">
        <v>249741</v>
      </c>
      <c r="B2510">
        <v>1933</v>
      </c>
      <c r="C2510">
        <f>IF(D2510="oui", 1, IF(D2510="non", 0, " "))</f>
        <v>0</v>
      </c>
      <c r="D2510" t="s">
        <v>24</v>
      </c>
      <c r="E2510">
        <f>_xlfn.XLOOKUP(F2510,Z$3:Z$19,AA$3:AA$19)</f>
        <v>6</v>
      </c>
      <c r="F2510" t="s">
        <v>37</v>
      </c>
      <c r="G2510" s="14">
        <v>44644</v>
      </c>
      <c r="H2510" s="15">
        <v>0.41319444444444442</v>
      </c>
      <c r="I2510" s="15">
        <v>0.59027777777777779</v>
      </c>
      <c r="J2510">
        <v>1000166</v>
      </c>
      <c r="K2510">
        <v>893</v>
      </c>
      <c r="L2510">
        <f>ROUND(M2510*86400,0)/60</f>
        <v>255</v>
      </c>
      <c r="M2510">
        <v>0.17708333333333337</v>
      </c>
      <c r="N2510">
        <f>_xlfn.XLOOKUP(O2510,Z$22:Z$24,AA$22:AA$24)</f>
        <v>0</v>
      </c>
      <c r="O2510" t="s">
        <v>26</v>
      </c>
      <c r="P2510" cm="1">
        <f t="array" aca="1" ref="P2510" ca="1">(_xlfn.IFS(Q2510="couché",0,Q2510="debout à 80%",1,Q2510="?",1))*(IF(RAND()&lt;0.8,1,0))</f>
        <v>0</v>
      </c>
      <c r="Q2510" t="s">
        <v>48</v>
      </c>
      <c r="R2510">
        <v>0</v>
      </c>
      <c r="S2510">
        <f>SUMIFS(N:N,F:F,F2510,G:G,G2510,T:T,T2510-1)*IF(C2510=1,0,1)</f>
        <v>0</v>
      </c>
      <c r="T2510">
        <f>COUNTIFS(F:F,F2510,G:G,G2510,H:H,_xlfn.CONCAT("&lt;=",H2510))</f>
        <v>2</v>
      </c>
      <c r="U2510" s="15">
        <f ca="1">H2510+(RAND()/100000)</f>
        <v>0.41319602691030721</v>
      </c>
      <c r="V2510">
        <f t="shared" ca="1" si="39"/>
        <v>27</v>
      </c>
      <c r="W2510" t="s">
        <v>28</v>
      </c>
      <c r="X2510" t="str">
        <f ca="1">_xlfn.CONCAT("(",A2510,",",C2510,",",P2510,",",E2510,",",L2510,",",S2510,",",T2510,",",V2510,")++1`")</f>
        <v>(249741,0,0,6,255,0,2,27)++1`</v>
      </c>
      <c r="Y2510" t="str">
        <f>_xlfn.CONCAT("(",A2510,",",R2510,")++1`")</f>
        <v>(249741,0)++1`</v>
      </c>
    </row>
    <row r="2511" spans="1:25">
      <c r="A2511">
        <v>249742</v>
      </c>
      <c r="B2511">
        <v>1944</v>
      </c>
      <c r="C2511">
        <f>IF(D2511="oui", 1, IF(D2511="non", 0, " "))</f>
        <v>0</v>
      </c>
      <c r="D2511" t="s">
        <v>24</v>
      </c>
      <c r="E2511">
        <f>_xlfn.XLOOKUP(F2511,Z$3:Z$19,AA$3:AA$19)</f>
        <v>13</v>
      </c>
      <c r="F2511" t="s">
        <v>43</v>
      </c>
      <c r="G2511" s="14">
        <v>44630</v>
      </c>
      <c r="H2511" s="15">
        <v>0.34236111111111112</v>
      </c>
      <c r="I2511" s="15">
        <v>0.49791666666666662</v>
      </c>
      <c r="J2511">
        <v>1000167</v>
      </c>
      <c r="K2511">
        <v>8849</v>
      </c>
      <c r="L2511">
        <f>ROUND(M2511*86400,0)/60</f>
        <v>224</v>
      </c>
      <c r="M2511">
        <v>0.1555555555555555</v>
      </c>
      <c r="N2511">
        <f>_xlfn.XLOOKUP(O2511,Z$22:Z$24,AA$22:AA$24)</f>
        <v>0</v>
      </c>
      <c r="O2511" t="s">
        <v>26</v>
      </c>
      <c r="P2511" cm="1">
        <f t="array" aca="1" ref="P2511" ca="1">(_xlfn.IFS(Q2511="couché",0,Q2511="debout à 80%",1,Q2511="?",1))*(IF(RAND()&lt;0.8,1,0))</f>
        <v>1</v>
      </c>
      <c r="Q2511" t="s">
        <v>27</v>
      </c>
      <c r="R2511">
        <v>45</v>
      </c>
      <c r="S2511">
        <f>SUMIFS(N:N,F:F,F2511,G:G,G2511,T:T,T2511-1)*IF(C2511=1,0,1)</f>
        <v>0</v>
      </c>
      <c r="T2511">
        <f>COUNTIFS(F:F,F2511,G:G,G2511,H:H,_xlfn.CONCAT("&lt;=",H2511))</f>
        <v>1</v>
      </c>
      <c r="U2511" s="15">
        <f ca="1">H2511+(RAND()/100000)</f>
        <v>0.34237063755368102</v>
      </c>
      <c r="V2511">
        <f t="shared" ca="1" si="39"/>
        <v>8</v>
      </c>
      <c r="W2511" t="s">
        <v>28</v>
      </c>
      <c r="X2511" t="str">
        <f ca="1">_xlfn.CONCAT("(",A2511,",",C2511,",",P2511,",",E2511,",",L2511,",",S2511,",",T2511,",",V2511,")++1`")</f>
        <v>(249742,0,1,13,224,0,1,8)++1`</v>
      </c>
      <c r="Y2511" t="str">
        <f>_xlfn.CONCAT("(",A2511,",",R2511,")++1`")</f>
        <v>(249742,45)++1`</v>
      </c>
    </row>
    <row r="2512" spans="1:25">
      <c r="A2512">
        <v>249743</v>
      </c>
      <c r="B2512">
        <v>1959</v>
      </c>
      <c r="C2512">
        <f>IF(D2512="oui", 1, IF(D2512="non", 0, " "))</f>
        <v>0</v>
      </c>
      <c r="D2512" t="s">
        <v>24</v>
      </c>
      <c r="E2512">
        <f>_xlfn.XLOOKUP(F2512,Z$3:Z$19,AA$3:AA$19)</f>
        <v>15</v>
      </c>
      <c r="F2512" t="s">
        <v>35</v>
      </c>
      <c r="G2512" s="14">
        <v>44623</v>
      </c>
      <c r="H2512" s="15">
        <v>0.71319444444444446</v>
      </c>
      <c r="I2512" s="15">
        <v>0.79097222222222219</v>
      </c>
      <c r="J2512">
        <v>1000171</v>
      </c>
      <c r="K2512">
        <v>3199</v>
      </c>
      <c r="L2512">
        <f>ROUND(M2512*86400,0)/60</f>
        <v>112</v>
      </c>
      <c r="M2512">
        <v>7.7777777777777724E-2</v>
      </c>
      <c r="N2512">
        <f>_xlfn.XLOOKUP(O2512,Z$22:Z$24,AA$22:AA$24)</f>
        <v>0</v>
      </c>
      <c r="O2512" t="s">
        <v>26</v>
      </c>
      <c r="P2512" cm="1">
        <f t="array" aca="1" ref="P2512" ca="1">(_xlfn.IFS(Q2512="couché",0,Q2512="debout à 80%",1,Q2512="?",1))*(IF(RAND()&lt;0.8,1,0))</f>
        <v>0</v>
      </c>
      <c r="Q2512" t="s">
        <v>48</v>
      </c>
      <c r="R2512">
        <v>45</v>
      </c>
      <c r="S2512">
        <f>SUMIFS(N:N,F:F,F2512,G:G,G2512,T:T,T2512-1)*IF(C2512=1,0,1)</f>
        <v>0</v>
      </c>
      <c r="T2512">
        <f>COUNTIFS(F:F,F2512,G:G,G2512,H:H,_xlfn.CONCAT("&lt;=",H2512))</f>
        <v>3</v>
      </c>
      <c r="U2512" s="15">
        <f ca="1">H2512+(RAND()/100000)</f>
        <v>0.71320078646048257</v>
      </c>
      <c r="V2512">
        <f t="shared" ca="1" si="39"/>
        <v>60</v>
      </c>
      <c r="W2512" t="s">
        <v>28</v>
      </c>
      <c r="X2512" t="str">
        <f ca="1">_xlfn.CONCAT("(",A2512,",",C2512,",",P2512,",",E2512,",",L2512,",",S2512,",",T2512,",",V2512,")++1`")</f>
        <v>(249743,0,0,15,112,0,3,60)++1`</v>
      </c>
      <c r="Y2512" t="str">
        <f>_xlfn.CONCAT("(",A2512,",",R2512,")++1`")</f>
        <v>(249743,45)++1`</v>
      </c>
    </row>
    <row r="2513" spans="1:25">
      <c r="A2513">
        <v>249745</v>
      </c>
      <c r="B2513">
        <v>1945</v>
      </c>
      <c r="C2513">
        <f>IF(D2513="oui", 1, IF(D2513="non", 0, " "))</f>
        <v>0</v>
      </c>
      <c r="D2513" t="s">
        <v>24</v>
      </c>
      <c r="E2513">
        <f>_xlfn.XLOOKUP(F2513,Z$3:Z$19,AA$3:AA$19)</f>
        <v>3</v>
      </c>
      <c r="F2513" t="s">
        <v>34</v>
      </c>
      <c r="G2513" s="14">
        <v>44638</v>
      </c>
      <c r="H2513" s="15">
        <v>0.4861111111111111</v>
      </c>
      <c r="I2513" s="15">
        <v>0.49791666666666662</v>
      </c>
      <c r="J2513">
        <v>1000169</v>
      </c>
      <c r="K2513">
        <v>2172</v>
      </c>
      <c r="L2513">
        <f>ROUND(M2513*86400,0)/60</f>
        <v>17</v>
      </c>
      <c r="M2513">
        <v>1.1805555555555514E-2</v>
      </c>
      <c r="N2513">
        <f>_xlfn.XLOOKUP(O2513,Z$22:Z$24,AA$22:AA$24)</f>
        <v>1</v>
      </c>
      <c r="O2513" t="s">
        <v>32</v>
      </c>
      <c r="P2513" cm="1">
        <f t="array" aca="1" ref="P2513" ca="1">(_xlfn.IFS(Q2513="couché",0,Q2513="debout à 80%",1,Q2513="?",1))*(IF(RAND()&lt;0.8,1,0))</f>
        <v>1</v>
      </c>
      <c r="Q2513" t="s">
        <v>27</v>
      </c>
      <c r="R2513">
        <v>10</v>
      </c>
      <c r="S2513">
        <f>SUMIFS(N:N,F:F,F2513,G:G,G2513,T:T,T2513-1)*IF(C2513=1,0,1)</f>
        <v>1</v>
      </c>
      <c r="T2513">
        <f>COUNTIFS(F:F,F2513,G:G,G2513,H:H,_xlfn.CONCAT("&lt;=",H2513))</f>
        <v>12</v>
      </c>
      <c r="U2513" s="15">
        <f ca="1">H2513+(RAND()/100000)</f>
        <v>0.48611597641462212</v>
      </c>
      <c r="V2513">
        <f t="shared" ca="1" si="39"/>
        <v>43</v>
      </c>
      <c r="W2513" t="s">
        <v>28</v>
      </c>
      <c r="X2513" t="str">
        <f ca="1">_xlfn.CONCAT("(",A2513,",",C2513,",",P2513,",",E2513,",",L2513,",",S2513,",",T2513,",",V2513,")++1`")</f>
        <v>(249745,0,1,3,17,1,12,43)++1`</v>
      </c>
      <c r="Y2513" t="str">
        <f>_xlfn.CONCAT("(",A2513,",",R2513,")++1`")</f>
        <v>(249745,10)++1`</v>
      </c>
    </row>
    <row r="2514" spans="1:25">
      <c r="A2514">
        <v>249746</v>
      </c>
      <c r="B2514">
        <v>1945</v>
      </c>
      <c r="C2514">
        <f>IF(D2514="oui", 1, IF(D2514="non", 0, " "))</f>
        <v>0</v>
      </c>
      <c r="D2514" t="s">
        <v>24</v>
      </c>
      <c r="E2514">
        <f>_xlfn.XLOOKUP(F2514,Z$3:Z$19,AA$3:AA$19)</f>
        <v>3</v>
      </c>
      <c r="F2514" t="s">
        <v>34</v>
      </c>
      <c r="G2514" s="14">
        <v>44645</v>
      </c>
      <c r="H2514" s="15">
        <v>0.37847222222222221</v>
      </c>
      <c r="I2514" s="15">
        <v>0.3923611111111111</v>
      </c>
      <c r="J2514">
        <v>1000169</v>
      </c>
      <c r="K2514">
        <v>2172</v>
      </c>
      <c r="L2514">
        <f>ROUND(M2514*86400,0)/60</f>
        <v>20</v>
      </c>
      <c r="M2514">
        <v>1.3888888888888895E-2</v>
      </c>
      <c r="N2514">
        <f>_xlfn.XLOOKUP(O2514,Z$22:Z$24,AA$22:AA$24)</f>
        <v>1</v>
      </c>
      <c r="O2514" t="s">
        <v>32</v>
      </c>
      <c r="P2514" cm="1">
        <f t="array" aca="1" ref="P2514" ca="1">(_xlfn.IFS(Q2514="couché",0,Q2514="debout à 80%",1,Q2514="?",1))*(IF(RAND()&lt;0.8,1,0))</f>
        <v>0</v>
      </c>
      <c r="Q2514" t="s">
        <v>27</v>
      </c>
      <c r="R2514">
        <v>10</v>
      </c>
      <c r="S2514">
        <f>SUMIFS(N:N,F:F,F2514,G:G,G2514,T:T,T2514-1)*IF(C2514=1,0,1)</f>
        <v>1</v>
      </c>
      <c r="T2514">
        <f>COUNTIFS(F:F,F2514,G:G,G2514,H:H,_xlfn.CONCAT("&lt;=",H2514))</f>
        <v>3</v>
      </c>
      <c r="U2514" s="15">
        <f ca="1">H2514+(RAND()/100000)</f>
        <v>0.37847470304128994</v>
      </c>
      <c r="V2514">
        <f t="shared" ca="1" si="39"/>
        <v>19</v>
      </c>
      <c r="W2514" t="s">
        <v>28</v>
      </c>
      <c r="X2514" t="str">
        <f ca="1">_xlfn.CONCAT("(",A2514,",",C2514,",",P2514,",",E2514,",",L2514,",",S2514,",",T2514,",",V2514,")++1`")</f>
        <v>(249746,0,0,3,20,1,3,19)++1`</v>
      </c>
      <c r="Y2514" t="str">
        <f>_xlfn.CONCAT("(",A2514,",",R2514,")++1`")</f>
        <v>(249746,10)++1`</v>
      </c>
    </row>
    <row r="2515" spans="1:25">
      <c r="A2515">
        <v>249747</v>
      </c>
      <c r="B2515">
        <v>1948</v>
      </c>
      <c r="C2515">
        <f>IF(D2515="oui", 1, IF(D2515="non", 0, " "))</f>
        <v>0</v>
      </c>
      <c r="D2515" t="s">
        <v>24</v>
      </c>
      <c r="E2515">
        <f>_xlfn.XLOOKUP(F2515,Z$3:Z$19,AA$3:AA$19)</f>
        <v>3</v>
      </c>
      <c r="F2515" t="s">
        <v>34</v>
      </c>
      <c r="G2515" s="14">
        <v>44638</v>
      </c>
      <c r="H2515" s="15">
        <v>0.39097222222222222</v>
      </c>
      <c r="I2515" s="15">
        <v>0.40069444444444441</v>
      </c>
      <c r="J2515">
        <v>1000169</v>
      </c>
      <c r="K2515">
        <v>2172</v>
      </c>
      <c r="L2515">
        <f>ROUND(M2515*86400,0)/60</f>
        <v>14</v>
      </c>
      <c r="M2515">
        <v>9.7222222222221877E-3</v>
      </c>
      <c r="N2515">
        <f>_xlfn.XLOOKUP(O2515,Z$22:Z$24,AA$22:AA$24)</f>
        <v>1</v>
      </c>
      <c r="O2515" t="s">
        <v>32</v>
      </c>
      <c r="P2515" cm="1">
        <f t="array" aca="1" ref="P2515" ca="1">(_xlfn.IFS(Q2515="couché",0,Q2515="debout à 80%",1,Q2515="?",1))*(IF(RAND()&lt;0.8,1,0))</f>
        <v>1</v>
      </c>
      <c r="Q2515" t="s">
        <v>27</v>
      </c>
      <c r="R2515">
        <v>10</v>
      </c>
      <c r="S2515">
        <f>SUMIFS(N:N,F:F,F2515,G:G,G2515,T:T,T2515-1)*IF(C2515=1,0,1)</f>
        <v>1</v>
      </c>
      <c r="T2515">
        <f>COUNTIFS(F:F,F2515,G:G,G2515,H:H,_xlfn.CONCAT("&lt;=",H2515))</f>
        <v>5</v>
      </c>
      <c r="U2515" s="15">
        <f ca="1">H2515+(RAND()/100000)</f>
        <v>0.3909750819774036</v>
      </c>
      <c r="V2515">
        <f t="shared" ca="1" si="39"/>
        <v>21</v>
      </c>
      <c r="W2515" t="s">
        <v>28</v>
      </c>
      <c r="X2515" t="str">
        <f ca="1">_xlfn.CONCAT("(",A2515,",",C2515,",",P2515,",",E2515,",",L2515,",",S2515,",",T2515,",",V2515,")++1`")</f>
        <v>(249747,0,1,3,14,1,5,21)++1`</v>
      </c>
      <c r="Y2515" t="str">
        <f>_xlfn.CONCAT("(",A2515,",",R2515,")++1`")</f>
        <v>(249747,10)++1`</v>
      </c>
    </row>
    <row r="2516" spans="1:25">
      <c r="A2516">
        <v>249749</v>
      </c>
      <c r="B2516">
        <v>1941</v>
      </c>
      <c r="C2516">
        <f>IF(D2516="oui", 1, IF(D2516="non", 0, " "))</f>
        <v>0</v>
      </c>
      <c r="D2516" t="s">
        <v>24</v>
      </c>
      <c r="E2516">
        <f>_xlfn.XLOOKUP(F2516,Z$3:Z$19,AA$3:AA$19)</f>
        <v>12</v>
      </c>
      <c r="F2516" t="s">
        <v>42</v>
      </c>
      <c r="G2516" s="14">
        <v>44631</v>
      </c>
      <c r="H2516" s="15">
        <v>0.49027777777777776</v>
      </c>
      <c r="I2516" s="15">
        <v>0.51666666666666661</v>
      </c>
      <c r="J2516">
        <v>1000164</v>
      </c>
      <c r="K2516">
        <v>334</v>
      </c>
      <c r="L2516">
        <f>ROUND(M2516*86400,0)/60</f>
        <v>38</v>
      </c>
      <c r="M2516">
        <v>2.6388888888888851E-2</v>
      </c>
      <c r="N2516">
        <f>_xlfn.XLOOKUP(O2516,Z$22:Z$24,AA$22:AA$24)</f>
        <v>1</v>
      </c>
      <c r="O2516" t="s">
        <v>32</v>
      </c>
      <c r="P2516" cm="1">
        <f t="array" aca="1" ref="P2516" ca="1">(_xlfn.IFS(Q2516="couché",0,Q2516="debout à 80%",1,Q2516="?",1))*(IF(RAND()&lt;0.8,1,0))</f>
        <v>1</v>
      </c>
      <c r="Q2516" t="s">
        <v>27</v>
      </c>
      <c r="R2516">
        <v>30</v>
      </c>
      <c r="S2516">
        <f>SUMIFS(N:N,F:F,F2516,G:G,G2516,T:T,T2516-1)*IF(C2516=1,0,1)</f>
        <v>0</v>
      </c>
      <c r="T2516">
        <f>COUNTIFS(F:F,F2516,G:G,G2516,H:H,_xlfn.CONCAT("&lt;=",H2516))</f>
        <v>6</v>
      </c>
      <c r="U2516" s="15">
        <f ca="1">H2516+(RAND()/100000)</f>
        <v>0.49028736279666674</v>
      </c>
      <c r="V2516">
        <f t="shared" ca="1" si="39"/>
        <v>45</v>
      </c>
      <c r="W2516" t="s">
        <v>28</v>
      </c>
      <c r="X2516" t="str">
        <f ca="1">_xlfn.CONCAT("(",A2516,",",C2516,",",P2516,",",E2516,",",L2516,",",S2516,",",T2516,",",V2516,")++1`")</f>
        <v>(249749,0,1,12,38,0,6,45)++1`</v>
      </c>
      <c r="Y2516" t="str">
        <f>_xlfn.CONCAT("(",A2516,",",R2516,")++1`")</f>
        <v>(249749,30)++1`</v>
      </c>
    </row>
    <row r="2517" spans="1:25">
      <c r="A2517">
        <v>249754</v>
      </c>
      <c r="B2517">
        <v>1971</v>
      </c>
      <c r="C2517">
        <f>IF(D2517="oui", 1, IF(D2517="non", 0, " "))</f>
        <v>0</v>
      </c>
      <c r="D2517" t="s">
        <v>24</v>
      </c>
      <c r="E2517">
        <f>_xlfn.XLOOKUP(F2517,Z$3:Z$19,AA$3:AA$19)</f>
        <v>10</v>
      </c>
      <c r="F2517" t="s">
        <v>39</v>
      </c>
      <c r="G2517" s="14">
        <v>44622</v>
      </c>
      <c r="H2517" s="15">
        <v>0.65416666666666667</v>
      </c>
      <c r="I2517" s="15">
        <v>0.68263888888888891</v>
      </c>
      <c r="J2517">
        <v>1000166</v>
      </c>
      <c r="K2517">
        <v>1652</v>
      </c>
      <c r="L2517">
        <f>ROUND(M2517*86400,0)/60</f>
        <v>41</v>
      </c>
      <c r="M2517">
        <v>2.8472222222222232E-2</v>
      </c>
      <c r="N2517">
        <f>_xlfn.XLOOKUP(O2517,Z$22:Z$24,AA$22:AA$24)</f>
        <v>0</v>
      </c>
      <c r="O2517" t="s">
        <v>26</v>
      </c>
      <c r="P2517" cm="1">
        <f t="array" aca="1" ref="P2517" ca="1">(_xlfn.IFS(Q2517="couché",0,Q2517="debout à 80%",1,Q2517="?",1))*(IF(RAND()&lt;0.8,1,0))</f>
        <v>1</v>
      </c>
      <c r="Q2517" t="s">
        <v>27</v>
      </c>
      <c r="R2517">
        <v>45</v>
      </c>
      <c r="S2517">
        <f>SUMIFS(N:N,F:F,F2517,G:G,G2517,T:T,T2517-1)*IF(C2517=1,0,1)</f>
        <v>0</v>
      </c>
      <c r="T2517">
        <f>COUNTIFS(F:F,F2517,G:G,G2517,H:H,_xlfn.CONCAT("&lt;=",H2517))</f>
        <v>4</v>
      </c>
      <c r="U2517" s="15">
        <f ca="1">H2517+(RAND()/100000)</f>
        <v>0.65416787588529701</v>
      </c>
      <c r="V2517">
        <f t="shared" ca="1" si="39"/>
        <v>53</v>
      </c>
      <c r="W2517" t="s">
        <v>28</v>
      </c>
      <c r="X2517" t="str">
        <f ca="1">_xlfn.CONCAT("(",A2517,",",C2517,",",P2517,",",E2517,",",L2517,",",S2517,",",T2517,",",V2517,")++1`")</f>
        <v>(249754,0,1,10,41,0,4,53)++1`</v>
      </c>
      <c r="Y2517" t="str">
        <f>_xlfn.CONCAT("(",A2517,",",R2517,")++1`")</f>
        <v>(249754,45)++1`</v>
      </c>
    </row>
    <row r="2518" spans="1:25">
      <c r="A2518">
        <v>249755</v>
      </c>
      <c r="B2518">
        <v>1971</v>
      </c>
      <c r="C2518">
        <f>IF(D2518="oui", 1, IF(D2518="non", 0, " "))</f>
        <v>0</v>
      </c>
      <c r="D2518" t="s">
        <v>24</v>
      </c>
      <c r="E2518">
        <f>_xlfn.XLOOKUP(F2518,Z$3:Z$19,AA$3:AA$19)</f>
        <v>16</v>
      </c>
      <c r="F2518" t="s">
        <v>44</v>
      </c>
      <c r="G2518" s="14">
        <v>44623</v>
      </c>
      <c r="H2518" s="15">
        <v>0.40972222222222221</v>
      </c>
      <c r="I2518" s="15">
        <v>0.50138888888888888</v>
      </c>
      <c r="J2518">
        <v>1000162</v>
      </c>
      <c r="K2518">
        <v>9428</v>
      </c>
      <c r="L2518">
        <f>ROUND(M2518*86400,0)/60</f>
        <v>132</v>
      </c>
      <c r="M2518">
        <v>9.1666666666666674E-2</v>
      </c>
      <c r="N2518">
        <f>_xlfn.XLOOKUP(O2518,Z$22:Z$24,AA$22:AA$24)</f>
        <v>1</v>
      </c>
      <c r="O2518" t="s">
        <v>32</v>
      </c>
      <c r="P2518" cm="1">
        <f t="array" aca="1" ref="P2518" ca="1">(_xlfn.IFS(Q2518="couché",0,Q2518="debout à 80%",1,Q2518="?",1))*(IF(RAND()&lt;0.8,1,0))</f>
        <v>1</v>
      </c>
      <c r="Q2518" t="s">
        <v>27</v>
      </c>
      <c r="R2518">
        <v>45</v>
      </c>
      <c r="S2518">
        <f>SUMIFS(N:N,F:F,F2518,G:G,G2518,T:T,T2518-1)*IF(C2518=1,0,1)</f>
        <v>0</v>
      </c>
      <c r="T2518">
        <f>COUNTIFS(F:F,F2518,G:G,G2518,H:H,_xlfn.CONCAT("&lt;=",H2518))</f>
        <v>2</v>
      </c>
      <c r="U2518" s="15">
        <f ca="1">H2518+(RAND()/100000)</f>
        <v>0.40972908400827562</v>
      </c>
      <c r="V2518">
        <f t="shared" ca="1" si="39"/>
        <v>22</v>
      </c>
      <c r="W2518" t="s">
        <v>28</v>
      </c>
      <c r="X2518" t="str">
        <f ca="1">_xlfn.CONCAT("(",A2518,",",C2518,",",P2518,",",E2518,",",L2518,",",S2518,",",T2518,",",V2518,")++1`")</f>
        <v>(249755,0,1,16,132,0,2,22)++1`</v>
      </c>
      <c r="Y2518" t="str">
        <f>_xlfn.CONCAT("(",A2518,",",R2518,")++1`")</f>
        <v>(249755,45)++1`</v>
      </c>
    </row>
    <row r="2519" spans="1:25">
      <c r="A2519">
        <v>249760</v>
      </c>
      <c r="B2519">
        <v>1925</v>
      </c>
      <c r="C2519">
        <f>IF(D2519="oui", 1, IF(D2519="non", 0, " "))</f>
        <v>0</v>
      </c>
      <c r="D2519" t="s">
        <v>24</v>
      </c>
      <c r="E2519">
        <f>_xlfn.XLOOKUP(F2519,Z$3:Z$19,AA$3:AA$19)</f>
        <v>9</v>
      </c>
      <c r="F2519" t="s">
        <v>40</v>
      </c>
      <c r="G2519" s="14">
        <v>44620</v>
      </c>
      <c r="H2519" s="15">
        <v>0.70347222222222217</v>
      </c>
      <c r="I2519" s="15">
        <v>0.72152777777777777</v>
      </c>
      <c r="J2519">
        <v>1000163</v>
      </c>
      <c r="K2519">
        <v>4815</v>
      </c>
      <c r="L2519">
        <f>ROUND(M2519*86400,0)/60</f>
        <v>26</v>
      </c>
      <c r="M2519">
        <v>1.8055555555555602E-2</v>
      </c>
      <c r="N2519">
        <f>_xlfn.XLOOKUP(O2519,Z$22:Z$24,AA$22:AA$24)</f>
        <v>0</v>
      </c>
      <c r="O2519" t="s">
        <v>26</v>
      </c>
      <c r="P2519" cm="1">
        <f t="array" aca="1" ref="P2519" ca="1">(_xlfn.IFS(Q2519="couché",0,Q2519="debout à 80%",1,Q2519="?",1))*(IF(RAND()&lt;0.8,1,0))</f>
        <v>0</v>
      </c>
      <c r="Q2519" t="s">
        <v>48</v>
      </c>
      <c r="R2519">
        <v>45</v>
      </c>
      <c r="S2519">
        <f>SUMIFS(N:N,F:F,F2519,G:G,G2519,T:T,T2519-1)*IF(C2519=1,0,1)</f>
        <v>0</v>
      </c>
      <c r="T2519">
        <f>COUNTIFS(F:F,F2519,G:G,G2519,H:H,_xlfn.CONCAT("&lt;=",H2519))</f>
        <v>6</v>
      </c>
      <c r="U2519" s="15">
        <f ca="1">H2519+(RAND()/100000)</f>
        <v>0.70347981931106873</v>
      </c>
      <c r="V2519">
        <f t="shared" ca="1" si="39"/>
        <v>44</v>
      </c>
      <c r="W2519" t="s">
        <v>28</v>
      </c>
      <c r="X2519" t="str">
        <f ca="1">_xlfn.CONCAT("(",A2519,",",C2519,",",P2519,",",E2519,",",L2519,",",S2519,",",T2519,",",V2519,")++1`")</f>
        <v>(249760,0,0,9,26,0,6,44)++1`</v>
      </c>
      <c r="Y2519" t="str">
        <f>_xlfn.CONCAT("(",A2519,",",R2519,")++1`")</f>
        <v>(249760,45)++1`</v>
      </c>
    </row>
    <row r="2520" spans="1:25">
      <c r="A2520">
        <v>249761</v>
      </c>
      <c r="B2520">
        <v>1963</v>
      </c>
      <c r="C2520">
        <f>IF(D2520="oui", 1, IF(D2520="non", 0, " "))</f>
        <v>0</v>
      </c>
      <c r="D2520" t="s">
        <v>24</v>
      </c>
      <c r="E2520">
        <f>_xlfn.XLOOKUP(F2520,Z$3:Z$19,AA$3:AA$19)</f>
        <v>11</v>
      </c>
      <c r="F2520" t="s">
        <v>41</v>
      </c>
      <c r="G2520" s="14">
        <v>44617</v>
      </c>
      <c r="H2520" s="15">
        <v>0.72222222222222221</v>
      </c>
      <c r="I2520" s="15">
        <v>0.78611111111111109</v>
      </c>
      <c r="J2520">
        <v>1000171</v>
      </c>
      <c r="K2520">
        <v>302</v>
      </c>
      <c r="L2520">
        <f>ROUND(M2520*86400,0)/60</f>
        <v>92</v>
      </c>
      <c r="M2520">
        <v>6.3888888888888884E-2</v>
      </c>
      <c r="N2520">
        <f>_xlfn.XLOOKUP(O2520,Z$22:Z$24,AA$22:AA$24)</f>
        <v>0</v>
      </c>
      <c r="O2520" t="s">
        <v>26</v>
      </c>
      <c r="P2520" cm="1">
        <f t="array" aca="1" ref="P2520" ca="1">(_xlfn.IFS(Q2520="couché",0,Q2520="debout à 80%",1,Q2520="?",1))*(IF(RAND()&lt;0.8,1,0))</f>
        <v>0</v>
      </c>
      <c r="Q2520" t="s">
        <v>48</v>
      </c>
      <c r="R2520">
        <v>45</v>
      </c>
      <c r="S2520">
        <f>SUMIFS(N:N,F:F,F2520,G:G,G2520,T:T,T2520-1)*IF(C2520=1,0,1)</f>
        <v>0</v>
      </c>
      <c r="T2520">
        <f>COUNTIFS(F:F,F2520,G:G,G2520,H:H,_xlfn.CONCAT("&lt;=",H2520))</f>
        <v>10</v>
      </c>
      <c r="U2520" s="15">
        <f ca="1">H2520+(RAND()/100000)</f>
        <v>0.72222492929735216</v>
      </c>
      <c r="V2520">
        <f t="shared" ca="1" si="39"/>
        <v>68</v>
      </c>
      <c r="W2520" t="s">
        <v>28</v>
      </c>
      <c r="X2520" t="str">
        <f ca="1">_xlfn.CONCAT("(",A2520,",",C2520,",",P2520,",",E2520,",",L2520,",",S2520,",",T2520,",",V2520,")++1`")</f>
        <v>(249761,0,0,11,92,0,10,68)++1`</v>
      </c>
      <c r="Y2520" t="str">
        <f>_xlfn.CONCAT("(",A2520,",",R2520,")++1`")</f>
        <v>(249761,45)++1`</v>
      </c>
    </row>
    <row r="2521" spans="1:25">
      <c r="A2521">
        <v>249765</v>
      </c>
      <c r="B2521">
        <v>1966</v>
      </c>
      <c r="C2521">
        <f>IF(D2521="oui", 1, IF(D2521="non", 0, " "))</f>
        <v>0</v>
      </c>
      <c r="D2521" t="s">
        <v>24</v>
      </c>
      <c r="E2521">
        <f>_xlfn.XLOOKUP(F2521,Z$3:Z$19,AA$3:AA$19)</f>
        <v>16</v>
      </c>
      <c r="F2521" t="s">
        <v>44</v>
      </c>
      <c r="G2521" s="14">
        <v>44617</v>
      </c>
      <c r="H2521" s="15">
        <v>0.74444444444444446</v>
      </c>
      <c r="I2521" s="15">
        <v>0.83472222222222214</v>
      </c>
      <c r="J2521">
        <v>1000162</v>
      </c>
      <c r="K2521">
        <v>82</v>
      </c>
      <c r="L2521">
        <f>ROUND(M2521*86400,0)/60</f>
        <v>130</v>
      </c>
      <c r="M2521">
        <v>9.0277777777777679E-2</v>
      </c>
      <c r="N2521">
        <f>_xlfn.XLOOKUP(O2521,Z$22:Z$24,AA$22:AA$24)</f>
        <v>0</v>
      </c>
      <c r="O2521" t="s">
        <v>26</v>
      </c>
      <c r="P2521" cm="1">
        <f t="array" aca="1" ref="P2521" ca="1">(_xlfn.IFS(Q2521="couché",0,Q2521="debout à 80%",1,Q2521="?",1))*(IF(RAND()&lt;0.8,1,0))</f>
        <v>1</v>
      </c>
      <c r="Q2521" t="s">
        <v>27</v>
      </c>
      <c r="R2521">
        <v>45</v>
      </c>
      <c r="S2521">
        <f>SUMIFS(N:N,F:F,F2521,G:G,G2521,T:T,T2521-1)*IF(C2521=1,0,1)</f>
        <v>0</v>
      </c>
      <c r="T2521">
        <f>COUNTIFS(F:F,F2521,G:G,G2521,H:H,_xlfn.CONCAT("&lt;=",H2521))</f>
        <v>1</v>
      </c>
      <c r="U2521" s="15">
        <f ca="1">H2521+(RAND()/100000)</f>
        <v>0.7444515394252309</v>
      </c>
      <c r="V2521">
        <f t="shared" ca="1" si="39"/>
        <v>70</v>
      </c>
      <c r="W2521" t="s">
        <v>28</v>
      </c>
      <c r="X2521" t="str">
        <f ca="1">_xlfn.CONCAT("(",A2521,",",C2521,",",P2521,",",E2521,",",L2521,",",S2521,",",T2521,",",V2521,")++1`")</f>
        <v>(249765,0,1,16,130,0,1,70)++1`</v>
      </c>
      <c r="Y2521" t="str">
        <f>_xlfn.CONCAT("(",A2521,",",R2521,")++1`")</f>
        <v>(249765,45)++1`</v>
      </c>
    </row>
    <row r="2522" spans="1:25">
      <c r="A2522">
        <v>249766</v>
      </c>
      <c r="B2522">
        <v>1951</v>
      </c>
      <c r="C2522">
        <f>IF(D2522="oui", 1, IF(D2522="non", 0, " "))</f>
        <v>0</v>
      </c>
      <c r="D2522" t="s">
        <v>24</v>
      </c>
      <c r="E2522">
        <f>_xlfn.XLOOKUP(F2522,Z$3:Z$19,AA$3:AA$19)</f>
        <v>3</v>
      </c>
      <c r="F2522" t="s">
        <v>34</v>
      </c>
      <c r="G2522" s="14">
        <v>44638</v>
      </c>
      <c r="H2522" s="15">
        <v>0.53125</v>
      </c>
      <c r="I2522" s="15">
        <v>0.54236111111111107</v>
      </c>
      <c r="J2522">
        <v>1000169</v>
      </c>
      <c r="K2522">
        <v>2172</v>
      </c>
      <c r="L2522">
        <f>ROUND(M2522*86400,0)/60</f>
        <v>16</v>
      </c>
      <c r="M2522">
        <v>1.1111111111111072E-2</v>
      </c>
      <c r="N2522">
        <f>_xlfn.XLOOKUP(O2522,Z$22:Z$24,AA$22:AA$24)</f>
        <v>1</v>
      </c>
      <c r="O2522" t="s">
        <v>32</v>
      </c>
      <c r="P2522" cm="1">
        <f t="array" aca="1" ref="P2522" ca="1">(_xlfn.IFS(Q2522="couché",0,Q2522="debout à 80%",1,Q2522="?",1))*(IF(RAND()&lt;0.8,1,0))</f>
        <v>1</v>
      </c>
      <c r="Q2522" t="s">
        <v>27</v>
      </c>
      <c r="R2522">
        <v>10</v>
      </c>
      <c r="S2522">
        <f>SUMIFS(N:N,F:F,F2522,G:G,G2522,T:T,T2522-1)*IF(C2522=1,0,1)</f>
        <v>1</v>
      </c>
      <c r="T2522">
        <f>COUNTIFS(F:F,F2522,G:G,G2522,H:H,_xlfn.CONCAT("&lt;=",H2522))</f>
        <v>16</v>
      </c>
      <c r="U2522" s="15">
        <f ca="1">H2522+(RAND()/100000)</f>
        <v>0.53125954297338218</v>
      </c>
      <c r="V2522">
        <f t="shared" ca="1" si="39"/>
        <v>52</v>
      </c>
      <c r="W2522" t="s">
        <v>28</v>
      </c>
      <c r="X2522" t="str">
        <f ca="1">_xlfn.CONCAT("(",A2522,",",C2522,",",P2522,",",E2522,",",L2522,",",S2522,",",T2522,",",V2522,")++1`")</f>
        <v>(249766,0,1,3,16,1,16,52)++1`</v>
      </c>
      <c r="Y2522" t="str">
        <f>_xlfn.CONCAT("(",A2522,",",R2522,")++1`")</f>
        <v>(249766,10)++1`</v>
      </c>
    </row>
    <row r="2523" spans="1:25">
      <c r="A2523">
        <v>249767</v>
      </c>
      <c r="B2523">
        <v>1951</v>
      </c>
      <c r="C2523">
        <f>IF(D2523="oui", 1, IF(D2523="non", 0, " "))</f>
        <v>0</v>
      </c>
      <c r="D2523" t="s">
        <v>24</v>
      </c>
      <c r="E2523">
        <f>_xlfn.XLOOKUP(F2523,Z$3:Z$19,AA$3:AA$19)</f>
        <v>3</v>
      </c>
      <c r="F2523" t="s">
        <v>34</v>
      </c>
      <c r="G2523" s="14">
        <v>44645</v>
      </c>
      <c r="H2523" s="15">
        <v>0.43958333333333333</v>
      </c>
      <c r="I2523" s="15">
        <v>0.45208333333333334</v>
      </c>
      <c r="J2523">
        <v>1000169</v>
      </c>
      <c r="K2523">
        <v>2172</v>
      </c>
      <c r="L2523">
        <f>ROUND(M2523*86400,0)/60</f>
        <v>18</v>
      </c>
      <c r="M2523">
        <v>1.2500000000000011E-2</v>
      </c>
      <c r="N2523">
        <f>_xlfn.XLOOKUP(O2523,Z$22:Z$24,AA$22:AA$24)</f>
        <v>1</v>
      </c>
      <c r="O2523" t="s">
        <v>32</v>
      </c>
      <c r="P2523" cm="1">
        <f t="array" aca="1" ref="P2523" ca="1">(_xlfn.IFS(Q2523="couché",0,Q2523="debout à 80%",1,Q2523="?",1))*(IF(RAND()&lt;0.8,1,0))</f>
        <v>1</v>
      </c>
      <c r="Q2523" t="s">
        <v>27</v>
      </c>
      <c r="R2523">
        <v>10</v>
      </c>
      <c r="S2523">
        <f>SUMIFS(N:N,F:F,F2523,G:G,G2523,T:T,T2523-1)*IF(C2523=1,0,1)</f>
        <v>1</v>
      </c>
      <c r="T2523">
        <f>COUNTIFS(F:F,F2523,G:G,G2523,H:H,_xlfn.CONCAT("&lt;=",H2523))</f>
        <v>8</v>
      </c>
      <c r="U2523" s="15">
        <f ca="1">H2523+(RAND()/100000)</f>
        <v>0.43958807093483365</v>
      </c>
      <c r="V2523">
        <f t="shared" ca="1" si="39"/>
        <v>34</v>
      </c>
      <c r="W2523" t="s">
        <v>28</v>
      </c>
      <c r="X2523" t="str">
        <f ca="1">_xlfn.CONCAT("(",A2523,",",C2523,",",P2523,",",E2523,",",L2523,",",S2523,",",T2523,",",V2523,")++1`")</f>
        <v>(249767,0,1,3,18,1,8,34)++1`</v>
      </c>
      <c r="Y2523" t="str">
        <f>_xlfn.CONCAT("(",A2523,",",R2523,")++1`")</f>
        <v>(249767,10)++1`</v>
      </c>
    </row>
    <row r="2524" spans="1:25">
      <c r="A2524">
        <v>249773</v>
      </c>
      <c r="B2524">
        <v>1965</v>
      </c>
      <c r="C2524">
        <f>IF(D2524="oui", 1, IF(D2524="non", 0, " "))</f>
        <v>0</v>
      </c>
      <c r="D2524" t="s">
        <v>24</v>
      </c>
      <c r="E2524">
        <f>_xlfn.XLOOKUP(F2524,Z$3:Z$19,AA$3:AA$19)</f>
        <v>13</v>
      </c>
      <c r="F2524" t="s">
        <v>43</v>
      </c>
      <c r="G2524" s="14">
        <v>44631</v>
      </c>
      <c r="H2524" s="15">
        <v>0.69236111111111109</v>
      </c>
      <c r="I2524" s="15">
        <v>0.71388888888888891</v>
      </c>
      <c r="J2524">
        <v>1000167</v>
      </c>
      <c r="K2524">
        <v>6132</v>
      </c>
      <c r="L2524">
        <f>ROUND(M2524*86400,0)/60</f>
        <v>31</v>
      </c>
      <c r="M2524">
        <v>2.1527777777777812E-2</v>
      </c>
      <c r="N2524">
        <f>_xlfn.XLOOKUP(O2524,Z$22:Z$24,AA$22:AA$24)</f>
        <v>0</v>
      </c>
      <c r="O2524" t="s">
        <v>26</v>
      </c>
      <c r="P2524" cm="1">
        <f t="array" aca="1" ref="P2524" ca="1">(_xlfn.IFS(Q2524="couché",0,Q2524="debout à 80%",1,Q2524="?",1))*(IF(RAND()&lt;0.8,1,0))</f>
        <v>1</v>
      </c>
      <c r="Q2524" t="s">
        <v>27</v>
      </c>
      <c r="R2524">
        <v>0</v>
      </c>
      <c r="S2524">
        <f>SUMIFS(N:N,F:F,F2524,G:G,G2524,T:T,T2524-1)*IF(C2524=1,0,1)</f>
        <v>0</v>
      </c>
      <c r="T2524">
        <f>COUNTIFS(F:F,F2524,G:G,G2524,H:H,_xlfn.CONCAT("&lt;=",H2524))</f>
        <v>3</v>
      </c>
      <c r="U2524" s="15">
        <f ca="1">H2524+(RAND()/100000)</f>
        <v>0.6923634708261388</v>
      </c>
      <c r="V2524">
        <f t="shared" ca="1" si="39"/>
        <v>78</v>
      </c>
      <c r="W2524" t="s">
        <v>28</v>
      </c>
      <c r="X2524" t="str">
        <f ca="1">_xlfn.CONCAT("(",A2524,",",C2524,",",P2524,",",E2524,",",L2524,",",S2524,",",T2524,",",V2524,")++1`")</f>
        <v>(249773,0,1,13,31,0,3,78)++1`</v>
      </c>
      <c r="Y2524" t="str">
        <f>_xlfn.CONCAT("(",A2524,",",R2524,")++1`")</f>
        <v>(249773,0)++1`</v>
      </c>
    </row>
    <row r="2525" spans="1:25">
      <c r="A2525">
        <v>249774</v>
      </c>
      <c r="B2525">
        <v>1935</v>
      </c>
      <c r="C2525">
        <f>IF(D2525="oui", 1, IF(D2525="non", 0, " "))</f>
        <v>0</v>
      </c>
      <c r="D2525" t="s">
        <v>24</v>
      </c>
      <c r="E2525">
        <f>_xlfn.XLOOKUP(F2525,Z$3:Z$19,AA$3:AA$19)</f>
        <v>2</v>
      </c>
      <c r="F2525" t="s">
        <v>29</v>
      </c>
      <c r="G2525" s="14">
        <v>44624</v>
      </c>
      <c r="H2525" s="15">
        <v>0.58750000000000002</v>
      </c>
      <c r="I2525" s="15">
        <v>0.62013888888888891</v>
      </c>
      <c r="J2525">
        <v>1000166</v>
      </c>
      <c r="K2525">
        <v>31</v>
      </c>
      <c r="L2525">
        <f>ROUND(M2525*86400,0)/60</f>
        <v>47</v>
      </c>
      <c r="M2525">
        <v>3.2638888888888884E-2</v>
      </c>
      <c r="N2525">
        <f>_xlfn.XLOOKUP(O2525,Z$22:Z$24,AA$22:AA$24)</f>
        <v>0</v>
      </c>
      <c r="O2525" t="s">
        <v>26</v>
      </c>
      <c r="P2525" cm="1">
        <f t="array" aca="1" ref="P2525" ca="1">(_xlfn.IFS(Q2525="couché",0,Q2525="debout à 80%",1,Q2525="?",1))*(IF(RAND()&lt;0.8,1,0))</f>
        <v>1</v>
      </c>
      <c r="Q2525" t="s">
        <v>27</v>
      </c>
      <c r="R2525">
        <v>0</v>
      </c>
      <c r="S2525">
        <f>SUMIFS(N:N,F:F,F2525,G:G,G2525,T:T,T2525-1)*IF(C2525=1,0,1)</f>
        <v>0</v>
      </c>
      <c r="T2525">
        <f>COUNTIFS(F:F,F2525,G:G,G2525,H:H,_xlfn.CONCAT("&lt;=",H2525))</f>
        <v>6</v>
      </c>
      <c r="U2525" s="15">
        <f ca="1">H2525+(RAND()/100000)</f>
        <v>0.58750765621873502</v>
      </c>
      <c r="V2525">
        <f t="shared" ca="1" si="39"/>
        <v>45</v>
      </c>
      <c r="W2525" t="s">
        <v>28</v>
      </c>
      <c r="X2525" t="str">
        <f ca="1">_xlfn.CONCAT("(",A2525,",",C2525,",",P2525,",",E2525,",",L2525,",",S2525,",",T2525,",",V2525,")++1`")</f>
        <v>(249774,0,1,2,47,0,6,45)++1`</v>
      </c>
      <c r="Y2525" t="str">
        <f>_xlfn.CONCAT("(",A2525,",",R2525,")++1`")</f>
        <v>(249774,0)++1`</v>
      </c>
    </row>
    <row r="2526" spans="1:25">
      <c r="A2526">
        <v>249775</v>
      </c>
      <c r="B2526">
        <v>1947</v>
      </c>
      <c r="C2526">
        <f>IF(D2526="oui", 1, IF(D2526="non", 0, " "))</f>
        <v>0</v>
      </c>
      <c r="D2526" t="s">
        <v>24</v>
      </c>
      <c r="E2526">
        <f>_xlfn.XLOOKUP(F2526,Z$3:Z$19,AA$3:AA$19)</f>
        <v>3</v>
      </c>
      <c r="F2526" t="s">
        <v>34</v>
      </c>
      <c r="G2526" s="14">
        <v>44638</v>
      </c>
      <c r="H2526" s="15">
        <v>0.47499999999999998</v>
      </c>
      <c r="I2526" s="15">
        <v>0.48333333333333334</v>
      </c>
      <c r="J2526">
        <v>1000169</v>
      </c>
      <c r="K2526">
        <v>2172</v>
      </c>
      <c r="L2526">
        <f>ROUND(M2526*86400,0)/60</f>
        <v>12</v>
      </c>
      <c r="M2526">
        <v>8.3333333333333592E-3</v>
      </c>
      <c r="N2526">
        <f>_xlfn.XLOOKUP(O2526,Z$22:Z$24,AA$22:AA$24)</f>
        <v>1</v>
      </c>
      <c r="O2526" t="s">
        <v>32</v>
      </c>
      <c r="P2526" cm="1">
        <f t="array" aca="1" ref="P2526" ca="1">(_xlfn.IFS(Q2526="couché",0,Q2526="debout à 80%",1,Q2526="?",1))*(IF(RAND()&lt;0.8,1,0))</f>
        <v>0</v>
      </c>
      <c r="Q2526" t="s">
        <v>27</v>
      </c>
      <c r="R2526">
        <v>10</v>
      </c>
      <c r="S2526">
        <f>SUMIFS(N:N,F:F,F2526,G:G,G2526,T:T,T2526-1)*IF(C2526=1,0,1)</f>
        <v>1</v>
      </c>
      <c r="T2526">
        <f>COUNTIFS(F:F,F2526,G:G,G2526,H:H,_xlfn.CONCAT("&lt;=",H2526))</f>
        <v>11</v>
      </c>
      <c r="U2526" s="15">
        <f ca="1">H2526+(RAND()/100000)</f>
        <v>0.4750015895781341</v>
      </c>
      <c r="V2526">
        <f t="shared" ca="1" si="39"/>
        <v>40</v>
      </c>
      <c r="W2526" t="s">
        <v>28</v>
      </c>
      <c r="X2526" t="str">
        <f ca="1">_xlfn.CONCAT("(",A2526,",",C2526,",",P2526,",",E2526,",",L2526,",",S2526,",",T2526,",",V2526,")++1`")</f>
        <v>(249775,0,0,3,12,1,11,40)++1`</v>
      </c>
      <c r="Y2526" t="str">
        <f>_xlfn.CONCAT("(",A2526,",",R2526,")++1`")</f>
        <v>(249775,10)++1`</v>
      </c>
    </row>
    <row r="2527" spans="1:25">
      <c r="A2527">
        <v>249776</v>
      </c>
      <c r="B2527">
        <v>1947</v>
      </c>
      <c r="C2527">
        <f>IF(D2527="oui", 1, IF(D2527="non", 0, " "))</f>
        <v>0</v>
      </c>
      <c r="D2527" t="s">
        <v>24</v>
      </c>
      <c r="E2527">
        <f>_xlfn.XLOOKUP(F2527,Z$3:Z$19,AA$3:AA$19)</f>
        <v>3</v>
      </c>
      <c r="F2527" t="s">
        <v>34</v>
      </c>
      <c r="G2527" s="14">
        <v>44645</v>
      </c>
      <c r="H2527" s="15">
        <v>0.42916666666666664</v>
      </c>
      <c r="I2527" s="15">
        <v>0.43958333333333333</v>
      </c>
      <c r="J2527">
        <v>1000169</v>
      </c>
      <c r="K2527">
        <v>2172</v>
      </c>
      <c r="L2527">
        <f>ROUND(M2527*86400,0)/60</f>
        <v>15</v>
      </c>
      <c r="M2527">
        <v>1.0416666666666685E-2</v>
      </c>
      <c r="N2527">
        <f>_xlfn.XLOOKUP(O2527,Z$22:Z$24,AA$22:AA$24)</f>
        <v>1</v>
      </c>
      <c r="O2527" t="s">
        <v>32</v>
      </c>
      <c r="P2527" cm="1">
        <f t="array" aca="1" ref="P2527" ca="1">(_xlfn.IFS(Q2527="couché",0,Q2527="debout à 80%",1,Q2527="?",1))*(IF(RAND()&lt;0.8,1,0))</f>
        <v>1</v>
      </c>
      <c r="Q2527" t="s">
        <v>27</v>
      </c>
      <c r="R2527">
        <v>10</v>
      </c>
      <c r="S2527">
        <f>SUMIFS(N:N,F:F,F2527,G:G,G2527,T:T,T2527-1)*IF(C2527=1,0,1)</f>
        <v>1</v>
      </c>
      <c r="T2527">
        <f>COUNTIFS(F:F,F2527,G:G,G2527,H:H,_xlfn.CONCAT("&lt;=",H2527))</f>
        <v>7</v>
      </c>
      <c r="U2527" s="15">
        <f ca="1">H2527+(RAND()/100000)</f>
        <v>0.42916964191884699</v>
      </c>
      <c r="V2527">
        <f t="shared" ca="1" si="39"/>
        <v>31</v>
      </c>
      <c r="W2527" t="s">
        <v>28</v>
      </c>
      <c r="X2527" t="str">
        <f ca="1">_xlfn.CONCAT("(",A2527,",",C2527,",",P2527,",",E2527,",",L2527,",",S2527,",",T2527,",",V2527,")++1`")</f>
        <v>(249776,0,1,3,15,1,7,31)++1`</v>
      </c>
      <c r="Y2527" t="str">
        <f>_xlfn.CONCAT("(",A2527,",",R2527,")++1`")</f>
        <v>(249776,10)++1`</v>
      </c>
    </row>
    <row r="2528" spans="1:25">
      <c r="A2528">
        <v>249777</v>
      </c>
      <c r="B2528">
        <v>1961</v>
      </c>
      <c r="C2528">
        <f>IF(D2528="oui", 1, IF(D2528="non", 0, " "))</f>
        <v>0</v>
      </c>
      <c r="D2528" t="s">
        <v>24</v>
      </c>
      <c r="E2528">
        <f>_xlfn.XLOOKUP(F2528,Z$3:Z$19,AA$3:AA$19)</f>
        <v>9</v>
      </c>
      <c r="F2528" t="s">
        <v>40</v>
      </c>
      <c r="G2528" s="14">
        <v>44624</v>
      </c>
      <c r="H2528" s="15">
        <v>0.57986111111111105</v>
      </c>
      <c r="I2528" s="15">
        <v>0.61319444444444438</v>
      </c>
      <c r="J2528">
        <v>1000163</v>
      </c>
      <c r="K2528">
        <v>8868</v>
      </c>
      <c r="L2528">
        <f>ROUND(M2528*86400,0)/60</f>
        <v>48</v>
      </c>
      <c r="M2528">
        <v>3.3333333333333326E-2</v>
      </c>
      <c r="N2528">
        <f>_xlfn.XLOOKUP(O2528,Z$22:Z$24,AA$22:AA$24)</f>
        <v>0</v>
      </c>
      <c r="O2528" t="s">
        <v>26</v>
      </c>
      <c r="P2528" cm="1">
        <f t="array" aca="1" ref="P2528" ca="1">(_xlfn.IFS(Q2528="couché",0,Q2528="debout à 80%",1,Q2528="?",1))*(IF(RAND()&lt;0.8,1,0))</f>
        <v>0</v>
      </c>
      <c r="Q2528" t="s">
        <v>27</v>
      </c>
      <c r="R2528">
        <v>45</v>
      </c>
      <c r="S2528">
        <f>SUMIFS(N:N,F:F,F2528,G:G,G2528,T:T,T2528-1)*IF(C2528=1,0,1)</f>
        <v>0</v>
      </c>
      <c r="T2528">
        <f>COUNTIFS(F:F,F2528,G:G,G2528,H:H,_xlfn.CONCAT("&lt;=",H2528))</f>
        <v>2</v>
      </c>
      <c r="U2528" s="15">
        <f ca="1">H2528+(RAND()/100000)</f>
        <v>0.5798702259179469</v>
      </c>
      <c r="V2528">
        <f t="shared" ca="1" si="39"/>
        <v>43</v>
      </c>
      <c r="W2528" t="s">
        <v>47</v>
      </c>
      <c r="X2528" t="str">
        <f ca="1">_xlfn.CONCAT("(",A2528,",",C2528,",",P2528,",",E2528,",",L2528,",",S2528,",",T2528,",",V2528,")++1`")</f>
        <v>(249777,0,0,9,48,0,2,43)++1`</v>
      </c>
      <c r="Y2528" t="str">
        <f>_xlfn.CONCAT("(",A2528,",",R2528,")++1`")</f>
        <v>(249777,45)++1`</v>
      </c>
    </row>
    <row r="2529" spans="1:25">
      <c r="A2529">
        <v>249778</v>
      </c>
      <c r="B2529">
        <v>2002</v>
      </c>
      <c r="C2529">
        <f>IF(D2529="oui", 1, IF(D2529="non", 0, " "))</f>
        <v>0</v>
      </c>
      <c r="D2529" t="s">
        <v>24</v>
      </c>
      <c r="E2529">
        <f>_xlfn.XLOOKUP(F2529,Z$3:Z$19,AA$3:AA$19)</f>
        <v>10</v>
      </c>
      <c r="F2529" t="s">
        <v>39</v>
      </c>
      <c r="G2529" s="14">
        <v>44651</v>
      </c>
      <c r="H2529" s="15">
        <v>0.41249999999999998</v>
      </c>
      <c r="I2529" s="15">
        <v>0.44236111111111109</v>
      </c>
      <c r="J2529">
        <v>1000165</v>
      </c>
      <c r="K2529">
        <v>493</v>
      </c>
      <c r="L2529">
        <f>ROUND(M2529*86400,0)/60</f>
        <v>43</v>
      </c>
      <c r="M2529">
        <v>2.9861111111111116E-2</v>
      </c>
      <c r="N2529">
        <f>_xlfn.XLOOKUP(O2529,Z$22:Z$24,AA$22:AA$24)</f>
        <v>1</v>
      </c>
      <c r="O2529" t="s">
        <v>32</v>
      </c>
      <c r="P2529" cm="1">
        <f t="array" aca="1" ref="P2529" ca="1">(_xlfn.IFS(Q2529="couché",0,Q2529="debout à 80%",1,Q2529="?",1))*(IF(RAND()&lt;0.8,1,0))</f>
        <v>0</v>
      </c>
      <c r="Q2529" t="s">
        <v>27</v>
      </c>
      <c r="R2529">
        <v>30</v>
      </c>
      <c r="S2529">
        <f>SUMIFS(N:N,F:F,F2529,G:G,G2529,T:T,T2529-1)*IF(C2529=1,0,1)</f>
        <v>0</v>
      </c>
      <c r="T2529">
        <f>COUNTIFS(F:F,F2529,G:G,G2529,H:H,_xlfn.CONCAT("&lt;=",H2529))</f>
        <v>3</v>
      </c>
      <c r="U2529" s="15">
        <f ca="1">H2529+(RAND()/100000)</f>
        <v>0.41250220410156951</v>
      </c>
      <c r="V2529">
        <f t="shared" ca="1" si="39"/>
        <v>27</v>
      </c>
      <c r="W2529" t="s">
        <v>47</v>
      </c>
      <c r="X2529" t="str">
        <f ca="1">_xlfn.CONCAT("(",A2529,",",C2529,",",P2529,",",E2529,",",L2529,",",S2529,",",T2529,",",V2529,")++1`")</f>
        <v>(249778,0,0,10,43,0,3,27)++1`</v>
      </c>
      <c r="Y2529" t="str">
        <f>_xlfn.CONCAT("(",A2529,",",R2529,")++1`")</f>
        <v>(249778,30)++1`</v>
      </c>
    </row>
    <row r="2530" spans="1:25">
      <c r="A2530">
        <v>249779</v>
      </c>
      <c r="B2530">
        <v>1979</v>
      </c>
      <c r="C2530">
        <f>IF(D2530="oui", 1, IF(D2530="non", 0, " "))</f>
        <v>0</v>
      </c>
      <c r="D2530" t="s">
        <v>24</v>
      </c>
      <c r="E2530">
        <f>_xlfn.XLOOKUP(F2530,Z$3:Z$19,AA$3:AA$19)</f>
        <v>4</v>
      </c>
      <c r="F2530" t="s">
        <v>31</v>
      </c>
      <c r="G2530" s="14">
        <v>44630</v>
      </c>
      <c r="H2530" s="15">
        <v>0.45763888888888887</v>
      </c>
      <c r="I2530" s="15">
        <v>0.49305555555555552</v>
      </c>
      <c r="J2530">
        <v>1000170</v>
      </c>
      <c r="K2530">
        <v>5635</v>
      </c>
      <c r="L2530">
        <f>ROUND(M2530*86400,0)/60</f>
        <v>51</v>
      </c>
      <c r="M2530">
        <v>3.5416666666666652E-2</v>
      </c>
      <c r="N2530">
        <f>_xlfn.XLOOKUP(O2530,Z$22:Z$24,AA$22:AA$24)</f>
        <v>1</v>
      </c>
      <c r="O2530" t="s">
        <v>32</v>
      </c>
      <c r="P2530" cm="1">
        <f t="array" aca="1" ref="P2530" ca="1">(_xlfn.IFS(Q2530="couché",0,Q2530="debout à 80%",1,Q2530="?",1))*(IF(RAND()&lt;0.8,1,0))</f>
        <v>1</v>
      </c>
      <c r="Q2530" t="s">
        <v>27</v>
      </c>
      <c r="R2530">
        <v>30</v>
      </c>
      <c r="S2530">
        <f>SUMIFS(N:N,F:F,F2530,G:G,G2530,T:T,T2530-1)*IF(C2530=1,0,1)</f>
        <v>1</v>
      </c>
      <c r="T2530">
        <f>COUNTIFS(F:F,F2530,G:G,G2530,H:H,_xlfn.CONCAT("&lt;=",H2530))</f>
        <v>4</v>
      </c>
      <c r="U2530" s="15">
        <f ca="1">H2530+(RAND()/100000)</f>
        <v>0.45764438833704696</v>
      </c>
      <c r="V2530">
        <f t="shared" ca="1" si="39"/>
        <v>43</v>
      </c>
      <c r="W2530" t="s">
        <v>28</v>
      </c>
      <c r="X2530" t="str">
        <f ca="1">_xlfn.CONCAT("(",A2530,",",C2530,",",P2530,",",E2530,",",L2530,",",S2530,",",T2530,",",V2530,")++1`")</f>
        <v>(249779,0,1,4,51,1,4,43)++1`</v>
      </c>
      <c r="Y2530" t="str">
        <f>_xlfn.CONCAT("(",A2530,",",R2530,")++1`")</f>
        <v>(249779,30)++1`</v>
      </c>
    </row>
    <row r="2531" spans="1:25">
      <c r="A2531">
        <v>249782</v>
      </c>
      <c r="B2531">
        <v>1959</v>
      </c>
      <c r="C2531">
        <f>IF(D2531="oui", 1, IF(D2531="non", 0, " "))</f>
        <v>0</v>
      </c>
      <c r="D2531" t="s">
        <v>24</v>
      </c>
      <c r="E2531">
        <f>_xlfn.XLOOKUP(F2531,Z$3:Z$19,AA$3:AA$19)</f>
        <v>14</v>
      </c>
      <c r="F2531" t="s">
        <v>33</v>
      </c>
      <c r="G2531" s="14">
        <v>44650</v>
      </c>
      <c r="H2531" s="15">
        <v>0.42916666666666664</v>
      </c>
      <c r="I2531" s="15">
        <v>0.52361111111111114</v>
      </c>
      <c r="J2531">
        <v>1000162</v>
      </c>
      <c r="K2531">
        <v>489</v>
      </c>
      <c r="L2531">
        <f>ROUND(M2531*86400,0)/60</f>
        <v>136</v>
      </c>
      <c r="M2531">
        <v>9.4444444444444497E-2</v>
      </c>
      <c r="N2531">
        <f>_xlfn.XLOOKUP(O2531,Z$22:Z$24,AA$22:AA$24)</f>
        <v>0</v>
      </c>
      <c r="O2531" t="s">
        <v>26</v>
      </c>
      <c r="P2531" cm="1">
        <f t="array" aca="1" ref="P2531" ca="1">(_xlfn.IFS(Q2531="couché",0,Q2531="debout à 80%",1,Q2531="?",1))*(IF(RAND()&lt;0.8,1,0))</f>
        <v>1</v>
      </c>
      <c r="Q2531" t="s">
        <v>27</v>
      </c>
      <c r="R2531">
        <v>45</v>
      </c>
      <c r="S2531">
        <f>SUMIFS(N:N,F:F,F2531,G:G,G2531,T:T,T2531-1)*IF(C2531=1,0,1)</f>
        <v>0</v>
      </c>
      <c r="T2531">
        <f>COUNTIFS(F:F,F2531,G:G,G2531,H:H,_xlfn.CONCAT("&lt;=",H2531))</f>
        <v>2</v>
      </c>
      <c r="U2531" s="15">
        <f ca="1">H2531+(RAND()/100000)</f>
        <v>0.42917148892761875</v>
      </c>
      <c r="V2531">
        <f t="shared" ca="1" si="39"/>
        <v>29</v>
      </c>
      <c r="W2531" t="s">
        <v>28</v>
      </c>
      <c r="X2531" t="str">
        <f ca="1">_xlfn.CONCAT("(",A2531,",",C2531,",",P2531,",",E2531,",",L2531,",",S2531,",",T2531,",",V2531,")++1`")</f>
        <v>(249782,0,1,14,136,0,2,29)++1`</v>
      </c>
      <c r="Y2531" t="str">
        <f>_xlfn.CONCAT("(",A2531,",",R2531,")++1`")</f>
        <v>(249782,45)++1`</v>
      </c>
    </row>
    <row r="2532" spans="1:25">
      <c r="A2532">
        <v>249784</v>
      </c>
      <c r="B2532">
        <v>2001</v>
      </c>
      <c r="C2532">
        <f>IF(D2532="oui", 1, IF(D2532="non", 0, " "))</f>
        <v>0</v>
      </c>
      <c r="D2532" t="s">
        <v>24</v>
      </c>
      <c r="E2532">
        <f>_xlfn.XLOOKUP(F2532,Z$3:Z$19,AA$3:AA$19)</f>
        <v>14</v>
      </c>
      <c r="F2532" t="s">
        <v>33</v>
      </c>
      <c r="G2532" s="14">
        <v>44642</v>
      </c>
      <c r="H2532" s="15">
        <v>0.72569444444444442</v>
      </c>
      <c r="I2532" s="15">
        <v>0.74722222222222223</v>
      </c>
      <c r="J2532">
        <v>1000162</v>
      </c>
      <c r="K2532">
        <v>113</v>
      </c>
      <c r="L2532">
        <f>ROUND(M2532*86400,0)/60</f>
        <v>31</v>
      </c>
      <c r="M2532">
        <v>2.1527777777777812E-2</v>
      </c>
      <c r="N2532">
        <f>_xlfn.XLOOKUP(O2532,Z$22:Z$24,AA$22:AA$24)</f>
        <v>0</v>
      </c>
      <c r="O2532" t="s">
        <v>26</v>
      </c>
      <c r="P2532" cm="1">
        <f t="array" aca="1" ref="P2532" ca="1">(_xlfn.IFS(Q2532="couché",0,Q2532="debout à 80%",1,Q2532="?",1))*(IF(RAND()&lt;0.8,1,0))</f>
        <v>0</v>
      </c>
      <c r="Q2532" t="s">
        <v>27</v>
      </c>
      <c r="R2532">
        <v>45</v>
      </c>
      <c r="S2532">
        <f>SUMIFS(N:N,F:F,F2532,G:G,G2532,T:T,T2532-1)*IF(C2532=1,0,1)</f>
        <v>1</v>
      </c>
      <c r="T2532">
        <f>COUNTIFS(F:F,F2532,G:G,G2532,H:H,_xlfn.CONCAT("&lt;=",H2532))</f>
        <v>5</v>
      </c>
      <c r="U2532" s="15">
        <f ca="1">H2532+(RAND()/100000)</f>
        <v>0.72569894453672923</v>
      </c>
      <c r="V2532">
        <f t="shared" ca="1" si="39"/>
        <v>74</v>
      </c>
      <c r="W2532" t="s">
        <v>28</v>
      </c>
      <c r="X2532" t="str">
        <f ca="1">_xlfn.CONCAT("(",A2532,",",C2532,",",P2532,",",E2532,",",L2532,",",S2532,",",T2532,",",V2532,")++1`")</f>
        <v>(249784,0,0,14,31,1,5,74)++1`</v>
      </c>
      <c r="Y2532" t="str">
        <f>_xlfn.CONCAT("(",A2532,",",R2532,")++1`")</f>
        <v>(249784,45)++1`</v>
      </c>
    </row>
    <row r="2533" spans="1:25">
      <c r="A2533">
        <v>249785</v>
      </c>
      <c r="B2533">
        <v>1951</v>
      </c>
      <c r="C2533">
        <f>IF(D2533="oui", 1, IF(D2533="non", 0, " "))</f>
        <v>0</v>
      </c>
      <c r="D2533" t="s">
        <v>24</v>
      </c>
      <c r="E2533">
        <f>_xlfn.XLOOKUP(F2533,Z$3:Z$19,AA$3:AA$19)</f>
        <v>16</v>
      </c>
      <c r="F2533" t="s">
        <v>44</v>
      </c>
      <c r="G2533" s="14">
        <v>44617</v>
      </c>
      <c r="H2533" s="15">
        <v>0.84027777777777779</v>
      </c>
      <c r="I2533" s="15">
        <v>0.89583333333333326</v>
      </c>
      <c r="J2533">
        <v>1000162</v>
      </c>
      <c r="K2533">
        <v>9211</v>
      </c>
      <c r="L2533">
        <f>ROUND(M2533*86400,0)/60</f>
        <v>80</v>
      </c>
      <c r="M2533">
        <v>5.5555555555555469E-2</v>
      </c>
      <c r="N2533">
        <f>_xlfn.XLOOKUP(O2533,Z$22:Z$24,AA$22:AA$24)</f>
        <v>0</v>
      </c>
      <c r="O2533" t="s">
        <v>26</v>
      </c>
      <c r="P2533" cm="1">
        <f t="array" aca="1" ref="P2533" ca="1">(_xlfn.IFS(Q2533="couché",0,Q2533="debout à 80%",1,Q2533="?",1))*(IF(RAND()&lt;0.8,1,0))</f>
        <v>1</v>
      </c>
      <c r="Q2533" t="s">
        <v>27</v>
      </c>
      <c r="R2533">
        <v>45</v>
      </c>
      <c r="S2533">
        <f>SUMIFS(N:N,F:F,F2533,G:G,G2533,T:T,T2533-1)*IF(C2533=1,0,1)</f>
        <v>0</v>
      </c>
      <c r="T2533">
        <f>COUNTIFS(F:F,F2533,G:G,G2533,H:H,_xlfn.CONCAT("&lt;=",H2533))</f>
        <v>2</v>
      </c>
      <c r="U2533" s="15">
        <f ca="1">H2533+(RAND()/100000)</f>
        <v>0.84028445704349275</v>
      </c>
      <c r="V2533">
        <f t="shared" ca="1" si="39"/>
        <v>72</v>
      </c>
      <c r="W2533" t="s">
        <v>28</v>
      </c>
      <c r="X2533" t="str">
        <f ca="1">_xlfn.CONCAT("(",A2533,",",C2533,",",P2533,",",E2533,",",L2533,",",S2533,",",T2533,",",V2533,")++1`")</f>
        <v>(249785,0,1,16,80,0,2,72)++1`</v>
      </c>
      <c r="Y2533" t="str">
        <f>_xlfn.CONCAT("(",A2533,",",R2533,")++1`")</f>
        <v>(249785,45)++1`</v>
      </c>
    </row>
    <row r="2534" spans="1:25">
      <c r="A2534">
        <v>249800</v>
      </c>
      <c r="B2534">
        <v>1931</v>
      </c>
      <c r="C2534">
        <f>IF(D2534="oui", 1, IF(D2534="non", 0, " "))</f>
        <v>0</v>
      </c>
      <c r="D2534" t="s">
        <v>24</v>
      </c>
      <c r="E2534">
        <f>_xlfn.XLOOKUP(F2534,Z$3:Z$19,AA$3:AA$19)</f>
        <v>16</v>
      </c>
      <c r="F2534" t="s">
        <v>44</v>
      </c>
      <c r="G2534" s="14">
        <v>44618</v>
      </c>
      <c r="H2534" s="15">
        <v>0.46805555555555556</v>
      </c>
      <c r="I2534" s="15">
        <v>0.5215277777777777</v>
      </c>
      <c r="J2534">
        <v>1000162</v>
      </c>
      <c r="K2534">
        <v>82</v>
      </c>
      <c r="L2534">
        <f>ROUND(M2534*86400,0)/60</f>
        <v>77</v>
      </c>
      <c r="M2534">
        <v>5.3472222222222143E-2</v>
      </c>
      <c r="N2534">
        <f>_xlfn.XLOOKUP(O2534,Z$22:Z$24,AA$22:AA$24)</f>
        <v>0</v>
      </c>
      <c r="O2534" t="s">
        <v>26</v>
      </c>
      <c r="P2534" cm="1">
        <f t="array" aca="1" ref="P2534" ca="1">(_xlfn.IFS(Q2534="couché",0,Q2534="debout à 80%",1,Q2534="?",1))*(IF(RAND()&lt;0.8,1,0))</f>
        <v>0</v>
      </c>
      <c r="Q2534" t="s">
        <v>48</v>
      </c>
      <c r="R2534">
        <v>45</v>
      </c>
      <c r="S2534">
        <f>SUMIFS(N:N,F:F,F2534,G:G,G2534,T:T,T2534-1)*IF(C2534=1,0,1)</f>
        <v>0</v>
      </c>
      <c r="T2534">
        <f>COUNTIFS(F:F,F2534,G:G,G2534,H:H,_xlfn.CONCAT("&lt;=",H2534))</f>
        <v>1</v>
      </c>
      <c r="U2534" s="15">
        <f ca="1">H2534+(RAND()/100000)</f>
        <v>0.46806290763286229</v>
      </c>
      <c r="V2534">
        <f t="shared" ca="1" si="39"/>
        <v>1</v>
      </c>
      <c r="W2534" t="s">
        <v>28</v>
      </c>
      <c r="X2534" t="str">
        <f ca="1">_xlfn.CONCAT("(",A2534,",",C2534,",",P2534,",",E2534,",",L2534,",",S2534,",",T2534,",",V2534,")++1`")</f>
        <v>(249800,0,0,16,77,0,1,1)++1`</v>
      </c>
      <c r="Y2534" t="str">
        <f>_xlfn.CONCAT("(",A2534,",",R2534,")++1`")</f>
        <v>(249800,45)++1`</v>
      </c>
    </row>
    <row r="2535" spans="1:25">
      <c r="A2535">
        <v>249802</v>
      </c>
      <c r="B2535">
        <v>1965</v>
      </c>
      <c r="C2535">
        <f>IF(D2535="oui", 1, IF(D2535="non", 0, " "))</f>
        <v>0</v>
      </c>
      <c r="D2535" t="s">
        <v>24</v>
      </c>
      <c r="E2535">
        <f>_xlfn.XLOOKUP(F2535,Z$3:Z$19,AA$3:AA$19)</f>
        <v>16</v>
      </c>
      <c r="F2535" t="s">
        <v>44</v>
      </c>
      <c r="G2535" s="14">
        <v>44618</v>
      </c>
      <c r="H2535" s="15">
        <v>0.53472222222222221</v>
      </c>
      <c r="I2535" s="15">
        <v>0.61875000000000002</v>
      </c>
      <c r="J2535">
        <v>1000162</v>
      </c>
      <c r="K2535">
        <v>2033</v>
      </c>
      <c r="L2535">
        <f>ROUND(M2535*86400,0)/60</f>
        <v>121</v>
      </c>
      <c r="M2535">
        <v>8.4027777777777812E-2</v>
      </c>
      <c r="N2535">
        <f>_xlfn.XLOOKUP(O2535,Z$22:Z$24,AA$22:AA$24)</f>
        <v>0</v>
      </c>
      <c r="O2535" t="s">
        <v>26</v>
      </c>
      <c r="P2535" cm="1">
        <f t="array" aca="1" ref="P2535" ca="1">(_xlfn.IFS(Q2535="couché",0,Q2535="debout à 80%",1,Q2535="?",1))*(IF(RAND()&lt;0.8,1,0))</f>
        <v>0</v>
      </c>
      <c r="Q2535" t="s">
        <v>48</v>
      </c>
      <c r="R2535">
        <v>45</v>
      </c>
      <c r="S2535">
        <f>SUMIFS(N:N,F:F,F2535,G:G,G2535,T:T,T2535-1)*IF(C2535=1,0,1)</f>
        <v>0</v>
      </c>
      <c r="T2535">
        <f>COUNTIFS(F:F,F2535,G:G,G2535,H:H,_xlfn.CONCAT("&lt;=",H2535))</f>
        <v>2</v>
      </c>
      <c r="U2535" s="15">
        <f ca="1">H2535+(RAND()/100000)</f>
        <v>0.53472788062644383</v>
      </c>
      <c r="V2535">
        <f t="shared" ca="1" si="39"/>
        <v>2</v>
      </c>
      <c r="W2535" t="s">
        <v>28</v>
      </c>
      <c r="X2535" t="str">
        <f ca="1">_xlfn.CONCAT("(",A2535,",",C2535,",",P2535,",",E2535,",",L2535,",",S2535,",",T2535,",",V2535,")++1`")</f>
        <v>(249802,0,0,16,121,0,2,2)++1`</v>
      </c>
      <c r="Y2535" t="str">
        <f>_xlfn.CONCAT("(",A2535,",",R2535,")++1`")</f>
        <v>(249802,45)++1`</v>
      </c>
    </row>
    <row r="2536" spans="1:25">
      <c r="A2536">
        <v>249803</v>
      </c>
      <c r="B2536">
        <v>1997</v>
      </c>
      <c r="C2536">
        <f>IF(D2536="oui", 1, IF(D2536="non", 0, " "))</f>
        <v>0</v>
      </c>
      <c r="D2536" t="s">
        <v>24</v>
      </c>
      <c r="E2536">
        <f>_xlfn.XLOOKUP(F2536,Z$3:Z$19,AA$3:AA$19)</f>
        <v>9</v>
      </c>
      <c r="F2536" t="s">
        <v>40</v>
      </c>
      <c r="G2536" s="14">
        <v>44618</v>
      </c>
      <c r="H2536" s="15">
        <v>0.57361111111111107</v>
      </c>
      <c r="I2536" s="15">
        <v>0.62361111111111112</v>
      </c>
      <c r="J2536">
        <v>1000170</v>
      </c>
      <c r="K2536">
        <v>3892</v>
      </c>
      <c r="L2536">
        <f>ROUND(M2536*86400,0)/60</f>
        <v>72</v>
      </c>
      <c r="M2536">
        <v>5.0000000000000044E-2</v>
      </c>
      <c r="N2536">
        <f>_xlfn.XLOOKUP(O2536,Z$22:Z$24,AA$22:AA$24)</f>
        <v>0</v>
      </c>
      <c r="O2536" t="s">
        <v>26</v>
      </c>
      <c r="P2536" cm="1">
        <f t="array" aca="1" ref="P2536" ca="1">(_xlfn.IFS(Q2536="couché",0,Q2536="debout à 80%",1,Q2536="?",1))*(IF(RAND()&lt;0.8,1,0))</f>
        <v>1</v>
      </c>
      <c r="Q2536" t="s">
        <v>27</v>
      </c>
      <c r="R2536">
        <v>20</v>
      </c>
      <c r="S2536">
        <f>SUMIFS(N:N,F:F,F2536,G:G,G2536,T:T,T2536-1)*IF(C2536=1,0,1)</f>
        <v>0</v>
      </c>
      <c r="T2536">
        <f>COUNTIFS(F:F,F2536,G:G,G2536,H:H,_xlfn.CONCAT("&lt;=",H2536))</f>
        <v>1</v>
      </c>
      <c r="U2536" s="15">
        <f ca="1">H2536+(RAND()/100000)</f>
        <v>0.57361918724151573</v>
      </c>
      <c r="V2536">
        <f t="shared" ca="1" si="39"/>
        <v>3</v>
      </c>
      <c r="W2536" t="s">
        <v>28</v>
      </c>
      <c r="X2536" t="str">
        <f ca="1">_xlfn.CONCAT("(",A2536,",",C2536,",",P2536,",",E2536,",",L2536,",",S2536,",",T2536,",",V2536,")++1`")</f>
        <v>(249803,0,1,9,72,0,1,3)++1`</v>
      </c>
      <c r="Y2536" t="str">
        <f>_xlfn.CONCAT("(",A2536,",",R2536,")++1`")</f>
        <v>(249803,20)++1`</v>
      </c>
    </row>
    <row r="2537" spans="1:25">
      <c r="A2537">
        <v>249804</v>
      </c>
      <c r="B2537">
        <v>1967</v>
      </c>
      <c r="C2537">
        <f>IF(D2537="oui", 1, IF(D2537="non", 0, " "))</f>
        <v>0</v>
      </c>
      <c r="D2537" t="s">
        <v>24</v>
      </c>
      <c r="E2537">
        <f>_xlfn.XLOOKUP(F2537,Z$3:Z$19,AA$3:AA$19)</f>
        <v>9</v>
      </c>
      <c r="F2537" t="s">
        <v>40</v>
      </c>
      <c r="G2537" s="14">
        <v>44618</v>
      </c>
      <c r="H2537" s="15">
        <v>0.63749999999999996</v>
      </c>
      <c r="I2537" s="15">
        <v>0.68194444444444446</v>
      </c>
      <c r="J2537">
        <v>1000163</v>
      </c>
      <c r="K2537">
        <v>4824</v>
      </c>
      <c r="L2537">
        <f>ROUND(M2537*86400,0)/60</f>
        <v>64</v>
      </c>
      <c r="M2537">
        <v>4.4444444444444509E-2</v>
      </c>
      <c r="N2537">
        <f>_xlfn.XLOOKUP(O2537,Z$22:Z$24,AA$22:AA$24)</f>
        <v>0</v>
      </c>
      <c r="O2537" t="s">
        <v>26</v>
      </c>
      <c r="P2537" cm="1">
        <f t="array" aca="1" ref="P2537" ca="1">(_xlfn.IFS(Q2537="couché",0,Q2537="debout à 80%",1,Q2537="?",1))*(IF(RAND()&lt;0.8,1,0))</f>
        <v>0</v>
      </c>
      <c r="Q2537" t="s">
        <v>48</v>
      </c>
      <c r="R2537">
        <v>45</v>
      </c>
      <c r="S2537">
        <f>SUMIFS(N:N,F:F,F2537,G:G,G2537,T:T,T2537-1)*IF(C2537=1,0,1)</f>
        <v>0</v>
      </c>
      <c r="T2537">
        <f>COUNTIFS(F:F,F2537,G:G,G2537,H:H,_xlfn.CONCAT("&lt;=",H2537))</f>
        <v>2</v>
      </c>
      <c r="U2537" s="15">
        <f ca="1">H2537+(RAND()/100000)</f>
        <v>0.63750338074564483</v>
      </c>
      <c r="V2537">
        <f t="shared" ca="1" si="39"/>
        <v>4</v>
      </c>
      <c r="W2537" t="s">
        <v>28</v>
      </c>
      <c r="X2537" t="str">
        <f ca="1">_xlfn.CONCAT("(",A2537,",",C2537,",",P2537,",",E2537,",",L2537,",",S2537,",",T2537,",",V2537,")++1`")</f>
        <v>(249804,0,0,9,64,0,2,4)++1`</v>
      </c>
      <c r="Y2537" t="str">
        <f>_xlfn.CONCAT("(",A2537,",",R2537,")++1`")</f>
        <v>(249804,45)++1`</v>
      </c>
    </row>
    <row r="2538" spans="1:25">
      <c r="A2538">
        <v>249805</v>
      </c>
      <c r="B2538">
        <v>1957</v>
      </c>
      <c r="C2538">
        <f>IF(D2538="oui", 1, IF(D2538="non", 0, " "))</f>
        <v>0</v>
      </c>
      <c r="D2538" t="s">
        <v>24</v>
      </c>
      <c r="E2538">
        <f>_xlfn.XLOOKUP(F2538,Z$3:Z$19,AA$3:AA$19)</f>
        <v>2</v>
      </c>
      <c r="F2538" t="s">
        <v>29</v>
      </c>
      <c r="G2538" s="14">
        <v>44618</v>
      </c>
      <c r="H2538" s="15">
        <v>0.67291666666666661</v>
      </c>
      <c r="I2538" s="15">
        <v>0.78680555555555554</v>
      </c>
      <c r="J2538">
        <v>1000166</v>
      </c>
      <c r="K2538">
        <v>3293</v>
      </c>
      <c r="L2538">
        <f>ROUND(M2538*86400,0)/60</f>
        <v>164</v>
      </c>
      <c r="M2538">
        <v>0.11388888888888893</v>
      </c>
      <c r="N2538">
        <f>_xlfn.XLOOKUP(O2538,Z$22:Z$24,AA$22:AA$24)</f>
        <v>0</v>
      </c>
      <c r="O2538" t="s">
        <v>26</v>
      </c>
      <c r="P2538" cm="1">
        <f t="array" aca="1" ref="P2538" ca="1">(_xlfn.IFS(Q2538="couché",0,Q2538="debout à 80%",1,Q2538="?",1))*(IF(RAND()&lt;0.8,1,0))</f>
        <v>1</v>
      </c>
      <c r="Q2538" t="s">
        <v>27</v>
      </c>
      <c r="R2538">
        <v>45</v>
      </c>
      <c r="S2538">
        <f>SUMIFS(N:N,F:F,F2538,G:G,G2538,T:T,T2538-1)*IF(C2538=1,0,1)</f>
        <v>0</v>
      </c>
      <c r="T2538">
        <f>COUNTIFS(F:F,F2538,G:G,G2538,H:H,_xlfn.CONCAT("&lt;=",H2538))</f>
        <v>1</v>
      </c>
      <c r="U2538" s="15">
        <f ca="1">H2538+(RAND()/100000)</f>
        <v>0.67291685782969657</v>
      </c>
      <c r="V2538">
        <f t="shared" ca="1" si="39"/>
        <v>5</v>
      </c>
      <c r="W2538" t="s">
        <v>28</v>
      </c>
      <c r="X2538" t="str">
        <f ca="1">_xlfn.CONCAT("(",A2538,",",C2538,",",P2538,",",E2538,",",L2538,",",S2538,",",T2538,",",V2538,")++1`")</f>
        <v>(249805,0,1,2,164,0,1,5)++1`</v>
      </c>
      <c r="Y2538" t="str">
        <f>_xlfn.CONCAT("(",A2538,",",R2538,")++1`")</f>
        <v>(249805,45)++1`</v>
      </c>
    </row>
    <row r="2539" spans="1:25">
      <c r="A2539">
        <v>249806</v>
      </c>
      <c r="B2539">
        <v>1958</v>
      </c>
      <c r="C2539">
        <f>IF(D2539="oui", 1, IF(D2539="non", 0, " "))</f>
        <v>0</v>
      </c>
      <c r="D2539" t="s">
        <v>24</v>
      </c>
      <c r="E2539">
        <f>_xlfn.XLOOKUP(F2539,Z$3:Z$19,AA$3:AA$19)</f>
        <v>9</v>
      </c>
      <c r="F2539" t="s">
        <v>40</v>
      </c>
      <c r="G2539" s="14">
        <v>44618</v>
      </c>
      <c r="H2539" s="15">
        <v>0.77430555555555547</v>
      </c>
      <c r="I2539" s="15">
        <v>0.7944444444444444</v>
      </c>
      <c r="J2539">
        <v>1000163</v>
      </c>
      <c r="K2539">
        <v>4824</v>
      </c>
      <c r="L2539">
        <f>ROUND(M2539*86400,0)/60</f>
        <v>29</v>
      </c>
      <c r="M2539">
        <v>2.0138888888888928E-2</v>
      </c>
      <c r="N2539">
        <f>_xlfn.XLOOKUP(O2539,Z$22:Z$24,AA$22:AA$24)</f>
        <v>0</v>
      </c>
      <c r="O2539" t="s">
        <v>26</v>
      </c>
      <c r="P2539" cm="1">
        <f t="array" aca="1" ref="P2539" ca="1">(_xlfn.IFS(Q2539="couché",0,Q2539="debout à 80%",1,Q2539="?",1))*(IF(RAND()&lt;0.8,1,0))</f>
        <v>1</v>
      </c>
      <c r="Q2539" t="s">
        <v>27</v>
      </c>
      <c r="R2539">
        <v>45</v>
      </c>
      <c r="S2539">
        <f>SUMIFS(N:N,F:F,F2539,G:G,G2539,T:T,T2539-1)*IF(C2539=1,0,1)</f>
        <v>0</v>
      </c>
      <c r="T2539">
        <f>COUNTIFS(F:F,F2539,G:G,G2539,H:H,_xlfn.CONCAT("&lt;=",H2539))</f>
        <v>3</v>
      </c>
      <c r="U2539" s="15">
        <f ca="1">H2539+(RAND()/100000)</f>
        <v>0.77431172514199498</v>
      </c>
      <c r="V2539">
        <f t="shared" ca="1" si="39"/>
        <v>6</v>
      </c>
      <c r="W2539" t="s">
        <v>28</v>
      </c>
      <c r="X2539" t="str">
        <f ca="1">_xlfn.CONCAT("(",A2539,",",C2539,",",P2539,",",E2539,",",L2539,",",S2539,",",T2539,",",V2539,")++1`")</f>
        <v>(249806,0,1,9,29,0,3,6)++1`</v>
      </c>
      <c r="Y2539" t="str">
        <f>_xlfn.CONCAT("(",A2539,",",R2539,")++1`")</f>
        <v>(249806,45)++1`</v>
      </c>
    </row>
    <row r="2540" spans="1:25">
      <c r="A2540">
        <v>249807</v>
      </c>
      <c r="B2540">
        <v>1949</v>
      </c>
      <c r="C2540">
        <f>IF(D2540="oui", 1, IF(D2540="non", 0, " "))</f>
        <v>0</v>
      </c>
      <c r="D2540" t="s">
        <v>24</v>
      </c>
      <c r="E2540">
        <f>_xlfn.XLOOKUP(F2540,Z$3:Z$19,AA$3:AA$19)</f>
        <v>2</v>
      </c>
      <c r="F2540" t="s">
        <v>29</v>
      </c>
      <c r="G2540" s="14">
        <v>44619</v>
      </c>
      <c r="H2540" s="15">
        <v>0.46319444444444441</v>
      </c>
      <c r="I2540" s="15">
        <v>0.55833333333333335</v>
      </c>
      <c r="J2540">
        <v>1000166</v>
      </c>
      <c r="K2540">
        <v>7134</v>
      </c>
      <c r="L2540">
        <f>ROUND(M2540*86400,0)/60</f>
        <v>137</v>
      </c>
      <c r="M2540">
        <v>9.5138888888888939E-2</v>
      </c>
      <c r="N2540">
        <f>_xlfn.XLOOKUP(O2540,Z$22:Z$24,AA$22:AA$24)</f>
        <v>0</v>
      </c>
      <c r="O2540" t="s">
        <v>26</v>
      </c>
      <c r="P2540" cm="1">
        <f t="array" aca="1" ref="P2540" ca="1">(_xlfn.IFS(Q2540="couché",0,Q2540="debout à 80%",1,Q2540="?",1))*(IF(RAND()&lt;0.8,1,0))</f>
        <v>1</v>
      </c>
      <c r="Q2540" t="s">
        <v>27</v>
      </c>
      <c r="R2540">
        <v>45</v>
      </c>
      <c r="S2540">
        <f>SUMIFS(N:N,F:F,F2540,G:G,G2540,T:T,T2540-1)*IF(C2540=1,0,1)</f>
        <v>0</v>
      </c>
      <c r="T2540">
        <f>COUNTIFS(F:F,F2540,G:G,G2540,H:H,_xlfn.CONCAT("&lt;=",H2540))</f>
        <v>1</v>
      </c>
      <c r="U2540" s="15">
        <f ca="1">H2540+(RAND()/100000)</f>
        <v>0.46319652474086037</v>
      </c>
      <c r="V2540">
        <f t="shared" ca="1" si="39"/>
        <v>1</v>
      </c>
      <c r="W2540" t="s">
        <v>28</v>
      </c>
      <c r="X2540" t="str">
        <f ca="1">_xlfn.CONCAT("(",A2540,",",C2540,",",P2540,",",E2540,",",L2540,",",S2540,",",T2540,",",V2540,")++1`")</f>
        <v>(249807,0,1,2,137,0,1,1)++1`</v>
      </c>
      <c r="Y2540" t="str">
        <f>_xlfn.CONCAT("(",A2540,",",R2540,")++1`")</f>
        <v>(249807,45)++1`</v>
      </c>
    </row>
    <row r="2541" spans="1:25">
      <c r="A2541">
        <v>249809</v>
      </c>
      <c r="B2541">
        <v>1993</v>
      </c>
      <c r="C2541">
        <f>IF(D2541="oui", 1, IF(D2541="non", 0, " "))</f>
        <v>0</v>
      </c>
      <c r="D2541" t="s">
        <v>24</v>
      </c>
      <c r="E2541">
        <f>_xlfn.XLOOKUP(F2541,Z$3:Z$19,AA$3:AA$19)</f>
        <v>16</v>
      </c>
      <c r="F2541" t="s">
        <v>44</v>
      </c>
      <c r="G2541" s="14">
        <v>44619</v>
      </c>
      <c r="H2541" s="15">
        <v>0.56180555555555556</v>
      </c>
      <c r="I2541" s="15">
        <v>0.65555555555555556</v>
      </c>
      <c r="J2541">
        <v>1000162</v>
      </c>
      <c r="K2541">
        <v>142</v>
      </c>
      <c r="L2541">
        <f>ROUND(M2541*86400,0)/60</f>
        <v>135</v>
      </c>
      <c r="M2541">
        <v>9.375E-2</v>
      </c>
      <c r="N2541">
        <f>_xlfn.XLOOKUP(O2541,Z$22:Z$24,AA$22:AA$24)</f>
        <v>0</v>
      </c>
      <c r="O2541" t="s">
        <v>26</v>
      </c>
      <c r="P2541" cm="1">
        <f t="array" aca="1" ref="P2541" ca="1">(_xlfn.IFS(Q2541="couché",0,Q2541="debout à 80%",1,Q2541="?",1))*(IF(RAND()&lt;0.8,1,0))</f>
        <v>0</v>
      </c>
      <c r="Q2541" t="s">
        <v>48</v>
      </c>
      <c r="R2541">
        <v>45</v>
      </c>
      <c r="S2541">
        <f>SUMIFS(N:N,F:F,F2541,G:G,G2541,T:T,T2541-1)*IF(C2541=1,0,1)</f>
        <v>0</v>
      </c>
      <c r="T2541">
        <f>COUNTIFS(F:F,F2541,G:G,G2541,H:H,_xlfn.CONCAT("&lt;=",H2541))</f>
        <v>1</v>
      </c>
      <c r="U2541" s="15">
        <f ca="1">H2541+(RAND()/100000)</f>
        <v>0.56181142033364706</v>
      </c>
      <c r="V2541">
        <f t="shared" ca="1" si="39"/>
        <v>2</v>
      </c>
      <c r="W2541" t="s">
        <v>28</v>
      </c>
      <c r="X2541" t="str">
        <f ca="1">_xlfn.CONCAT("(",A2541,",",C2541,",",P2541,",",E2541,",",L2541,",",S2541,",",T2541,",",V2541,")++1`")</f>
        <v>(249809,0,0,16,135,0,1,2)++1`</v>
      </c>
      <c r="Y2541" t="str">
        <f>_xlfn.CONCAT("(",A2541,",",R2541,")++1`")</f>
        <v>(249809,45)++1`</v>
      </c>
    </row>
    <row r="2542" spans="1:25">
      <c r="A2542">
        <v>249810</v>
      </c>
      <c r="B2542">
        <v>2000</v>
      </c>
      <c r="C2542">
        <f>IF(D2542="oui", 1, IF(D2542="non", 0, " "))</f>
        <v>0</v>
      </c>
      <c r="D2542" t="s">
        <v>24</v>
      </c>
      <c r="E2542">
        <f>_xlfn.XLOOKUP(F2542,Z$3:Z$19,AA$3:AA$19)</f>
        <v>16</v>
      </c>
      <c r="F2542" t="s">
        <v>44</v>
      </c>
      <c r="G2542" s="14">
        <v>44619</v>
      </c>
      <c r="H2542" s="15">
        <v>0.6694444444444444</v>
      </c>
      <c r="I2542" s="15">
        <v>0.78680555555555554</v>
      </c>
      <c r="J2542">
        <v>1000162</v>
      </c>
      <c r="K2542">
        <v>145</v>
      </c>
      <c r="L2542">
        <f>ROUND(M2542*86400,0)/60</f>
        <v>169</v>
      </c>
      <c r="M2542">
        <v>0.11736111111111114</v>
      </c>
      <c r="N2542">
        <f>_xlfn.XLOOKUP(O2542,Z$22:Z$24,AA$22:AA$24)</f>
        <v>1</v>
      </c>
      <c r="O2542" t="s">
        <v>32</v>
      </c>
      <c r="P2542" cm="1">
        <f t="array" aca="1" ref="P2542" ca="1">(_xlfn.IFS(Q2542="couché",0,Q2542="debout à 80%",1,Q2542="?",1))*(IF(RAND()&lt;0.8,1,0))</f>
        <v>1</v>
      </c>
      <c r="Q2542" t="s">
        <v>27</v>
      </c>
      <c r="R2542">
        <v>45</v>
      </c>
      <c r="S2542">
        <f>SUMIFS(N:N,F:F,F2542,G:G,G2542,T:T,T2542-1)*IF(C2542=1,0,1)</f>
        <v>0</v>
      </c>
      <c r="T2542">
        <f>COUNTIFS(F:F,F2542,G:G,G2542,H:H,_xlfn.CONCAT("&lt;=",H2542))</f>
        <v>2</v>
      </c>
      <c r="U2542" s="15">
        <f ca="1">H2542+(RAND()/100000)</f>
        <v>0.66945320234742345</v>
      </c>
      <c r="V2542">
        <f t="shared" ca="1" si="39"/>
        <v>3</v>
      </c>
      <c r="W2542" t="s">
        <v>28</v>
      </c>
      <c r="X2542" t="str">
        <f ca="1">_xlfn.CONCAT("(",A2542,",",C2542,",",P2542,",",E2542,",",L2542,",",S2542,",",T2542,",",V2542,")++1`")</f>
        <v>(249810,0,1,16,169,0,2,3)++1`</v>
      </c>
      <c r="Y2542" t="str">
        <f>_xlfn.CONCAT("(",A2542,",",R2542,")++1`")</f>
        <v>(249810,45)++1`</v>
      </c>
    </row>
    <row r="2543" spans="1:25">
      <c r="A2543">
        <v>249811</v>
      </c>
      <c r="B2543">
        <v>1998</v>
      </c>
      <c r="C2543">
        <f>IF(D2543="oui", 1, IF(D2543="non", 0, " "))</f>
        <v>0</v>
      </c>
      <c r="D2543" t="s">
        <v>24</v>
      </c>
      <c r="E2543">
        <f>_xlfn.XLOOKUP(F2543,Z$3:Z$19,AA$3:AA$19)</f>
        <v>4</v>
      </c>
      <c r="F2543" t="s">
        <v>31</v>
      </c>
      <c r="G2543" s="14">
        <v>44619</v>
      </c>
      <c r="H2543" s="15">
        <v>0.79999999999999993</v>
      </c>
      <c r="I2543" s="15">
        <v>0.8652777777777777</v>
      </c>
      <c r="J2543">
        <v>1000170</v>
      </c>
      <c r="K2543">
        <v>3892</v>
      </c>
      <c r="L2543">
        <f>ROUND(M2543*86400,0)/60</f>
        <v>94</v>
      </c>
      <c r="M2543">
        <v>6.5277777777777768E-2</v>
      </c>
      <c r="N2543">
        <f>_xlfn.XLOOKUP(O2543,Z$22:Z$24,AA$22:AA$24)</f>
        <v>0</v>
      </c>
      <c r="O2543" t="s">
        <v>26</v>
      </c>
      <c r="P2543" cm="1">
        <f t="array" aca="1" ref="P2543" ca="1">(_xlfn.IFS(Q2543="couché",0,Q2543="debout à 80%",1,Q2543="?",1))*(IF(RAND()&lt;0.8,1,0))</f>
        <v>1</v>
      </c>
      <c r="Q2543" t="s">
        <v>27</v>
      </c>
      <c r="R2543">
        <v>20</v>
      </c>
      <c r="S2543">
        <f>SUMIFS(N:N,F:F,F2543,G:G,G2543,T:T,T2543-1)*IF(C2543=1,0,1)</f>
        <v>0</v>
      </c>
      <c r="T2543">
        <f>COUNTIFS(F:F,F2543,G:G,G2543,H:H,_xlfn.CONCAT("&lt;=",H2543))</f>
        <v>1</v>
      </c>
      <c r="U2543" s="15">
        <f ca="1">H2543+(RAND()/100000)</f>
        <v>0.80000879483151399</v>
      </c>
      <c r="V2543">
        <f t="shared" ca="1" si="39"/>
        <v>4</v>
      </c>
      <c r="W2543" t="s">
        <v>28</v>
      </c>
      <c r="X2543" t="str">
        <f ca="1">_xlfn.CONCAT("(",A2543,",",C2543,",",P2543,",",E2543,",",L2543,",",S2543,",",T2543,",",V2543,")++1`")</f>
        <v>(249811,0,1,4,94,0,1,4)++1`</v>
      </c>
      <c r="Y2543" t="str">
        <f>_xlfn.CONCAT("(",A2543,",",R2543,")++1`")</f>
        <v>(249811,20)++1`</v>
      </c>
    </row>
    <row r="2544" spans="1:25">
      <c r="A2544">
        <v>249812</v>
      </c>
      <c r="B2544">
        <v>1991</v>
      </c>
      <c r="C2544">
        <f>IF(D2544="oui", 1, IF(D2544="non", 0, " "))</f>
        <v>0</v>
      </c>
      <c r="D2544" t="s">
        <v>24</v>
      </c>
      <c r="E2544">
        <f>_xlfn.XLOOKUP(F2544,Z$3:Z$19,AA$3:AA$19)</f>
        <v>16</v>
      </c>
      <c r="F2544" t="s">
        <v>44</v>
      </c>
      <c r="G2544" s="14">
        <v>44619</v>
      </c>
      <c r="H2544" s="15">
        <v>0.84861111111111109</v>
      </c>
      <c r="I2544" s="15">
        <v>0.89027777777777772</v>
      </c>
      <c r="J2544">
        <v>1000162</v>
      </c>
      <c r="K2544">
        <v>100</v>
      </c>
      <c r="L2544">
        <f>ROUND(M2544*86400,0)/60</f>
        <v>60</v>
      </c>
      <c r="M2544">
        <v>4.166666666666663E-2</v>
      </c>
      <c r="N2544">
        <f>_xlfn.XLOOKUP(O2544,Z$22:Z$24,AA$22:AA$24)</f>
        <v>0</v>
      </c>
      <c r="O2544" t="s">
        <v>26</v>
      </c>
      <c r="P2544" cm="1">
        <f t="array" aca="1" ref="P2544" ca="1">(_xlfn.IFS(Q2544="couché",0,Q2544="debout à 80%",1,Q2544="?",1))*(IF(RAND()&lt;0.8,1,0))</f>
        <v>1</v>
      </c>
      <c r="Q2544" t="s">
        <v>27</v>
      </c>
      <c r="R2544">
        <v>45</v>
      </c>
      <c r="S2544">
        <f>SUMIFS(N:N,F:F,F2544,G:G,G2544,T:T,T2544-1)*IF(C2544=1,0,1)</f>
        <v>1</v>
      </c>
      <c r="T2544">
        <f>COUNTIFS(F:F,F2544,G:G,G2544,H:H,_xlfn.CONCAT("&lt;=",H2544))</f>
        <v>3</v>
      </c>
      <c r="U2544" s="15">
        <f ca="1">H2544+(RAND()/100000)</f>
        <v>0.8486171092816891</v>
      </c>
      <c r="V2544">
        <f t="shared" ca="1" si="39"/>
        <v>5</v>
      </c>
      <c r="W2544" t="s">
        <v>28</v>
      </c>
      <c r="X2544" t="str">
        <f ca="1">_xlfn.CONCAT("(",A2544,",",C2544,",",P2544,",",E2544,",",L2544,",",S2544,",",T2544,",",V2544,")++1`")</f>
        <v>(249812,0,1,16,60,1,3,5)++1`</v>
      </c>
      <c r="Y2544" t="str">
        <f>_xlfn.CONCAT("(",A2544,",",R2544,")++1`")</f>
        <v>(249812,45)++1`</v>
      </c>
    </row>
    <row r="2545" spans="1:25">
      <c r="A2545">
        <v>249816</v>
      </c>
      <c r="B2545">
        <v>1961</v>
      </c>
      <c r="C2545">
        <f>IF(D2545="oui", 1, IF(D2545="non", 0, " "))</f>
        <v>0</v>
      </c>
      <c r="D2545" t="s">
        <v>24</v>
      </c>
      <c r="E2545">
        <f>_xlfn.XLOOKUP(F2545,Z$3:Z$19,AA$3:AA$19)</f>
        <v>2</v>
      </c>
      <c r="F2545" t="s">
        <v>29</v>
      </c>
      <c r="G2545" s="14">
        <v>44620</v>
      </c>
      <c r="H2545" s="15">
        <v>0.40277777777777773</v>
      </c>
      <c r="I2545" s="15">
        <v>0.53680555555555554</v>
      </c>
      <c r="J2545">
        <v>1000166</v>
      </c>
      <c r="K2545">
        <v>421</v>
      </c>
      <c r="L2545">
        <f>ROUND(M2545*86400,0)/60</f>
        <v>193</v>
      </c>
      <c r="M2545">
        <v>0.1340277777777778</v>
      </c>
      <c r="N2545">
        <f>_xlfn.XLOOKUP(O2545,Z$22:Z$24,AA$22:AA$24)</f>
        <v>0</v>
      </c>
      <c r="O2545" t="s">
        <v>26</v>
      </c>
      <c r="P2545" cm="1">
        <f t="array" aca="1" ref="P2545" ca="1">(_xlfn.IFS(Q2545="couché",0,Q2545="debout à 80%",1,Q2545="?",1))*(IF(RAND()&lt;0.8,1,0))</f>
        <v>0</v>
      </c>
      <c r="Q2545" t="s">
        <v>48</v>
      </c>
      <c r="R2545">
        <v>45</v>
      </c>
      <c r="S2545">
        <f>SUMIFS(N:N,F:F,F2545,G:G,G2545,T:T,T2545-1)*IF(C2545=1,0,1)</f>
        <v>0</v>
      </c>
      <c r="T2545">
        <f>COUNTIFS(F:F,F2545,G:G,G2545,H:H,_xlfn.CONCAT("&lt;=",H2545))</f>
        <v>2</v>
      </c>
      <c r="U2545" s="15">
        <f ca="1">H2545+(RAND()/100000)</f>
        <v>0.40278216371465164</v>
      </c>
      <c r="V2545">
        <f t="shared" ca="1" si="39"/>
        <v>16</v>
      </c>
      <c r="W2545" t="s">
        <v>28</v>
      </c>
      <c r="X2545" t="str">
        <f ca="1">_xlfn.CONCAT("(",A2545,",",C2545,",",P2545,",",E2545,",",L2545,",",S2545,",",T2545,",",V2545,")++1`")</f>
        <v>(249816,0,0,2,193,0,2,16)++1`</v>
      </c>
      <c r="Y2545" t="str">
        <f>_xlfn.CONCAT("(",A2545,",",R2545,")++1`")</f>
        <v>(249816,45)++1`</v>
      </c>
    </row>
    <row r="2546" spans="1:25">
      <c r="A2546">
        <v>249818</v>
      </c>
      <c r="B2546">
        <v>1958</v>
      </c>
      <c r="C2546">
        <f>IF(D2546="oui", 1, IF(D2546="non", 0, " "))</f>
        <v>0</v>
      </c>
      <c r="D2546" t="s">
        <v>24</v>
      </c>
      <c r="E2546">
        <f>_xlfn.XLOOKUP(F2546,Z$3:Z$19,AA$3:AA$19)</f>
        <v>9</v>
      </c>
      <c r="F2546" t="s">
        <v>40</v>
      </c>
      <c r="G2546" s="14">
        <v>44635</v>
      </c>
      <c r="H2546" s="15">
        <v>0.58333333333333326</v>
      </c>
      <c r="I2546" s="15">
        <v>0.60902777777777772</v>
      </c>
      <c r="J2546">
        <v>1000163</v>
      </c>
      <c r="K2546">
        <v>8868</v>
      </c>
      <c r="L2546">
        <f>ROUND(M2546*86400,0)/60</f>
        <v>37</v>
      </c>
      <c r="M2546">
        <v>2.5694444444444464E-2</v>
      </c>
      <c r="N2546">
        <f>_xlfn.XLOOKUP(O2546,Z$22:Z$24,AA$22:AA$24)</f>
        <v>0</v>
      </c>
      <c r="O2546" t="s">
        <v>26</v>
      </c>
      <c r="P2546" cm="1">
        <f t="array" aca="1" ref="P2546" ca="1">(_xlfn.IFS(Q2546="couché",0,Q2546="debout à 80%",1,Q2546="?",1))*(IF(RAND()&lt;0.8,1,0))</f>
        <v>0</v>
      </c>
      <c r="Q2546" t="s">
        <v>27</v>
      </c>
      <c r="R2546">
        <v>45</v>
      </c>
      <c r="S2546">
        <f>SUMIFS(N:N,F:F,F2546,G:G,G2546,T:T,T2546-1)*IF(C2546=1,0,1)</f>
        <v>0</v>
      </c>
      <c r="T2546">
        <f>COUNTIFS(F:F,F2546,G:G,G2546,H:H,_xlfn.CONCAT("&lt;=",H2546))</f>
        <v>6</v>
      </c>
      <c r="U2546" s="15">
        <f ca="1">H2546+(RAND()/100000)</f>
        <v>0.58333795535646105</v>
      </c>
      <c r="V2546">
        <f t="shared" ca="1" si="39"/>
        <v>63</v>
      </c>
      <c r="W2546" t="s">
        <v>28</v>
      </c>
      <c r="X2546" t="str">
        <f ca="1">_xlfn.CONCAT("(",A2546,",",C2546,",",P2546,",",E2546,",",L2546,",",S2546,",",T2546,",",V2546,")++1`")</f>
        <v>(249818,0,0,9,37,0,6,63)++1`</v>
      </c>
      <c r="Y2546" t="str">
        <f>_xlfn.CONCAT("(",A2546,",",R2546,")++1`")</f>
        <v>(249818,45)++1`</v>
      </c>
    </row>
    <row r="2547" spans="1:25">
      <c r="A2547">
        <v>249820</v>
      </c>
      <c r="B2547">
        <v>1992</v>
      </c>
      <c r="C2547">
        <f>IF(D2547="oui", 1, IF(D2547="non", 0, " "))</f>
        <v>0</v>
      </c>
      <c r="D2547" t="s">
        <v>24</v>
      </c>
      <c r="E2547">
        <f>_xlfn.XLOOKUP(F2547,Z$3:Z$19,AA$3:AA$19)</f>
        <v>8</v>
      </c>
      <c r="F2547" t="s">
        <v>25</v>
      </c>
      <c r="G2547" s="14">
        <v>44642</v>
      </c>
      <c r="H2547" s="15">
        <v>0.32847222222222222</v>
      </c>
      <c r="I2547" s="15">
        <v>0.49027777777777776</v>
      </c>
      <c r="J2547">
        <v>1000168</v>
      </c>
      <c r="K2547">
        <v>2002</v>
      </c>
      <c r="L2547">
        <f>ROUND(M2547*86400,0)/60</f>
        <v>233</v>
      </c>
      <c r="M2547">
        <v>0.16180555555555554</v>
      </c>
      <c r="N2547">
        <f>_xlfn.XLOOKUP(O2547,Z$22:Z$24,AA$22:AA$24)</f>
        <v>0</v>
      </c>
      <c r="O2547" t="s">
        <v>26</v>
      </c>
      <c r="P2547" cm="1">
        <f t="array" aca="1" ref="P2547" ca="1">(_xlfn.IFS(Q2547="couché",0,Q2547="debout à 80%",1,Q2547="?",1))*(IF(RAND()&lt;0.8,1,0))</f>
        <v>0</v>
      </c>
      <c r="Q2547" t="s">
        <v>27</v>
      </c>
      <c r="R2547">
        <v>30</v>
      </c>
      <c r="S2547">
        <f>SUMIFS(N:N,F:F,F2547,G:G,G2547,T:T,T2547-1)*IF(C2547=1,0,1)</f>
        <v>0</v>
      </c>
      <c r="T2547">
        <f>COUNTIFS(F:F,F2547,G:G,G2547,H:H,_xlfn.CONCAT("&lt;=",H2547))</f>
        <v>1</v>
      </c>
      <c r="U2547" s="15">
        <f ca="1">H2547+(RAND()/100000)</f>
        <v>0.32847926594464577</v>
      </c>
      <c r="V2547">
        <f t="shared" ca="1" si="39"/>
        <v>2</v>
      </c>
      <c r="W2547" t="s">
        <v>28</v>
      </c>
      <c r="X2547" t="str">
        <f ca="1">_xlfn.CONCAT("(",A2547,",",C2547,",",P2547,",",E2547,",",L2547,",",S2547,",",T2547,",",V2547,")++1`")</f>
        <v>(249820,0,0,8,233,0,1,2)++1`</v>
      </c>
      <c r="Y2547" t="str">
        <f>_xlfn.CONCAT("(",A2547,",",R2547,")++1`")</f>
        <v>(249820,30)++1`</v>
      </c>
    </row>
    <row r="2548" spans="1:25">
      <c r="A2548">
        <v>249821</v>
      </c>
      <c r="B2548">
        <v>1944</v>
      </c>
      <c r="C2548">
        <f>IF(D2548="oui", 1, IF(D2548="non", 0, " "))</f>
        <v>0</v>
      </c>
      <c r="D2548" t="s">
        <v>24</v>
      </c>
      <c r="E2548">
        <f>_xlfn.XLOOKUP(F2548,Z$3:Z$19,AA$3:AA$19)</f>
        <v>3</v>
      </c>
      <c r="F2548" t="s">
        <v>34</v>
      </c>
      <c r="G2548" s="14">
        <v>44638</v>
      </c>
      <c r="H2548" s="15">
        <v>0.42986111111111108</v>
      </c>
      <c r="I2548" s="15">
        <v>0.44166666666666665</v>
      </c>
      <c r="J2548">
        <v>1000169</v>
      </c>
      <c r="K2548">
        <v>2172</v>
      </c>
      <c r="L2548">
        <f>ROUND(M2548*86400,0)/60</f>
        <v>17</v>
      </c>
      <c r="M2548">
        <v>1.1805555555555569E-2</v>
      </c>
      <c r="N2548">
        <f>_xlfn.XLOOKUP(O2548,Z$22:Z$24,AA$22:AA$24)</f>
        <v>1</v>
      </c>
      <c r="O2548" t="s">
        <v>32</v>
      </c>
      <c r="P2548" cm="1">
        <f t="array" aca="1" ref="P2548" ca="1">(_xlfn.IFS(Q2548="couché",0,Q2548="debout à 80%",1,Q2548="?",1))*(IF(RAND()&lt;0.8,1,0))</f>
        <v>1</v>
      </c>
      <c r="Q2548" t="s">
        <v>27</v>
      </c>
      <c r="R2548">
        <v>10</v>
      </c>
      <c r="S2548">
        <f>SUMIFS(N:N,F:F,F2548,G:G,G2548,T:T,T2548-1)*IF(C2548=1,0,1)</f>
        <v>1</v>
      </c>
      <c r="T2548">
        <f>COUNTIFS(F:F,F2548,G:G,G2548,H:H,_xlfn.CONCAT("&lt;=",H2548))</f>
        <v>8</v>
      </c>
      <c r="U2548" s="15">
        <f ca="1">H2548+(RAND()/100000)</f>
        <v>0.42986601340267516</v>
      </c>
      <c r="V2548">
        <f t="shared" ca="1" si="39"/>
        <v>31</v>
      </c>
      <c r="W2548" t="s">
        <v>28</v>
      </c>
      <c r="X2548" t="str">
        <f ca="1">_xlfn.CONCAT("(",A2548,",",C2548,",",P2548,",",E2548,",",L2548,",",S2548,",",T2548,",",V2548,")++1`")</f>
        <v>(249821,0,1,3,17,1,8,31)++1`</v>
      </c>
      <c r="Y2548" t="str">
        <f>_xlfn.CONCAT("(",A2548,",",R2548,")++1`")</f>
        <v>(249821,10)++1`</v>
      </c>
    </row>
    <row r="2549" spans="1:25">
      <c r="A2549">
        <v>249823</v>
      </c>
      <c r="B2549">
        <v>1982</v>
      </c>
      <c r="C2549">
        <f>IF(D2549="oui", 1, IF(D2549="non", 0, " "))</f>
        <v>0</v>
      </c>
      <c r="D2549" t="s">
        <v>24</v>
      </c>
      <c r="E2549">
        <f>_xlfn.XLOOKUP(F2549,Z$3:Z$19,AA$3:AA$19)</f>
        <v>2</v>
      </c>
      <c r="F2549" t="s">
        <v>29</v>
      </c>
      <c r="G2549" s="14">
        <v>44651</v>
      </c>
      <c r="H2549" s="15">
        <v>0.6020833333333333</v>
      </c>
      <c r="I2549" s="15">
        <v>0.67152777777777772</v>
      </c>
      <c r="J2549">
        <v>1000166</v>
      </c>
      <c r="K2549">
        <v>4192</v>
      </c>
      <c r="L2549">
        <f>ROUND(M2549*86400,0)/60</f>
        <v>100</v>
      </c>
      <c r="M2549">
        <v>6.944444444444442E-2</v>
      </c>
      <c r="N2549">
        <f>_xlfn.XLOOKUP(O2549,Z$22:Z$24,AA$22:AA$24)</f>
        <v>0</v>
      </c>
      <c r="O2549" t="s">
        <v>26</v>
      </c>
      <c r="P2549" cm="1">
        <f t="array" aca="1" ref="P2549" ca="1">(_xlfn.IFS(Q2549="couché",0,Q2549="debout à 80%",1,Q2549="?",1))*(IF(RAND()&lt;0.8,1,0))</f>
        <v>1</v>
      </c>
      <c r="Q2549" t="s">
        <v>27</v>
      </c>
      <c r="R2549">
        <v>45</v>
      </c>
      <c r="S2549">
        <f>SUMIFS(N:N,F:F,F2549,G:G,G2549,T:T,T2549-1)*IF(C2549=1,0,1)</f>
        <v>0</v>
      </c>
      <c r="T2549">
        <f>COUNTIFS(F:F,F2549,G:G,G2549,H:H,_xlfn.CONCAT("&lt;=",H2549))</f>
        <v>2</v>
      </c>
      <c r="U2549" s="15">
        <f ca="1">H2549+(RAND()/100000)</f>
        <v>0.60208588072514013</v>
      </c>
      <c r="V2549">
        <f t="shared" ca="1" si="39"/>
        <v>66</v>
      </c>
      <c r="W2549" t="s">
        <v>28</v>
      </c>
      <c r="X2549" t="str">
        <f ca="1">_xlfn.CONCAT("(",A2549,",",C2549,",",P2549,",",E2549,",",L2549,",",S2549,",",T2549,",",V2549,")++1`")</f>
        <v>(249823,0,1,2,100,0,2,66)++1`</v>
      </c>
      <c r="Y2549" t="str">
        <f>_xlfn.CONCAT("(",A2549,",",R2549,")++1`")</f>
        <v>(249823,45)++1`</v>
      </c>
    </row>
    <row r="2550" spans="1:25">
      <c r="A2550">
        <v>249825</v>
      </c>
      <c r="B2550">
        <v>1977</v>
      </c>
      <c r="C2550">
        <f>IF(D2550="oui", 1, IF(D2550="non", 0, " "))</f>
        <v>0</v>
      </c>
      <c r="D2550" t="s">
        <v>24</v>
      </c>
      <c r="E2550">
        <f>_xlfn.XLOOKUP(F2550,Z$3:Z$19,AA$3:AA$19)</f>
        <v>16</v>
      </c>
      <c r="F2550" t="s">
        <v>44</v>
      </c>
      <c r="G2550" s="14">
        <v>44620</v>
      </c>
      <c r="H2550" s="15">
        <v>0.64236111111111105</v>
      </c>
      <c r="I2550" s="15">
        <v>0.75694444444444442</v>
      </c>
      <c r="J2550">
        <v>1000162</v>
      </c>
      <c r="K2550">
        <v>489</v>
      </c>
      <c r="L2550">
        <f>ROUND(M2550*86400,0)/60</f>
        <v>165</v>
      </c>
      <c r="M2550">
        <v>0.11458333333333337</v>
      </c>
      <c r="N2550">
        <f>_xlfn.XLOOKUP(O2550,Z$22:Z$24,AA$22:AA$24)</f>
        <v>0</v>
      </c>
      <c r="O2550" t="s">
        <v>26</v>
      </c>
      <c r="P2550" cm="1">
        <f t="array" aca="1" ref="P2550" ca="1">(_xlfn.IFS(Q2550="couché",0,Q2550="debout à 80%",1,Q2550="?",1))*(IF(RAND()&lt;0.8,1,0))</f>
        <v>0</v>
      </c>
      <c r="Q2550" t="s">
        <v>48</v>
      </c>
      <c r="R2550">
        <v>45</v>
      </c>
      <c r="S2550">
        <f>SUMIFS(N:N,F:F,F2550,G:G,G2550,T:T,T2550-1)*IF(C2550=1,0,1)</f>
        <v>0</v>
      </c>
      <c r="T2550">
        <f>COUNTIFS(F:F,F2550,G:G,G2550,H:H,_xlfn.CONCAT("&lt;=",H2550))</f>
        <v>4</v>
      </c>
      <c r="U2550" s="15">
        <f ca="1">H2550+(RAND()/100000)</f>
        <v>0.64236875625962109</v>
      </c>
      <c r="V2550">
        <f t="shared" ca="1" si="39"/>
        <v>42</v>
      </c>
      <c r="W2550" t="s">
        <v>28</v>
      </c>
      <c r="X2550" t="str">
        <f ca="1">_xlfn.CONCAT("(",A2550,",",C2550,",",P2550,",",E2550,",",L2550,",",S2550,",",T2550,",",V2550,")++1`")</f>
        <v>(249825,0,0,16,165,0,4,42)++1`</v>
      </c>
      <c r="Y2550" t="str">
        <f>_xlfn.CONCAT("(",A2550,",",R2550,")++1`")</f>
        <v>(249825,45)++1`</v>
      </c>
    </row>
    <row r="2551" spans="1:25">
      <c r="A2551">
        <v>249828</v>
      </c>
      <c r="B2551">
        <v>1992</v>
      </c>
      <c r="C2551">
        <f>IF(D2551="oui", 1, IF(D2551="non", 0, " "))</f>
        <v>0</v>
      </c>
      <c r="D2551" t="s">
        <v>24</v>
      </c>
      <c r="E2551">
        <f>_xlfn.XLOOKUP(F2551,Z$3:Z$19,AA$3:AA$19)</f>
        <v>8</v>
      </c>
      <c r="F2551" t="s">
        <v>25</v>
      </c>
      <c r="G2551" s="14">
        <v>44642</v>
      </c>
      <c r="H2551" s="15">
        <v>0.79930555555555549</v>
      </c>
      <c r="I2551" s="15">
        <v>0.81666666666666665</v>
      </c>
      <c r="J2551">
        <v>1000168</v>
      </c>
      <c r="K2551">
        <v>1899</v>
      </c>
      <c r="L2551">
        <f>ROUND(M2551*86400,0)/60</f>
        <v>25</v>
      </c>
      <c r="M2551">
        <v>1.736111111111116E-2</v>
      </c>
      <c r="N2551">
        <f>_xlfn.XLOOKUP(O2551,Z$22:Z$24,AA$22:AA$24)</f>
        <v>0</v>
      </c>
      <c r="O2551" t="s">
        <v>26</v>
      </c>
      <c r="P2551" cm="1">
        <f t="array" aca="1" ref="P2551" ca="1">(_xlfn.IFS(Q2551="couché",0,Q2551="debout à 80%",1,Q2551="?",1))*(IF(RAND()&lt;0.8,1,0))</f>
        <v>1</v>
      </c>
      <c r="Q2551" t="s">
        <v>27</v>
      </c>
      <c r="R2551">
        <v>0</v>
      </c>
      <c r="S2551">
        <f>SUMIFS(N:N,F:F,F2551,G:G,G2551,T:T,T2551-1)*IF(C2551=1,0,1)</f>
        <v>0</v>
      </c>
      <c r="T2551">
        <f>COUNTIFS(F:F,F2551,G:G,G2551,H:H,_xlfn.CONCAT("&lt;=",H2551))</f>
        <v>7</v>
      </c>
      <c r="U2551" s="15">
        <f ca="1">H2551+(RAND()/100000)</f>
        <v>0.79931465436039806</v>
      </c>
      <c r="V2551">
        <f t="shared" ca="1" si="39"/>
        <v>77</v>
      </c>
      <c r="W2551" t="s">
        <v>28</v>
      </c>
      <c r="X2551" t="str">
        <f ca="1">_xlfn.CONCAT("(",A2551,",",C2551,",",P2551,",",E2551,",",L2551,",",S2551,",",T2551,",",V2551,")++1`")</f>
        <v>(249828,0,1,8,25,0,7,77)++1`</v>
      </c>
      <c r="Y2551" t="str">
        <f>_xlfn.CONCAT("(",A2551,",",R2551,")++1`")</f>
        <v>(249828,0)++1`</v>
      </c>
    </row>
    <row r="2552" spans="1:25">
      <c r="A2552">
        <v>249830</v>
      </c>
      <c r="B2552">
        <v>1948</v>
      </c>
      <c r="C2552">
        <f>IF(D2552="oui", 1, IF(D2552="non", 0, " "))</f>
        <v>0</v>
      </c>
      <c r="D2552" t="s">
        <v>24</v>
      </c>
      <c r="E2552">
        <f>_xlfn.XLOOKUP(F2552,Z$3:Z$19,AA$3:AA$19)</f>
        <v>3</v>
      </c>
      <c r="F2552" t="s">
        <v>34</v>
      </c>
      <c r="G2552" s="14">
        <v>44623</v>
      </c>
      <c r="H2552" s="15">
        <v>0.48958333333333331</v>
      </c>
      <c r="I2552" s="15">
        <v>0.49652777777777773</v>
      </c>
      <c r="J2552">
        <v>1000169</v>
      </c>
      <c r="K2552">
        <v>2172</v>
      </c>
      <c r="L2552">
        <f>ROUND(M2552*86400,0)/60</f>
        <v>10</v>
      </c>
      <c r="M2552">
        <v>6.9444444444444198E-3</v>
      </c>
      <c r="N2552">
        <f>_xlfn.XLOOKUP(O2552,Z$22:Z$24,AA$22:AA$24)</f>
        <v>1</v>
      </c>
      <c r="O2552" t="s">
        <v>32</v>
      </c>
      <c r="P2552" cm="1">
        <f t="array" aca="1" ref="P2552" ca="1">(_xlfn.IFS(Q2552="couché",0,Q2552="debout à 80%",1,Q2552="?",1))*(IF(RAND()&lt;0.8,1,0))</f>
        <v>1</v>
      </c>
      <c r="Q2552" t="s">
        <v>27</v>
      </c>
      <c r="R2552">
        <v>10</v>
      </c>
      <c r="S2552">
        <f>SUMIFS(N:N,F:F,F2552,G:G,G2552,T:T,T2552-1)*IF(C2552=1,0,1)</f>
        <v>1</v>
      </c>
      <c r="T2552">
        <f>COUNTIFS(F:F,F2552,G:G,G2552,H:H,_xlfn.CONCAT("&lt;=",H2552))</f>
        <v>13</v>
      </c>
      <c r="U2552" s="15">
        <f ca="1">H2552+(RAND()/100000)</f>
        <v>0.48958751575814735</v>
      </c>
      <c r="V2552">
        <f t="shared" ca="1" si="39"/>
        <v>37</v>
      </c>
      <c r="W2552" t="s">
        <v>28</v>
      </c>
      <c r="X2552" t="str">
        <f ca="1">_xlfn.CONCAT("(",A2552,",",C2552,",",P2552,",",E2552,",",L2552,",",S2552,",",T2552,",",V2552,")++1`")</f>
        <v>(249830,0,1,3,10,1,13,37)++1`</v>
      </c>
      <c r="Y2552" t="str">
        <f>_xlfn.CONCAT("(",A2552,",",R2552,")++1`")</f>
        <v>(249830,10)++1`</v>
      </c>
    </row>
    <row r="2553" spans="1:25">
      <c r="A2553">
        <v>249831</v>
      </c>
      <c r="B2553">
        <v>1962</v>
      </c>
      <c r="C2553">
        <f>IF(D2553="oui", 1, IF(D2553="non", 0, " "))</f>
        <v>0</v>
      </c>
      <c r="D2553" t="s">
        <v>24</v>
      </c>
      <c r="E2553">
        <f>_xlfn.XLOOKUP(F2553,Z$3:Z$19,AA$3:AA$19)</f>
        <v>11</v>
      </c>
      <c r="F2553" t="s">
        <v>41</v>
      </c>
      <c r="G2553" s="14">
        <v>44638</v>
      </c>
      <c r="H2553" s="15">
        <v>0.47083333333333333</v>
      </c>
      <c r="I2553" s="15">
        <v>0.54791666666666661</v>
      </c>
      <c r="J2553">
        <v>1000165</v>
      </c>
      <c r="K2553">
        <v>1494</v>
      </c>
      <c r="L2553">
        <f>ROUND(M2553*86400,0)/60</f>
        <v>111</v>
      </c>
      <c r="M2553">
        <v>7.7083333333333282E-2</v>
      </c>
      <c r="N2553">
        <f>_xlfn.XLOOKUP(O2553,Z$22:Z$24,AA$22:AA$24)</f>
        <v>0</v>
      </c>
      <c r="O2553" t="s">
        <v>26</v>
      </c>
      <c r="P2553" cm="1">
        <f t="array" aca="1" ref="P2553" ca="1">(_xlfn.IFS(Q2553="couché",0,Q2553="debout à 80%",1,Q2553="?",1))*(IF(RAND()&lt;0.8,1,0))</f>
        <v>1</v>
      </c>
      <c r="Q2553" t="s">
        <v>27</v>
      </c>
      <c r="R2553">
        <v>30</v>
      </c>
      <c r="S2553">
        <f>SUMIFS(N:N,F:F,F2553,G:G,G2553,T:T,T2553-1)*IF(C2553=1,0,1)</f>
        <v>1</v>
      </c>
      <c r="T2553">
        <f>COUNTIFS(F:F,F2553,G:G,G2553,H:H,_xlfn.CONCAT("&lt;=",H2553))</f>
        <v>7</v>
      </c>
      <c r="U2553" s="15">
        <f ca="1">H2553+(RAND()/100000)</f>
        <v>0.47083629800161181</v>
      </c>
      <c r="V2553">
        <f t="shared" ca="1" si="39"/>
        <v>39</v>
      </c>
      <c r="W2553" t="s">
        <v>28</v>
      </c>
      <c r="X2553" t="str">
        <f ca="1">_xlfn.CONCAT("(",A2553,",",C2553,",",P2553,",",E2553,",",L2553,",",S2553,",",T2553,",",V2553,")++1`")</f>
        <v>(249831,0,1,11,111,1,7,39)++1`</v>
      </c>
      <c r="Y2553" t="str">
        <f>_xlfn.CONCAT("(",A2553,",",R2553,")++1`")</f>
        <v>(249831,30)++1`</v>
      </c>
    </row>
    <row r="2554" spans="1:25">
      <c r="A2554">
        <v>249834</v>
      </c>
      <c r="B2554">
        <v>1949</v>
      </c>
      <c r="C2554">
        <f>IF(D2554="oui", 1, IF(D2554="non", 0, " "))</f>
        <v>0</v>
      </c>
      <c r="D2554" t="s">
        <v>24</v>
      </c>
      <c r="E2554">
        <f>_xlfn.XLOOKUP(F2554,Z$3:Z$19,AA$3:AA$19)</f>
        <v>3</v>
      </c>
      <c r="F2554" t="s">
        <v>34</v>
      </c>
      <c r="G2554" s="14">
        <v>44620</v>
      </c>
      <c r="H2554" s="15">
        <v>0.46041666666666664</v>
      </c>
      <c r="I2554" s="15">
        <v>0.47499999999999998</v>
      </c>
      <c r="J2554">
        <v>1000169</v>
      </c>
      <c r="K2554">
        <v>2172</v>
      </c>
      <c r="L2554">
        <f>ROUND(M2554*86400,0)/60</f>
        <v>21</v>
      </c>
      <c r="M2554">
        <v>1.4583333333333337E-2</v>
      </c>
      <c r="N2554">
        <f>_xlfn.XLOOKUP(O2554,Z$22:Z$24,AA$22:AA$24)</f>
        <v>1</v>
      </c>
      <c r="O2554" t="s">
        <v>32</v>
      </c>
      <c r="P2554" cm="1">
        <f t="array" aca="1" ref="P2554" ca="1">(_xlfn.IFS(Q2554="couché",0,Q2554="debout à 80%",1,Q2554="?",1))*(IF(RAND()&lt;0.8,1,0))</f>
        <v>1</v>
      </c>
      <c r="Q2554" t="s">
        <v>27</v>
      </c>
      <c r="R2554">
        <v>10</v>
      </c>
      <c r="S2554">
        <f>SUMIFS(N:N,F:F,F2554,G:G,G2554,T:T,T2554-1)*IF(C2554=1,0,1)</f>
        <v>1</v>
      </c>
      <c r="T2554">
        <f>COUNTIFS(F:F,F2554,G:G,G2554,H:H,_xlfn.CONCAT("&lt;=",H2554))</f>
        <v>9</v>
      </c>
      <c r="U2554" s="15">
        <f ca="1">H2554+(RAND()/100000)</f>
        <v>0.46042253096060154</v>
      </c>
      <c r="V2554">
        <f t="shared" ca="1" si="39"/>
        <v>22</v>
      </c>
      <c r="W2554" t="s">
        <v>28</v>
      </c>
      <c r="X2554" t="str">
        <f ca="1">_xlfn.CONCAT("(",A2554,",",C2554,",",P2554,",",E2554,",",L2554,",",S2554,",",T2554,",",V2554,")++1`")</f>
        <v>(249834,0,1,3,21,1,9,22)++1`</v>
      </c>
      <c r="Y2554" t="str">
        <f>_xlfn.CONCAT("(",A2554,",",R2554,")++1`")</f>
        <v>(249834,10)++1`</v>
      </c>
    </row>
    <row r="2555" spans="1:25">
      <c r="A2555">
        <v>249838</v>
      </c>
      <c r="B2555">
        <v>1956</v>
      </c>
      <c r="C2555">
        <f>IF(D2555="oui", 1, IF(D2555="non", 0, " "))</f>
        <v>0</v>
      </c>
      <c r="D2555" t="s">
        <v>24</v>
      </c>
      <c r="E2555">
        <f>_xlfn.XLOOKUP(F2555,Z$3:Z$19,AA$3:AA$19)</f>
        <v>9</v>
      </c>
      <c r="F2555" t="s">
        <v>40</v>
      </c>
      <c r="G2555" s="14">
        <v>44623</v>
      </c>
      <c r="H2555" s="15">
        <v>0.73611111111111105</v>
      </c>
      <c r="I2555" s="15">
        <v>0.78819444444444442</v>
      </c>
      <c r="J2555">
        <v>1000163</v>
      </c>
      <c r="K2555">
        <v>4834</v>
      </c>
      <c r="L2555">
        <f>ROUND(M2555*86400,0)/60</f>
        <v>75</v>
      </c>
      <c r="M2555">
        <v>5.208333333333337E-2</v>
      </c>
      <c r="N2555">
        <f>_xlfn.XLOOKUP(O2555,Z$22:Z$24,AA$22:AA$24)</f>
        <v>0</v>
      </c>
      <c r="O2555" t="s">
        <v>26</v>
      </c>
      <c r="P2555" cm="1">
        <f t="array" aca="1" ref="P2555" ca="1">(_xlfn.IFS(Q2555="couché",0,Q2555="debout à 80%",1,Q2555="?",1))*(IF(RAND()&lt;0.8,1,0))</f>
        <v>1</v>
      </c>
      <c r="Q2555" t="s">
        <v>27</v>
      </c>
      <c r="R2555">
        <v>45</v>
      </c>
      <c r="S2555">
        <f>SUMIFS(N:N,F:F,F2555,G:G,G2555,T:T,T2555-1)*IF(C2555=1,0,1)</f>
        <v>0</v>
      </c>
      <c r="T2555">
        <f>COUNTIFS(F:F,F2555,G:G,G2555,H:H,_xlfn.CONCAT("&lt;=",H2555))</f>
        <v>4</v>
      </c>
      <c r="U2555" s="15">
        <f ca="1">H2555+(RAND()/100000)</f>
        <v>0.73611803236683715</v>
      </c>
      <c r="V2555">
        <f t="shared" ca="1" si="39"/>
        <v>62</v>
      </c>
      <c r="W2555" t="s">
        <v>28</v>
      </c>
      <c r="X2555" t="str">
        <f ca="1">_xlfn.CONCAT("(",A2555,",",C2555,",",P2555,",",E2555,",",L2555,",",S2555,",",T2555,",",V2555,")++1`")</f>
        <v>(249838,0,1,9,75,0,4,62)++1`</v>
      </c>
      <c r="Y2555" t="str">
        <f>_xlfn.CONCAT("(",A2555,",",R2555,")++1`")</f>
        <v>(249838,45)++1`</v>
      </c>
    </row>
    <row r="2556" spans="1:25">
      <c r="A2556">
        <v>249840</v>
      </c>
      <c r="B2556">
        <v>1944</v>
      </c>
      <c r="C2556">
        <f>IF(D2556="oui", 1, IF(D2556="non", 0, " "))</f>
        <v>0</v>
      </c>
      <c r="D2556" t="s">
        <v>24</v>
      </c>
      <c r="E2556">
        <f>_xlfn.XLOOKUP(F2556,Z$3:Z$19,AA$3:AA$19)</f>
        <v>3</v>
      </c>
      <c r="F2556" t="s">
        <v>34</v>
      </c>
      <c r="G2556" s="14">
        <v>44620</v>
      </c>
      <c r="H2556" s="15">
        <v>0.49861111111111112</v>
      </c>
      <c r="I2556" s="15">
        <v>0.53749999999999998</v>
      </c>
      <c r="J2556">
        <v>1000169</v>
      </c>
      <c r="K2556">
        <v>6013</v>
      </c>
      <c r="L2556">
        <f>ROUND(M2556*86400,0)/60</f>
        <v>56</v>
      </c>
      <c r="M2556">
        <v>3.8888888888888862E-2</v>
      </c>
      <c r="N2556">
        <f>_xlfn.XLOOKUP(O2556,Z$22:Z$24,AA$22:AA$24)</f>
        <v>1</v>
      </c>
      <c r="O2556" t="s">
        <v>32</v>
      </c>
      <c r="P2556" cm="1">
        <f t="array" aca="1" ref="P2556" ca="1">(_xlfn.IFS(Q2556="couché",0,Q2556="debout à 80%",1,Q2556="?",1))*(IF(RAND()&lt;0.8,1,0))</f>
        <v>0</v>
      </c>
      <c r="Q2556" t="s">
        <v>27</v>
      </c>
      <c r="R2556">
        <v>0</v>
      </c>
      <c r="S2556">
        <f>SUMIFS(N:N,F:F,F2556,G:G,G2556,T:T,T2556-1)*IF(C2556=1,0,1)</f>
        <v>1</v>
      </c>
      <c r="T2556">
        <f>COUNTIFS(F:F,F2556,G:G,G2556,H:H,_xlfn.CONCAT("&lt;=",H2556))</f>
        <v>12</v>
      </c>
      <c r="U2556" s="15">
        <f ca="1">H2556+(RAND()/100000)</f>
        <v>0.4986157409410007</v>
      </c>
      <c r="V2556">
        <f t="shared" ca="1" si="39"/>
        <v>28</v>
      </c>
      <c r="W2556" t="s">
        <v>28</v>
      </c>
      <c r="X2556" t="str">
        <f ca="1">_xlfn.CONCAT("(",A2556,",",C2556,",",P2556,",",E2556,",",L2556,",",S2556,",",T2556,",",V2556,")++1`")</f>
        <v>(249840,0,0,3,56,1,12,28)++1`</v>
      </c>
      <c r="Y2556" t="str">
        <f>_xlfn.CONCAT("(",A2556,",",R2556,")++1`")</f>
        <v>(249840,0)++1`</v>
      </c>
    </row>
    <row r="2557" spans="1:25">
      <c r="A2557">
        <v>249841</v>
      </c>
      <c r="B2557">
        <v>1974</v>
      </c>
      <c r="C2557">
        <f>IF(D2557="oui", 1, IF(D2557="non", 0, " "))</f>
        <v>0</v>
      </c>
      <c r="D2557" t="s">
        <v>24</v>
      </c>
      <c r="E2557">
        <f>_xlfn.XLOOKUP(F2557,Z$3:Z$19,AA$3:AA$19)</f>
        <v>2</v>
      </c>
      <c r="F2557" t="s">
        <v>29</v>
      </c>
      <c r="G2557" s="14">
        <v>44623</v>
      </c>
      <c r="H2557" s="15">
        <v>0.56944444444444442</v>
      </c>
      <c r="I2557" s="15">
        <v>0.65277777777777779</v>
      </c>
      <c r="J2557">
        <v>1000166</v>
      </c>
      <c r="K2557">
        <v>7132</v>
      </c>
      <c r="L2557">
        <f>ROUND(M2557*86400,0)/60</f>
        <v>120</v>
      </c>
      <c r="M2557">
        <v>8.333333333333337E-2</v>
      </c>
      <c r="N2557">
        <f>_xlfn.XLOOKUP(O2557,Z$22:Z$24,AA$22:AA$24)</f>
        <v>0</v>
      </c>
      <c r="O2557" t="s">
        <v>26</v>
      </c>
      <c r="P2557" cm="1">
        <f t="array" aca="1" ref="P2557" ca="1">(_xlfn.IFS(Q2557="couché",0,Q2557="debout à 80%",1,Q2557="?",1))*(IF(RAND()&lt;0.8,1,0))</f>
        <v>0</v>
      </c>
      <c r="Q2557" t="s">
        <v>48</v>
      </c>
      <c r="R2557">
        <v>45</v>
      </c>
      <c r="S2557">
        <f>SUMIFS(N:N,F:F,F2557,G:G,G2557,T:T,T2557-1)*IF(C2557=1,0,1)</f>
        <v>0</v>
      </c>
      <c r="T2557">
        <f>COUNTIFS(F:F,F2557,G:G,G2557,H:H,_xlfn.CONCAT("&lt;=",H2557))</f>
        <v>3</v>
      </c>
      <c r="U2557" s="15">
        <f ca="1">H2557+(RAND()/100000)</f>
        <v>0.56945163114781339</v>
      </c>
      <c r="V2557">
        <f t="shared" ca="1" si="39"/>
        <v>45</v>
      </c>
      <c r="W2557" t="s">
        <v>28</v>
      </c>
      <c r="X2557" t="str">
        <f ca="1">_xlfn.CONCAT("(",A2557,",",C2557,",",P2557,",",E2557,",",L2557,",",S2557,",",T2557,",",V2557,")++1`")</f>
        <v>(249841,0,0,2,120,0,3,45)++1`</v>
      </c>
      <c r="Y2557" t="str">
        <f>_xlfn.CONCAT("(",A2557,",",R2557,")++1`")</f>
        <v>(249841,45)++1`</v>
      </c>
    </row>
    <row r="2558" spans="1:25">
      <c r="A2558">
        <v>249845</v>
      </c>
      <c r="B2558">
        <v>1945</v>
      </c>
      <c r="C2558">
        <f>IF(D2558="oui", 1, IF(D2558="non", 0, " "))</f>
        <v>0</v>
      </c>
      <c r="D2558" t="s">
        <v>24</v>
      </c>
      <c r="E2558">
        <f>_xlfn.XLOOKUP(F2558,Z$3:Z$19,AA$3:AA$19)</f>
        <v>5</v>
      </c>
      <c r="F2558" t="s">
        <v>36</v>
      </c>
      <c r="G2558" s="14">
        <v>44622</v>
      </c>
      <c r="H2558" s="15">
        <v>0.72013888888888888</v>
      </c>
      <c r="I2558" s="15">
        <v>0.82222222222222219</v>
      </c>
      <c r="J2558">
        <v>1000162</v>
      </c>
      <c r="K2558">
        <v>2612</v>
      </c>
      <c r="L2558">
        <f>ROUND(M2558*86400,0)/60</f>
        <v>147</v>
      </c>
      <c r="M2558">
        <v>0.1020833333333333</v>
      </c>
      <c r="N2558">
        <f>_xlfn.XLOOKUP(O2558,Z$22:Z$24,AA$22:AA$24)</f>
        <v>0</v>
      </c>
      <c r="O2558" t="s">
        <v>26</v>
      </c>
      <c r="P2558" cm="1">
        <f t="array" aca="1" ref="P2558" ca="1">(_xlfn.IFS(Q2558="couché",0,Q2558="debout à 80%",1,Q2558="?",1))*(IF(RAND()&lt;0.8,1,0))</f>
        <v>0</v>
      </c>
      <c r="Q2558" t="s">
        <v>48</v>
      </c>
      <c r="R2558">
        <v>45</v>
      </c>
      <c r="S2558">
        <f>SUMIFS(N:N,F:F,F2558,G:G,G2558,T:T,T2558-1)*IF(C2558=1,0,1)</f>
        <v>0</v>
      </c>
      <c r="T2558">
        <f>COUNTIFS(F:F,F2558,G:G,G2558,H:H,_xlfn.CONCAT("&lt;=",H2558))</f>
        <v>6</v>
      </c>
      <c r="U2558" s="15">
        <f ca="1">H2558+(RAND()/100000)</f>
        <v>0.72014470726841073</v>
      </c>
      <c r="V2558">
        <f t="shared" ca="1" si="39"/>
        <v>56</v>
      </c>
      <c r="W2558" t="s">
        <v>28</v>
      </c>
      <c r="X2558" t="str">
        <f ca="1">_xlfn.CONCAT("(",A2558,",",C2558,",",P2558,",",E2558,",",L2558,",",S2558,",",T2558,",",V2558,")++1`")</f>
        <v>(249845,0,0,5,147,0,6,56)++1`</v>
      </c>
      <c r="Y2558" t="str">
        <f>_xlfn.CONCAT("(",A2558,",",R2558,")++1`")</f>
        <v>(249845,45)++1`</v>
      </c>
    </row>
    <row r="2559" spans="1:25">
      <c r="A2559">
        <v>249846</v>
      </c>
      <c r="B2559">
        <v>1984</v>
      </c>
      <c r="C2559">
        <f>IF(D2559="oui", 1, IF(D2559="non", 0, " "))</f>
        <v>0</v>
      </c>
      <c r="D2559" t="s">
        <v>24</v>
      </c>
      <c r="E2559">
        <f>_xlfn.XLOOKUP(F2559,Z$3:Z$19,AA$3:AA$19)</f>
        <v>9</v>
      </c>
      <c r="F2559" t="s">
        <v>40</v>
      </c>
      <c r="G2559" s="14">
        <v>44637</v>
      </c>
      <c r="H2559" s="15">
        <v>0.5708333333333333</v>
      </c>
      <c r="I2559" s="15">
        <v>0.60486111111111107</v>
      </c>
      <c r="J2559">
        <v>1000163</v>
      </c>
      <c r="K2559">
        <v>248</v>
      </c>
      <c r="L2559">
        <f>ROUND(M2559*86400,0)/60</f>
        <v>49</v>
      </c>
      <c r="M2559">
        <v>3.4027777777777768E-2</v>
      </c>
      <c r="N2559">
        <f>_xlfn.XLOOKUP(O2559,Z$22:Z$24,AA$22:AA$24)</f>
        <v>0</v>
      </c>
      <c r="O2559" t="s">
        <v>26</v>
      </c>
      <c r="P2559" cm="1">
        <f t="array" aca="1" ref="P2559" ca="1">(_xlfn.IFS(Q2559="couché",0,Q2559="debout à 80%",1,Q2559="?",1))*(IF(RAND()&lt;0.8,1,0))</f>
        <v>1</v>
      </c>
      <c r="Q2559" t="s">
        <v>27</v>
      </c>
      <c r="R2559">
        <v>45</v>
      </c>
      <c r="S2559">
        <f>SUMIFS(N:N,F:F,F2559,G:G,G2559,T:T,T2559-1)*IF(C2559=1,0,1)</f>
        <v>0</v>
      </c>
      <c r="T2559">
        <f>COUNTIFS(F:F,F2559,G:G,G2559,H:H,_xlfn.CONCAT("&lt;=",H2559))</f>
        <v>4</v>
      </c>
      <c r="U2559" s="15">
        <f ca="1">H2559+(RAND()/100000)</f>
        <v>0.5708428759616162</v>
      </c>
      <c r="V2559">
        <f t="shared" ca="1" si="39"/>
        <v>65</v>
      </c>
      <c r="W2559" t="s">
        <v>28</v>
      </c>
      <c r="X2559" t="str">
        <f ca="1">_xlfn.CONCAT("(",A2559,",",C2559,",",P2559,",",E2559,",",L2559,",",S2559,",",T2559,",",V2559,")++1`")</f>
        <v>(249846,0,1,9,49,0,4,65)++1`</v>
      </c>
      <c r="Y2559" t="str">
        <f>_xlfn.CONCAT("(",A2559,",",R2559,")++1`")</f>
        <v>(249846,45)++1`</v>
      </c>
    </row>
    <row r="2560" spans="1:25">
      <c r="A2560">
        <v>249848</v>
      </c>
      <c r="B2560">
        <v>1961</v>
      </c>
      <c r="C2560">
        <f>IF(D2560="oui", 1, IF(D2560="non", 0, " "))</f>
        <v>0</v>
      </c>
      <c r="D2560" t="s">
        <v>24</v>
      </c>
      <c r="E2560">
        <f>_xlfn.XLOOKUP(F2560,Z$3:Z$19,AA$3:AA$19)</f>
        <v>5</v>
      </c>
      <c r="F2560" t="s">
        <v>36</v>
      </c>
      <c r="G2560" s="14">
        <v>44620</v>
      </c>
      <c r="H2560" s="15">
        <v>0.5840277777777777</v>
      </c>
      <c r="I2560" s="15">
        <v>0.61319444444444438</v>
      </c>
      <c r="J2560">
        <v>1000162</v>
      </c>
      <c r="K2560">
        <v>145</v>
      </c>
      <c r="L2560">
        <f>ROUND(M2560*86400,0)/60</f>
        <v>42</v>
      </c>
      <c r="M2560">
        <v>2.9166666666666674E-2</v>
      </c>
      <c r="N2560">
        <f>_xlfn.XLOOKUP(O2560,Z$22:Z$24,AA$22:AA$24)</f>
        <v>1</v>
      </c>
      <c r="O2560" t="s">
        <v>32</v>
      </c>
      <c r="P2560" cm="1">
        <f t="array" aca="1" ref="P2560" ca="1">(_xlfn.IFS(Q2560="couché",0,Q2560="debout à 80%",1,Q2560="?",1))*(IF(RAND()&lt;0.8,1,0))</f>
        <v>1</v>
      </c>
      <c r="Q2560" t="s">
        <v>27</v>
      </c>
      <c r="R2560">
        <v>45</v>
      </c>
      <c r="S2560">
        <f>SUMIFS(N:N,F:F,F2560,G:G,G2560,T:T,T2560-1)*IF(C2560=1,0,1)</f>
        <v>0</v>
      </c>
      <c r="T2560">
        <f>COUNTIFS(F:F,F2560,G:G,G2560,H:H,_xlfn.CONCAT("&lt;=",H2560))</f>
        <v>5</v>
      </c>
      <c r="U2560" s="15">
        <f ca="1">H2560+(RAND()/100000)</f>
        <v>0.58403345872526813</v>
      </c>
      <c r="V2560">
        <f t="shared" ca="1" si="39"/>
        <v>37</v>
      </c>
      <c r="W2560" t="s">
        <v>28</v>
      </c>
      <c r="X2560" t="str">
        <f ca="1">_xlfn.CONCAT("(",A2560,",",C2560,",",P2560,",",E2560,",",L2560,",",S2560,",",T2560,",",V2560,")++1`")</f>
        <v>(249848,0,1,5,42,0,5,37)++1`</v>
      </c>
      <c r="Y2560" t="str">
        <f>_xlfn.CONCAT("(",A2560,",",R2560,")++1`")</f>
        <v>(249848,45)++1`</v>
      </c>
    </row>
    <row r="2561" spans="1:25">
      <c r="A2561">
        <v>249849</v>
      </c>
      <c r="B2561">
        <v>1985</v>
      </c>
      <c r="C2561">
        <f>IF(D2561="oui", 1, IF(D2561="non", 0, " "))</f>
        <v>0</v>
      </c>
      <c r="D2561" t="s">
        <v>24</v>
      </c>
      <c r="E2561">
        <f>_xlfn.XLOOKUP(F2561,Z$3:Z$19,AA$3:AA$19)</f>
        <v>2</v>
      </c>
      <c r="F2561" t="s">
        <v>29</v>
      </c>
      <c r="G2561" s="14">
        <v>44650</v>
      </c>
      <c r="H2561" s="15">
        <v>0.33819444444444441</v>
      </c>
      <c r="I2561" s="15">
        <v>0.37777777777777777</v>
      </c>
      <c r="J2561">
        <v>1000170</v>
      </c>
      <c r="K2561">
        <v>2058</v>
      </c>
      <c r="L2561">
        <f>ROUND(M2561*86400,0)/60</f>
        <v>57</v>
      </c>
      <c r="M2561">
        <v>3.9583333333333359E-2</v>
      </c>
      <c r="N2561">
        <f>_xlfn.XLOOKUP(O2561,Z$22:Z$24,AA$22:AA$24)</f>
        <v>1</v>
      </c>
      <c r="O2561" t="s">
        <v>32</v>
      </c>
      <c r="P2561" cm="1">
        <f t="array" aca="1" ref="P2561" ca="1">(_xlfn.IFS(Q2561="couché",0,Q2561="debout à 80%",1,Q2561="?",1))*(IF(RAND()&lt;0.8,1,0))</f>
        <v>1</v>
      </c>
      <c r="Q2561" t="s">
        <v>27</v>
      </c>
      <c r="R2561">
        <v>30</v>
      </c>
      <c r="S2561">
        <f>SUMIFS(N:N,F:F,F2561,G:G,G2561,T:T,T2561-1)*IF(C2561=1,0,1)</f>
        <v>0</v>
      </c>
      <c r="T2561">
        <f>COUNTIFS(F:F,F2561,G:G,G2561,H:H,_xlfn.CONCAT("&lt;=",H2561))</f>
        <v>1</v>
      </c>
      <c r="U2561" s="15">
        <f ca="1">H2561+(RAND()/100000)</f>
        <v>0.33820023435745294</v>
      </c>
      <c r="V2561">
        <f t="shared" ca="1" si="39"/>
        <v>7</v>
      </c>
      <c r="W2561" t="s">
        <v>47</v>
      </c>
      <c r="X2561" t="str">
        <f ca="1">_xlfn.CONCAT("(",A2561,",",C2561,",",P2561,",",E2561,",",L2561,",",S2561,",",T2561,",",V2561,")++1`")</f>
        <v>(249849,0,1,2,57,0,1,7)++1`</v>
      </c>
      <c r="Y2561" t="str">
        <f>_xlfn.CONCAT("(",A2561,",",R2561,")++1`")</f>
        <v>(249849,30)++1`</v>
      </c>
    </row>
    <row r="2562" spans="1:25">
      <c r="A2562">
        <v>249852</v>
      </c>
      <c r="B2562">
        <v>1970</v>
      </c>
      <c r="C2562">
        <f>IF(D2562="oui", 1, IF(D2562="non", 0, " "))</f>
        <v>0</v>
      </c>
      <c r="D2562" t="s">
        <v>24</v>
      </c>
      <c r="E2562">
        <f>_xlfn.XLOOKUP(F2562,Z$3:Z$19,AA$3:AA$19)</f>
        <v>5</v>
      </c>
      <c r="F2562" t="s">
        <v>36</v>
      </c>
      <c r="G2562" s="14">
        <v>44622</v>
      </c>
      <c r="H2562" s="15">
        <v>0.60902777777777772</v>
      </c>
      <c r="I2562" s="15">
        <v>0.71388888888888891</v>
      </c>
      <c r="J2562">
        <v>1000162</v>
      </c>
      <c r="K2562">
        <v>6712</v>
      </c>
      <c r="L2562">
        <f>ROUND(M2562*86400,0)/60</f>
        <v>151</v>
      </c>
      <c r="M2562">
        <v>0.10486111111111118</v>
      </c>
      <c r="N2562">
        <f>_xlfn.XLOOKUP(O2562,Z$22:Z$24,AA$22:AA$24)</f>
        <v>0</v>
      </c>
      <c r="O2562" t="s">
        <v>26</v>
      </c>
      <c r="P2562" cm="1">
        <f t="array" aca="1" ref="P2562" ca="1">(_xlfn.IFS(Q2562="couché",0,Q2562="debout à 80%",1,Q2562="?",1))*(IF(RAND()&lt;0.8,1,0))</f>
        <v>1</v>
      </c>
      <c r="Q2562" t="s">
        <v>27</v>
      </c>
      <c r="R2562">
        <v>45</v>
      </c>
      <c r="S2562">
        <f>SUMIFS(N:N,F:F,F2562,G:G,G2562,T:T,T2562-1)*IF(C2562=1,0,1)</f>
        <v>0</v>
      </c>
      <c r="T2562">
        <f>COUNTIFS(F:F,F2562,G:G,G2562,H:H,_xlfn.CONCAT("&lt;=",H2562))</f>
        <v>5</v>
      </c>
      <c r="U2562" s="15">
        <f ca="1">H2562+(RAND()/100000)</f>
        <v>0.60903304163646188</v>
      </c>
      <c r="V2562">
        <f t="shared" ca="1" si="39"/>
        <v>48</v>
      </c>
      <c r="W2562" t="s">
        <v>28</v>
      </c>
      <c r="X2562" t="str">
        <f ca="1">_xlfn.CONCAT("(",A2562,",",C2562,",",P2562,",",E2562,",",L2562,",",S2562,",",T2562,",",V2562,")++1`")</f>
        <v>(249852,0,1,5,151,0,5,48)++1`</v>
      </c>
      <c r="Y2562" t="str">
        <f>_xlfn.CONCAT("(",A2562,",",R2562,")++1`")</f>
        <v>(249852,45)++1`</v>
      </c>
    </row>
    <row r="2563" spans="1:25">
      <c r="A2563">
        <v>249853</v>
      </c>
      <c r="B2563">
        <v>1967</v>
      </c>
      <c r="C2563">
        <f>IF(D2563="oui", 1, IF(D2563="non", 0, " "))</f>
        <v>0</v>
      </c>
      <c r="D2563" t="s">
        <v>24</v>
      </c>
      <c r="E2563">
        <f>_xlfn.XLOOKUP(F2563,Z$3:Z$19,AA$3:AA$19)</f>
        <v>2</v>
      </c>
      <c r="F2563" t="s">
        <v>29</v>
      </c>
      <c r="G2563" s="14">
        <v>44620</v>
      </c>
      <c r="H2563" s="15">
        <v>0.60624999999999996</v>
      </c>
      <c r="I2563" s="15">
        <v>0.67430555555555549</v>
      </c>
      <c r="J2563">
        <v>1000166</v>
      </c>
      <c r="K2563">
        <v>1</v>
      </c>
      <c r="L2563">
        <f>ROUND(M2563*86400,0)/60</f>
        <v>98</v>
      </c>
      <c r="M2563">
        <v>6.8055555555555536E-2</v>
      </c>
      <c r="N2563">
        <f>_xlfn.XLOOKUP(O2563,Z$22:Z$24,AA$22:AA$24)</f>
        <v>0</v>
      </c>
      <c r="O2563" t="s">
        <v>26</v>
      </c>
      <c r="P2563" cm="1">
        <f t="array" aca="1" ref="P2563" ca="1">(_xlfn.IFS(Q2563="couché",0,Q2563="debout à 80%",1,Q2563="?",1))*(IF(RAND()&lt;0.8,1,0))</f>
        <v>0</v>
      </c>
      <c r="Q2563" t="s">
        <v>48</v>
      </c>
      <c r="R2563">
        <v>45</v>
      </c>
      <c r="S2563">
        <f>SUMIFS(N:N,F:F,F2563,G:G,G2563,T:T,T2563-1)*IF(C2563=1,0,1)</f>
        <v>0</v>
      </c>
      <c r="T2563">
        <f>COUNTIFS(F:F,F2563,G:G,G2563,H:H,_xlfn.CONCAT("&lt;=",H2563))</f>
        <v>3</v>
      </c>
      <c r="U2563" s="15">
        <f ca="1">H2563+(RAND()/100000)</f>
        <v>0.60625527562920134</v>
      </c>
      <c r="V2563">
        <f t="shared" ref="V2563:V2626" ca="1" si="40">COUNTIFS(G:G,G2563,U:U,_xlfn.CONCAT("&lt;=",U2563))</f>
        <v>38</v>
      </c>
      <c r="W2563" t="s">
        <v>28</v>
      </c>
      <c r="X2563" t="str">
        <f ca="1">_xlfn.CONCAT("(",A2563,",",C2563,",",P2563,",",E2563,",",L2563,",",S2563,",",T2563,",",V2563,")++1`")</f>
        <v>(249853,0,0,2,98,0,3,38)++1`</v>
      </c>
      <c r="Y2563" t="str">
        <f>_xlfn.CONCAT("(",A2563,",",R2563,")++1`")</f>
        <v>(249853,45)++1`</v>
      </c>
    </row>
    <row r="2564" spans="1:25">
      <c r="A2564">
        <v>249854</v>
      </c>
      <c r="B2564">
        <v>1933</v>
      </c>
      <c r="C2564">
        <f>IF(D2564="oui", 1, IF(D2564="non", 0, " "))</f>
        <v>0</v>
      </c>
      <c r="D2564" t="s">
        <v>24</v>
      </c>
      <c r="E2564">
        <f>_xlfn.XLOOKUP(F2564,Z$3:Z$19,AA$3:AA$19)</f>
        <v>9</v>
      </c>
      <c r="F2564" t="s">
        <v>40</v>
      </c>
      <c r="G2564" s="14">
        <v>44620</v>
      </c>
      <c r="H2564" s="15">
        <v>0.72986111111111107</v>
      </c>
      <c r="I2564" s="15">
        <v>0.75902777777777775</v>
      </c>
      <c r="J2564">
        <v>1000163</v>
      </c>
      <c r="K2564">
        <v>226</v>
      </c>
      <c r="L2564">
        <f>ROUND(M2564*86400,0)/60</f>
        <v>42</v>
      </c>
      <c r="M2564">
        <v>2.9166666666666674E-2</v>
      </c>
      <c r="N2564">
        <f>_xlfn.XLOOKUP(O2564,Z$22:Z$24,AA$22:AA$24)</f>
        <v>0</v>
      </c>
      <c r="O2564" t="s">
        <v>26</v>
      </c>
      <c r="P2564" cm="1">
        <f t="array" aca="1" ref="P2564" ca="1">(_xlfn.IFS(Q2564="couché",0,Q2564="debout à 80%",1,Q2564="?",1))*(IF(RAND()&lt;0.8,1,0))</f>
        <v>0</v>
      </c>
      <c r="Q2564" t="s">
        <v>48</v>
      </c>
      <c r="R2564">
        <v>45</v>
      </c>
      <c r="S2564">
        <f>SUMIFS(N:N,F:F,F2564,G:G,G2564,T:T,T2564-1)*IF(C2564=1,0,1)</f>
        <v>0</v>
      </c>
      <c r="T2564">
        <f>COUNTIFS(F:F,F2564,G:G,G2564,H:H,_xlfn.CONCAT("&lt;=",H2564))</f>
        <v>7</v>
      </c>
      <c r="U2564" s="15">
        <f ca="1">H2564+(RAND()/100000)</f>
        <v>0.72986833208428248</v>
      </c>
      <c r="V2564">
        <f t="shared" ca="1" si="40"/>
        <v>46</v>
      </c>
      <c r="W2564" t="s">
        <v>28</v>
      </c>
      <c r="X2564" t="str">
        <f ca="1">_xlfn.CONCAT("(",A2564,",",C2564,",",P2564,",",E2564,",",L2564,",",S2564,",",T2564,",",V2564,")++1`")</f>
        <v>(249854,0,0,9,42,0,7,46)++1`</v>
      </c>
      <c r="Y2564" t="str">
        <f>_xlfn.CONCAT("(",A2564,",",R2564,")++1`")</f>
        <v>(249854,45)++1`</v>
      </c>
    </row>
    <row r="2565" spans="1:25">
      <c r="A2565">
        <v>249861</v>
      </c>
      <c r="B2565">
        <v>1953</v>
      </c>
      <c r="C2565">
        <f>IF(D2565="oui", 1, IF(D2565="non", 0, " "))</f>
        <v>0</v>
      </c>
      <c r="D2565" t="s">
        <v>24</v>
      </c>
      <c r="E2565">
        <f>_xlfn.XLOOKUP(F2565,Z$3:Z$19,AA$3:AA$19)</f>
        <v>11</v>
      </c>
      <c r="F2565" t="s">
        <v>41</v>
      </c>
      <c r="G2565" s="14">
        <v>44636</v>
      </c>
      <c r="H2565" s="15">
        <v>0.42986111111111108</v>
      </c>
      <c r="I2565" s="15">
        <v>0.46944444444444444</v>
      </c>
      <c r="J2565">
        <v>1000164</v>
      </c>
      <c r="K2565">
        <v>2186</v>
      </c>
      <c r="L2565">
        <f>ROUND(M2565*86400,0)/60</f>
        <v>57</v>
      </c>
      <c r="M2565">
        <v>3.9583333333333359E-2</v>
      </c>
      <c r="N2565">
        <f>_xlfn.XLOOKUP(O2565,Z$22:Z$24,AA$22:AA$24)</f>
        <v>1</v>
      </c>
      <c r="O2565" t="s">
        <v>32</v>
      </c>
      <c r="P2565" cm="1">
        <f t="array" aca="1" ref="P2565" ca="1">(_xlfn.IFS(Q2565="couché",0,Q2565="debout à 80%",1,Q2565="?",1))*(IF(RAND()&lt;0.8,1,0))</f>
        <v>1</v>
      </c>
      <c r="Q2565" t="s">
        <v>27</v>
      </c>
      <c r="R2565">
        <v>0</v>
      </c>
      <c r="S2565">
        <f>SUMIFS(N:N,F:F,F2565,G:G,G2565,T:T,T2565-1)*IF(C2565=1,0,1)</f>
        <v>0</v>
      </c>
      <c r="T2565">
        <f>COUNTIFS(F:F,F2565,G:G,G2565,H:H,_xlfn.CONCAT("&lt;=",H2565))</f>
        <v>3</v>
      </c>
      <c r="U2565" s="15">
        <f ca="1">H2565+(RAND()/100000)</f>
        <v>0.4298699473612938</v>
      </c>
      <c r="V2565">
        <f t="shared" ca="1" si="40"/>
        <v>35</v>
      </c>
      <c r="W2565" t="s">
        <v>28</v>
      </c>
      <c r="X2565" t="str">
        <f ca="1">_xlfn.CONCAT("(",A2565,",",C2565,",",P2565,",",E2565,",",L2565,",",S2565,",",T2565,",",V2565,")++1`")</f>
        <v>(249861,0,1,11,57,0,3,35)++1`</v>
      </c>
      <c r="Y2565" t="str">
        <f>_xlfn.CONCAT("(",A2565,",",R2565,")++1`")</f>
        <v>(249861,0)++1`</v>
      </c>
    </row>
    <row r="2566" spans="1:25">
      <c r="A2566">
        <v>249862</v>
      </c>
      <c r="B2566">
        <v>1955</v>
      </c>
      <c r="C2566">
        <f>IF(D2566="oui", 1, IF(D2566="non", 0, " "))</f>
        <v>0</v>
      </c>
      <c r="D2566" t="s">
        <v>24</v>
      </c>
      <c r="E2566">
        <f>_xlfn.XLOOKUP(F2566,Z$3:Z$19,AA$3:AA$19)</f>
        <v>9</v>
      </c>
      <c r="F2566" t="s">
        <v>40</v>
      </c>
      <c r="G2566" s="14">
        <v>44620</v>
      </c>
      <c r="H2566" s="15">
        <v>0.65208333333333335</v>
      </c>
      <c r="I2566" s="15">
        <v>0.68680555555555556</v>
      </c>
      <c r="J2566">
        <v>1000163</v>
      </c>
      <c r="K2566">
        <v>4824</v>
      </c>
      <c r="L2566">
        <f>ROUND(M2566*86400,0)/60</f>
        <v>50</v>
      </c>
      <c r="M2566">
        <v>3.472222222222221E-2</v>
      </c>
      <c r="N2566">
        <f>_xlfn.XLOOKUP(O2566,Z$22:Z$24,AA$22:AA$24)</f>
        <v>0</v>
      </c>
      <c r="O2566" t="s">
        <v>26</v>
      </c>
      <c r="P2566" cm="1">
        <f t="array" aca="1" ref="P2566" ca="1">(_xlfn.IFS(Q2566="couché",0,Q2566="debout à 80%",1,Q2566="?",1))*(IF(RAND()&lt;0.8,1,0))</f>
        <v>1</v>
      </c>
      <c r="Q2566" t="s">
        <v>27</v>
      </c>
      <c r="R2566">
        <v>45</v>
      </c>
      <c r="S2566">
        <f>SUMIFS(N:N,F:F,F2566,G:G,G2566,T:T,T2566-1)*IF(C2566=1,0,1)</f>
        <v>0</v>
      </c>
      <c r="T2566">
        <f>COUNTIFS(F:F,F2566,G:G,G2566,H:H,_xlfn.CONCAT("&lt;=",H2566))</f>
        <v>5</v>
      </c>
      <c r="U2566" s="15">
        <f ca="1">H2566+(RAND()/100000)</f>
        <v>0.65209225647785751</v>
      </c>
      <c r="V2566">
        <f t="shared" ca="1" si="40"/>
        <v>43</v>
      </c>
      <c r="W2566" t="s">
        <v>28</v>
      </c>
      <c r="X2566" t="str">
        <f ca="1">_xlfn.CONCAT("(",A2566,",",C2566,",",P2566,",",E2566,",",L2566,",",S2566,",",T2566,",",V2566,")++1`")</f>
        <v>(249862,0,1,9,50,0,5,43)++1`</v>
      </c>
      <c r="Y2566" t="str">
        <f>_xlfn.CONCAT("(",A2566,",",R2566,")++1`")</f>
        <v>(249862,45)++1`</v>
      </c>
    </row>
    <row r="2567" spans="1:25">
      <c r="A2567">
        <v>249864</v>
      </c>
      <c r="B2567">
        <v>1954</v>
      </c>
      <c r="C2567">
        <f>IF(D2567="oui", 1, IF(D2567="non", 0, " "))</f>
        <v>0</v>
      </c>
      <c r="D2567" t="s">
        <v>24</v>
      </c>
      <c r="E2567">
        <f>_xlfn.XLOOKUP(F2567,Z$3:Z$19,AA$3:AA$19)</f>
        <v>7</v>
      </c>
      <c r="F2567" t="s">
        <v>38</v>
      </c>
      <c r="G2567" s="14">
        <v>44622</v>
      </c>
      <c r="H2567" s="15">
        <v>0.34861111111111109</v>
      </c>
      <c r="I2567" s="15">
        <v>0.36319444444444443</v>
      </c>
      <c r="J2567">
        <v>1000166</v>
      </c>
      <c r="K2567">
        <v>5192</v>
      </c>
      <c r="L2567">
        <f>ROUND(M2567*86400,0)/60</f>
        <v>21</v>
      </c>
      <c r="M2567">
        <v>1.4583333333333337E-2</v>
      </c>
      <c r="N2567">
        <f>_xlfn.XLOOKUP(O2567,Z$22:Z$24,AA$22:AA$24)</f>
        <v>0</v>
      </c>
      <c r="O2567" t="s">
        <v>26</v>
      </c>
      <c r="P2567" cm="1">
        <f t="array" aca="1" ref="P2567" ca="1">(_xlfn.IFS(Q2567="couché",0,Q2567="debout à 80%",1,Q2567="?",1))*(IF(RAND()&lt;0.8,1,0))</f>
        <v>0</v>
      </c>
      <c r="Q2567" t="s">
        <v>48</v>
      </c>
      <c r="R2567">
        <v>45</v>
      </c>
      <c r="S2567">
        <f>SUMIFS(N:N,F:F,F2567,G:G,G2567,T:T,T2567-1)*IF(C2567=1,0,1)</f>
        <v>0</v>
      </c>
      <c r="T2567">
        <f>COUNTIFS(F:F,F2567,G:G,G2567,H:H,_xlfn.CONCAT("&lt;=",H2567))</f>
        <v>1</v>
      </c>
      <c r="U2567" s="15">
        <f ca="1">H2567+(RAND()/100000)</f>
        <v>0.34861203500397064</v>
      </c>
      <c r="V2567">
        <f t="shared" ca="1" si="40"/>
        <v>10</v>
      </c>
      <c r="W2567" t="s">
        <v>28</v>
      </c>
      <c r="X2567" t="str">
        <f ca="1">_xlfn.CONCAT("(",A2567,",",C2567,",",P2567,",",E2567,",",L2567,",",S2567,",",T2567,",",V2567,")++1`")</f>
        <v>(249864,0,0,7,21,0,1,10)++1`</v>
      </c>
      <c r="Y2567" t="str">
        <f>_xlfn.CONCAT("(",A2567,",",R2567,")++1`")</f>
        <v>(249864,45)++1`</v>
      </c>
    </row>
    <row r="2568" spans="1:25">
      <c r="A2568">
        <v>249872</v>
      </c>
      <c r="B2568">
        <v>2018</v>
      </c>
      <c r="C2568">
        <f>IF(D2568="oui", 1, IF(D2568="non", 0, " "))</f>
        <v>1</v>
      </c>
      <c r="D2568" t="s">
        <v>28</v>
      </c>
      <c r="E2568">
        <f>_xlfn.XLOOKUP(F2568,Z$3:Z$19,AA$3:AA$19)</f>
        <v>12</v>
      </c>
      <c r="F2568" t="s">
        <v>42</v>
      </c>
      <c r="G2568" s="14">
        <v>44631</v>
      </c>
      <c r="H2568" s="15">
        <v>0.40625</v>
      </c>
      <c r="I2568" s="15">
        <v>0.42777777777777776</v>
      </c>
      <c r="J2568">
        <v>1000164</v>
      </c>
      <c r="K2568">
        <v>4533</v>
      </c>
      <c r="L2568">
        <f>ROUND(M2568*86400,0)/60</f>
        <v>31</v>
      </c>
      <c r="M2568">
        <v>2.1527777777777757E-2</v>
      </c>
      <c r="N2568">
        <f>_xlfn.XLOOKUP(O2568,Z$22:Z$24,AA$22:AA$24)</f>
        <v>0</v>
      </c>
      <c r="O2568" t="s">
        <v>46</v>
      </c>
      <c r="P2568" cm="1">
        <f t="array" aca="1" ref="P2568" ca="1">(_xlfn.IFS(Q2568="couché",0,Q2568="debout à 80%",1,Q2568="?",1))*(IF(RAND()&lt;0.8,1,0))</f>
        <v>0</v>
      </c>
      <c r="Q2568" t="s">
        <v>48</v>
      </c>
      <c r="R2568">
        <v>30</v>
      </c>
      <c r="S2568">
        <f>SUMIFS(N:N,F:F,F2568,G:G,G2568,T:T,T2568-1)*IF(C2568=1,0,1)</f>
        <v>0</v>
      </c>
      <c r="T2568">
        <f>COUNTIFS(F:F,F2568,G:G,G2568,H:H,_xlfn.CONCAT("&lt;=",H2568))</f>
        <v>3</v>
      </c>
      <c r="U2568" s="15">
        <f ca="1">H2568+(RAND()/100000)</f>
        <v>0.40625478966239736</v>
      </c>
      <c r="V2568">
        <f t="shared" ca="1" si="40"/>
        <v>26</v>
      </c>
      <c r="W2568" t="s">
        <v>28</v>
      </c>
      <c r="X2568" t="str">
        <f ca="1">_xlfn.CONCAT("(",A2568,",",C2568,",",P2568,",",E2568,",",L2568,",",S2568,",",T2568,",",V2568,")++1`")</f>
        <v>(249872,1,0,12,31,0,3,26)++1`</v>
      </c>
      <c r="Y2568" t="str">
        <f>_xlfn.CONCAT("(",A2568,",",R2568,")++1`")</f>
        <v>(249872,30)++1`</v>
      </c>
    </row>
    <row r="2569" spans="1:25">
      <c r="A2569">
        <v>249873</v>
      </c>
      <c r="B2569">
        <v>1974</v>
      </c>
      <c r="C2569">
        <f>IF(D2569="oui", 1, IF(D2569="non", 0, " "))</f>
        <v>0</v>
      </c>
      <c r="D2569" t="s">
        <v>24</v>
      </c>
      <c r="E2569">
        <f>_xlfn.XLOOKUP(F2569,Z$3:Z$19,AA$3:AA$19)</f>
        <v>2</v>
      </c>
      <c r="F2569" t="s">
        <v>29</v>
      </c>
      <c r="G2569" s="14">
        <v>44637</v>
      </c>
      <c r="H2569" s="15">
        <v>0.50902777777777775</v>
      </c>
      <c r="I2569" s="15">
        <v>0.57777777777777772</v>
      </c>
      <c r="J2569">
        <v>1000166</v>
      </c>
      <c r="K2569">
        <v>403</v>
      </c>
      <c r="L2569">
        <f>ROUND(M2569*86400,0)/60</f>
        <v>99</v>
      </c>
      <c r="M2569">
        <v>6.8749999999999978E-2</v>
      </c>
      <c r="N2569">
        <f>_xlfn.XLOOKUP(O2569,Z$22:Z$24,AA$22:AA$24)</f>
        <v>0</v>
      </c>
      <c r="O2569" t="s">
        <v>26</v>
      </c>
      <c r="P2569" cm="1">
        <f t="array" aca="1" ref="P2569" ca="1">(_xlfn.IFS(Q2569="couché",0,Q2569="debout à 80%",1,Q2569="?",1))*(IF(RAND()&lt;0.8,1,0))</f>
        <v>1</v>
      </c>
      <c r="Q2569" t="s">
        <v>27</v>
      </c>
      <c r="R2569">
        <v>45</v>
      </c>
      <c r="S2569">
        <f>SUMIFS(N:N,F:F,F2569,G:G,G2569,T:T,T2569-1)*IF(C2569=1,0,1)</f>
        <v>0</v>
      </c>
      <c r="T2569">
        <f>COUNTIFS(F:F,F2569,G:G,G2569,H:H,_xlfn.CONCAT("&lt;=",H2569))</f>
        <v>2</v>
      </c>
      <c r="U2569" s="15">
        <f ca="1">H2569+(RAND()/100000)</f>
        <v>0.50903611882725586</v>
      </c>
      <c r="V2569">
        <f t="shared" ca="1" si="40"/>
        <v>51</v>
      </c>
      <c r="W2569" t="s">
        <v>28</v>
      </c>
      <c r="X2569" t="str">
        <f ca="1">_xlfn.CONCAT("(",A2569,",",C2569,",",P2569,",",E2569,",",L2569,",",S2569,",",T2569,",",V2569,")++1`")</f>
        <v>(249873,0,1,2,99,0,2,51)++1`</v>
      </c>
      <c r="Y2569" t="str">
        <f>_xlfn.CONCAT("(",A2569,",",R2569,")++1`")</f>
        <v>(249873,45)++1`</v>
      </c>
    </row>
    <row r="2570" spans="1:25">
      <c r="A2570">
        <v>249874</v>
      </c>
      <c r="B2570">
        <v>1971</v>
      </c>
      <c r="C2570">
        <f>IF(D2570="oui", 1, IF(D2570="non", 0, " "))</f>
        <v>0</v>
      </c>
      <c r="D2570" t="s">
        <v>24</v>
      </c>
      <c r="E2570">
        <f>_xlfn.XLOOKUP(F2570,Z$3:Z$19,AA$3:AA$19)</f>
        <v>2</v>
      </c>
      <c r="F2570" t="s">
        <v>29</v>
      </c>
      <c r="G2570" s="14">
        <v>44630</v>
      </c>
      <c r="H2570" s="15">
        <v>0.58819444444444446</v>
      </c>
      <c r="I2570" s="15">
        <v>0.65763888888888888</v>
      </c>
      <c r="J2570">
        <v>1000166</v>
      </c>
      <c r="K2570">
        <v>402</v>
      </c>
      <c r="L2570">
        <f>ROUND(M2570*86400,0)/60</f>
        <v>100</v>
      </c>
      <c r="M2570">
        <v>6.944444444444442E-2</v>
      </c>
      <c r="N2570">
        <f>_xlfn.XLOOKUP(O2570,Z$22:Z$24,AA$22:AA$24)</f>
        <v>0</v>
      </c>
      <c r="O2570" t="s">
        <v>26</v>
      </c>
      <c r="P2570" cm="1">
        <f t="array" aca="1" ref="P2570" ca="1">(_xlfn.IFS(Q2570="couché",0,Q2570="debout à 80%",1,Q2570="?",1))*(IF(RAND()&lt;0.8,1,0))</f>
        <v>1</v>
      </c>
      <c r="Q2570" t="s">
        <v>27</v>
      </c>
      <c r="R2570">
        <v>45</v>
      </c>
      <c r="S2570">
        <f>SUMIFS(N:N,F:F,F2570,G:G,G2570,T:T,T2570-1)*IF(C2570=1,0,1)</f>
        <v>0</v>
      </c>
      <c r="T2570">
        <f>COUNTIFS(F:F,F2570,G:G,G2570,H:H,_xlfn.CONCAT("&lt;=",H2570))</f>
        <v>3</v>
      </c>
      <c r="U2570" s="15">
        <f ca="1">H2570+(RAND()/100000)</f>
        <v>0.58819635245995283</v>
      </c>
      <c r="V2570">
        <f t="shared" ca="1" si="40"/>
        <v>76</v>
      </c>
      <c r="W2570" t="s">
        <v>28</v>
      </c>
      <c r="X2570" t="str">
        <f ca="1">_xlfn.CONCAT("(",A2570,",",C2570,",",P2570,",",E2570,",",L2570,",",S2570,",",T2570,",",V2570,")++1`")</f>
        <v>(249874,0,1,2,100,0,3,76)++1`</v>
      </c>
      <c r="Y2570" t="str">
        <f>_xlfn.CONCAT("(",A2570,",",R2570,")++1`")</f>
        <v>(249874,45)++1`</v>
      </c>
    </row>
    <row r="2571" spans="1:25">
      <c r="A2571">
        <v>249875</v>
      </c>
      <c r="B2571">
        <v>1976</v>
      </c>
      <c r="C2571">
        <f>IF(D2571="oui", 1, IF(D2571="non", 0, " "))</f>
        <v>0</v>
      </c>
      <c r="D2571" t="s">
        <v>24</v>
      </c>
      <c r="E2571">
        <f>_xlfn.XLOOKUP(F2571,Z$3:Z$19,AA$3:AA$19)</f>
        <v>6</v>
      </c>
      <c r="F2571" t="s">
        <v>37</v>
      </c>
      <c r="G2571" s="14">
        <v>44636</v>
      </c>
      <c r="H2571" s="15">
        <v>0.32916666666666666</v>
      </c>
      <c r="I2571" s="15">
        <v>0.60486111111111107</v>
      </c>
      <c r="J2571">
        <v>1000166</v>
      </c>
      <c r="K2571">
        <v>431</v>
      </c>
      <c r="L2571">
        <f>ROUND(M2571*86400,0)/60</f>
        <v>397</v>
      </c>
      <c r="M2571">
        <v>0.27569444444444441</v>
      </c>
      <c r="N2571">
        <f>_xlfn.XLOOKUP(O2571,Z$22:Z$24,AA$22:AA$24)</f>
        <v>0</v>
      </c>
      <c r="O2571" t="s">
        <v>26</v>
      </c>
      <c r="P2571" cm="1">
        <f t="array" aca="1" ref="P2571" ca="1">(_xlfn.IFS(Q2571="couché",0,Q2571="debout à 80%",1,Q2571="?",1))*(IF(RAND()&lt;0.8,1,0))</f>
        <v>0</v>
      </c>
      <c r="Q2571" t="s">
        <v>48</v>
      </c>
      <c r="R2571">
        <v>0</v>
      </c>
      <c r="S2571">
        <f>SUMIFS(N:N,F:F,F2571,G:G,G2571,T:T,T2571-1)*IF(C2571=1,0,1)</f>
        <v>0</v>
      </c>
      <c r="T2571">
        <f>COUNTIFS(F:F,F2571,G:G,G2571,H:H,_xlfn.CONCAT("&lt;=",H2571))</f>
        <v>1</v>
      </c>
      <c r="U2571" s="15">
        <f ca="1">H2571+(RAND()/100000)</f>
        <v>0.32916959519328254</v>
      </c>
      <c r="V2571">
        <f t="shared" ca="1" si="40"/>
        <v>1</v>
      </c>
      <c r="W2571" t="s">
        <v>28</v>
      </c>
      <c r="X2571" t="str">
        <f ca="1">_xlfn.CONCAT("(",A2571,",",C2571,",",P2571,",",E2571,",",L2571,",",S2571,",",T2571,",",V2571,")++1`")</f>
        <v>(249875,0,0,6,397,0,1,1)++1`</v>
      </c>
      <c r="Y2571" t="str">
        <f>_xlfn.CONCAT("(",A2571,",",R2571,")++1`")</f>
        <v>(249875,0)++1`</v>
      </c>
    </row>
    <row r="2572" spans="1:25">
      <c r="A2572">
        <v>249879</v>
      </c>
      <c r="B2572">
        <v>1980</v>
      </c>
      <c r="C2572">
        <f>IF(D2572="oui", 1, IF(D2572="non", 0, " "))</f>
        <v>0</v>
      </c>
      <c r="D2572" t="s">
        <v>24</v>
      </c>
      <c r="E2572">
        <f>_xlfn.XLOOKUP(F2572,Z$3:Z$19,AA$3:AA$19)</f>
        <v>9</v>
      </c>
      <c r="F2572" t="s">
        <v>40</v>
      </c>
      <c r="G2572" s="14">
        <v>44642</v>
      </c>
      <c r="H2572" s="15">
        <v>0.38819444444444445</v>
      </c>
      <c r="I2572" s="15">
        <v>0.40972222222222221</v>
      </c>
      <c r="J2572">
        <v>1000163</v>
      </c>
      <c r="K2572">
        <v>248</v>
      </c>
      <c r="L2572">
        <f>ROUND(M2572*86400,0)/60</f>
        <v>31</v>
      </c>
      <c r="M2572">
        <v>2.1527777777777757E-2</v>
      </c>
      <c r="N2572">
        <f>_xlfn.XLOOKUP(O2572,Z$22:Z$24,AA$22:AA$24)</f>
        <v>0</v>
      </c>
      <c r="O2572" t="s">
        <v>26</v>
      </c>
      <c r="P2572" cm="1">
        <f t="array" aca="1" ref="P2572" ca="1">(_xlfn.IFS(Q2572="couché",0,Q2572="debout à 80%",1,Q2572="?",1))*(IF(RAND()&lt;0.8,1,0))</f>
        <v>1</v>
      </c>
      <c r="Q2572" t="s">
        <v>27</v>
      </c>
      <c r="R2572">
        <v>45</v>
      </c>
      <c r="S2572">
        <f>SUMIFS(N:N,F:F,F2572,G:G,G2572,T:T,T2572-1)*IF(C2572=1,0,1)</f>
        <v>0</v>
      </c>
      <c r="T2572">
        <f>COUNTIFS(F:F,F2572,G:G,G2572,H:H,_xlfn.CONCAT("&lt;=",H2572))</f>
        <v>2</v>
      </c>
      <c r="U2572" s="15">
        <f ca="1">H2572+(RAND()/100000)</f>
        <v>0.38819865384494306</v>
      </c>
      <c r="V2572">
        <f t="shared" ca="1" si="40"/>
        <v>24</v>
      </c>
      <c r="W2572" t="s">
        <v>28</v>
      </c>
      <c r="X2572" t="str">
        <f ca="1">_xlfn.CONCAT("(",A2572,",",C2572,",",P2572,",",E2572,",",L2572,",",S2572,",",T2572,",",V2572,")++1`")</f>
        <v>(249879,0,1,9,31,0,2,24)++1`</v>
      </c>
      <c r="Y2572" t="str">
        <f>_xlfn.CONCAT("(",A2572,",",R2572,")++1`")</f>
        <v>(249879,45)++1`</v>
      </c>
    </row>
    <row r="2573" spans="1:25">
      <c r="A2573">
        <v>249880</v>
      </c>
      <c r="B2573">
        <v>2003</v>
      </c>
      <c r="C2573">
        <f>IF(D2573="oui", 1, IF(D2573="non", 0, " "))</f>
        <v>0</v>
      </c>
      <c r="D2573" t="s">
        <v>24</v>
      </c>
      <c r="E2573">
        <f>_xlfn.XLOOKUP(F2573,Z$3:Z$19,AA$3:AA$19)</f>
        <v>11</v>
      </c>
      <c r="F2573" t="s">
        <v>41</v>
      </c>
      <c r="G2573" s="14">
        <v>44624</v>
      </c>
      <c r="H2573" s="15">
        <v>0.41736111111111107</v>
      </c>
      <c r="I2573" s="15">
        <v>0.43958333333333333</v>
      </c>
      <c r="J2573">
        <v>1000165</v>
      </c>
      <c r="K2573">
        <v>493</v>
      </c>
      <c r="L2573">
        <f>ROUND(M2573*86400,0)/60</f>
        <v>32</v>
      </c>
      <c r="M2573">
        <v>2.2222222222222254E-2</v>
      </c>
      <c r="N2573">
        <f>_xlfn.XLOOKUP(O2573,Z$22:Z$24,AA$22:AA$24)</f>
        <v>1</v>
      </c>
      <c r="O2573" t="s">
        <v>32</v>
      </c>
      <c r="P2573" cm="1">
        <f t="array" aca="1" ref="P2573" ca="1">(_xlfn.IFS(Q2573="couché",0,Q2573="debout à 80%",1,Q2573="?",1))*(IF(RAND()&lt;0.8,1,0))</f>
        <v>1</v>
      </c>
      <c r="Q2573" t="s">
        <v>27</v>
      </c>
      <c r="R2573">
        <v>30</v>
      </c>
      <c r="S2573">
        <f>SUMIFS(N:N,F:F,F2573,G:G,G2573,T:T,T2573-1)*IF(C2573=1,0,1)</f>
        <v>1</v>
      </c>
      <c r="T2573">
        <f>COUNTIFS(F:F,F2573,G:G,G2573,H:H,_xlfn.CONCAT("&lt;=",H2573))</f>
        <v>4</v>
      </c>
      <c r="U2573" s="15">
        <f ca="1">H2573+(RAND()/100000)</f>
        <v>0.41736970825215902</v>
      </c>
      <c r="V2573">
        <f t="shared" ca="1" si="40"/>
        <v>19</v>
      </c>
      <c r="W2573" t="s">
        <v>28</v>
      </c>
      <c r="X2573" t="str">
        <f ca="1">_xlfn.CONCAT("(",A2573,",",C2573,",",P2573,",",E2573,",",L2573,",",S2573,",",T2573,",",V2573,")++1`")</f>
        <v>(249880,0,1,11,32,1,4,19)++1`</v>
      </c>
      <c r="Y2573" t="str">
        <f>_xlfn.CONCAT("(",A2573,",",R2573,")++1`")</f>
        <v>(249880,30)++1`</v>
      </c>
    </row>
    <row r="2574" spans="1:25">
      <c r="A2574">
        <v>249881</v>
      </c>
      <c r="B2574">
        <v>1951</v>
      </c>
      <c r="C2574">
        <f>IF(D2574="oui", 1, IF(D2574="non", 0, " "))</f>
        <v>0</v>
      </c>
      <c r="D2574" t="s">
        <v>24</v>
      </c>
      <c r="E2574">
        <f>_xlfn.XLOOKUP(F2574,Z$3:Z$19,AA$3:AA$19)</f>
        <v>2</v>
      </c>
      <c r="F2574" t="s">
        <v>29</v>
      </c>
      <c r="G2574" s="14">
        <v>44642</v>
      </c>
      <c r="H2574" s="15">
        <v>0.64583333333333326</v>
      </c>
      <c r="I2574" s="15">
        <v>0.71041666666666659</v>
      </c>
      <c r="J2574">
        <v>1000166</v>
      </c>
      <c r="K2574">
        <v>403</v>
      </c>
      <c r="L2574">
        <f>ROUND(M2574*86400,0)/60</f>
        <v>93</v>
      </c>
      <c r="M2574">
        <v>6.4583333333333326E-2</v>
      </c>
      <c r="N2574">
        <f>_xlfn.XLOOKUP(O2574,Z$22:Z$24,AA$22:AA$24)</f>
        <v>0</v>
      </c>
      <c r="O2574" t="s">
        <v>26</v>
      </c>
      <c r="P2574" cm="1">
        <f t="array" aca="1" ref="P2574" ca="1">(_xlfn.IFS(Q2574="couché",0,Q2574="debout à 80%",1,Q2574="?",1))*(IF(RAND()&lt;0.8,1,0))</f>
        <v>0</v>
      </c>
      <c r="Q2574" t="s">
        <v>27</v>
      </c>
      <c r="R2574">
        <v>45</v>
      </c>
      <c r="S2574">
        <f>SUMIFS(N:N,F:F,F2574,G:G,G2574,T:T,T2574-1)*IF(C2574=1,0,1)</f>
        <v>0</v>
      </c>
      <c r="T2574">
        <f>COUNTIFS(F:F,F2574,G:G,G2574,H:H,_xlfn.CONCAT("&lt;=",H2574))</f>
        <v>5</v>
      </c>
      <c r="U2574" s="15">
        <f ca="1">H2574+(RAND()/100000)</f>
        <v>0.64583809185457119</v>
      </c>
      <c r="V2574">
        <f t="shared" ca="1" si="40"/>
        <v>66</v>
      </c>
      <c r="W2574" t="s">
        <v>28</v>
      </c>
      <c r="X2574" t="str">
        <f ca="1">_xlfn.CONCAT("(",A2574,",",C2574,",",P2574,",",E2574,",",L2574,",",S2574,",",T2574,",",V2574,")++1`")</f>
        <v>(249881,0,0,2,93,0,5,66)++1`</v>
      </c>
      <c r="Y2574" t="str">
        <f>_xlfn.CONCAT("(",A2574,",",R2574,")++1`")</f>
        <v>(249881,45)++1`</v>
      </c>
    </row>
    <row r="2575" spans="1:25">
      <c r="A2575">
        <v>249882</v>
      </c>
      <c r="B2575">
        <v>1945</v>
      </c>
      <c r="C2575">
        <f>IF(D2575="oui", 1, IF(D2575="non", 0, " "))</f>
        <v>0</v>
      </c>
      <c r="D2575" t="s">
        <v>24</v>
      </c>
      <c r="E2575">
        <f>_xlfn.XLOOKUP(F2575,Z$3:Z$19,AA$3:AA$19)</f>
        <v>9</v>
      </c>
      <c r="F2575" t="s">
        <v>40</v>
      </c>
      <c r="G2575" s="14">
        <v>44642</v>
      </c>
      <c r="H2575" s="15">
        <v>0.46180555555555552</v>
      </c>
      <c r="I2575" s="15">
        <v>0.50902777777777775</v>
      </c>
      <c r="J2575">
        <v>1000163</v>
      </c>
      <c r="K2575">
        <v>227</v>
      </c>
      <c r="L2575">
        <f>ROUND(M2575*86400,0)/60</f>
        <v>68</v>
      </c>
      <c r="M2575">
        <v>4.7222222222222221E-2</v>
      </c>
      <c r="N2575">
        <f>_xlfn.XLOOKUP(O2575,Z$22:Z$24,AA$22:AA$24)</f>
        <v>0</v>
      </c>
      <c r="O2575" t="s">
        <v>26</v>
      </c>
      <c r="P2575" cm="1">
        <f t="array" aca="1" ref="P2575" ca="1">(_xlfn.IFS(Q2575="couché",0,Q2575="debout à 80%",1,Q2575="?",1))*(IF(RAND()&lt;0.8,1,0))</f>
        <v>1</v>
      </c>
      <c r="Q2575" t="s">
        <v>27</v>
      </c>
      <c r="R2575">
        <v>45</v>
      </c>
      <c r="S2575">
        <f>SUMIFS(N:N,F:F,F2575,G:G,G2575,T:T,T2575-1)*IF(C2575=1,0,1)</f>
        <v>0</v>
      </c>
      <c r="T2575">
        <f>COUNTIFS(F:F,F2575,G:G,G2575,H:H,_xlfn.CONCAT("&lt;=",H2575))</f>
        <v>4</v>
      </c>
      <c r="U2575" s="15">
        <f ca="1">H2575+(RAND()/100000)</f>
        <v>0.46181080196699104</v>
      </c>
      <c r="V2575">
        <f t="shared" ca="1" si="40"/>
        <v>41</v>
      </c>
      <c r="W2575" t="s">
        <v>28</v>
      </c>
      <c r="X2575" t="str">
        <f ca="1">_xlfn.CONCAT("(",A2575,",",C2575,",",P2575,",",E2575,",",L2575,",",S2575,",",T2575,",",V2575,")++1`")</f>
        <v>(249882,0,1,9,68,0,4,41)++1`</v>
      </c>
      <c r="Y2575" t="str">
        <f>_xlfn.CONCAT("(",A2575,",",R2575,")++1`")</f>
        <v>(249882,45)++1`</v>
      </c>
    </row>
    <row r="2576" spans="1:25">
      <c r="A2576">
        <v>249887</v>
      </c>
      <c r="B2576">
        <v>1949</v>
      </c>
      <c r="C2576">
        <f>IF(D2576="oui", 1, IF(D2576="non", 0, " "))</f>
        <v>0</v>
      </c>
      <c r="D2576" t="s">
        <v>24</v>
      </c>
      <c r="E2576">
        <f>_xlfn.XLOOKUP(F2576,Z$3:Z$19,AA$3:AA$19)</f>
        <v>15</v>
      </c>
      <c r="F2576" t="s">
        <v>35</v>
      </c>
      <c r="G2576" s="14">
        <v>44644</v>
      </c>
      <c r="H2576" s="15">
        <v>0.33888888888888885</v>
      </c>
      <c r="I2576" s="15">
        <v>0.4458333333333333</v>
      </c>
      <c r="J2576">
        <v>1000171</v>
      </c>
      <c r="K2576">
        <v>2238</v>
      </c>
      <c r="L2576">
        <f>ROUND(M2576*86400,0)/60</f>
        <v>154</v>
      </c>
      <c r="M2576">
        <v>0.10694444444444445</v>
      </c>
      <c r="N2576">
        <f>_xlfn.XLOOKUP(O2576,Z$22:Z$24,AA$22:AA$24)</f>
        <v>0</v>
      </c>
      <c r="O2576" t="s">
        <v>26</v>
      </c>
      <c r="P2576" cm="1">
        <f t="array" aca="1" ref="P2576" ca="1">(_xlfn.IFS(Q2576="couché",0,Q2576="debout à 80%",1,Q2576="?",1))*(IF(RAND()&lt;0.8,1,0))</f>
        <v>1</v>
      </c>
      <c r="Q2576" t="s">
        <v>27</v>
      </c>
      <c r="R2576">
        <v>45</v>
      </c>
      <c r="S2576">
        <f>SUMIFS(N:N,F:F,F2576,G:G,G2576,T:T,T2576-1)*IF(C2576=1,0,1)</f>
        <v>0</v>
      </c>
      <c r="T2576">
        <f>COUNTIFS(F:F,F2576,G:G,G2576,H:H,_xlfn.CONCAT("&lt;=",H2576))</f>
        <v>1</v>
      </c>
      <c r="U2576" s="15">
        <f ca="1">H2576+(RAND()/100000)</f>
        <v>0.33889031743083398</v>
      </c>
      <c r="V2576">
        <f t="shared" ca="1" si="40"/>
        <v>10</v>
      </c>
      <c r="W2576" t="s">
        <v>28</v>
      </c>
      <c r="X2576" t="str">
        <f ca="1">_xlfn.CONCAT("(",A2576,",",C2576,",",P2576,",",E2576,",",L2576,",",S2576,",",T2576,",",V2576,")++1`")</f>
        <v>(249887,0,1,15,154,0,1,10)++1`</v>
      </c>
      <c r="Y2576" t="str">
        <f>_xlfn.CONCAT("(",A2576,",",R2576,")++1`")</f>
        <v>(249887,45)++1`</v>
      </c>
    </row>
    <row r="2577" spans="1:25">
      <c r="A2577">
        <v>249888</v>
      </c>
      <c r="B2577">
        <v>1958</v>
      </c>
      <c r="C2577">
        <f>IF(D2577="oui", 1, IF(D2577="non", 0, " "))</f>
        <v>0</v>
      </c>
      <c r="D2577" t="s">
        <v>24</v>
      </c>
      <c r="E2577">
        <f>_xlfn.XLOOKUP(F2577,Z$3:Z$19,AA$3:AA$19)</f>
        <v>7</v>
      </c>
      <c r="F2577" t="s">
        <v>38</v>
      </c>
      <c r="G2577" s="14">
        <v>44631</v>
      </c>
      <c r="H2577" s="15">
        <v>0.62708333333333333</v>
      </c>
      <c r="I2577" s="15">
        <v>0.65555555555555556</v>
      </c>
      <c r="J2577">
        <v>1000162</v>
      </c>
      <c r="K2577">
        <v>4592</v>
      </c>
      <c r="L2577">
        <f>ROUND(M2577*86400,0)/60</f>
        <v>41</v>
      </c>
      <c r="M2577">
        <v>2.8472222222222232E-2</v>
      </c>
      <c r="N2577">
        <f>_xlfn.XLOOKUP(O2577,Z$22:Z$24,AA$22:AA$24)</f>
        <v>0</v>
      </c>
      <c r="O2577" t="s">
        <v>26</v>
      </c>
      <c r="P2577" cm="1">
        <f t="array" aca="1" ref="P2577" ca="1">(_xlfn.IFS(Q2577="couché",0,Q2577="debout à 80%",1,Q2577="?",1))*(IF(RAND()&lt;0.8,1,0))</f>
        <v>1</v>
      </c>
      <c r="Q2577" t="s">
        <v>27</v>
      </c>
      <c r="R2577">
        <v>45</v>
      </c>
      <c r="S2577">
        <f>SUMIFS(N:N,F:F,F2577,G:G,G2577,T:T,T2577-1)*IF(C2577=1,0,1)</f>
        <v>0</v>
      </c>
      <c r="T2577">
        <f>COUNTIFS(F:F,F2577,G:G,G2577,H:H,_xlfn.CONCAT("&lt;=",H2577))</f>
        <v>4</v>
      </c>
      <c r="U2577" s="15">
        <f ca="1">H2577+(RAND()/100000)</f>
        <v>0.62708552937757212</v>
      </c>
      <c r="V2577">
        <f t="shared" ca="1" si="40"/>
        <v>70</v>
      </c>
      <c r="W2577" t="s">
        <v>28</v>
      </c>
      <c r="X2577" t="str">
        <f ca="1">_xlfn.CONCAT("(",A2577,",",C2577,",",P2577,",",E2577,",",L2577,",",S2577,",",T2577,",",V2577,")++1`")</f>
        <v>(249888,0,1,7,41,0,4,70)++1`</v>
      </c>
      <c r="Y2577" t="str">
        <f>_xlfn.CONCAT("(",A2577,",",R2577,")++1`")</f>
        <v>(249888,45)++1`</v>
      </c>
    </row>
    <row r="2578" spans="1:25">
      <c r="A2578">
        <v>249890</v>
      </c>
      <c r="B2578">
        <v>1949</v>
      </c>
      <c r="C2578">
        <f>IF(D2578="oui", 1, IF(D2578="non", 0, " "))</f>
        <v>0</v>
      </c>
      <c r="D2578" t="s">
        <v>24</v>
      </c>
      <c r="E2578">
        <f>_xlfn.XLOOKUP(F2578,Z$3:Z$19,AA$3:AA$19)</f>
        <v>15</v>
      </c>
      <c r="F2578" t="s">
        <v>35</v>
      </c>
      <c r="G2578" s="14">
        <v>44627</v>
      </c>
      <c r="H2578" s="15">
        <v>0.66874999999999996</v>
      </c>
      <c r="I2578" s="15">
        <v>0.69722222222222219</v>
      </c>
      <c r="J2578">
        <v>1000171</v>
      </c>
      <c r="K2578">
        <v>2240</v>
      </c>
      <c r="L2578">
        <f>ROUND(M2578*86400,0)/60</f>
        <v>41</v>
      </c>
      <c r="M2578">
        <v>2.8472222222222232E-2</v>
      </c>
      <c r="N2578">
        <f>_xlfn.XLOOKUP(O2578,Z$22:Z$24,AA$22:AA$24)</f>
        <v>0</v>
      </c>
      <c r="O2578" t="s">
        <v>26</v>
      </c>
      <c r="P2578" cm="1">
        <f t="array" aca="1" ref="P2578" ca="1">(_xlfn.IFS(Q2578="couché",0,Q2578="debout à 80%",1,Q2578="?",1))*(IF(RAND()&lt;0.8,1,0))</f>
        <v>0</v>
      </c>
      <c r="Q2578" t="s">
        <v>48</v>
      </c>
      <c r="R2578">
        <v>0</v>
      </c>
      <c r="S2578">
        <f>SUMIFS(N:N,F:F,F2578,G:G,G2578,T:T,T2578-1)*IF(C2578=1,0,1)</f>
        <v>0</v>
      </c>
      <c r="T2578">
        <f>COUNTIFS(F:F,F2578,G:G,G2578,H:H,_xlfn.CONCAT("&lt;=",H2578))</f>
        <v>4</v>
      </c>
      <c r="U2578" s="15">
        <f ca="1">H2578+(RAND()/100000)</f>
        <v>0.66875555453677649</v>
      </c>
      <c r="V2578">
        <f t="shared" ca="1" si="40"/>
        <v>59</v>
      </c>
      <c r="W2578" t="s">
        <v>28</v>
      </c>
      <c r="X2578" t="str">
        <f ca="1">_xlfn.CONCAT("(",A2578,",",C2578,",",P2578,",",E2578,",",L2578,",",S2578,",",T2578,",",V2578,")++1`")</f>
        <v>(249890,0,0,15,41,0,4,59)++1`</v>
      </c>
      <c r="Y2578" t="str">
        <f>_xlfn.CONCAT("(",A2578,",",R2578,")++1`")</f>
        <v>(249890,0)++1`</v>
      </c>
    </row>
    <row r="2579" spans="1:25">
      <c r="A2579">
        <v>249891</v>
      </c>
      <c r="B2579">
        <v>1955</v>
      </c>
      <c r="C2579">
        <f>IF(D2579="oui", 1, IF(D2579="non", 0, " "))</f>
        <v>0</v>
      </c>
      <c r="D2579" t="s">
        <v>24</v>
      </c>
      <c r="E2579">
        <f>_xlfn.XLOOKUP(F2579,Z$3:Z$19,AA$3:AA$19)</f>
        <v>12</v>
      </c>
      <c r="F2579" t="s">
        <v>42</v>
      </c>
      <c r="G2579" s="14">
        <v>44629</v>
      </c>
      <c r="H2579" s="15">
        <v>0.41319444444444442</v>
      </c>
      <c r="I2579" s="15">
        <v>0.50277777777777777</v>
      </c>
      <c r="J2579">
        <v>1000171</v>
      </c>
      <c r="K2579">
        <v>2239</v>
      </c>
      <c r="L2579">
        <f>ROUND(M2579*86400,0)/60</f>
        <v>129</v>
      </c>
      <c r="M2579">
        <v>8.9583333333333348E-2</v>
      </c>
      <c r="N2579">
        <f>_xlfn.XLOOKUP(O2579,Z$22:Z$24,AA$22:AA$24)</f>
        <v>0</v>
      </c>
      <c r="O2579" t="s">
        <v>26</v>
      </c>
      <c r="P2579" cm="1">
        <f t="array" aca="1" ref="P2579" ca="1">(_xlfn.IFS(Q2579="couché",0,Q2579="debout à 80%",1,Q2579="?",1))*(IF(RAND()&lt;0.8,1,0))</f>
        <v>0</v>
      </c>
      <c r="Q2579" t="s">
        <v>27</v>
      </c>
      <c r="R2579">
        <v>45</v>
      </c>
      <c r="S2579">
        <f>SUMIFS(N:N,F:F,F2579,G:G,G2579,T:T,T2579-1)*IF(C2579=1,0,1)</f>
        <v>0</v>
      </c>
      <c r="T2579">
        <f>COUNTIFS(F:F,F2579,G:G,G2579,H:H,_xlfn.CONCAT("&lt;=",H2579))</f>
        <v>1</v>
      </c>
      <c r="U2579" s="15">
        <f ca="1">H2579+(RAND()/100000)</f>
        <v>0.41320031648276567</v>
      </c>
      <c r="V2579">
        <f t="shared" ca="1" si="40"/>
        <v>25</v>
      </c>
      <c r="W2579" t="s">
        <v>28</v>
      </c>
      <c r="X2579" t="str">
        <f ca="1">_xlfn.CONCAT("(",A2579,",",C2579,",",P2579,",",E2579,",",L2579,",",S2579,",",T2579,",",V2579,")++1`")</f>
        <v>(249891,0,0,12,129,0,1,25)++1`</v>
      </c>
      <c r="Y2579" t="str">
        <f>_xlfn.CONCAT("(",A2579,",",R2579,")++1`")</f>
        <v>(249891,45)++1`</v>
      </c>
    </row>
    <row r="2580" spans="1:25">
      <c r="A2580">
        <v>249892</v>
      </c>
      <c r="B2580">
        <v>1955</v>
      </c>
      <c r="C2580">
        <f>IF(D2580="oui", 1, IF(D2580="non", 0, " "))</f>
        <v>0</v>
      </c>
      <c r="D2580" t="s">
        <v>24</v>
      </c>
      <c r="E2580">
        <f>_xlfn.XLOOKUP(F2580,Z$3:Z$19,AA$3:AA$19)</f>
        <v>12</v>
      </c>
      <c r="F2580" t="s">
        <v>42</v>
      </c>
      <c r="G2580" s="14">
        <v>44629</v>
      </c>
      <c r="H2580" s="15">
        <v>0.61041666666666661</v>
      </c>
      <c r="I2580" s="15">
        <v>0.62152777777777779</v>
      </c>
      <c r="J2580">
        <v>1000171</v>
      </c>
      <c r="K2580">
        <v>5972</v>
      </c>
      <c r="L2580">
        <f>ROUND(M2580*86400,0)/60</f>
        <v>16</v>
      </c>
      <c r="M2580">
        <v>1.1111111111111183E-2</v>
      </c>
      <c r="N2580">
        <f>_xlfn.XLOOKUP(O2580,Z$22:Z$24,AA$22:AA$24)</f>
        <v>0</v>
      </c>
      <c r="O2580" t="s">
        <v>26</v>
      </c>
      <c r="P2580" cm="1">
        <f t="array" aca="1" ref="P2580" ca="1">(_xlfn.IFS(Q2580="couché",0,Q2580="debout à 80%",1,Q2580="?",1))*(IF(RAND()&lt;0.8,1,0))</f>
        <v>1</v>
      </c>
      <c r="Q2580" t="s">
        <v>27</v>
      </c>
      <c r="R2580">
        <v>0</v>
      </c>
      <c r="S2580">
        <f>SUMIFS(N:N,F:F,F2580,G:G,G2580,T:T,T2580-1)*IF(C2580=1,0,1)</f>
        <v>0</v>
      </c>
      <c r="T2580">
        <f>COUNTIFS(F:F,F2580,G:G,G2580,H:H,_xlfn.CONCAT("&lt;=",H2580))</f>
        <v>3</v>
      </c>
      <c r="U2580" s="15">
        <f ca="1">H2580+(RAND()/100000)</f>
        <v>0.61041841027792787</v>
      </c>
      <c r="V2580">
        <f t="shared" ca="1" si="40"/>
        <v>59</v>
      </c>
      <c r="W2580" t="s">
        <v>28</v>
      </c>
      <c r="X2580" t="str">
        <f ca="1">_xlfn.CONCAT("(",A2580,",",C2580,",",P2580,",",E2580,",",L2580,",",S2580,",",T2580,",",V2580,")++1`")</f>
        <v>(249892,0,1,12,16,0,3,59)++1`</v>
      </c>
      <c r="Y2580" t="str">
        <f>_xlfn.CONCAT("(",A2580,",",R2580,")++1`")</f>
        <v>(249892,0)++1`</v>
      </c>
    </row>
    <row r="2581" spans="1:25">
      <c r="A2581">
        <v>249893</v>
      </c>
      <c r="B2581">
        <v>1932</v>
      </c>
      <c r="C2581">
        <f>IF(D2581="oui", 1, IF(D2581="non", 0, " "))</f>
        <v>0</v>
      </c>
      <c r="D2581" t="s">
        <v>24</v>
      </c>
      <c r="E2581">
        <f>_xlfn.XLOOKUP(F2581,Z$3:Z$19,AA$3:AA$19)</f>
        <v>7</v>
      </c>
      <c r="F2581" t="s">
        <v>38</v>
      </c>
      <c r="G2581" s="14">
        <v>44635</v>
      </c>
      <c r="H2581" s="15">
        <v>0.33680555555555552</v>
      </c>
      <c r="I2581" s="15">
        <v>0.37916666666666665</v>
      </c>
      <c r="J2581">
        <v>1000171</v>
      </c>
      <c r="K2581">
        <v>2238</v>
      </c>
      <c r="L2581">
        <f>ROUND(M2581*86400,0)/60</f>
        <v>61</v>
      </c>
      <c r="M2581">
        <v>4.2361111111111127E-2</v>
      </c>
      <c r="N2581">
        <f>_xlfn.XLOOKUP(O2581,Z$22:Z$24,AA$22:AA$24)</f>
        <v>0</v>
      </c>
      <c r="O2581" t="s">
        <v>26</v>
      </c>
      <c r="P2581" cm="1">
        <f t="array" aca="1" ref="P2581" ca="1">(_xlfn.IFS(Q2581="couché",0,Q2581="debout à 80%",1,Q2581="?",1))*(IF(RAND()&lt;0.8,1,0))</f>
        <v>1</v>
      </c>
      <c r="Q2581" t="s">
        <v>27</v>
      </c>
      <c r="R2581">
        <v>45</v>
      </c>
      <c r="S2581">
        <f>SUMIFS(N:N,F:F,F2581,G:G,G2581,T:T,T2581-1)*IF(C2581=1,0,1)</f>
        <v>0</v>
      </c>
      <c r="T2581">
        <f>COUNTIFS(F:F,F2581,G:G,G2581,H:H,_xlfn.CONCAT("&lt;=",H2581))</f>
        <v>1</v>
      </c>
      <c r="U2581" s="15">
        <f ca="1">H2581+(RAND()/100000)</f>
        <v>0.33681331616049609</v>
      </c>
      <c r="V2581">
        <f t="shared" ca="1" si="40"/>
        <v>5</v>
      </c>
      <c r="W2581" t="s">
        <v>28</v>
      </c>
      <c r="X2581" t="str">
        <f ca="1">_xlfn.CONCAT("(",A2581,",",C2581,",",P2581,",",E2581,",",L2581,",",S2581,",",T2581,",",V2581,")++1`")</f>
        <v>(249893,0,1,7,61,0,1,5)++1`</v>
      </c>
      <c r="Y2581" t="str">
        <f>_xlfn.CONCAT("(",A2581,",",R2581,")++1`")</f>
        <v>(249893,45)++1`</v>
      </c>
    </row>
    <row r="2582" spans="1:25">
      <c r="A2582">
        <v>249896</v>
      </c>
      <c r="B2582">
        <v>1968</v>
      </c>
      <c r="C2582">
        <f>IF(D2582="oui", 1, IF(D2582="non", 0, " "))</f>
        <v>0</v>
      </c>
      <c r="D2582" t="s">
        <v>24</v>
      </c>
      <c r="E2582">
        <f>_xlfn.XLOOKUP(F2582,Z$3:Z$19,AA$3:AA$19)</f>
        <v>3</v>
      </c>
      <c r="F2582" t="s">
        <v>34</v>
      </c>
      <c r="G2582" s="14">
        <v>44621</v>
      </c>
      <c r="H2582" s="15">
        <v>0.34861111111111109</v>
      </c>
      <c r="I2582" s="15">
        <v>0.35833333333333334</v>
      </c>
      <c r="J2582">
        <v>1000169</v>
      </c>
      <c r="K2582">
        <v>2172</v>
      </c>
      <c r="L2582">
        <f>ROUND(M2582*86400,0)/60</f>
        <v>14</v>
      </c>
      <c r="M2582">
        <v>9.7222222222222432E-3</v>
      </c>
      <c r="N2582">
        <f>_xlfn.XLOOKUP(O2582,Z$22:Z$24,AA$22:AA$24)</f>
        <v>1</v>
      </c>
      <c r="O2582" t="s">
        <v>32</v>
      </c>
      <c r="P2582" cm="1">
        <f t="array" aca="1" ref="P2582" ca="1">(_xlfn.IFS(Q2582="couché",0,Q2582="debout à 80%",1,Q2582="?",1))*(IF(RAND()&lt;0.8,1,0))</f>
        <v>1</v>
      </c>
      <c r="Q2582" t="s">
        <v>27</v>
      </c>
      <c r="R2582">
        <v>10</v>
      </c>
      <c r="S2582">
        <f>SUMIFS(N:N,F:F,F2582,G:G,G2582,T:T,T2582-1)*IF(C2582=1,0,1)</f>
        <v>1</v>
      </c>
      <c r="T2582">
        <f>COUNTIFS(F:F,F2582,G:G,G2582,H:H,_xlfn.CONCAT("&lt;=",H2582))</f>
        <v>2</v>
      </c>
      <c r="U2582" s="15">
        <f ca="1">H2582+(RAND()/100000)</f>
        <v>0.34861189700443768</v>
      </c>
      <c r="V2582">
        <f t="shared" ca="1" si="40"/>
        <v>8</v>
      </c>
      <c r="W2582" t="s">
        <v>28</v>
      </c>
      <c r="X2582" t="str">
        <f ca="1">_xlfn.CONCAT("(",A2582,",",C2582,",",P2582,",",E2582,",",L2582,",",S2582,",",T2582,",",V2582,")++1`")</f>
        <v>(249896,0,1,3,14,1,2,8)++1`</v>
      </c>
      <c r="Y2582" t="str">
        <f>_xlfn.CONCAT("(",A2582,",",R2582,")++1`")</f>
        <v>(249896,10)++1`</v>
      </c>
    </row>
    <row r="2583" spans="1:25">
      <c r="A2583">
        <v>249897</v>
      </c>
      <c r="B2583">
        <v>1969</v>
      </c>
      <c r="C2583">
        <f>IF(D2583="oui", 1, IF(D2583="non", 0, " "))</f>
        <v>0</v>
      </c>
      <c r="D2583" t="s">
        <v>24</v>
      </c>
      <c r="E2583">
        <f>_xlfn.XLOOKUP(F2583,Z$3:Z$19,AA$3:AA$19)</f>
        <v>7</v>
      </c>
      <c r="F2583" t="s">
        <v>38</v>
      </c>
      <c r="G2583" s="14">
        <v>44631</v>
      </c>
      <c r="H2583" s="15">
        <v>0.55763888888888891</v>
      </c>
      <c r="I2583" s="15">
        <v>0.58611111111111114</v>
      </c>
      <c r="J2583">
        <v>1000162</v>
      </c>
      <c r="K2583">
        <v>4592</v>
      </c>
      <c r="L2583">
        <f>ROUND(M2583*86400,0)/60</f>
        <v>41</v>
      </c>
      <c r="M2583">
        <v>2.8472222222222232E-2</v>
      </c>
      <c r="N2583">
        <f>_xlfn.XLOOKUP(O2583,Z$22:Z$24,AA$22:AA$24)</f>
        <v>0</v>
      </c>
      <c r="O2583" t="s">
        <v>26</v>
      </c>
      <c r="P2583" cm="1">
        <f t="array" aca="1" ref="P2583" ca="1">(_xlfn.IFS(Q2583="couché",0,Q2583="debout à 80%",1,Q2583="?",1))*(IF(RAND()&lt;0.8,1,0))</f>
        <v>1</v>
      </c>
      <c r="Q2583" t="s">
        <v>27</v>
      </c>
      <c r="R2583">
        <v>45</v>
      </c>
      <c r="S2583">
        <f>SUMIFS(N:N,F:F,F2583,G:G,G2583,T:T,T2583-1)*IF(C2583=1,0,1)</f>
        <v>0</v>
      </c>
      <c r="T2583">
        <f>COUNTIFS(F:F,F2583,G:G,G2583,H:H,_xlfn.CONCAT("&lt;=",H2583))</f>
        <v>2</v>
      </c>
      <c r="U2583" s="15">
        <f ca="1">H2583+(RAND()/100000)</f>
        <v>0.55764550095107379</v>
      </c>
      <c r="V2583">
        <f t="shared" ca="1" si="40"/>
        <v>58</v>
      </c>
      <c r="W2583" t="s">
        <v>28</v>
      </c>
      <c r="X2583" t="str">
        <f ca="1">_xlfn.CONCAT("(",A2583,",",C2583,",",P2583,",",E2583,",",L2583,",",S2583,",",T2583,",",V2583,")++1`")</f>
        <v>(249897,0,1,7,41,0,2,58)++1`</v>
      </c>
      <c r="Y2583" t="str">
        <f>_xlfn.CONCAT("(",A2583,",",R2583,")++1`")</f>
        <v>(249897,45)++1`</v>
      </c>
    </row>
    <row r="2584" spans="1:25">
      <c r="A2584">
        <v>249899</v>
      </c>
      <c r="B2584">
        <v>1969</v>
      </c>
      <c r="C2584">
        <f>IF(D2584="oui", 1, IF(D2584="non", 0, " "))</f>
        <v>0</v>
      </c>
      <c r="D2584" t="s">
        <v>24</v>
      </c>
      <c r="E2584">
        <f>_xlfn.XLOOKUP(F2584,Z$3:Z$19,AA$3:AA$19)</f>
        <v>7</v>
      </c>
      <c r="F2584" t="s">
        <v>38</v>
      </c>
      <c r="G2584" s="14">
        <v>44631</v>
      </c>
      <c r="H2584" s="15">
        <v>0.59097222222222223</v>
      </c>
      <c r="I2584" s="15">
        <v>0.62013888888888891</v>
      </c>
      <c r="J2584">
        <v>1000162</v>
      </c>
      <c r="K2584">
        <v>4592</v>
      </c>
      <c r="L2584">
        <f>ROUND(M2584*86400,0)/60</f>
        <v>42</v>
      </c>
      <c r="M2584">
        <v>2.9166666666666674E-2</v>
      </c>
      <c r="N2584">
        <f>_xlfn.XLOOKUP(O2584,Z$22:Z$24,AA$22:AA$24)</f>
        <v>0</v>
      </c>
      <c r="O2584" t="s">
        <v>26</v>
      </c>
      <c r="P2584" cm="1">
        <f t="array" aca="1" ref="P2584" ca="1">(_xlfn.IFS(Q2584="couché",0,Q2584="debout à 80%",1,Q2584="?",1))*(IF(RAND()&lt;0.8,1,0))</f>
        <v>1</v>
      </c>
      <c r="Q2584" t="s">
        <v>27</v>
      </c>
      <c r="R2584">
        <v>45</v>
      </c>
      <c r="S2584">
        <f>SUMIFS(N:N,F:F,F2584,G:G,G2584,T:T,T2584-1)*IF(C2584=1,0,1)</f>
        <v>0</v>
      </c>
      <c r="T2584">
        <f>COUNTIFS(F:F,F2584,G:G,G2584,H:H,_xlfn.CONCAT("&lt;=",H2584))</f>
        <v>3</v>
      </c>
      <c r="U2584" s="15">
        <f ca="1">H2584+(RAND()/100000)</f>
        <v>0.59098171991071435</v>
      </c>
      <c r="V2584">
        <f t="shared" ca="1" si="40"/>
        <v>67</v>
      </c>
      <c r="W2584" t="s">
        <v>28</v>
      </c>
      <c r="X2584" t="str">
        <f ca="1">_xlfn.CONCAT("(",A2584,",",C2584,",",P2584,",",E2584,",",L2584,",",S2584,",",T2584,",",V2584,")++1`")</f>
        <v>(249899,0,1,7,42,0,3,67)++1`</v>
      </c>
      <c r="Y2584" t="str">
        <f>_xlfn.CONCAT("(",A2584,",",R2584,")++1`")</f>
        <v>(249899,45)++1`</v>
      </c>
    </row>
    <row r="2585" spans="1:25">
      <c r="A2585">
        <v>249900</v>
      </c>
      <c r="B2585">
        <v>1960</v>
      </c>
      <c r="C2585">
        <f>IF(D2585="oui", 1, IF(D2585="non", 0, " "))</f>
        <v>0</v>
      </c>
      <c r="D2585" t="s">
        <v>24</v>
      </c>
      <c r="E2585">
        <f>_xlfn.XLOOKUP(F2585,Z$3:Z$19,AA$3:AA$19)</f>
        <v>7</v>
      </c>
      <c r="F2585" t="s">
        <v>38</v>
      </c>
      <c r="G2585" s="14">
        <v>44623</v>
      </c>
      <c r="H2585" s="15">
        <v>0.42083333333333334</v>
      </c>
      <c r="I2585" s="15">
        <v>0.44374999999999998</v>
      </c>
      <c r="J2585">
        <v>1000166</v>
      </c>
      <c r="K2585">
        <v>31</v>
      </c>
      <c r="L2585">
        <f>ROUND(M2585*86400,0)/60</f>
        <v>33</v>
      </c>
      <c r="M2585">
        <v>2.2916666666666641E-2</v>
      </c>
      <c r="N2585">
        <f>_xlfn.XLOOKUP(O2585,Z$22:Z$24,AA$22:AA$24)</f>
        <v>0</v>
      </c>
      <c r="O2585" t="s">
        <v>26</v>
      </c>
      <c r="P2585" cm="1">
        <f t="array" aca="1" ref="P2585" ca="1">(_xlfn.IFS(Q2585="couché",0,Q2585="debout à 80%",1,Q2585="?",1))*(IF(RAND()&lt;0.8,1,0))</f>
        <v>0</v>
      </c>
      <c r="Q2585" t="s">
        <v>27</v>
      </c>
      <c r="R2585">
        <v>0</v>
      </c>
      <c r="S2585">
        <f>SUMIFS(N:N,F:F,F2585,G:G,G2585,T:T,T2585-1)*IF(C2585=1,0,1)</f>
        <v>0</v>
      </c>
      <c r="T2585">
        <f>COUNTIFS(F:F,F2585,G:G,G2585,H:H,_xlfn.CONCAT("&lt;=",H2585))</f>
        <v>3</v>
      </c>
      <c r="U2585" s="15">
        <f ca="1">H2585+(RAND()/100000)</f>
        <v>0.42084168648369047</v>
      </c>
      <c r="V2585">
        <f t="shared" ca="1" si="40"/>
        <v>26</v>
      </c>
      <c r="W2585" t="s">
        <v>28</v>
      </c>
      <c r="X2585" t="str">
        <f ca="1">_xlfn.CONCAT("(",A2585,",",C2585,",",P2585,",",E2585,",",L2585,",",S2585,",",T2585,",",V2585,")++1`")</f>
        <v>(249900,0,0,7,33,0,3,26)++1`</v>
      </c>
      <c r="Y2585" t="str">
        <f>_xlfn.CONCAT("(",A2585,",",R2585,")++1`")</f>
        <v>(249900,0)++1`</v>
      </c>
    </row>
    <row r="2586" spans="1:25">
      <c r="A2586">
        <v>249901</v>
      </c>
      <c r="B2586">
        <v>1966</v>
      </c>
      <c r="C2586">
        <f>IF(D2586="oui", 1, IF(D2586="non", 0, " "))</f>
        <v>0</v>
      </c>
      <c r="D2586" t="s">
        <v>24</v>
      </c>
      <c r="E2586">
        <f>_xlfn.XLOOKUP(F2586,Z$3:Z$19,AA$3:AA$19)</f>
        <v>16</v>
      </c>
      <c r="F2586" t="s">
        <v>44</v>
      </c>
      <c r="G2586" s="14">
        <v>44623</v>
      </c>
      <c r="H2586" s="15">
        <v>0.5131944444444444</v>
      </c>
      <c r="I2586" s="15">
        <v>0.6020833333333333</v>
      </c>
      <c r="J2586">
        <v>1000162</v>
      </c>
      <c r="K2586">
        <v>3255</v>
      </c>
      <c r="L2586">
        <f>ROUND(M2586*86400,0)/60</f>
        <v>128</v>
      </c>
      <c r="M2586">
        <v>8.8888888888888906E-2</v>
      </c>
      <c r="N2586">
        <f>_xlfn.XLOOKUP(O2586,Z$22:Z$24,AA$22:AA$24)</f>
        <v>0</v>
      </c>
      <c r="O2586" t="s">
        <v>26</v>
      </c>
      <c r="P2586" cm="1">
        <f t="array" aca="1" ref="P2586" ca="1">(_xlfn.IFS(Q2586="couché",0,Q2586="debout à 80%",1,Q2586="?",1))*(IF(RAND()&lt;0.8,1,0))</f>
        <v>1</v>
      </c>
      <c r="Q2586" t="s">
        <v>27</v>
      </c>
      <c r="R2586">
        <v>45</v>
      </c>
      <c r="S2586">
        <f>SUMIFS(N:N,F:F,F2586,G:G,G2586,T:T,T2586-1)*IF(C2586=1,0,1)</f>
        <v>1</v>
      </c>
      <c r="T2586">
        <f>COUNTIFS(F:F,F2586,G:G,G2586,H:H,_xlfn.CONCAT("&lt;=",H2586))</f>
        <v>3</v>
      </c>
      <c r="U2586" s="15">
        <f ca="1">H2586+(RAND()/100000)</f>
        <v>0.51319608529907013</v>
      </c>
      <c r="V2586">
        <f t="shared" ca="1" si="40"/>
        <v>41</v>
      </c>
      <c r="W2586" t="s">
        <v>28</v>
      </c>
      <c r="X2586" t="str">
        <f ca="1">_xlfn.CONCAT("(",A2586,",",C2586,",",P2586,",",E2586,",",L2586,",",S2586,",",T2586,",",V2586,")++1`")</f>
        <v>(249901,0,1,16,128,1,3,41)++1`</v>
      </c>
      <c r="Y2586" t="str">
        <f>_xlfn.CONCAT("(",A2586,",",R2586,")++1`")</f>
        <v>(249901,45)++1`</v>
      </c>
    </row>
    <row r="2587" spans="1:25">
      <c r="A2587">
        <v>249902</v>
      </c>
      <c r="B2587">
        <v>1952</v>
      </c>
      <c r="C2587">
        <f>IF(D2587="oui", 1, IF(D2587="non", 0, " "))</f>
        <v>0</v>
      </c>
      <c r="D2587" t="s">
        <v>24</v>
      </c>
      <c r="E2587">
        <f>_xlfn.XLOOKUP(F2587,Z$3:Z$19,AA$3:AA$19)</f>
        <v>16</v>
      </c>
      <c r="F2587" t="s">
        <v>44</v>
      </c>
      <c r="G2587" s="14">
        <v>44623</v>
      </c>
      <c r="H2587" s="15">
        <v>0.64374999999999993</v>
      </c>
      <c r="I2587" s="15">
        <v>0.76527777777777772</v>
      </c>
      <c r="J2587">
        <v>1000162</v>
      </c>
      <c r="K2587">
        <v>3255</v>
      </c>
      <c r="L2587">
        <f>ROUND(M2587*86400,0)/60</f>
        <v>175</v>
      </c>
      <c r="M2587">
        <v>0.12152777777777779</v>
      </c>
      <c r="N2587">
        <f>_xlfn.XLOOKUP(O2587,Z$22:Z$24,AA$22:AA$24)</f>
        <v>0</v>
      </c>
      <c r="O2587" t="s">
        <v>26</v>
      </c>
      <c r="P2587" cm="1">
        <f t="array" aca="1" ref="P2587" ca="1">(_xlfn.IFS(Q2587="couché",0,Q2587="debout à 80%",1,Q2587="?",1))*(IF(RAND()&lt;0.8,1,0))</f>
        <v>0</v>
      </c>
      <c r="Q2587" t="s">
        <v>48</v>
      </c>
      <c r="R2587">
        <v>45</v>
      </c>
      <c r="S2587">
        <f>SUMIFS(N:N,F:F,F2587,G:G,G2587,T:T,T2587-1)*IF(C2587=1,0,1)</f>
        <v>0</v>
      </c>
      <c r="T2587">
        <f>COUNTIFS(F:F,F2587,G:G,G2587,H:H,_xlfn.CONCAT("&lt;=",H2587))</f>
        <v>5</v>
      </c>
      <c r="U2587" s="15">
        <f ca="1">H2587+(RAND()/100000)</f>
        <v>0.64375757734080652</v>
      </c>
      <c r="V2587">
        <f t="shared" ca="1" si="40"/>
        <v>55</v>
      </c>
      <c r="W2587" t="s">
        <v>28</v>
      </c>
      <c r="X2587" t="str">
        <f ca="1">_xlfn.CONCAT("(",A2587,",",C2587,",",P2587,",",E2587,",",L2587,",",S2587,",",T2587,",",V2587,")++1`")</f>
        <v>(249902,0,0,16,175,0,5,55)++1`</v>
      </c>
      <c r="Y2587" t="str">
        <f>_xlfn.CONCAT("(",A2587,",",R2587,")++1`")</f>
        <v>(249902,45)++1`</v>
      </c>
    </row>
    <row r="2588" spans="1:25">
      <c r="A2588">
        <v>249906</v>
      </c>
      <c r="B2588">
        <v>2020</v>
      </c>
      <c r="C2588">
        <f>IF(D2588="oui", 1, IF(D2588="non", 0, " "))</f>
        <v>1</v>
      </c>
      <c r="D2588" t="s">
        <v>28</v>
      </c>
      <c r="E2588">
        <f>_xlfn.XLOOKUP(F2588,Z$3:Z$19,AA$3:AA$19)</f>
        <v>10</v>
      </c>
      <c r="F2588" t="s">
        <v>39</v>
      </c>
      <c r="G2588" s="14">
        <v>44650</v>
      </c>
      <c r="H2588" s="15">
        <v>0.38750000000000001</v>
      </c>
      <c r="I2588" s="15">
        <v>0.4</v>
      </c>
      <c r="J2588">
        <v>1000164</v>
      </c>
      <c r="K2588">
        <v>3692</v>
      </c>
      <c r="L2588">
        <f>ROUND(M2588*86400,0)/60</f>
        <v>18</v>
      </c>
      <c r="M2588">
        <v>1.2500000000000011E-2</v>
      </c>
      <c r="N2588">
        <f>_xlfn.XLOOKUP(O2588,Z$22:Z$24,AA$22:AA$24)</f>
        <v>0</v>
      </c>
      <c r="O2588" t="s">
        <v>46</v>
      </c>
      <c r="P2588" cm="1">
        <f t="array" aca="1" ref="P2588" ca="1">(_xlfn.IFS(Q2588="couché",0,Q2588="debout à 80%",1,Q2588="?",1))*(IF(RAND()&lt;0.8,1,0))</f>
        <v>0</v>
      </c>
      <c r="Q2588" t="s">
        <v>48</v>
      </c>
      <c r="R2588">
        <v>30</v>
      </c>
      <c r="S2588">
        <f>SUMIFS(N:N,F:F,F2588,G:G,G2588,T:T,T2588-1)*IF(C2588=1,0,1)</f>
        <v>0</v>
      </c>
      <c r="T2588">
        <f>COUNTIFS(F:F,F2588,G:G,G2588,H:H,_xlfn.CONCAT("&lt;=",H2588))</f>
        <v>4</v>
      </c>
      <c r="U2588" s="15">
        <f ca="1">H2588+(RAND()/100000)</f>
        <v>0.38750717077547492</v>
      </c>
      <c r="V2588">
        <f t="shared" ca="1" si="40"/>
        <v>19</v>
      </c>
      <c r="W2588" t="s">
        <v>28</v>
      </c>
      <c r="X2588" t="str">
        <f ca="1">_xlfn.CONCAT("(",A2588,",",C2588,",",P2588,",",E2588,",",L2588,",",S2588,",",T2588,",",V2588,")++1`")</f>
        <v>(249906,1,0,10,18,0,4,19)++1`</v>
      </c>
      <c r="Y2588" t="str">
        <f>_xlfn.CONCAT("(",A2588,",",R2588,")++1`")</f>
        <v>(249906,30)++1`</v>
      </c>
    </row>
    <row r="2589" spans="1:25">
      <c r="A2589">
        <v>249907</v>
      </c>
      <c r="B2589">
        <v>2020</v>
      </c>
      <c r="C2589">
        <f>IF(D2589="oui", 1, IF(D2589="non", 0, " "))</f>
        <v>1</v>
      </c>
      <c r="D2589" t="s">
        <v>28</v>
      </c>
      <c r="E2589">
        <f>_xlfn.XLOOKUP(F2589,Z$3:Z$19,AA$3:AA$19)</f>
        <v>10</v>
      </c>
      <c r="F2589" t="s">
        <v>39</v>
      </c>
      <c r="G2589" s="14">
        <v>44636</v>
      </c>
      <c r="H2589" s="15">
        <v>0.35555555555555551</v>
      </c>
      <c r="I2589" s="15">
        <v>0.37291666666666667</v>
      </c>
      <c r="J2589">
        <v>1000164</v>
      </c>
      <c r="K2589">
        <v>3692</v>
      </c>
      <c r="L2589">
        <f>ROUND(M2589*86400,0)/60</f>
        <v>25</v>
      </c>
      <c r="M2589">
        <v>1.736111111111116E-2</v>
      </c>
      <c r="N2589">
        <f>_xlfn.XLOOKUP(O2589,Z$22:Z$24,AA$22:AA$24)</f>
        <v>0</v>
      </c>
      <c r="O2589" t="s">
        <v>46</v>
      </c>
      <c r="P2589" cm="1">
        <f t="array" aca="1" ref="P2589" ca="1">(_xlfn.IFS(Q2589="couché",0,Q2589="debout à 80%",1,Q2589="?",1))*(IF(RAND()&lt;0.8,1,0))</f>
        <v>0</v>
      </c>
      <c r="Q2589" t="s">
        <v>48</v>
      </c>
      <c r="R2589">
        <v>30</v>
      </c>
      <c r="S2589">
        <f>SUMIFS(N:N,F:F,F2589,G:G,G2589,T:T,T2589-1)*IF(C2589=1,0,1)</f>
        <v>0</v>
      </c>
      <c r="T2589">
        <f>COUNTIFS(F:F,F2589,G:G,G2589,H:H,_xlfn.CONCAT("&lt;=",H2589))</f>
        <v>2</v>
      </c>
      <c r="U2589" s="15">
        <f ca="1">H2589+(RAND()/100000)</f>
        <v>0.35555708992563495</v>
      </c>
      <c r="V2589">
        <f t="shared" ca="1" si="40"/>
        <v>13</v>
      </c>
      <c r="W2589" t="s">
        <v>28</v>
      </c>
      <c r="X2589" t="str">
        <f ca="1">_xlfn.CONCAT("(",A2589,",",C2589,",",P2589,",",E2589,",",L2589,",",S2589,",",T2589,",",V2589,")++1`")</f>
        <v>(249907,1,0,10,25,0,2,13)++1`</v>
      </c>
      <c r="Y2589" t="str">
        <f>_xlfn.CONCAT("(",A2589,",",R2589,")++1`")</f>
        <v>(249907,30)++1`</v>
      </c>
    </row>
    <row r="2590" spans="1:25">
      <c r="A2590">
        <v>249908</v>
      </c>
      <c r="B2590">
        <v>2021</v>
      </c>
      <c r="C2590">
        <f>IF(D2590="oui", 1, IF(D2590="non", 0, " "))</f>
        <v>1</v>
      </c>
      <c r="D2590" t="s">
        <v>28</v>
      </c>
      <c r="E2590">
        <f>_xlfn.XLOOKUP(F2590,Z$3:Z$19,AA$3:AA$19)</f>
        <v>12</v>
      </c>
      <c r="F2590" t="s">
        <v>42</v>
      </c>
      <c r="G2590" s="14">
        <v>44628</v>
      </c>
      <c r="H2590" s="15">
        <v>0.36041666666666666</v>
      </c>
      <c r="I2590" s="15">
        <v>0.37708333333333333</v>
      </c>
      <c r="J2590">
        <v>1000164</v>
      </c>
      <c r="K2590">
        <v>3692</v>
      </c>
      <c r="L2590">
        <f>ROUND(M2590*86400,0)/60</f>
        <v>24</v>
      </c>
      <c r="M2590">
        <v>1.6666666666666663E-2</v>
      </c>
      <c r="N2590">
        <f>_xlfn.XLOOKUP(O2590,Z$22:Z$24,AA$22:AA$24)</f>
        <v>0</v>
      </c>
      <c r="O2590" t="s">
        <v>46</v>
      </c>
      <c r="P2590" cm="1">
        <f t="array" aca="1" ref="P2590" ca="1">(_xlfn.IFS(Q2590="couché",0,Q2590="debout à 80%",1,Q2590="?",1))*(IF(RAND()&lt;0.8,1,0))</f>
        <v>0</v>
      </c>
      <c r="Q2590" t="s">
        <v>48</v>
      </c>
      <c r="R2590">
        <v>30</v>
      </c>
      <c r="S2590">
        <f>SUMIFS(N:N,F:F,F2590,G:G,G2590,T:T,T2590-1)*IF(C2590=1,0,1)</f>
        <v>0</v>
      </c>
      <c r="T2590">
        <f>COUNTIFS(F:F,F2590,G:G,G2590,H:H,_xlfn.CONCAT("&lt;=",H2590))</f>
        <v>2</v>
      </c>
      <c r="U2590" s="15">
        <f ca="1">H2590+(RAND()/100000)</f>
        <v>0.36042131493136692</v>
      </c>
      <c r="V2590">
        <f t="shared" ca="1" si="40"/>
        <v>16</v>
      </c>
      <c r="W2590" t="s">
        <v>28</v>
      </c>
      <c r="X2590" t="str">
        <f ca="1">_xlfn.CONCAT("(",A2590,",",C2590,",",P2590,",",E2590,",",L2590,",",S2590,",",T2590,",",V2590,")++1`")</f>
        <v>(249908,1,0,12,24,0,2,16)++1`</v>
      </c>
      <c r="Y2590" t="str">
        <f>_xlfn.CONCAT("(",A2590,",",R2590,")++1`")</f>
        <v>(249908,30)++1`</v>
      </c>
    </row>
    <row r="2591" spans="1:25">
      <c r="A2591">
        <v>249910</v>
      </c>
      <c r="B2591">
        <v>1928</v>
      </c>
      <c r="C2591">
        <f>IF(D2591="oui", 1, IF(D2591="non", 0, " "))</f>
        <v>0</v>
      </c>
      <c r="D2591" t="s">
        <v>24</v>
      </c>
      <c r="E2591">
        <f>_xlfn.XLOOKUP(F2591,Z$3:Z$19,AA$3:AA$19)</f>
        <v>11</v>
      </c>
      <c r="F2591" t="s">
        <v>41</v>
      </c>
      <c r="G2591" s="14">
        <v>44622</v>
      </c>
      <c r="H2591" s="15">
        <v>0.61597222222222214</v>
      </c>
      <c r="I2591" s="15">
        <v>0.65555555555555556</v>
      </c>
      <c r="J2591">
        <v>1000171</v>
      </c>
      <c r="K2591">
        <v>1592</v>
      </c>
      <c r="L2591">
        <f>ROUND(M2591*86400,0)/60</f>
        <v>57</v>
      </c>
      <c r="M2591">
        <v>3.9583333333333415E-2</v>
      </c>
      <c r="N2591">
        <f>_xlfn.XLOOKUP(O2591,Z$22:Z$24,AA$22:AA$24)</f>
        <v>0</v>
      </c>
      <c r="O2591" t="s">
        <v>26</v>
      </c>
      <c r="P2591" cm="1">
        <f t="array" aca="1" ref="P2591" ca="1">(_xlfn.IFS(Q2591="couché",0,Q2591="debout à 80%",1,Q2591="?",1))*(IF(RAND()&lt;0.8,1,0))</f>
        <v>0</v>
      </c>
      <c r="Q2591" t="s">
        <v>48</v>
      </c>
      <c r="R2591">
        <v>45</v>
      </c>
      <c r="S2591">
        <f>SUMIFS(N:N,F:F,F2591,G:G,G2591,T:T,T2591-1)*IF(C2591=1,0,1)</f>
        <v>0</v>
      </c>
      <c r="T2591">
        <f>COUNTIFS(F:F,F2591,G:G,G2591,H:H,_xlfn.CONCAT("&lt;=",H2591))</f>
        <v>4</v>
      </c>
      <c r="U2591" s="15">
        <f ca="1">H2591+(RAND()/100000)</f>
        <v>0.61597653722864754</v>
      </c>
      <c r="V2591">
        <f t="shared" ca="1" si="40"/>
        <v>50</v>
      </c>
      <c r="W2591" t="s">
        <v>28</v>
      </c>
      <c r="X2591" t="str">
        <f ca="1">_xlfn.CONCAT("(",A2591,",",C2591,",",P2591,",",E2591,",",L2591,",",S2591,",",T2591,",",V2591,")++1`")</f>
        <v>(249910,0,0,11,57,0,4,50)++1`</v>
      </c>
      <c r="Y2591" t="str">
        <f>_xlfn.CONCAT("(",A2591,",",R2591,")++1`")</f>
        <v>(249910,45)++1`</v>
      </c>
    </row>
    <row r="2592" spans="1:25">
      <c r="A2592">
        <v>249913</v>
      </c>
      <c r="B2592">
        <v>1969</v>
      </c>
      <c r="C2592">
        <f>IF(D2592="oui", 1, IF(D2592="non", 0, " "))</f>
        <v>0</v>
      </c>
      <c r="D2592" t="s">
        <v>24</v>
      </c>
      <c r="E2592">
        <f>_xlfn.XLOOKUP(F2592,Z$3:Z$19,AA$3:AA$19)</f>
        <v>2</v>
      </c>
      <c r="F2592" t="s">
        <v>29</v>
      </c>
      <c r="G2592" s="14">
        <v>44636</v>
      </c>
      <c r="H2592" s="15">
        <v>0.41666666666666663</v>
      </c>
      <c r="I2592" s="15">
        <v>0.48055555555555551</v>
      </c>
      <c r="J2592">
        <v>1000166</v>
      </c>
      <c r="K2592">
        <v>1272</v>
      </c>
      <c r="L2592">
        <f>ROUND(M2592*86400,0)/60</f>
        <v>92</v>
      </c>
      <c r="M2592">
        <v>6.3888888888888884E-2</v>
      </c>
      <c r="N2592">
        <f>_xlfn.XLOOKUP(O2592,Z$22:Z$24,AA$22:AA$24)</f>
        <v>0</v>
      </c>
      <c r="O2592" t="s">
        <v>26</v>
      </c>
      <c r="P2592" cm="1">
        <f t="array" aca="1" ref="P2592" ca="1">(_xlfn.IFS(Q2592="couché",0,Q2592="debout à 80%",1,Q2592="?",1))*(IF(RAND()&lt;0.8,1,0))</f>
        <v>0</v>
      </c>
      <c r="Q2592" t="s">
        <v>27</v>
      </c>
      <c r="R2592">
        <v>45</v>
      </c>
      <c r="S2592">
        <f>SUMIFS(N:N,F:F,F2592,G:G,G2592,T:T,T2592-1)*IF(C2592=1,0,1)</f>
        <v>0</v>
      </c>
      <c r="T2592">
        <f>COUNTIFS(F:F,F2592,G:G,G2592,H:H,_xlfn.CONCAT("&lt;=",H2592))</f>
        <v>2</v>
      </c>
      <c r="U2592" s="15">
        <f ca="1">H2592+(RAND()/100000)</f>
        <v>0.41667061451279075</v>
      </c>
      <c r="V2592">
        <f t="shared" ca="1" si="40"/>
        <v>29</v>
      </c>
      <c r="W2592" t="s">
        <v>28</v>
      </c>
      <c r="X2592" t="str">
        <f ca="1">_xlfn.CONCAT("(",A2592,",",C2592,",",P2592,",",E2592,",",L2592,",",S2592,",",T2592,",",V2592,")++1`")</f>
        <v>(249913,0,0,2,92,0,2,29)++1`</v>
      </c>
      <c r="Y2592" t="str">
        <f>_xlfn.CONCAT("(",A2592,",",R2592,")++1`")</f>
        <v>(249913,45)++1`</v>
      </c>
    </row>
    <row r="2593" spans="1:25">
      <c r="A2593">
        <v>249914</v>
      </c>
      <c r="B2593">
        <v>1948</v>
      </c>
      <c r="C2593">
        <f>IF(D2593="oui", 1, IF(D2593="non", 0, " "))</f>
        <v>0</v>
      </c>
      <c r="D2593" t="s">
        <v>24</v>
      </c>
      <c r="E2593">
        <f>_xlfn.XLOOKUP(F2593,Z$3:Z$19,AA$3:AA$19)</f>
        <v>14</v>
      </c>
      <c r="F2593" t="s">
        <v>33</v>
      </c>
      <c r="G2593" s="14">
        <v>44629</v>
      </c>
      <c r="H2593" s="15">
        <v>0.47083333333333333</v>
      </c>
      <c r="I2593" s="15">
        <v>0.57152777777777775</v>
      </c>
      <c r="J2593">
        <v>1000162</v>
      </c>
      <c r="K2593">
        <v>485</v>
      </c>
      <c r="L2593">
        <f>ROUND(M2593*86400,0)/60</f>
        <v>145</v>
      </c>
      <c r="M2593">
        <v>0.10069444444444442</v>
      </c>
      <c r="N2593">
        <f>_xlfn.XLOOKUP(O2593,Z$22:Z$24,AA$22:AA$24)</f>
        <v>0</v>
      </c>
      <c r="O2593" t="s">
        <v>26</v>
      </c>
      <c r="P2593" cm="1">
        <f t="array" aca="1" ref="P2593" ca="1">(_xlfn.IFS(Q2593="couché",0,Q2593="debout à 80%",1,Q2593="?",1))*(IF(RAND()&lt;0.8,1,0))</f>
        <v>0</v>
      </c>
      <c r="Q2593" t="s">
        <v>27</v>
      </c>
      <c r="R2593">
        <v>45</v>
      </c>
      <c r="S2593">
        <f>SUMIFS(N:N,F:F,F2593,G:G,G2593,T:T,T2593-1)*IF(C2593=1,0,1)</f>
        <v>0</v>
      </c>
      <c r="T2593">
        <f>COUNTIFS(F:F,F2593,G:G,G2593,H:H,_xlfn.CONCAT("&lt;=",H2593))</f>
        <v>1</v>
      </c>
      <c r="U2593" s="15">
        <f ca="1">H2593+(RAND()/100000)</f>
        <v>0.4708337278678299</v>
      </c>
      <c r="V2593">
        <f t="shared" ca="1" si="40"/>
        <v>36</v>
      </c>
      <c r="W2593" t="s">
        <v>28</v>
      </c>
      <c r="X2593" t="str">
        <f ca="1">_xlfn.CONCAT("(",A2593,",",C2593,",",P2593,",",E2593,",",L2593,",",S2593,",",T2593,",",V2593,")++1`")</f>
        <v>(249914,0,0,14,145,0,1,36)++1`</v>
      </c>
      <c r="Y2593" t="str">
        <f>_xlfn.CONCAT("(",A2593,",",R2593,")++1`")</f>
        <v>(249914,45)++1`</v>
      </c>
    </row>
    <row r="2594" spans="1:25">
      <c r="A2594">
        <v>249917</v>
      </c>
      <c r="B2594">
        <v>1953</v>
      </c>
      <c r="C2594">
        <f>IF(D2594="oui", 1, IF(D2594="non", 0, " "))</f>
        <v>0</v>
      </c>
      <c r="D2594" t="s">
        <v>24</v>
      </c>
      <c r="E2594">
        <f>_xlfn.XLOOKUP(F2594,Z$3:Z$19,AA$3:AA$19)</f>
        <v>5</v>
      </c>
      <c r="F2594" t="s">
        <v>36</v>
      </c>
      <c r="G2594" s="14">
        <v>44621</v>
      </c>
      <c r="H2594" s="15">
        <v>0.57222222222222219</v>
      </c>
      <c r="I2594" s="15">
        <v>0.66805555555555551</v>
      </c>
      <c r="J2594">
        <v>1000162</v>
      </c>
      <c r="K2594">
        <v>92</v>
      </c>
      <c r="L2594">
        <f>ROUND(M2594*86400,0)/60</f>
        <v>138</v>
      </c>
      <c r="M2594">
        <v>9.5833333333333326E-2</v>
      </c>
      <c r="N2594">
        <f>_xlfn.XLOOKUP(O2594,Z$22:Z$24,AA$22:AA$24)</f>
        <v>0</v>
      </c>
      <c r="O2594" t="s">
        <v>26</v>
      </c>
      <c r="P2594" cm="1">
        <f t="array" aca="1" ref="P2594" ca="1">(_xlfn.IFS(Q2594="couché",0,Q2594="debout à 80%",1,Q2594="?",1))*(IF(RAND()&lt;0.8,1,0))</f>
        <v>0</v>
      </c>
      <c r="Q2594" t="s">
        <v>48</v>
      </c>
      <c r="R2594">
        <v>45</v>
      </c>
      <c r="S2594">
        <f>SUMIFS(N:N,F:F,F2594,G:G,G2594,T:T,T2594-1)*IF(C2594=1,0,1)</f>
        <v>0</v>
      </c>
      <c r="T2594">
        <f>COUNTIFS(F:F,F2594,G:G,G2594,H:H,_xlfn.CONCAT("&lt;=",H2594))</f>
        <v>1</v>
      </c>
      <c r="U2594" s="15">
        <f ca="1">H2594+(RAND()/100000)</f>
        <v>0.57222298996238463</v>
      </c>
      <c r="V2594">
        <f t="shared" ca="1" si="40"/>
        <v>36</v>
      </c>
      <c r="W2594" t="s">
        <v>28</v>
      </c>
      <c r="X2594" t="str">
        <f ca="1">_xlfn.CONCAT("(",A2594,",",C2594,",",P2594,",",E2594,",",L2594,",",S2594,",",T2594,",",V2594,")++1`")</f>
        <v>(249917,0,0,5,138,0,1,36)++1`</v>
      </c>
      <c r="Y2594" t="str">
        <f>_xlfn.CONCAT("(",A2594,",",R2594,")++1`")</f>
        <v>(249917,45)++1`</v>
      </c>
    </row>
    <row r="2595" spans="1:25">
      <c r="A2595">
        <v>249923</v>
      </c>
      <c r="B2595">
        <v>1951</v>
      </c>
      <c r="C2595">
        <f>IF(D2595="oui", 1, IF(D2595="non", 0, " "))</f>
        <v>0</v>
      </c>
      <c r="D2595" t="s">
        <v>24</v>
      </c>
      <c r="E2595">
        <f>_xlfn.XLOOKUP(F2595,Z$3:Z$19,AA$3:AA$19)</f>
        <v>7</v>
      </c>
      <c r="F2595" t="s">
        <v>38</v>
      </c>
      <c r="G2595" s="14">
        <v>44621</v>
      </c>
      <c r="H2595" s="15">
        <v>0.47986111111111107</v>
      </c>
      <c r="I2595" s="15">
        <v>0.50763888888888886</v>
      </c>
      <c r="J2595">
        <v>1000171</v>
      </c>
      <c r="K2595">
        <v>5972</v>
      </c>
      <c r="L2595">
        <f>ROUND(M2595*86400,0)/60</f>
        <v>40</v>
      </c>
      <c r="M2595">
        <v>2.777777777777779E-2</v>
      </c>
      <c r="N2595">
        <f>_xlfn.XLOOKUP(O2595,Z$22:Z$24,AA$22:AA$24)</f>
        <v>0</v>
      </c>
      <c r="O2595" t="s">
        <v>26</v>
      </c>
      <c r="P2595" cm="1">
        <f t="array" aca="1" ref="P2595" ca="1">(_xlfn.IFS(Q2595="couché",0,Q2595="debout à 80%",1,Q2595="?",1))*(IF(RAND()&lt;0.8,1,0))</f>
        <v>0</v>
      </c>
      <c r="Q2595" t="s">
        <v>48</v>
      </c>
      <c r="R2595">
        <v>0</v>
      </c>
      <c r="S2595">
        <f>SUMIFS(N:N,F:F,F2595,G:G,G2595,T:T,T2595-1)*IF(C2595=1,0,1)</f>
        <v>0</v>
      </c>
      <c r="T2595">
        <f>COUNTIFS(F:F,F2595,G:G,G2595,H:H,_xlfn.CONCAT("&lt;=",H2595))</f>
        <v>3</v>
      </c>
      <c r="U2595" s="15">
        <f ca="1">H2595+(RAND()/100000)</f>
        <v>0.47986268453288639</v>
      </c>
      <c r="V2595">
        <f t="shared" ca="1" si="40"/>
        <v>28</v>
      </c>
      <c r="W2595" t="s">
        <v>28</v>
      </c>
      <c r="X2595" t="str">
        <f ca="1">_xlfn.CONCAT("(",A2595,",",C2595,",",P2595,",",E2595,",",L2595,",",S2595,",",T2595,",",V2595,")++1`")</f>
        <v>(249923,0,0,7,40,0,3,28)++1`</v>
      </c>
      <c r="Y2595" t="str">
        <f>_xlfn.CONCAT("(",A2595,",",R2595,")++1`")</f>
        <v>(249923,0)++1`</v>
      </c>
    </row>
    <row r="2596" spans="1:25">
      <c r="A2596">
        <v>249924</v>
      </c>
      <c r="B2596">
        <v>1940</v>
      </c>
      <c r="C2596">
        <f>IF(D2596="oui", 1, IF(D2596="non", 0, " "))</f>
        <v>0</v>
      </c>
      <c r="D2596" t="s">
        <v>24</v>
      </c>
      <c r="E2596">
        <f>_xlfn.XLOOKUP(F2596,Z$3:Z$19,AA$3:AA$19)</f>
        <v>7</v>
      </c>
      <c r="F2596" t="s">
        <v>38</v>
      </c>
      <c r="G2596" s="14">
        <v>44637</v>
      </c>
      <c r="H2596" s="15">
        <v>0.37708333333333333</v>
      </c>
      <c r="I2596" s="15">
        <v>0.40138888888888885</v>
      </c>
      <c r="J2596">
        <v>1000166</v>
      </c>
      <c r="K2596">
        <v>31</v>
      </c>
      <c r="L2596">
        <f>ROUND(M2596*86400,0)/60</f>
        <v>35</v>
      </c>
      <c r="M2596">
        <v>2.4305555555555525E-2</v>
      </c>
      <c r="N2596">
        <f>_xlfn.XLOOKUP(O2596,Z$22:Z$24,AA$22:AA$24)</f>
        <v>0</v>
      </c>
      <c r="O2596" t="s">
        <v>26</v>
      </c>
      <c r="P2596" cm="1">
        <f t="array" aca="1" ref="P2596" ca="1">(_xlfn.IFS(Q2596="couché",0,Q2596="debout à 80%",1,Q2596="?",1))*(IF(RAND()&lt;0.8,1,0))</f>
        <v>0</v>
      </c>
      <c r="Q2596" t="s">
        <v>27</v>
      </c>
      <c r="R2596">
        <v>0</v>
      </c>
      <c r="S2596">
        <f>SUMIFS(N:N,F:F,F2596,G:G,G2596,T:T,T2596-1)*IF(C2596=1,0,1)</f>
        <v>0</v>
      </c>
      <c r="T2596">
        <f>COUNTIFS(F:F,F2596,G:G,G2596,H:H,_xlfn.CONCAT("&lt;=",H2596))</f>
        <v>2</v>
      </c>
      <c r="U2596" s="15">
        <f ca="1">H2596+(RAND()/100000)</f>
        <v>0.37709131777816951</v>
      </c>
      <c r="V2596">
        <f t="shared" ca="1" si="40"/>
        <v>21</v>
      </c>
      <c r="W2596" t="s">
        <v>28</v>
      </c>
      <c r="X2596" t="str">
        <f ca="1">_xlfn.CONCAT("(",A2596,",",C2596,",",P2596,",",E2596,",",L2596,",",S2596,",",T2596,",",V2596,")++1`")</f>
        <v>(249924,0,0,7,35,0,2,21)++1`</v>
      </c>
      <c r="Y2596" t="str">
        <f>_xlfn.CONCAT("(",A2596,",",R2596,")++1`")</f>
        <v>(249924,0)++1`</v>
      </c>
    </row>
    <row r="2597" spans="1:25">
      <c r="A2597">
        <v>249925</v>
      </c>
      <c r="B2597">
        <v>2013</v>
      </c>
      <c r="C2597">
        <f>IF(D2597="oui", 1, IF(D2597="non", 0, " "))</f>
        <v>1</v>
      </c>
      <c r="D2597" t="s">
        <v>28</v>
      </c>
      <c r="E2597">
        <f>_xlfn.XLOOKUP(F2597,Z$3:Z$19,AA$3:AA$19)</f>
        <v>10</v>
      </c>
      <c r="F2597" t="s">
        <v>39</v>
      </c>
      <c r="G2597" s="14">
        <v>44636</v>
      </c>
      <c r="H2597" s="15">
        <v>0.49652777777777773</v>
      </c>
      <c r="I2597" s="15">
        <v>0.50277777777777777</v>
      </c>
      <c r="J2597">
        <v>1000164</v>
      </c>
      <c r="K2597">
        <v>3692</v>
      </c>
      <c r="L2597">
        <f>ROUND(M2597*86400,0)/60</f>
        <v>9</v>
      </c>
      <c r="M2597">
        <v>6.2500000000000333E-3</v>
      </c>
      <c r="N2597">
        <f>_xlfn.XLOOKUP(O2597,Z$22:Z$24,AA$22:AA$24)</f>
        <v>0</v>
      </c>
      <c r="O2597" t="s">
        <v>46</v>
      </c>
      <c r="P2597" cm="1">
        <f t="array" aca="1" ref="P2597" ca="1">(_xlfn.IFS(Q2597="couché",0,Q2597="debout à 80%",1,Q2597="?",1))*(IF(RAND()&lt;0.8,1,0))</f>
        <v>0</v>
      </c>
      <c r="Q2597" t="s">
        <v>48</v>
      </c>
      <c r="R2597">
        <v>30</v>
      </c>
      <c r="S2597">
        <f>SUMIFS(N:N,F:F,F2597,G:G,G2597,T:T,T2597-1)*IF(C2597=1,0,1)</f>
        <v>0</v>
      </c>
      <c r="T2597">
        <f>COUNTIFS(F:F,F2597,G:G,G2597,H:H,_xlfn.CONCAT("&lt;=",H2597))</f>
        <v>8</v>
      </c>
      <c r="U2597" s="15">
        <f ca="1">H2597+(RAND()/100000)</f>
        <v>0.49653175953239137</v>
      </c>
      <c r="V2597">
        <f t="shared" ca="1" si="40"/>
        <v>48</v>
      </c>
      <c r="W2597" t="s">
        <v>28</v>
      </c>
      <c r="X2597" t="str">
        <f ca="1">_xlfn.CONCAT("(",A2597,",",C2597,",",P2597,",",E2597,",",L2597,",",S2597,",",T2597,",",V2597,")++1`")</f>
        <v>(249925,1,0,10,9,0,8,48)++1`</v>
      </c>
      <c r="Y2597" t="str">
        <f>_xlfn.CONCAT("(",A2597,",",R2597,")++1`")</f>
        <v>(249925,30)++1`</v>
      </c>
    </row>
    <row r="2598" spans="1:25">
      <c r="A2598">
        <v>249926</v>
      </c>
      <c r="B2598">
        <v>1989</v>
      </c>
      <c r="C2598">
        <f>IF(D2598="oui", 1, IF(D2598="non", 0, " "))</f>
        <v>0</v>
      </c>
      <c r="D2598" t="s">
        <v>24</v>
      </c>
      <c r="E2598">
        <f>_xlfn.XLOOKUP(F2598,Z$3:Z$19,AA$3:AA$19)</f>
        <v>16</v>
      </c>
      <c r="F2598" t="s">
        <v>44</v>
      </c>
      <c r="G2598" s="14">
        <v>44621</v>
      </c>
      <c r="H2598" s="15">
        <v>0.57777777777777772</v>
      </c>
      <c r="I2598" s="15">
        <v>0.64722222222222214</v>
      </c>
      <c r="J2598">
        <v>1000162</v>
      </c>
      <c r="K2598">
        <v>69</v>
      </c>
      <c r="L2598">
        <f>ROUND(M2598*86400,0)/60</f>
        <v>100</v>
      </c>
      <c r="M2598">
        <v>6.944444444444442E-2</v>
      </c>
      <c r="N2598">
        <f>_xlfn.XLOOKUP(O2598,Z$22:Z$24,AA$22:AA$24)</f>
        <v>0</v>
      </c>
      <c r="O2598" t="s">
        <v>26</v>
      </c>
      <c r="P2598" cm="1">
        <f t="array" aca="1" ref="P2598" ca="1">(_xlfn.IFS(Q2598="couché",0,Q2598="debout à 80%",1,Q2598="?",1))*(IF(RAND()&lt;0.8,1,0))</f>
        <v>0</v>
      </c>
      <c r="Q2598" t="s">
        <v>48</v>
      </c>
      <c r="R2598">
        <v>45</v>
      </c>
      <c r="S2598">
        <f>SUMIFS(N:N,F:F,F2598,G:G,G2598,T:T,T2598-1)*IF(C2598=1,0,1)</f>
        <v>0</v>
      </c>
      <c r="T2598">
        <f>COUNTIFS(F:F,F2598,G:G,G2598,H:H,_xlfn.CONCAT("&lt;=",H2598))</f>
        <v>3</v>
      </c>
      <c r="U2598" s="15">
        <f ca="1">H2598+(RAND()/100000)</f>
        <v>0.57778261209758808</v>
      </c>
      <c r="V2598">
        <f t="shared" ca="1" si="40"/>
        <v>37</v>
      </c>
      <c r="W2598" t="s">
        <v>28</v>
      </c>
      <c r="X2598" t="str">
        <f ca="1">_xlfn.CONCAT("(",A2598,",",C2598,",",P2598,",",E2598,",",L2598,",",S2598,",",T2598,",",V2598,")++1`")</f>
        <v>(249926,0,0,16,100,0,3,37)++1`</v>
      </c>
      <c r="Y2598" t="str">
        <f>_xlfn.CONCAT("(",A2598,",",R2598,")++1`")</f>
        <v>(249926,45)++1`</v>
      </c>
    </row>
    <row r="2599" spans="1:25">
      <c r="A2599">
        <v>249927</v>
      </c>
      <c r="B2599">
        <v>1979</v>
      </c>
      <c r="C2599">
        <f>IF(D2599="oui", 1, IF(D2599="non", 0, " "))</f>
        <v>0</v>
      </c>
      <c r="D2599" t="s">
        <v>24</v>
      </c>
      <c r="E2599">
        <f>_xlfn.XLOOKUP(F2599,Z$3:Z$19,AA$3:AA$19)</f>
        <v>5</v>
      </c>
      <c r="F2599" t="s">
        <v>36</v>
      </c>
      <c r="G2599" s="14">
        <v>44651</v>
      </c>
      <c r="H2599" s="15">
        <v>0.3347222222222222</v>
      </c>
      <c r="I2599" s="15">
        <v>0.42083333333333334</v>
      </c>
      <c r="J2599">
        <v>1000162</v>
      </c>
      <c r="K2599">
        <v>3233</v>
      </c>
      <c r="L2599">
        <f>ROUND(M2599*86400,0)/60</f>
        <v>124</v>
      </c>
      <c r="M2599">
        <v>8.6111111111111138E-2</v>
      </c>
      <c r="N2599">
        <f>_xlfn.XLOOKUP(O2599,Z$22:Z$24,AA$22:AA$24)</f>
        <v>0</v>
      </c>
      <c r="O2599" t="s">
        <v>26</v>
      </c>
      <c r="P2599" cm="1">
        <f t="array" aca="1" ref="P2599" ca="1">(_xlfn.IFS(Q2599="couché",0,Q2599="debout à 80%",1,Q2599="?",1))*(IF(RAND()&lt;0.8,1,0))</f>
        <v>1</v>
      </c>
      <c r="Q2599" t="s">
        <v>27</v>
      </c>
      <c r="R2599">
        <v>45</v>
      </c>
      <c r="S2599">
        <f>SUMIFS(N:N,F:F,F2599,G:G,G2599,T:T,T2599-1)*IF(C2599=1,0,1)</f>
        <v>0</v>
      </c>
      <c r="T2599">
        <f>COUNTIFS(F:F,F2599,G:G,G2599,H:H,_xlfn.CONCAT("&lt;=",H2599))</f>
        <v>1</v>
      </c>
      <c r="U2599" s="15">
        <f ca="1">H2599+(RAND()/100000)</f>
        <v>0.33472755745563659</v>
      </c>
      <c r="V2599">
        <f t="shared" ca="1" si="40"/>
        <v>3</v>
      </c>
      <c r="W2599" t="s">
        <v>28</v>
      </c>
      <c r="X2599" t="str">
        <f ca="1">_xlfn.CONCAT("(",A2599,",",C2599,",",P2599,",",E2599,",",L2599,",",S2599,",",T2599,",",V2599,")++1`")</f>
        <v>(249927,0,1,5,124,0,1,3)++1`</v>
      </c>
      <c r="Y2599" t="str">
        <f>_xlfn.CONCAT("(",A2599,",",R2599,")++1`")</f>
        <v>(249927,45)++1`</v>
      </c>
    </row>
    <row r="2600" spans="1:25">
      <c r="A2600">
        <v>249929</v>
      </c>
      <c r="B2600">
        <v>1947</v>
      </c>
      <c r="C2600">
        <f>IF(D2600="oui", 1, IF(D2600="non", 0, " "))</f>
        <v>0</v>
      </c>
      <c r="D2600" t="s">
        <v>24</v>
      </c>
      <c r="E2600">
        <f>_xlfn.XLOOKUP(F2600,Z$3:Z$19,AA$3:AA$19)</f>
        <v>7</v>
      </c>
      <c r="F2600" t="s">
        <v>38</v>
      </c>
      <c r="G2600" s="14">
        <v>44637</v>
      </c>
      <c r="H2600" s="15">
        <v>0.40694444444444444</v>
      </c>
      <c r="I2600" s="15">
        <v>0.43194444444444441</v>
      </c>
      <c r="J2600">
        <v>1000166</v>
      </c>
      <c r="K2600">
        <v>31</v>
      </c>
      <c r="L2600">
        <f>ROUND(M2600*86400,0)/60</f>
        <v>36</v>
      </c>
      <c r="M2600">
        <v>2.4999999999999967E-2</v>
      </c>
      <c r="N2600">
        <f>_xlfn.XLOOKUP(O2600,Z$22:Z$24,AA$22:AA$24)</f>
        <v>0</v>
      </c>
      <c r="O2600" t="s">
        <v>26</v>
      </c>
      <c r="P2600" cm="1">
        <f t="array" aca="1" ref="P2600" ca="1">(_xlfn.IFS(Q2600="couché",0,Q2600="debout à 80%",1,Q2600="?",1))*(IF(RAND()&lt;0.8,1,0))</f>
        <v>1</v>
      </c>
      <c r="Q2600" t="s">
        <v>27</v>
      </c>
      <c r="R2600">
        <v>0</v>
      </c>
      <c r="S2600">
        <f>SUMIFS(N:N,F:F,F2600,G:G,G2600,T:T,T2600-1)*IF(C2600=1,0,1)</f>
        <v>0</v>
      </c>
      <c r="T2600">
        <f>COUNTIFS(F:F,F2600,G:G,G2600,H:H,_xlfn.CONCAT("&lt;=",H2600))</f>
        <v>3</v>
      </c>
      <c r="U2600" s="15">
        <f ca="1">H2600+(RAND()/100000)</f>
        <v>0.40694784732286671</v>
      </c>
      <c r="V2600">
        <f t="shared" ca="1" si="40"/>
        <v>29</v>
      </c>
      <c r="W2600" t="s">
        <v>28</v>
      </c>
      <c r="X2600" t="str">
        <f ca="1">_xlfn.CONCAT("(",A2600,",",C2600,",",P2600,",",E2600,",",L2600,",",S2600,",",T2600,",",V2600,")++1`")</f>
        <v>(249929,0,1,7,36,0,3,29)++1`</v>
      </c>
      <c r="Y2600" t="str">
        <f>_xlfn.CONCAT("(",A2600,",",R2600,")++1`")</f>
        <v>(249929,0)++1`</v>
      </c>
    </row>
    <row r="2601" spans="1:25">
      <c r="A2601">
        <v>249932</v>
      </c>
      <c r="B2601">
        <v>2015</v>
      </c>
      <c r="C2601">
        <f>IF(D2601="oui", 1, IF(D2601="non", 0, " "))</f>
        <v>1</v>
      </c>
      <c r="D2601" t="s">
        <v>28</v>
      </c>
      <c r="E2601">
        <f>_xlfn.XLOOKUP(F2601,Z$3:Z$19,AA$3:AA$19)</f>
        <v>10</v>
      </c>
      <c r="F2601" t="s">
        <v>39</v>
      </c>
      <c r="G2601" s="14">
        <v>44621</v>
      </c>
      <c r="H2601" s="15">
        <v>0.66805555555555551</v>
      </c>
      <c r="I2601" s="15">
        <v>0.67569444444444438</v>
      </c>
      <c r="J2601">
        <v>1000165</v>
      </c>
      <c r="K2601">
        <v>3613</v>
      </c>
      <c r="L2601">
        <f>ROUND(M2601*86400,0)/60</f>
        <v>11</v>
      </c>
      <c r="M2601">
        <v>7.6388888888888618E-3</v>
      </c>
      <c r="N2601">
        <f>_xlfn.XLOOKUP(O2601,Z$22:Z$24,AA$22:AA$24)</f>
        <v>0</v>
      </c>
      <c r="O2601" t="s">
        <v>46</v>
      </c>
      <c r="P2601" cm="1">
        <f t="array" aca="1" ref="P2601" ca="1">(_xlfn.IFS(Q2601="couché",0,Q2601="debout à 80%",1,Q2601="?",1))*(IF(RAND()&lt;0.8,1,0))</f>
        <v>0</v>
      </c>
      <c r="Q2601" t="s">
        <v>48</v>
      </c>
      <c r="R2601">
        <v>30</v>
      </c>
      <c r="S2601">
        <f>SUMIFS(N:N,F:F,F2601,G:G,G2601,T:T,T2601-1)*IF(C2601=1,0,1)</f>
        <v>0</v>
      </c>
      <c r="T2601">
        <f>COUNTIFS(F:F,F2601,G:G,G2601,H:H,_xlfn.CONCAT("&lt;=",H2601))</f>
        <v>3</v>
      </c>
      <c r="U2601" s="15">
        <f ca="1">H2601+(RAND()/100000)</f>
        <v>0.66806025480076792</v>
      </c>
      <c r="V2601">
        <f t="shared" ca="1" si="40"/>
        <v>44</v>
      </c>
      <c r="W2601" t="s">
        <v>28</v>
      </c>
      <c r="X2601" t="str">
        <f ca="1">_xlfn.CONCAT("(",A2601,",",C2601,",",P2601,",",E2601,",",L2601,",",S2601,",",T2601,",",V2601,")++1`")</f>
        <v>(249932,1,0,10,11,0,3,44)++1`</v>
      </c>
      <c r="Y2601" t="str">
        <f>_xlfn.CONCAT("(",A2601,",",R2601,")++1`")</f>
        <v>(249932,30)++1`</v>
      </c>
    </row>
    <row r="2602" spans="1:25">
      <c r="A2602">
        <v>249933</v>
      </c>
      <c r="B2602">
        <v>1979</v>
      </c>
      <c r="C2602">
        <f>IF(D2602="oui", 1, IF(D2602="non", 0, " "))</f>
        <v>0</v>
      </c>
      <c r="D2602" t="s">
        <v>24</v>
      </c>
      <c r="E2602">
        <f>_xlfn.XLOOKUP(F2602,Z$3:Z$19,AA$3:AA$19)</f>
        <v>13</v>
      </c>
      <c r="F2602" t="s">
        <v>43</v>
      </c>
      <c r="G2602" s="14">
        <v>44627</v>
      </c>
      <c r="H2602" s="15">
        <v>0.35069444444444442</v>
      </c>
      <c r="I2602" s="15">
        <v>0.39513888888888887</v>
      </c>
      <c r="J2602">
        <v>1000167</v>
      </c>
      <c r="K2602">
        <v>5588</v>
      </c>
      <c r="L2602">
        <f>ROUND(M2602*86400,0)/60</f>
        <v>64</v>
      </c>
      <c r="M2602">
        <v>4.4444444444444453E-2</v>
      </c>
      <c r="N2602">
        <f>_xlfn.XLOOKUP(O2602,Z$22:Z$24,AA$22:AA$24)</f>
        <v>0</v>
      </c>
      <c r="O2602" t="s">
        <v>26</v>
      </c>
      <c r="P2602" cm="1">
        <f t="array" aca="1" ref="P2602" ca="1">(_xlfn.IFS(Q2602="couché",0,Q2602="debout à 80%",1,Q2602="?",1))*(IF(RAND()&lt;0.8,1,0))</f>
        <v>1</v>
      </c>
      <c r="Q2602" t="s">
        <v>27</v>
      </c>
      <c r="R2602">
        <v>45</v>
      </c>
      <c r="S2602">
        <f>SUMIFS(N:N,F:F,F2602,G:G,G2602,T:T,T2602-1)*IF(C2602=1,0,1)</f>
        <v>0</v>
      </c>
      <c r="T2602">
        <f>COUNTIFS(F:F,F2602,G:G,G2602,H:H,_xlfn.CONCAT("&lt;=",H2602))</f>
        <v>1</v>
      </c>
      <c r="U2602" s="15">
        <f ca="1">H2602+(RAND()/100000)</f>
        <v>0.3506955616774356</v>
      </c>
      <c r="V2602">
        <f t="shared" ca="1" si="40"/>
        <v>12</v>
      </c>
      <c r="W2602" t="s">
        <v>28</v>
      </c>
      <c r="X2602" t="str">
        <f ca="1">_xlfn.CONCAT("(",A2602,",",C2602,",",P2602,",",E2602,",",L2602,",",S2602,",",T2602,",",V2602,")++1`")</f>
        <v>(249933,0,1,13,64,0,1,12)++1`</v>
      </c>
      <c r="Y2602" t="str">
        <f>_xlfn.CONCAT("(",A2602,",",R2602,")++1`")</f>
        <v>(249933,45)++1`</v>
      </c>
    </row>
    <row r="2603" spans="1:25">
      <c r="A2603">
        <v>249936</v>
      </c>
      <c r="B2603">
        <v>1938</v>
      </c>
      <c r="C2603">
        <f>IF(D2603="oui", 1, IF(D2603="non", 0, " "))</f>
        <v>0</v>
      </c>
      <c r="D2603" t="s">
        <v>24</v>
      </c>
      <c r="E2603">
        <f>_xlfn.XLOOKUP(F2603,Z$3:Z$19,AA$3:AA$19)</f>
        <v>13</v>
      </c>
      <c r="F2603" t="s">
        <v>43</v>
      </c>
      <c r="G2603" s="14">
        <v>44629</v>
      </c>
      <c r="H2603" s="15">
        <v>0.71458333333333335</v>
      </c>
      <c r="I2603" s="15">
        <v>0.82291666666666663</v>
      </c>
      <c r="J2603">
        <v>1000167</v>
      </c>
      <c r="K2603">
        <v>9229</v>
      </c>
      <c r="L2603">
        <f>ROUND(M2603*86400,0)/60</f>
        <v>156</v>
      </c>
      <c r="M2603">
        <v>0.10833333333333328</v>
      </c>
      <c r="N2603">
        <f>_xlfn.XLOOKUP(O2603,Z$22:Z$24,AA$22:AA$24)</f>
        <v>0</v>
      </c>
      <c r="O2603" t="s">
        <v>26</v>
      </c>
      <c r="P2603" cm="1">
        <f t="array" aca="1" ref="P2603" ca="1">(_xlfn.IFS(Q2603="couché",0,Q2603="debout à 80%",1,Q2603="?",1))*(IF(RAND()&lt;0.8,1,0))</f>
        <v>0</v>
      </c>
      <c r="Q2603" t="s">
        <v>48</v>
      </c>
      <c r="R2603">
        <v>45</v>
      </c>
      <c r="S2603">
        <f>SUMIFS(N:N,F:F,F2603,G:G,G2603,T:T,T2603-1)*IF(C2603=1,0,1)</f>
        <v>0</v>
      </c>
      <c r="T2603">
        <f>COUNTIFS(F:F,F2603,G:G,G2603,H:H,_xlfn.CONCAT("&lt;=",H2603))</f>
        <v>3</v>
      </c>
      <c r="U2603" s="15">
        <f ca="1">H2603+(RAND()/100000)</f>
        <v>0.71458602015931283</v>
      </c>
      <c r="V2603">
        <f t="shared" ca="1" si="40"/>
        <v>67</v>
      </c>
      <c r="W2603" t="s">
        <v>28</v>
      </c>
      <c r="X2603" t="str">
        <f ca="1">_xlfn.CONCAT("(",A2603,",",C2603,",",P2603,",",E2603,",",L2603,",",S2603,",",T2603,",",V2603,")++1`")</f>
        <v>(249936,0,0,13,156,0,3,67)++1`</v>
      </c>
      <c r="Y2603" t="str">
        <f>_xlfn.CONCAT("(",A2603,",",R2603,")++1`")</f>
        <v>(249936,45)++1`</v>
      </c>
    </row>
    <row r="2604" spans="1:25">
      <c r="A2604">
        <v>249937</v>
      </c>
      <c r="B2604">
        <v>1922</v>
      </c>
      <c r="C2604">
        <f>IF(D2604="oui", 1, IF(D2604="non", 0, " "))</f>
        <v>0</v>
      </c>
      <c r="D2604" t="s">
        <v>24</v>
      </c>
      <c r="E2604">
        <f>_xlfn.XLOOKUP(F2604,Z$3:Z$19,AA$3:AA$19)</f>
        <v>9</v>
      </c>
      <c r="F2604" t="s">
        <v>40</v>
      </c>
      <c r="G2604" s="14">
        <v>44622</v>
      </c>
      <c r="H2604" s="15">
        <v>0.61736111111111114</v>
      </c>
      <c r="I2604" s="15">
        <v>0.70972222222222214</v>
      </c>
      <c r="J2604">
        <v>1000162</v>
      </c>
      <c r="K2604">
        <v>152</v>
      </c>
      <c r="L2604">
        <f>ROUND(M2604*86400,0)/60</f>
        <v>133</v>
      </c>
      <c r="M2604">
        <v>9.2361111111111005E-2</v>
      </c>
      <c r="N2604">
        <f>_xlfn.XLOOKUP(O2604,Z$22:Z$24,AA$22:AA$24)</f>
        <v>0</v>
      </c>
      <c r="O2604" t="s">
        <v>26</v>
      </c>
      <c r="P2604" cm="1">
        <f t="array" aca="1" ref="P2604" ca="1">(_xlfn.IFS(Q2604="couché",0,Q2604="debout à 80%",1,Q2604="?",1))*(IF(RAND()&lt;0.8,1,0))</f>
        <v>0</v>
      </c>
      <c r="Q2604" t="s">
        <v>48</v>
      </c>
      <c r="R2604">
        <v>45</v>
      </c>
      <c r="S2604">
        <f>SUMIFS(N:N,F:F,F2604,G:G,G2604,T:T,T2604-1)*IF(C2604=1,0,1)</f>
        <v>0</v>
      </c>
      <c r="T2604">
        <f>COUNTIFS(F:F,F2604,G:G,G2604,H:H,_xlfn.CONCAT("&lt;=",H2604))</f>
        <v>2</v>
      </c>
      <c r="U2604" s="15">
        <f ca="1">H2604+(RAND()/100000)</f>
        <v>0.61736481896394535</v>
      </c>
      <c r="V2604">
        <f t="shared" ca="1" si="40"/>
        <v>51</v>
      </c>
      <c r="W2604" t="s">
        <v>28</v>
      </c>
      <c r="X2604" t="str">
        <f ca="1">_xlfn.CONCAT("(",A2604,",",C2604,",",P2604,",",E2604,",",L2604,",",S2604,",",T2604,",",V2604,")++1`")</f>
        <v>(249937,0,0,9,133,0,2,51)++1`</v>
      </c>
      <c r="Y2604" t="str">
        <f>_xlfn.CONCAT("(",A2604,",",R2604,")++1`")</f>
        <v>(249937,45)++1`</v>
      </c>
    </row>
    <row r="2605" spans="1:25">
      <c r="A2605">
        <v>249938</v>
      </c>
      <c r="B2605">
        <v>1947</v>
      </c>
      <c r="C2605">
        <f>IF(D2605="oui", 1, IF(D2605="non", 0, " "))</f>
        <v>0</v>
      </c>
      <c r="D2605" t="s">
        <v>24</v>
      </c>
      <c r="E2605">
        <f>_xlfn.XLOOKUP(F2605,Z$3:Z$19,AA$3:AA$19)</f>
        <v>16</v>
      </c>
      <c r="F2605" t="s">
        <v>44</v>
      </c>
      <c r="G2605" s="14">
        <v>44624</v>
      </c>
      <c r="H2605" s="15">
        <v>0.33680555555555552</v>
      </c>
      <c r="I2605" s="15">
        <v>0.42708333333333331</v>
      </c>
      <c r="J2605">
        <v>1000162</v>
      </c>
      <c r="K2605">
        <v>82</v>
      </c>
      <c r="L2605">
        <f>ROUND(M2605*86400,0)/60</f>
        <v>130</v>
      </c>
      <c r="M2605">
        <v>9.027777777777779E-2</v>
      </c>
      <c r="N2605">
        <f>_xlfn.XLOOKUP(O2605,Z$22:Z$24,AA$22:AA$24)</f>
        <v>0</v>
      </c>
      <c r="O2605" t="s">
        <v>26</v>
      </c>
      <c r="P2605" cm="1">
        <f t="array" aca="1" ref="P2605" ca="1">(_xlfn.IFS(Q2605="couché",0,Q2605="debout à 80%",1,Q2605="?",1))*(IF(RAND()&lt;0.8,1,0))</f>
        <v>1</v>
      </c>
      <c r="Q2605" t="s">
        <v>27</v>
      </c>
      <c r="R2605">
        <v>45</v>
      </c>
      <c r="S2605">
        <f>SUMIFS(N:N,F:F,F2605,G:G,G2605,T:T,T2605-1)*IF(C2605=1,0,1)</f>
        <v>0</v>
      </c>
      <c r="T2605">
        <f>COUNTIFS(F:F,F2605,G:G,G2605,H:H,_xlfn.CONCAT("&lt;=",H2605))</f>
        <v>1</v>
      </c>
      <c r="U2605" s="15">
        <f ca="1">H2605+(RAND()/100000)</f>
        <v>0.33681247407402309</v>
      </c>
      <c r="V2605">
        <f t="shared" ca="1" si="40"/>
        <v>3</v>
      </c>
      <c r="W2605" t="s">
        <v>28</v>
      </c>
      <c r="X2605" t="str">
        <f ca="1">_xlfn.CONCAT("(",A2605,",",C2605,",",P2605,",",E2605,",",L2605,",",S2605,",",T2605,",",V2605,")++1`")</f>
        <v>(249938,0,1,16,130,0,1,3)++1`</v>
      </c>
      <c r="Y2605" t="str">
        <f>_xlfn.CONCAT("(",A2605,",",R2605,")++1`")</f>
        <v>(249938,45)++1`</v>
      </c>
    </row>
    <row r="2606" spans="1:25">
      <c r="A2606">
        <v>249939</v>
      </c>
      <c r="B2606">
        <v>1960</v>
      </c>
      <c r="C2606">
        <f>IF(D2606="oui", 1, IF(D2606="non", 0, " "))</f>
        <v>0</v>
      </c>
      <c r="D2606" t="s">
        <v>24</v>
      </c>
      <c r="E2606">
        <f>_xlfn.XLOOKUP(F2606,Z$3:Z$19,AA$3:AA$19)</f>
        <v>16</v>
      </c>
      <c r="F2606" t="s">
        <v>44</v>
      </c>
      <c r="G2606" s="14">
        <v>44624</v>
      </c>
      <c r="H2606" s="15">
        <v>0.43888888888888888</v>
      </c>
      <c r="I2606" s="15">
        <v>0.51249999999999996</v>
      </c>
      <c r="J2606">
        <v>1000162</v>
      </c>
      <c r="K2606">
        <v>4952</v>
      </c>
      <c r="L2606">
        <f>ROUND(M2606*86400,0)/60</f>
        <v>106</v>
      </c>
      <c r="M2606">
        <v>7.3611111111111072E-2</v>
      </c>
      <c r="N2606">
        <f>_xlfn.XLOOKUP(O2606,Z$22:Z$24,AA$22:AA$24)</f>
        <v>0</v>
      </c>
      <c r="O2606" t="s">
        <v>26</v>
      </c>
      <c r="P2606" cm="1">
        <f t="array" aca="1" ref="P2606" ca="1">(_xlfn.IFS(Q2606="couché",0,Q2606="debout à 80%",1,Q2606="?",1))*(IF(RAND()&lt;0.8,1,0))</f>
        <v>1</v>
      </c>
      <c r="Q2606" t="s">
        <v>27</v>
      </c>
      <c r="R2606">
        <v>45</v>
      </c>
      <c r="S2606">
        <f>SUMIFS(N:N,F:F,F2606,G:G,G2606,T:T,T2606-1)*IF(C2606=1,0,1)</f>
        <v>0</v>
      </c>
      <c r="T2606">
        <f>COUNTIFS(F:F,F2606,G:G,G2606,H:H,_xlfn.CONCAT("&lt;=",H2606))</f>
        <v>2</v>
      </c>
      <c r="U2606" s="15">
        <f ca="1">H2606+(RAND()/100000)</f>
        <v>0.43889645907703134</v>
      </c>
      <c r="V2606">
        <f t="shared" ca="1" si="40"/>
        <v>25</v>
      </c>
      <c r="W2606" t="s">
        <v>28</v>
      </c>
      <c r="X2606" t="str">
        <f ca="1">_xlfn.CONCAT("(",A2606,",",C2606,",",P2606,",",E2606,",",L2606,",",S2606,",",T2606,",",V2606,")++1`")</f>
        <v>(249939,0,1,16,106,0,2,25)++1`</v>
      </c>
      <c r="Y2606" t="str">
        <f>_xlfn.CONCAT("(",A2606,",",R2606,")++1`")</f>
        <v>(249939,45)++1`</v>
      </c>
    </row>
    <row r="2607" spans="1:25">
      <c r="A2607">
        <v>249940</v>
      </c>
      <c r="B2607">
        <v>1965</v>
      </c>
      <c r="C2607">
        <f>IF(D2607="oui", 1, IF(D2607="non", 0, " "))</f>
        <v>0</v>
      </c>
      <c r="D2607" t="s">
        <v>24</v>
      </c>
      <c r="E2607">
        <f>_xlfn.XLOOKUP(F2607,Z$3:Z$19,AA$3:AA$19)</f>
        <v>2</v>
      </c>
      <c r="F2607" t="s">
        <v>29</v>
      </c>
      <c r="G2607" s="14">
        <v>44650</v>
      </c>
      <c r="H2607" s="15">
        <v>0.45208333333333334</v>
      </c>
      <c r="I2607" s="15">
        <v>0.51388888888888884</v>
      </c>
      <c r="J2607">
        <v>1000170</v>
      </c>
      <c r="K2607">
        <v>2070</v>
      </c>
      <c r="L2607">
        <f>ROUND(M2607*86400,0)/60</f>
        <v>89</v>
      </c>
      <c r="M2607">
        <v>6.1805555555555503E-2</v>
      </c>
      <c r="N2607">
        <f>_xlfn.XLOOKUP(O2607,Z$22:Z$24,AA$22:AA$24)</f>
        <v>1</v>
      </c>
      <c r="O2607" t="s">
        <v>32</v>
      </c>
      <c r="P2607" cm="1">
        <f t="array" aca="1" ref="P2607" ca="1">(_xlfn.IFS(Q2607="couché",0,Q2607="debout à 80%",1,Q2607="?",1))*(IF(RAND()&lt;0.8,1,0))</f>
        <v>1</v>
      </c>
      <c r="Q2607" t="s">
        <v>27</v>
      </c>
      <c r="R2607">
        <v>30</v>
      </c>
      <c r="S2607">
        <f>SUMIFS(N:N,F:F,F2607,G:G,G2607,T:T,T2607-1)*IF(C2607=1,0,1)</f>
        <v>1</v>
      </c>
      <c r="T2607">
        <f>COUNTIFS(F:F,F2607,G:G,G2607,H:H,_xlfn.CONCAT("&lt;=",H2607))</f>
        <v>4</v>
      </c>
      <c r="U2607" s="15">
        <f ca="1">H2607+(RAND()/100000)</f>
        <v>0.45208891987734906</v>
      </c>
      <c r="V2607">
        <f t="shared" ca="1" si="40"/>
        <v>33</v>
      </c>
      <c r="W2607" t="s">
        <v>47</v>
      </c>
      <c r="X2607" t="str">
        <f ca="1">_xlfn.CONCAT("(",A2607,",",C2607,",",P2607,",",E2607,",",L2607,",",S2607,",",T2607,",",V2607,")++1`")</f>
        <v>(249940,0,1,2,89,1,4,33)++1`</v>
      </c>
      <c r="Y2607" t="str">
        <f>_xlfn.CONCAT("(",A2607,",",R2607,")++1`")</f>
        <v>(249940,30)++1`</v>
      </c>
    </row>
    <row r="2608" spans="1:25">
      <c r="A2608">
        <v>249941</v>
      </c>
      <c r="B2608">
        <v>1977</v>
      </c>
      <c r="C2608">
        <f>IF(D2608="oui", 1, IF(D2608="non", 0, " "))</f>
        <v>0</v>
      </c>
      <c r="D2608" t="s">
        <v>24</v>
      </c>
      <c r="E2608">
        <f>_xlfn.XLOOKUP(F2608,Z$3:Z$19,AA$3:AA$19)</f>
        <v>13</v>
      </c>
      <c r="F2608" t="s">
        <v>43</v>
      </c>
      <c r="G2608" s="14">
        <v>44636</v>
      </c>
      <c r="H2608" s="15">
        <v>0.33680555555555552</v>
      </c>
      <c r="I2608" s="15">
        <v>0.47222222222222221</v>
      </c>
      <c r="J2608">
        <v>1000167</v>
      </c>
      <c r="K2608">
        <v>5556</v>
      </c>
      <c r="L2608">
        <f>ROUND(M2608*86400,0)/60</f>
        <v>195</v>
      </c>
      <c r="M2608">
        <v>0.13541666666666669</v>
      </c>
      <c r="N2608">
        <f>_xlfn.XLOOKUP(O2608,Z$22:Z$24,AA$22:AA$24)</f>
        <v>0</v>
      </c>
      <c r="O2608" t="s">
        <v>26</v>
      </c>
      <c r="P2608" cm="1">
        <f t="array" aca="1" ref="P2608" ca="1">(_xlfn.IFS(Q2608="couché",0,Q2608="debout à 80%",1,Q2608="?",1))*(IF(RAND()&lt;0.8,1,0))</f>
        <v>1</v>
      </c>
      <c r="Q2608" t="s">
        <v>27</v>
      </c>
      <c r="R2608">
        <v>45</v>
      </c>
      <c r="S2608">
        <f>SUMIFS(N:N,F:F,F2608,G:G,G2608,T:T,T2608-1)*IF(C2608=1,0,1)</f>
        <v>0</v>
      </c>
      <c r="T2608">
        <f>COUNTIFS(F:F,F2608,G:G,G2608,H:H,_xlfn.CONCAT("&lt;=",H2608))</f>
        <v>1</v>
      </c>
      <c r="U2608" s="15">
        <f ca="1">H2608+(RAND()/100000)</f>
        <v>0.33681470681402886</v>
      </c>
      <c r="V2608">
        <f t="shared" ca="1" si="40"/>
        <v>7</v>
      </c>
      <c r="W2608" t="s">
        <v>28</v>
      </c>
      <c r="X2608" t="str">
        <f ca="1">_xlfn.CONCAT("(",A2608,",",C2608,",",P2608,",",E2608,",",L2608,",",S2608,",",T2608,",",V2608,")++1`")</f>
        <v>(249941,0,1,13,195,0,1,7)++1`</v>
      </c>
      <c r="Y2608" t="str">
        <f>_xlfn.CONCAT("(",A2608,",",R2608,")++1`")</f>
        <v>(249941,45)++1`</v>
      </c>
    </row>
    <row r="2609" spans="1:25">
      <c r="A2609">
        <v>249942</v>
      </c>
      <c r="B2609">
        <v>1972</v>
      </c>
      <c r="C2609">
        <f>IF(D2609="oui", 1, IF(D2609="non", 0, " "))</f>
        <v>0</v>
      </c>
      <c r="D2609" t="s">
        <v>24</v>
      </c>
      <c r="E2609">
        <f>_xlfn.XLOOKUP(F2609,Z$3:Z$19,AA$3:AA$19)</f>
        <v>16</v>
      </c>
      <c r="F2609" t="s">
        <v>44</v>
      </c>
      <c r="G2609" s="14">
        <v>44623</v>
      </c>
      <c r="H2609" s="15">
        <v>0.33888888888888885</v>
      </c>
      <c r="I2609" s="15">
        <v>0.4</v>
      </c>
      <c r="J2609">
        <v>1000162</v>
      </c>
      <c r="K2609">
        <v>61</v>
      </c>
      <c r="L2609">
        <f>ROUND(M2609*86400,0)/60</f>
        <v>88</v>
      </c>
      <c r="M2609">
        <v>6.1111111111111172E-2</v>
      </c>
      <c r="N2609">
        <f>_xlfn.XLOOKUP(O2609,Z$22:Z$24,AA$22:AA$24)</f>
        <v>0</v>
      </c>
      <c r="O2609" t="s">
        <v>26</v>
      </c>
      <c r="P2609" cm="1">
        <f t="array" aca="1" ref="P2609" ca="1">(_xlfn.IFS(Q2609="couché",0,Q2609="debout à 80%",1,Q2609="?",1))*(IF(RAND()&lt;0.8,1,0))</f>
        <v>1</v>
      </c>
      <c r="Q2609" t="s">
        <v>27</v>
      </c>
      <c r="R2609">
        <v>45</v>
      </c>
      <c r="S2609">
        <f>SUMIFS(N:N,F:F,F2609,G:G,G2609,T:T,T2609-1)*IF(C2609=1,0,1)</f>
        <v>0</v>
      </c>
      <c r="T2609">
        <f>COUNTIFS(F:F,F2609,G:G,G2609,H:H,_xlfn.CONCAT("&lt;=",H2609))</f>
        <v>1</v>
      </c>
      <c r="U2609" s="15">
        <f ca="1">H2609+(RAND()/100000)</f>
        <v>0.33889124740016907</v>
      </c>
      <c r="V2609">
        <f t="shared" ca="1" si="40"/>
        <v>6</v>
      </c>
      <c r="W2609" t="s">
        <v>28</v>
      </c>
      <c r="X2609" t="str">
        <f ca="1">_xlfn.CONCAT("(",A2609,",",C2609,",",P2609,",",E2609,",",L2609,",",S2609,",",T2609,",",V2609,")++1`")</f>
        <v>(249942,0,1,16,88,0,1,6)++1`</v>
      </c>
      <c r="Y2609" t="str">
        <f>_xlfn.CONCAT("(",A2609,",",R2609,")++1`")</f>
        <v>(249942,45)++1`</v>
      </c>
    </row>
    <row r="2610" spans="1:25">
      <c r="A2610">
        <v>249944</v>
      </c>
      <c r="B2610">
        <v>1945</v>
      </c>
      <c r="C2610">
        <f>IF(D2610="oui", 1, IF(D2610="non", 0, " "))</f>
        <v>0</v>
      </c>
      <c r="D2610" t="s">
        <v>24</v>
      </c>
      <c r="E2610">
        <f>_xlfn.XLOOKUP(F2610,Z$3:Z$19,AA$3:AA$19)</f>
        <v>16</v>
      </c>
      <c r="F2610" t="s">
        <v>44</v>
      </c>
      <c r="G2610" s="14">
        <v>44623</v>
      </c>
      <c r="H2610" s="15">
        <v>0.87916666666666665</v>
      </c>
      <c r="I2610" s="15">
        <v>0.94097222222222221</v>
      </c>
      <c r="J2610">
        <v>1000162</v>
      </c>
      <c r="K2610">
        <v>3593</v>
      </c>
      <c r="L2610">
        <f>ROUND(M2610*86400,0)/60</f>
        <v>89</v>
      </c>
      <c r="M2610">
        <v>6.1805555555555558E-2</v>
      </c>
      <c r="N2610">
        <f>_xlfn.XLOOKUP(O2610,Z$22:Z$24,AA$22:AA$24)</f>
        <v>0</v>
      </c>
      <c r="O2610" t="s">
        <v>26</v>
      </c>
      <c r="P2610" cm="1">
        <f t="array" aca="1" ref="P2610" ca="1">(_xlfn.IFS(Q2610="couché",0,Q2610="debout à 80%",1,Q2610="?",1))*(IF(RAND()&lt;0.8,1,0))</f>
        <v>0</v>
      </c>
      <c r="Q2610" t="s">
        <v>48</v>
      </c>
      <c r="R2610">
        <v>45</v>
      </c>
      <c r="S2610">
        <f>SUMIFS(N:N,F:F,F2610,G:G,G2610,T:T,T2610-1)*IF(C2610=1,0,1)</f>
        <v>1</v>
      </c>
      <c r="T2610">
        <f>COUNTIFS(F:F,F2610,G:G,G2610,H:H,_xlfn.CONCAT("&lt;=",H2610))</f>
        <v>7</v>
      </c>
      <c r="U2610" s="15">
        <f ca="1">H2610+(RAND()/100000)</f>
        <v>0.87917074957776598</v>
      </c>
      <c r="V2610">
        <f t="shared" ca="1" si="40"/>
        <v>66</v>
      </c>
      <c r="W2610" t="s">
        <v>28</v>
      </c>
      <c r="X2610" t="str">
        <f ca="1">_xlfn.CONCAT("(",A2610,",",C2610,",",P2610,",",E2610,",",L2610,",",S2610,",",T2610,",",V2610,")++1`")</f>
        <v>(249944,0,0,16,89,1,7,66)++1`</v>
      </c>
      <c r="Y2610" t="str">
        <f>_xlfn.CONCAT("(",A2610,",",R2610,")++1`")</f>
        <v>(249944,45)++1`</v>
      </c>
    </row>
    <row r="2611" spans="1:25">
      <c r="A2611">
        <v>249947</v>
      </c>
      <c r="B2611">
        <v>1988</v>
      </c>
      <c r="C2611">
        <f>IF(D2611="oui", 1, IF(D2611="non", 0, " "))</f>
        <v>0</v>
      </c>
      <c r="D2611" t="s">
        <v>24</v>
      </c>
      <c r="E2611">
        <f>_xlfn.XLOOKUP(F2611,Z$3:Z$19,AA$3:AA$19)</f>
        <v>11</v>
      </c>
      <c r="F2611" t="s">
        <v>41</v>
      </c>
      <c r="G2611" s="14">
        <v>44636</v>
      </c>
      <c r="H2611" s="15">
        <v>0.60972222222222217</v>
      </c>
      <c r="I2611" s="15">
        <v>0.68055555555555558</v>
      </c>
      <c r="J2611">
        <v>1000164</v>
      </c>
      <c r="K2611">
        <v>7169</v>
      </c>
      <c r="L2611">
        <f>ROUND(M2611*86400,0)/60</f>
        <v>102</v>
      </c>
      <c r="M2611">
        <v>7.0833333333333415E-2</v>
      </c>
      <c r="N2611">
        <f>_xlfn.XLOOKUP(O2611,Z$22:Z$24,AA$22:AA$24)</f>
        <v>0</v>
      </c>
      <c r="O2611" t="s">
        <v>26</v>
      </c>
      <c r="P2611" cm="1">
        <f t="array" aca="1" ref="P2611" ca="1">(_xlfn.IFS(Q2611="couché",0,Q2611="debout à 80%",1,Q2611="?",1))*(IF(RAND()&lt;0.8,1,0))</f>
        <v>0</v>
      </c>
      <c r="Q2611" t="s">
        <v>27</v>
      </c>
      <c r="R2611">
        <v>30</v>
      </c>
      <c r="S2611">
        <f>SUMIFS(N:N,F:F,F2611,G:G,G2611,T:T,T2611-1)*IF(C2611=1,0,1)</f>
        <v>0</v>
      </c>
      <c r="T2611">
        <f>COUNTIFS(F:F,F2611,G:G,G2611,H:H,_xlfn.CONCAT("&lt;=",H2611))</f>
        <v>5</v>
      </c>
      <c r="U2611" s="15">
        <f ca="1">H2611+(RAND()/100000)</f>
        <v>0.6097301310930221</v>
      </c>
      <c r="V2611">
        <f t="shared" ca="1" si="40"/>
        <v>62</v>
      </c>
      <c r="W2611" t="s">
        <v>28</v>
      </c>
      <c r="X2611" t="str">
        <f ca="1">_xlfn.CONCAT("(",A2611,",",C2611,",",P2611,",",E2611,",",L2611,",",S2611,",",T2611,",",V2611,")++1`")</f>
        <v>(249947,0,0,11,102,0,5,62)++1`</v>
      </c>
      <c r="Y2611" t="str">
        <f>_xlfn.CONCAT("(",A2611,",",R2611,")++1`")</f>
        <v>(249947,30)++1`</v>
      </c>
    </row>
    <row r="2612" spans="1:25">
      <c r="A2612">
        <v>249951</v>
      </c>
      <c r="B2612">
        <v>1940</v>
      </c>
      <c r="C2612">
        <f>IF(D2612="oui", 1, IF(D2612="non", 0, " "))</f>
        <v>0</v>
      </c>
      <c r="D2612" t="s">
        <v>24</v>
      </c>
      <c r="E2612">
        <f>_xlfn.XLOOKUP(F2612,Z$3:Z$19,AA$3:AA$19)</f>
        <v>9</v>
      </c>
      <c r="F2612" t="s">
        <v>40</v>
      </c>
      <c r="G2612" s="14">
        <v>44642</v>
      </c>
      <c r="H2612" s="15">
        <v>0.51805555555555549</v>
      </c>
      <c r="I2612" s="15">
        <v>0.57708333333333328</v>
      </c>
      <c r="J2612">
        <v>1000163</v>
      </c>
      <c r="K2612">
        <v>234</v>
      </c>
      <c r="L2612">
        <f>ROUND(M2612*86400,0)/60</f>
        <v>85</v>
      </c>
      <c r="M2612">
        <v>5.902777777777779E-2</v>
      </c>
      <c r="N2612">
        <f>_xlfn.XLOOKUP(O2612,Z$22:Z$24,AA$22:AA$24)</f>
        <v>0</v>
      </c>
      <c r="O2612" t="s">
        <v>26</v>
      </c>
      <c r="P2612" cm="1">
        <f t="array" aca="1" ref="P2612" ca="1">(_xlfn.IFS(Q2612="couché",0,Q2612="debout à 80%",1,Q2612="?",1))*(IF(RAND()&lt;0.8,1,0))</f>
        <v>0</v>
      </c>
      <c r="Q2612" t="s">
        <v>27</v>
      </c>
      <c r="R2612">
        <v>45</v>
      </c>
      <c r="S2612">
        <f>SUMIFS(N:N,F:F,F2612,G:G,G2612,T:T,T2612-1)*IF(C2612=1,0,1)</f>
        <v>0</v>
      </c>
      <c r="T2612">
        <f>COUNTIFS(F:F,F2612,G:G,G2612,H:H,_xlfn.CONCAT("&lt;=",H2612))</f>
        <v>5</v>
      </c>
      <c r="U2612" s="15">
        <f ca="1">H2612+(RAND()/100000)</f>
        <v>0.51806363823505175</v>
      </c>
      <c r="V2612">
        <f t="shared" ca="1" si="40"/>
        <v>52</v>
      </c>
      <c r="W2612" t="s">
        <v>28</v>
      </c>
      <c r="X2612" t="str">
        <f ca="1">_xlfn.CONCAT("(",A2612,",",C2612,",",P2612,",",E2612,",",L2612,",",S2612,",",T2612,",",V2612,")++1`")</f>
        <v>(249951,0,0,9,85,0,5,52)++1`</v>
      </c>
      <c r="Y2612" t="str">
        <f>_xlfn.CONCAT("(",A2612,",",R2612,")++1`")</f>
        <v>(249951,45)++1`</v>
      </c>
    </row>
    <row r="2613" spans="1:25">
      <c r="A2613">
        <v>249955</v>
      </c>
      <c r="B2613">
        <v>1954</v>
      </c>
      <c r="C2613">
        <f>IF(D2613="oui", 1, IF(D2613="non", 0, " "))</f>
        <v>0</v>
      </c>
      <c r="D2613" t="s">
        <v>24</v>
      </c>
      <c r="E2613">
        <f>_xlfn.XLOOKUP(F2613,Z$3:Z$19,AA$3:AA$19)</f>
        <v>3</v>
      </c>
      <c r="F2613" t="s">
        <v>34</v>
      </c>
      <c r="G2613" s="14">
        <v>44635</v>
      </c>
      <c r="H2613" s="15">
        <v>0.4458333333333333</v>
      </c>
      <c r="I2613" s="15">
        <v>0.50208333333333333</v>
      </c>
      <c r="J2613">
        <v>1000169</v>
      </c>
      <c r="K2613">
        <v>2172</v>
      </c>
      <c r="L2613">
        <f>ROUND(M2613*86400,0)/60</f>
        <v>81</v>
      </c>
      <c r="M2613">
        <v>5.6250000000000022E-2</v>
      </c>
      <c r="N2613">
        <f>_xlfn.XLOOKUP(O2613,Z$22:Z$24,AA$22:AA$24)</f>
        <v>1</v>
      </c>
      <c r="O2613" t="s">
        <v>32</v>
      </c>
      <c r="P2613" cm="1">
        <f t="array" aca="1" ref="P2613" ca="1">(_xlfn.IFS(Q2613="couché",0,Q2613="debout à 80%",1,Q2613="?",1))*(IF(RAND()&lt;0.8,1,0))</f>
        <v>1</v>
      </c>
      <c r="Q2613" t="s">
        <v>27</v>
      </c>
      <c r="R2613">
        <v>10</v>
      </c>
      <c r="S2613">
        <f>SUMIFS(N:N,F:F,F2613,G:G,G2613,T:T,T2613-1)*IF(C2613=1,0,1)</f>
        <v>1</v>
      </c>
      <c r="T2613">
        <f>COUNTIFS(F:F,F2613,G:G,G2613,H:H,_xlfn.CONCAT("&lt;=",H2613))</f>
        <v>8</v>
      </c>
      <c r="U2613" s="15">
        <f ca="1">H2613+(RAND()/100000)</f>
        <v>0.44583783956733292</v>
      </c>
      <c r="V2613">
        <f t="shared" ca="1" si="40"/>
        <v>39</v>
      </c>
      <c r="W2613" t="s">
        <v>28</v>
      </c>
      <c r="X2613" t="str">
        <f ca="1">_xlfn.CONCAT("(",A2613,",",C2613,",",P2613,",",E2613,",",L2613,",",S2613,",",T2613,",",V2613,")++1`")</f>
        <v>(249955,0,1,3,81,1,8,39)++1`</v>
      </c>
      <c r="Y2613" t="str">
        <f>_xlfn.CONCAT("(",A2613,",",R2613,")++1`")</f>
        <v>(249955,10)++1`</v>
      </c>
    </row>
    <row r="2614" spans="1:25">
      <c r="A2614">
        <v>249957</v>
      </c>
      <c r="B2614">
        <v>2020</v>
      </c>
      <c r="C2614">
        <f>IF(D2614="oui", 1, IF(D2614="non", 0, " "))</f>
        <v>1</v>
      </c>
      <c r="D2614" t="s">
        <v>28</v>
      </c>
      <c r="E2614">
        <f>_xlfn.XLOOKUP(F2614,Z$3:Z$19,AA$3:AA$19)</f>
        <v>10</v>
      </c>
      <c r="F2614" t="s">
        <v>39</v>
      </c>
      <c r="G2614" s="14">
        <v>44643</v>
      </c>
      <c r="H2614" s="15">
        <v>0.37291666666666667</v>
      </c>
      <c r="I2614" s="15">
        <v>0.37986111111111109</v>
      </c>
      <c r="J2614">
        <v>1000164</v>
      </c>
      <c r="K2614">
        <v>3334</v>
      </c>
      <c r="L2614">
        <f>ROUND(M2614*86400,0)/60</f>
        <v>10</v>
      </c>
      <c r="M2614">
        <v>6.9444444444444198E-3</v>
      </c>
      <c r="N2614">
        <f>_xlfn.XLOOKUP(O2614,Z$22:Z$24,AA$22:AA$24)</f>
        <v>0</v>
      </c>
      <c r="O2614" t="s">
        <v>46</v>
      </c>
      <c r="P2614" cm="1">
        <f t="array" aca="1" ref="P2614" ca="1">(_xlfn.IFS(Q2614="couché",0,Q2614="debout à 80%",1,Q2614="?",1))*(IF(RAND()&lt;0.8,1,0))</f>
        <v>0</v>
      </c>
      <c r="Q2614" t="s">
        <v>48</v>
      </c>
      <c r="R2614">
        <v>30</v>
      </c>
      <c r="S2614">
        <f>SUMIFS(N:N,F:F,F2614,G:G,G2614,T:T,T2614-1)*IF(C2614=1,0,1)</f>
        <v>0</v>
      </c>
      <c r="T2614">
        <f>COUNTIFS(F:F,F2614,G:G,G2614,H:H,_xlfn.CONCAT("&lt;=",H2614))</f>
        <v>3</v>
      </c>
      <c r="U2614" s="15">
        <f ca="1">H2614+(RAND()/100000)</f>
        <v>0.37291920596640782</v>
      </c>
      <c r="V2614">
        <f t="shared" ca="1" si="40"/>
        <v>18</v>
      </c>
      <c r="W2614" t="s">
        <v>28</v>
      </c>
      <c r="X2614" t="str">
        <f ca="1">_xlfn.CONCAT("(",A2614,",",C2614,",",P2614,",",E2614,",",L2614,",",S2614,",",T2614,",",V2614,")++1`")</f>
        <v>(249957,1,0,10,10,0,3,18)++1`</v>
      </c>
      <c r="Y2614" t="str">
        <f>_xlfn.CONCAT("(",A2614,",",R2614,")++1`")</f>
        <v>(249957,30)++1`</v>
      </c>
    </row>
    <row r="2615" spans="1:25">
      <c r="A2615">
        <v>249965</v>
      </c>
      <c r="B2615">
        <v>1946</v>
      </c>
      <c r="C2615">
        <f>IF(D2615="oui", 1, IF(D2615="non", 0, " "))</f>
        <v>0</v>
      </c>
      <c r="D2615" t="s">
        <v>24</v>
      </c>
      <c r="E2615">
        <f>_xlfn.XLOOKUP(F2615,Z$3:Z$19,AA$3:AA$19)</f>
        <v>9</v>
      </c>
      <c r="F2615" t="s">
        <v>40</v>
      </c>
      <c r="G2615" s="14">
        <v>44621</v>
      </c>
      <c r="H2615" s="15">
        <v>0.80069444444444438</v>
      </c>
      <c r="I2615" s="15">
        <v>0.82291666666666663</v>
      </c>
      <c r="J2615">
        <v>1000163</v>
      </c>
      <c r="K2615">
        <v>226</v>
      </c>
      <c r="L2615">
        <f>ROUND(M2615*86400,0)/60</f>
        <v>32</v>
      </c>
      <c r="M2615">
        <v>2.2222222222222254E-2</v>
      </c>
      <c r="N2615">
        <f>_xlfn.XLOOKUP(O2615,Z$22:Z$24,AA$22:AA$24)</f>
        <v>0</v>
      </c>
      <c r="O2615" t="s">
        <v>26</v>
      </c>
      <c r="P2615" cm="1">
        <f t="array" aca="1" ref="P2615" ca="1">(_xlfn.IFS(Q2615="couché",0,Q2615="debout à 80%",1,Q2615="?",1))*(IF(RAND()&lt;0.8,1,0))</f>
        <v>1</v>
      </c>
      <c r="Q2615" t="s">
        <v>27</v>
      </c>
      <c r="R2615">
        <v>45</v>
      </c>
      <c r="S2615">
        <f>SUMIFS(N:N,F:F,F2615,G:G,G2615,T:T,T2615-1)*IF(C2615=1,0,1)</f>
        <v>0</v>
      </c>
      <c r="T2615">
        <f>COUNTIFS(F:F,F2615,G:G,G2615,H:H,_xlfn.CONCAT("&lt;=",H2615))</f>
        <v>7</v>
      </c>
      <c r="U2615" s="15">
        <f ca="1">H2615+(RAND()/100000)</f>
        <v>0.80069744010860555</v>
      </c>
      <c r="V2615">
        <f t="shared" ca="1" si="40"/>
        <v>51</v>
      </c>
      <c r="W2615" t="s">
        <v>28</v>
      </c>
      <c r="X2615" t="str">
        <f ca="1">_xlfn.CONCAT("(",A2615,",",C2615,",",P2615,",",E2615,",",L2615,",",S2615,",",T2615,",",V2615,")++1`")</f>
        <v>(249965,0,1,9,32,0,7,51)++1`</v>
      </c>
      <c r="Y2615" t="str">
        <f>_xlfn.CONCAT("(",A2615,",",R2615,")++1`")</f>
        <v>(249965,45)++1`</v>
      </c>
    </row>
    <row r="2616" spans="1:25">
      <c r="A2616">
        <v>249967</v>
      </c>
      <c r="B2616">
        <v>1953</v>
      </c>
      <c r="C2616">
        <f>IF(D2616="oui", 1, IF(D2616="non", 0, " "))</f>
        <v>0</v>
      </c>
      <c r="D2616" t="s">
        <v>24</v>
      </c>
      <c r="E2616">
        <f>_xlfn.XLOOKUP(F2616,Z$3:Z$19,AA$3:AA$19)</f>
        <v>15</v>
      </c>
      <c r="F2616" t="s">
        <v>35</v>
      </c>
      <c r="G2616" s="14">
        <v>44622</v>
      </c>
      <c r="H2616" s="15">
        <v>0.43402777777777773</v>
      </c>
      <c r="I2616" s="15">
        <v>0.49652777777777773</v>
      </c>
      <c r="J2616">
        <v>1000171</v>
      </c>
      <c r="K2616">
        <v>2793</v>
      </c>
      <c r="L2616">
        <f>ROUND(M2616*86400,0)/60</f>
        <v>90</v>
      </c>
      <c r="M2616">
        <v>6.25E-2</v>
      </c>
      <c r="N2616">
        <f>_xlfn.XLOOKUP(O2616,Z$22:Z$24,AA$22:AA$24)</f>
        <v>0</v>
      </c>
      <c r="O2616" t="s">
        <v>26</v>
      </c>
      <c r="P2616" cm="1">
        <f t="array" aca="1" ref="P2616" ca="1">(_xlfn.IFS(Q2616="couché",0,Q2616="debout à 80%",1,Q2616="?",1))*(IF(RAND()&lt;0.8,1,0))</f>
        <v>0</v>
      </c>
      <c r="Q2616" t="s">
        <v>48</v>
      </c>
      <c r="R2616">
        <v>45</v>
      </c>
      <c r="S2616">
        <f>SUMIFS(N:N,F:F,F2616,G:G,G2616,T:T,T2616-1)*IF(C2616=1,0,1)</f>
        <v>0</v>
      </c>
      <c r="T2616">
        <f>COUNTIFS(F:F,F2616,G:G,G2616,H:H,_xlfn.CONCAT("&lt;=",H2616))</f>
        <v>3</v>
      </c>
      <c r="U2616" s="15">
        <f ca="1">H2616+(RAND()/100000)</f>
        <v>0.43403266635390847</v>
      </c>
      <c r="V2616">
        <f t="shared" ca="1" si="40"/>
        <v>29</v>
      </c>
      <c r="W2616" t="s">
        <v>28</v>
      </c>
      <c r="X2616" t="str">
        <f ca="1">_xlfn.CONCAT("(",A2616,",",C2616,",",P2616,",",E2616,",",L2616,",",S2616,",",T2616,",",V2616,")++1`")</f>
        <v>(249967,0,0,15,90,0,3,29)++1`</v>
      </c>
      <c r="Y2616" t="str">
        <f>_xlfn.CONCAT("(",A2616,",",R2616,")++1`")</f>
        <v>(249967,45)++1`</v>
      </c>
    </row>
    <row r="2617" spans="1:25">
      <c r="A2617">
        <v>249968</v>
      </c>
      <c r="B2617">
        <v>1982</v>
      </c>
      <c r="C2617">
        <f>IF(D2617="oui", 1, IF(D2617="non", 0, " "))</f>
        <v>0</v>
      </c>
      <c r="D2617" t="s">
        <v>24</v>
      </c>
      <c r="E2617">
        <f>_xlfn.XLOOKUP(F2617,Z$3:Z$19,AA$3:AA$19)</f>
        <v>16</v>
      </c>
      <c r="F2617" t="s">
        <v>44</v>
      </c>
      <c r="G2617" s="14">
        <v>44622</v>
      </c>
      <c r="H2617" s="15">
        <v>0.56944444444444442</v>
      </c>
      <c r="I2617" s="15">
        <v>0.6875</v>
      </c>
      <c r="J2617">
        <v>1000162</v>
      </c>
      <c r="K2617">
        <v>120</v>
      </c>
      <c r="L2617">
        <f>ROUND(M2617*86400,0)/60</f>
        <v>170</v>
      </c>
      <c r="M2617">
        <v>0.11805555555555558</v>
      </c>
      <c r="N2617">
        <f>_xlfn.XLOOKUP(O2617,Z$22:Z$24,AA$22:AA$24)</f>
        <v>1</v>
      </c>
      <c r="O2617" t="s">
        <v>32</v>
      </c>
      <c r="P2617" cm="1">
        <f t="array" aca="1" ref="P2617" ca="1">(_xlfn.IFS(Q2617="couché",0,Q2617="debout à 80%",1,Q2617="?",1))*(IF(RAND()&lt;0.8,1,0))</f>
        <v>0</v>
      </c>
      <c r="Q2617" t="s">
        <v>48</v>
      </c>
      <c r="R2617">
        <v>45</v>
      </c>
      <c r="S2617">
        <f>SUMIFS(N:N,F:F,F2617,G:G,G2617,T:T,T2617-1)*IF(C2617=1,0,1)</f>
        <v>0</v>
      </c>
      <c r="T2617">
        <f>COUNTIFS(F:F,F2617,G:G,G2617,H:H,_xlfn.CONCAT("&lt;=",H2617))</f>
        <v>3</v>
      </c>
      <c r="U2617" s="15">
        <f ca="1">H2617+(RAND()/100000)</f>
        <v>0.56944959306124476</v>
      </c>
      <c r="V2617">
        <f t="shared" ca="1" si="40"/>
        <v>43</v>
      </c>
      <c r="W2617" t="s">
        <v>28</v>
      </c>
      <c r="X2617" t="str">
        <f ca="1">_xlfn.CONCAT("(",A2617,",",C2617,",",P2617,",",E2617,",",L2617,",",S2617,",",T2617,",",V2617,")++1`")</f>
        <v>(249968,0,0,16,170,0,3,43)++1`</v>
      </c>
      <c r="Y2617" t="str">
        <f>_xlfn.CONCAT("(",A2617,",",R2617,")++1`")</f>
        <v>(249968,45)++1`</v>
      </c>
    </row>
    <row r="2618" spans="1:25">
      <c r="A2618">
        <v>249971</v>
      </c>
      <c r="B2618">
        <v>1980</v>
      </c>
      <c r="C2618">
        <f>IF(D2618="oui", 1, IF(D2618="non", 0, " "))</f>
        <v>0</v>
      </c>
      <c r="D2618" t="s">
        <v>24</v>
      </c>
      <c r="E2618">
        <f>_xlfn.XLOOKUP(F2618,Z$3:Z$19,AA$3:AA$19)</f>
        <v>13</v>
      </c>
      <c r="F2618" t="s">
        <v>43</v>
      </c>
      <c r="G2618" s="14">
        <v>44627</v>
      </c>
      <c r="H2618" s="15">
        <v>0.60624999999999996</v>
      </c>
      <c r="I2618" s="15">
        <v>0.68402777777777779</v>
      </c>
      <c r="J2618">
        <v>1000167</v>
      </c>
      <c r="K2618">
        <v>88</v>
      </c>
      <c r="L2618">
        <f>ROUND(M2618*86400,0)/60</f>
        <v>112</v>
      </c>
      <c r="M2618">
        <v>7.7777777777777835E-2</v>
      </c>
      <c r="N2618">
        <f>_xlfn.XLOOKUP(O2618,Z$22:Z$24,AA$22:AA$24)</f>
        <v>0</v>
      </c>
      <c r="O2618" t="s">
        <v>26</v>
      </c>
      <c r="P2618" cm="1">
        <f t="array" aca="1" ref="P2618" ca="1">(_xlfn.IFS(Q2618="couché",0,Q2618="debout à 80%",1,Q2618="?",1))*(IF(RAND()&lt;0.8,1,0))</f>
        <v>1</v>
      </c>
      <c r="Q2618" t="s">
        <v>27</v>
      </c>
      <c r="R2618">
        <v>45</v>
      </c>
      <c r="S2618">
        <f>SUMIFS(N:N,F:F,F2618,G:G,G2618,T:T,T2618-1)*IF(C2618=1,0,1)</f>
        <v>0</v>
      </c>
      <c r="T2618">
        <f>COUNTIFS(F:F,F2618,G:G,G2618,H:H,_xlfn.CONCAT("&lt;=",H2618))</f>
        <v>4</v>
      </c>
      <c r="U2618" s="15">
        <f ca="1">H2618+(RAND()/100000)</f>
        <v>0.60625924190872693</v>
      </c>
      <c r="V2618">
        <f t="shared" ca="1" si="40"/>
        <v>56</v>
      </c>
      <c r="W2618" t="s">
        <v>28</v>
      </c>
      <c r="X2618" t="str">
        <f ca="1">_xlfn.CONCAT("(",A2618,",",C2618,",",P2618,",",E2618,",",L2618,",",S2618,",",T2618,",",V2618,")++1`")</f>
        <v>(249971,0,1,13,112,0,4,56)++1`</v>
      </c>
      <c r="Y2618" t="str">
        <f>_xlfn.CONCAT("(",A2618,",",R2618,")++1`")</f>
        <v>(249971,45)++1`</v>
      </c>
    </row>
    <row r="2619" spans="1:25">
      <c r="A2619">
        <v>249973</v>
      </c>
      <c r="B2619">
        <v>1945</v>
      </c>
      <c r="C2619">
        <f>IF(D2619="oui", 1, IF(D2619="non", 0, " "))</f>
        <v>0</v>
      </c>
      <c r="D2619" t="s">
        <v>24</v>
      </c>
      <c r="E2619">
        <f>_xlfn.XLOOKUP(F2619,Z$3:Z$19,AA$3:AA$19)</f>
        <v>2</v>
      </c>
      <c r="F2619" t="s">
        <v>29</v>
      </c>
      <c r="G2619" s="14">
        <v>44636</v>
      </c>
      <c r="H2619" s="15">
        <v>0.54513888888888884</v>
      </c>
      <c r="I2619" s="15">
        <v>0.61736111111111114</v>
      </c>
      <c r="J2619">
        <v>1000166</v>
      </c>
      <c r="K2619">
        <v>1</v>
      </c>
      <c r="L2619">
        <f>ROUND(M2619*86400,0)/60</f>
        <v>104</v>
      </c>
      <c r="M2619">
        <v>7.2222222222222299E-2</v>
      </c>
      <c r="N2619">
        <f>_xlfn.XLOOKUP(O2619,Z$22:Z$24,AA$22:AA$24)</f>
        <v>0</v>
      </c>
      <c r="O2619" t="s">
        <v>26</v>
      </c>
      <c r="P2619" cm="1">
        <f t="array" aca="1" ref="P2619" ca="1">(_xlfn.IFS(Q2619="couché",0,Q2619="debout à 80%",1,Q2619="?",1))*(IF(RAND()&lt;0.8,1,0))</f>
        <v>1</v>
      </c>
      <c r="Q2619" t="s">
        <v>27</v>
      </c>
      <c r="R2619">
        <v>45</v>
      </c>
      <c r="S2619">
        <f>SUMIFS(N:N,F:F,F2619,G:G,G2619,T:T,T2619-1)*IF(C2619=1,0,1)</f>
        <v>0</v>
      </c>
      <c r="T2619">
        <f>COUNTIFS(F:F,F2619,G:G,G2619,H:H,_xlfn.CONCAT("&lt;=",H2619))</f>
        <v>4</v>
      </c>
      <c r="U2619" s="15">
        <f ca="1">H2619+(RAND()/100000)</f>
        <v>0.54514714596954272</v>
      </c>
      <c r="V2619">
        <f t="shared" ca="1" si="40"/>
        <v>54</v>
      </c>
      <c r="W2619" t="s">
        <v>28</v>
      </c>
      <c r="X2619" t="str">
        <f ca="1">_xlfn.CONCAT("(",A2619,",",C2619,",",P2619,",",E2619,",",L2619,",",S2619,",",T2619,",",V2619,")++1`")</f>
        <v>(249973,0,1,2,104,0,4,54)++1`</v>
      </c>
      <c r="Y2619" t="str">
        <f>_xlfn.CONCAT("(",A2619,",",R2619,")++1`")</f>
        <v>(249973,45)++1`</v>
      </c>
    </row>
    <row r="2620" spans="1:25">
      <c r="A2620">
        <v>249974</v>
      </c>
      <c r="B2620">
        <v>1952</v>
      </c>
      <c r="C2620">
        <f>IF(D2620="oui", 1, IF(D2620="non", 0, " "))</f>
        <v>0</v>
      </c>
      <c r="D2620" t="s">
        <v>24</v>
      </c>
      <c r="E2620">
        <f>_xlfn.XLOOKUP(F2620,Z$3:Z$19,AA$3:AA$19)</f>
        <v>2</v>
      </c>
      <c r="F2620" t="s">
        <v>29</v>
      </c>
      <c r="G2620" s="14">
        <v>44622</v>
      </c>
      <c r="H2620" s="15">
        <v>0.51458333333333328</v>
      </c>
      <c r="I2620" s="15">
        <v>0.59791666666666665</v>
      </c>
      <c r="J2620">
        <v>1000166</v>
      </c>
      <c r="K2620">
        <v>421</v>
      </c>
      <c r="L2620">
        <f>ROUND(M2620*86400,0)/60</f>
        <v>120</v>
      </c>
      <c r="M2620">
        <v>8.333333333333337E-2</v>
      </c>
      <c r="N2620">
        <f>_xlfn.XLOOKUP(O2620,Z$22:Z$24,AA$22:AA$24)</f>
        <v>0</v>
      </c>
      <c r="O2620" t="s">
        <v>26</v>
      </c>
      <c r="P2620" cm="1">
        <f t="array" aca="1" ref="P2620" ca="1">(_xlfn.IFS(Q2620="couché",0,Q2620="debout à 80%",1,Q2620="?",1))*(IF(RAND()&lt;0.8,1,0))</f>
        <v>0</v>
      </c>
      <c r="Q2620" t="s">
        <v>48</v>
      </c>
      <c r="R2620">
        <v>45</v>
      </c>
      <c r="S2620">
        <f>SUMIFS(N:N,F:F,F2620,G:G,G2620,T:T,T2620-1)*IF(C2620=1,0,1)</f>
        <v>0</v>
      </c>
      <c r="T2620">
        <f>COUNTIFS(F:F,F2620,G:G,G2620,H:H,_xlfn.CONCAT("&lt;=",H2620))</f>
        <v>3</v>
      </c>
      <c r="U2620" s="15">
        <f ca="1">H2620+(RAND()/100000)</f>
        <v>0.51458676168190687</v>
      </c>
      <c r="V2620">
        <f t="shared" ca="1" si="40"/>
        <v>39</v>
      </c>
      <c r="W2620" t="s">
        <v>28</v>
      </c>
      <c r="X2620" t="str">
        <f ca="1">_xlfn.CONCAT("(",A2620,",",C2620,",",P2620,",",E2620,",",L2620,",",S2620,",",T2620,",",V2620,")++1`")</f>
        <v>(249974,0,0,2,120,0,3,39)++1`</v>
      </c>
      <c r="Y2620" t="str">
        <f>_xlfn.CONCAT("(",A2620,",",R2620,")++1`")</f>
        <v>(249974,45)++1`</v>
      </c>
    </row>
    <row r="2621" spans="1:25">
      <c r="A2621">
        <v>249975</v>
      </c>
      <c r="B2621">
        <v>1949</v>
      </c>
      <c r="C2621">
        <f>IF(D2621="oui", 1, IF(D2621="non", 0, " "))</f>
        <v>0</v>
      </c>
      <c r="D2621" t="s">
        <v>24</v>
      </c>
      <c r="E2621">
        <f>_xlfn.XLOOKUP(F2621,Z$3:Z$19,AA$3:AA$19)</f>
        <v>4</v>
      </c>
      <c r="F2621" t="s">
        <v>31</v>
      </c>
      <c r="G2621" s="14">
        <v>44622</v>
      </c>
      <c r="H2621" s="15">
        <v>0.72291666666666665</v>
      </c>
      <c r="I2621" s="15">
        <v>0.75416666666666665</v>
      </c>
      <c r="J2621">
        <v>1000170</v>
      </c>
      <c r="K2621">
        <v>5112</v>
      </c>
      <c r="L2621">
        <f>ROUND(M2621*86400,0)/60</f>
        <v>45</v>
      </c>
      <c r="M2621">
        <v>3.125E-2</v>
      </c>
      <c r="N2621">
        <f>_xlfn.XLOOKUP(O2621,Z$22:Z$24,AA$22:AA$24)</f>
        <v>1</v>
      </c>
      <c r="O2621" t="s">
        <v>32</v>
      </c>
      <c r="P2621" cm="1">
        <f t="array" aca="1" ref="P2621" ca="1">(_xlfn.IFS(Q2621="couché",0,Q2621="debout à 80%",1,Q2621="?",1))*(IF(RAND()&lt;0.8,1,0))</f>
        <v>0</v>
      </c>
      <c r="Q2621" t="s">
        <v>48</v>
      </c>
      <c r="R2621">
        <v>20</v>
      </c>
      <c r="S2621">
        <f>SUMIFS(N:N,F:F,F2621,G:G,G2621,T:T,T2621-1)*IF(C2621=1,0,1)</f>
        <v>1</v>
      </c>
      <c r="T2621">
        <f>COUNTIFS(F:F,F2621,G:G,G2621,H:H,_xlfn.CONCAT("&lt;=",H2621))</f>
        <v>7</v>
      </c>
      <c r="U2621" s="15">
        <f ca="1">H2621+(RAND()/100000)</f>
        <v>0.7229206245904638</v>
      </c>
      <c r="V2621">
        <f t="shared" ca="1" si="40"/>
        <v>57</v>
      </c>
      <c r="W2621" t="s">
        <v>28</v>
      </c>
      <c r="X2621" t="str">
        <f ca="1">_xlfn.CONCAT("(",A2621,",",C2621,",",P2621,",",E2621,",",L2621,",",S2621,",",T2621,",",V2621,")++1`")</f>
        <v>(249975,0,0,4,45,1,7,57)++1`</v>
      </c>
      <c r="Y2621" t="str">
        <f>_xlfn.CONCAT("(",A2621,",",R2621,")++1`")</f>
        <v>(249975,20)++1`</v>
      </c>
    </row>
    <row r="2622" spans="1:25">
      <c r="A2622">
        <v>249979</v>
      </c>
      <c r="B2622">
        <v>1952</v>
      </c>
      <c r="C2622">
        <f>IF(D2622="oui", 1, IF(D2622="non", 0, " "))</f>
        <v>0</v>
      </c>
      <c r="D2622" t="s">
        <v>24</v>
      </c>
      <c r="E2622">
        <f>_xlfn.XLOOKUP(F2622,Z$3:Z$19,AA$3:AA$19)</f>
        <v>7</v>
      </c>
      <c r="F2622" t="s">
        <v>38</v>
      </c>
      <c r="G2622" s="14">
        <v>44622</v>
      </c>
      <c r="H2622" s="15">
        <v>0.39583333333333331</v>
      </c>
      <c r="I2622" s="15">
        <v>0.52708333333333335</v>
      </c>
      <c r="J2622">
        <v>1000166</v>
      </c>
      <c r="K2622">
        <v>410</v>
      </c>
      <c r="L2622">
        <f>ROUND(M2622*86400,0)/60</f>
        <v>189</v>
      </c>
      <c r="M2622">
        <v>0.13125000000000003</v>
      </c>
      <c r="N2622">
        <f>_xlfn.XLOOKUP(O2622,Z$22:Z$24,AA$22:AA$24)</f>
        <v>0</v>
      </c>
      <c r="O2622" t="s">
        <v>26</v>
      </c>
      <c r="P2622" cm="1">
        <f t="array" aca="1" ref="P2622" ca="1">(_xlfn.IFS(Q2622="couché",0,Q2622="debout à 80%",1,Q2622="?",1))*(IF(RAND()&lt;0.8,1,0))</f>
        <v>0</v>
      </c>
      <c r="Q2622" t="s">
        <v>48</v>
      </c>
      <c r="R2622">
        <v>45</v>
      </c>
      <c r="S2622">
        <f>SUMIFS(N:N,F:F,F2622,G:G,G2622,T:T,T2622-1)*IF(C2622=1,0,1)</f>
        <v>0</v>
      </c>
      <c r="T2622">
        <f>COUNTIFS(F:F,F2622,G:G,G2622,H:H,_xlfn.CONCAT("&lt;=",H2622))</f>
        <v>2</v>
      </c>
      <c r="U2622" s="15">
        <f ca="1">H2622+(RAND()/100000)</f>
        <v>0.3958425517425877</v>
      </c>
      <c r="V2622">
        <f t="shared" ca="1" si="40"/>
        <v>23</v>
      </c>
      <c r="W2622" t="s">
        <v>28</v>
      </c>
      <c r="X2622" t="str">
        <f ca="1">_xlfn.CONCAT("(",A2622,",",C2622,",",P2622,",",E2622,",",L2622,",",S2622,",",T2622,",",V2622,")++1`")</f>
        <v>(249979,0,0,7,189,0,2,23)++1`</v>
      </c>
      <c r="Y2622" t="str">
        <f>_xlfn.CONCAT("(",A2622,",",R2622,")++1`")</f>
        <v>(249979,45)++1`</v>
      </c>
    </row>
    <row r="2623" spans="1:25">
      <c r="A2623">
        <v>249980</v>
      </c>
      <c r="B2623">
        <v>2020</v>
      </c>
      <c r="C2623">
        <f>IF(D2623="oui", 1, IF(D2623="non", 0, " "))</f>
        <v>1</v>
      </c>
      <c r="D2623" t="s">
        <v>28</v>
      </c>
      <c r="E2623">
        <f>_xlfn.XLOOKUP(F2623,Z$3:Z$19,AA$3:AA$19)</f>
        <v>10</v>
      </c>
      <c r="F2623" t="s">
        <v>39</v>
      </c>
      <c r="G2623" s="14">
        <v>44636</v>
      </c>
      <c r="H2623" s="15">
        <v>0.37708333333333333</v>
      </c>
      <c r="I2623" s="15">
        <v>0.39861111111111108</v>
      </c>
      <c r="J2623">
        <v>1000164</v>
      </c>
      <c r="K2623">
        <v>3693</v>
      </c>
      <c r="L2623">
        <f>ROUND(M2623*86400,0)/60</f>
        <v>31</v>
      </c>
      <c r="M2623">
        <v>2.1527777777777757E-2</v>
      </c>
      <c r="N2623">
        <f>_xlfn.XLOOKUP(O2623,Z$22:Z$24,AA$22:AA$24)</f>
        <v>0</v>
      </c>
      <c r="O2623" t="s">
        <v>46</v>
      </c>
      <c r="P2623" cm="1">
        <f t="array" aca="1" ref="P2623" ca="1">(_xlfn.IFS(Q2623="couché",0,Q2623="debout à 80%",1,Q2623="?",1))*(IF(RAND()&lt;0.8,1,0))</f>
        <v>0</v>
      </c>
      <c r="Q2623" t="s">
        <v>48</v>
      </c>
      <c r="R2623">
        <v>30</v>
      </c>
      <c r="S2623">
        <f>SUMIFS(N:N,F:F,F2623,G:G,G2623,T:T,T2623-1)*IF(C2623=1,0,1)</f>
        <v>0</v>
      </c>
      <c r="T2623">
        <f>COUNTIFS(F:F,F2623,G:G,G2623,H:H,_xlfn.CONCAT("&lt;=",H2623))</f>
        <v>3</v>
      </c>
      <c r="U2623" s="15">
        <f ca="1">H2623+(RAND()/100000)</f>
        <v>0.37709025908704213</v>
      </c>
      <c r="V2623">
        <f t="shared" ca="1" si="40"/>
        <v>19</v>
      </c>
      <c r="W2623" t="s">
        <v>28</v>
      </c>
      <c r="X2623" t="str">
        <f ca="1">_xlfn.CONCAT("(",A2623,",",C2623,",",P2623,",",E2623,",",L2623,",",S2623,",",T2623,",",V2623,")++1`")</f>
        <v>(249980,1,0,10,31,0,3,19)++1`</v>
      </c>
      <c r="Y2623" t="str">
        <f>_xlfn.CONCAT("(",A2623,",",R2623,")++1`")</f>
        <v>(249980,30)++1`</v>
      </c>
    </row>
    <row r="2624" spans="1:25">
      <c r="A2624">
        <v>249983</v>
      </c>
      <c r="B2624">
        <v>1939</v>
      </c>
      <c r="C2624">
        <f>IF(D2624="oui", 1, IF(D2624="non", 0, " "))</f>
        <v>0</v>
      </c>
      <c r="D2624" t="s">
        <v>24</v>
      </c>
      <c r="E2624">
        <f>_xlfn.XLOOKUP(F2624,Z$3:Z$19,AA$3:AA$19)</f>
        <v>2</v>
      </c>
      <c r="F2624" t="s">
        <v>29</v>
      </c>
      <c r="G2624" s="14">
        <v>44650</v>
      </c>
      <c r="H2624" s="15">
        <v>0.62222222222222223</v>
      </c>
      <c r="I2624" s="15">
        <v>0.68611111111111112</v>
      </c>
      <c r="J2624">
        <v>1000170</v>
      </c>
      <c r="K2624">
        <v>2070</v>
      </c>
      <c r="L2624">
        <f>ROUND(M2624*86400,0)/60</f>
        <v>92</v>
      </c>
      <c r="M2624">
        <v>6.3888888888888884E-2</v>
      </c>
      <c r="N2624">
        <f>_xlfn.XLOOKUP(O2624,Z$22:Z$24,AA$22:AA$24)</f>
        <v>1</v>
      </c>
      <c r="O2624" t="s">
        <v>32</v>
      </c>
      <c r="P2624" cm="1">
        <f t="array" aca="1" ref="P2624" ca="1">(_xlfn.IFS(Q2624="couché",0,Q2624="debout à 80%",1,Q2624="?",1))*(IF(RAND()&lt;0.8,1,0))</f>
        <v>1</v>
      </c>
      <c r="Q2624" t="s">
        <v>27</v>
      </c>
      <c r="R2624">
        <v>30</v>
      </c>
      <c r="S2624">
        <f>SUMIFS(N:N,F:F,F2624,G:G,G2624,T:T,T2624-1)*IF(C2624=1,0,1)</f>
        <v>1</v>
      </c>
      <c r="T2624">
        <f>COUNTIFS(F:F,F2624,G:G,G2624,H:H,_xlfn.CONCAT("&lt;=",H2624))</f>
        <v>6</v>
      </c>
      <c r="U2624" s="15">
        <f ca="1">H2624+(RAND()/100000)</f>
        <v>0.62223221706348797</v>
      </c>
      <c r="V2624">
        <f t="shared" ca="1" si="40"/>
        <v>47</v>
      </c>
      <c r="W2624" t="s">
        <v>47</v>
      </c>
      <c r="X2624" t="str">
        <f ca="1">_xlfn.CONCAT("(",A2624,",",C2624,",",P2624,",",E2624,",",L2624,",",S2624,",",T2624,",",V2624,")++1`")</f>
        <v>(249983,0,1,2,92,1,6,47)++1`</v>
      </c>
      <c r="Y2624" t="str">
        <f>_xlfn.CONCAT("(",A2624,",",R2624,")++1`")</f>
        <v>(249983,30)++1`</v>
      </c>
    </row>
    <row r="2625" spans="1:25">
      <c r="A2625">
        <v>249993</v>
      </c>
      <c r="B2625">
        <v>2019</v>
      </c>
      <c r="C2625">
        <f>IF(D2625="oui", 1, IF(D2625="non", 0, " "))</f>
        <v>1</v>
      </c>
      <c r="D2625" t="s">
        <v>28</v>
      </c>
      <c r="E2625">
        <f>_xlfn.XLOOKUP(F2625,Z$3:Z$19,AA$3:AA$19)</f>
        <v>10</v>
      </c>
      <c r="F2625" t="s">
        <v>39</v>
      </c>
      <c r="G2625" s="14">
        <v>44636</v>
      </c>
      <c r="H2625" s="15">
        <v>0.42222222222222222</v>
      </c>
      <c r="I2625" s="15">
        <v>0.43263888888888885</v>
      </c>
      <c r="J2625">
        <v>1000164</v>
      </c>
      <c r="K2625">
        <v>3692</v>
      </c>
      <c r="L2625">
        <f>ROUND(M2625*86400,0)/60</f>
        <v>15</v>
      </c>
      <c r="M2625">
        <v>1.041666666666663E-2</v>
      </c>
      <c r="N2625">
        <f>_xlfn.XLOOKUP(O2625,Z$22:Z$24,AA$22:AA$24)</f>
        <v>0</v>
      </c>
      <c r="O2625" t="s">
        <v>46</v>
      </c>
      <c r="P2625" cm="1">
        <f t="array" aca="1" ref="P2625" ca="1">(_xlfn.IFS(Q2625="couché",0,Q2625="debout à 80%",1,Q2625="?",1))*(IF(RAND()&lt;0.8,1,0))</f>
        <v>0</v>
      </c>
      <c r="Q2625" t="s">
        <v>48</v>
      </c>
      <c r="R2625">
        <v>30</v>
      </c>
      <c r="S2625">
        <f>SUMIFS(N:N,F:F,F2625,G:G,G2625,T:T,T2625-1)*IF(C2625=1,0,1)</f>
        <v>0</v>
      </c>
      <c r="T2625">
        <f>COUNTIFS(F:F,F2625,G:G,G2625,H:H,_xlfn.CONCAT("&lt;=",H2625))</f>
        <v>5</v>
      </c>
      <c r="U2625" s="15">
        <f ca="1">H2625+(RAND()/100000)</f>
        <v>0.42222696263442316</v>
      </c>
      <c r="V2625">
        <f t="shared" ca="1" si="40"/>
        <v>32</v>
      </c>
      <c r="W2625" t="s">
        <v>28</v>
      </c>
      <c r="X2625" t="str">
        <f ca="1">_xlfn.CONCAT("(",A2625,",",C2625,",",P2625,",",E2625,",",L2625,",",S2625,",",T2625,",",V2625,")++1`")</f>
        <v>(249993,1,0,10,15,0,5,32)++1`</v>
      </c>
      <c r="Y2625" t="str">
        <f>_xlfn.CONCAT("(",A2625,",",R2625,")++1`")</f>
        <v>(249993,30)++1`</v>
      </c>
    </row>
    <row r="2626" spans="1:25">
      <c r="A2626">
        <v>249995</v>
      </c>
      <c r="B2626">
        <v>2008</v>
      </c>
      <c r="C2626">
        <f>IF(D2626="oui", 1, IF(D2626="non", 0, " "))</f>
        <v>1</v>
      </c>
      <c r="D2626" t="s">
        <v>28</v>
      </c>
      <c r="E2626">
        <f>_xlfn.XLOOKUP(F2626,Z$3:Z$19,AA$3:AA$19)</f>
        <v>2</v>
      </c>
      <c r="F2626" t="s">
        <v>29</v>
      </c>
      <c r="G2626" s="14">
        <v>44622</v>
      </c>
      <c r="H2626" s="15">
        <v>0.60833333333333328</v>
      </c>
      <c r="I2626" s="15">
        <v>0.65694444444444444</v>
      </c>
      <c r="J2626">
        <v>1000166</v>
      </c>
      <c r="K2626">
        <v>30</v>
      </c>
      <c r="L2626">
        <f>ROUND(M2626*86400,0)/60</f>
        <v>70</v>
      </c>
      <c r="M2626">
        <v>4.861111111111116E-2</v>
      </c>
      <c r="N2626">
        <f>_xlfn.XLOOKUP(O2626,Z$22:Z$24,AA$22:AA$24)</f>
        <v>0</v>
      </c>
      <c r="O2626" t="s">
        <v>46</v>
      </c>
      <c r="P2626" cm="1">
        <f t="array" aca="1" ref="P2626" ca="1">(_xlfn.IFS(Q2626="couché",0,Q2626="debout à 80%",1,Q2626="?",1))*(IF(RAND()&lt;0.8,1,0))</f>
        <v>0</v>
      </c>
      <c r="Q2626" t="s">
        <v>48</v>
      </c>
      <c r="R2626">
        <v>45</v>
      </c>
      <c r="S2626">
        <f>SUMIFS(N:N,F:F,F2626,G:G,G2626,T:T,T2626-1)*IF(C2626=1,0,1)</f>
        <v>0</v>
      </c>
      <c r="T2626">
        <f>COUNTIFS(F:F,F2626,G:G,G2626,H:H,_xlfn.CONCAT("&lt;=",H2626))</f>
        <v>4</v>
      </c>
      <c r="U2626" s="15">
        <f ca="1">H2626+(RAND()/100000)</f>
        <v>0.60833812438640511</v>
      </c>
      <c r="V2626">
        <f t="shared" ca="1" si="40"/>
        <v>47</v>
      </c>
      <c r="W2626" t="s">
        <v>28</v>
      </c>
      <c r="X2626" t="str">
        <f ca="1">_xlfn.CONCAT("(",A2626,",",C2626,",",P2626,",",E2626,",",L2626,",",S2626,",",T2626,",",V2626,")++1`")</f>
        <v>(249995,1,0,2,70,0,4,47)++1`</v>
      </c>
      <c r="Y2626" t="str">
        <f>_xlfn.CONCAT("(",A2626,",",R2626,")++1`")</f>
        <v>(249995,45)++1`</v>
      </c>
    </row>
    <row r="2627" spans="1:25">
      <c r="A2627">
        <v>249996</v>
      </c>
      <c r="B2627">
        <v>2017</v>
      </c>
      <c r="C2627">
        <f>IF(D2627="oui", 1, IF(D2627="non", 0, " "))</f>
        <v>1</v>
      </c>
      <c r="D2627" t="s">
        <v>28</v>
      </c>
      <c r="E2627">
        <f>_xlfn.XLOOKUP(F2627,Z$3:Z$19,AA$3:AA$19)</f>
        <v>10</v>
      </c>
      <c r="F2627" t="s">
        <v>39</v>
      </c>
      <c r="G2627" s="14">
        <v>44643</v>
      </c>
      <c r="H2627" s="15">
        <v>0.44999999999999996</v>
      </c>
      <c r="I2627" s="15">
        <v>0.45833333333333331</v>
      </c>
      <c r="J2627">
        <v>1000164</v>
      </c>
      <c r="K2627">
        <v>3692</v>
      </c>
      <c r="L2627">
        <f>ROUND(M2627*86400,0)/60</f>
        <v>12</v>
      </c>
      <c r="M2627">
        <v>8.3333333333333592E-3</v>
      </c>
      <c r="N2627">
        <f>_xlfn.XLOOKUP(O2627,Z$22:Z$24,AA$22:AA$24)</f>
        <v>0</v>
      </c>
      <c r="O2627" t="s">
        <v>46</v>
      </c>
      <c r="P2627" cm="1">
        <f t="array" aca="1" ref="P2627" ca="1">(_xlfn.IFS(Q2627="couché",0,Q2627="debout à 80%",1,Q2627="?",1))*(IF(RAND()&lt;0.8,1,0))</f>
        <v>0</v>
      </c>
      <c r="Q2627" t="s">
        <v>48</v>
      </c>
      <c r="R2627">
        <v>30</v>
      </c>
      <c r="S2627">
        <f>SUMIFS(N:N,F:F,F2627,G:G,G2627,T:T,T2627-1)*IF(C2627=1,0,1)</f>
        <v>0</v>
      </c>
      <c r="T2627">
        <f>COUNTIFS(F:F,F2627,G:G,G2627,H:H,_xlfn.CONCAT("&lt;=",H2627))</f>
        <v>8</v>
      </c>
      <c r="U2627" s="15">
        <f ca="1">H2627+(RAND()/100000)</f>
        <v>0.4500003623633268</v>
      </c>
      <c r="V2627">
        <f t="shared" ref="V2627:V2690" ca="1" si="41">COUNTIFS(G:G,G2627,U:U,_xlfn.CONCAT("&lt;=",U2627))</f>
        <v>36</v>
      </c>
      <c r="W2627" t="s">
        <v>28</v>
      </c>
      <c r="X2627" t="str">
        <f ca="1">_xlfn.CONCAT("(",A2627,",",C2627,",",P2627,",",E2627,",",L2627,",",S2627,",",T2627,",",V2627,")++1`")</f>
        <v>(249996,1,0,10,12,0,8,36)++1`</v>
      </c>
      <c r="Y2627" t="str">
        <f>_xlfn.CONCAT("(",A2627,",",R2627,")++1`")</f>
        <v>(249996,30)++1`</v>
      </c>
    </row>
    <row r="2628" spans="1:25">
      <c r="A2628">
        <v>249997</v>
      </c>
      <c r="B2628">
        <v>2018</v>
      </c>
      <c r="C2628">
        <f>IF(D2628="oui", 1, IF(D2628="non", 0, " "))</f>
        <v>1</v>
      </c>
      <c r="D2628" t="s">
        <v>28</v>
      </c>
      <c r="E2628">
        <f>_xlfn.XLOOKUP(F2628,Z$3:Z$19,AA$3:AA$19)</f>
        <v>10</v>
      </c>
      <c r="F2628" t="s">
        <v>39</v>
      </c>
      <c r="G2628" s="14">
        <v>44636</v>
      </c>
      <c r="H2628" s="15">
        <v>0.40555555555555556</v>
      </c>
      <c r="I2628" s="15">
        <v>0.41805555555555551</v>
      </c>
      <c r="J2628">
        <v>1000164</v>
      </c>
      <c r="K2628">
        <v>3692</v>
      </c>
      <c r="L2628">
        <f>ROUND(M2628*86400,0)/60</f>
        <v>18</v>
      </c>
      <c r="M2628">
        <v>1.2499999999999956E-2</v>
      </c>
      <c r="N2628">
        <f>_xlfn.XLOOKUP(O2628,Z$22:Z$24,AA$22:AA$24)</f>
        <v>0</v>
      </c>
      <c r="O2628" t="s">
        <v>46</v>
      </c>
      <c r="P2628" cm="1">
        <f t="array" aca="1" ref="P2628" ca="1">(_xlfn.IFS(Q2628="couché",0,Q2628="debout à 80%",1,Q2628="?",1))*(IF(RAND()&lt;0.8,1,0))</f>
        <v>0</v>
      </c>
      <c r="Q2628" t="s">
        <v>48</v>
      </c>
      <c r="R2628">
        <v>30</v>
      </c>
      <c r="S2628">
        <f>SUMIFS(N:N,F:F,F2628,G:G,G2628,T:T,T2628-1)*IF(C2628=1,0,1)</f>
        <v>0</v>
      </c>
      <c r="T2628">
        <f>COUNTIFS(F:F,F2628,G:G,G2628,H:H,_xlfn.CONCAT("&lt;=",H2628))</f>
        <v>4</v>
      </c>
      <c r="U2628" s="15">
        <f ca="1">H2628+(RAND()/100000)</f>
        <v>0.40555562344840251</v>
      </c>
      <c r="V2628">
        <f t="shared" ca="1" si="41"/>
        <v>27</v>
      </c>
      <c r="W2628" t="s">
        <v>28</v>
      </c>
      <c r="X2628" t="str">
        <f ca="1">_xlfn.CONCAT("(",A2628,",",C2628,",",P2628,",",E2628,",",L2628,",",S2628,",",T2628,",",V2628,")++1`")</f>
        <v>(249997,1,0,10,18,0,4,27)++1`</v>
      </c>
      <c r="Y2628" t="str">
        <f>_xlfn.CONCAT("(",A2628,",",R2628,")++1`")</f>
        <v>(249997,30)++1`</v>
      </c>
    </row>
    <row r="2629" spans="1:25">
      <c r="A2629">
        <v>249999</v>
      </c>
      <c r="B2629">
        <v>1950</v>
      </c>
      <c r="C2629">
        <f>IF(D2629="oui", 1, IF(D2629="non", 0, " "))</f>
        <v>0</v>
      </c>
      <c r="D2629" t="s">
        <v>24</v>
      </c>
      <c r="E2629">
        <f>_xlfn.XLOOKUP(F2629,Z$3:Z$19,AA$3:AA$19)</f>
        <v>15</v>
      </c>
      <c r="F2629" t="s">
        <v>35</v>
      </c>
      <c r="G2629" s="14">
        <v>44651</v>
      </c>
      <c r="H2629" s="15">
        <v>0.69791666666666663</v>
      </c>
      <c r="I2629" s="15">
        <v>0.79722222222222217</v>
      </c>
      <c r="J2629">
        <v>1000171</v>
      </c>
      <c r="K2629">
        <v>3199</v>
      </c>
      <c r="L2629">
        <f>ROUND(M2629*86400,0)/60</f>
        <v>143</v>
      </c>
      <c r="M2629">
        <v>9.9305555555555536E-2</v>
      </c>
      <c r="N2629">
        <f>_xlfn.XLOOKUP(O2629,Z$22:Z$24,AA$22:AA$24)</f>
        <v>0</v>
      </c>
      <c r="O2629" t="s">
        <v>26</v>
      </c>
      <c r="P2629" cm="1">
        <f t="array" aca="1" ref="P2629" ca="1">(_xlfn.IFS(Q2629="couché",0,Q2629="debout à 80%",1,Q2629="?",1))*(IF(RAND()&lt;0.8,1,0))</f>
        <v>1</v>
      </c>
      <c r="Q2629" t="s">
        <v>27</v>
      </c>
      <c r="R2629">
        <v>45</v>
      </c>
      <c r="S2629">
        <f>SUMIFS(N:N,F:F,F2629,G:G,G2629,T:T,T2629-1)*IF(C2629=1,0,1)</f>
        <v>0</v>
      </c>
      <c r="T2629">
        <f>COUNTIFS(F:F,F2629,G:G,G2629,H:H,_xlfn.CONCAT("&lt;=",H2629))</f>
        <v>4</v>
      </c>
      <c r="U2629" s="15">
        <f ca="1">H2629+(RAND()/100000)</f>
        <v>0.69791865864987368</v>
      </c>
      <c r="V2629">
        <f t="shared" ca="1" si="41"/>
        <v>78</v>
      </c>
      <c r="W2629" t="s">
        <v>47</v>
      </c>
      <c r="X2629" t="str">
        <f ca="1">_xlfn.CONCAT("(",A2629,",",C2629,",",P2629,",",E2629,",",L2629,",",S2629,",",T2629,",",V2629,")++1`")</f>
        <v>(249999,0,1,15,143,0,4,78)++1`</v>
      </c>
      <c r="Y2629" t="str">
        <f>_xlfn.CONCAT("(",A2629,",",R2629,")++1`")</f>
        <v>(249999,45)++1`</v>
      </c>
    </row>
    <row r="2630" spans="1:25">
      <c r="A2630">
        <v>250000</v>
      </c>
      <c r="B2630">
        <v>1956</v>
      </c>
      <c r="C2630">
        <f>IF(D2630="oui", 1, IF(D2630="non", 0, " "))</f>
        <v>0</v>
      </c>
      <c r="D2630" t="s">
        <v>24</v>
      </c>
      <c r="E2630">
        <f>_xlfn.XLOOKUP(F2630,Z$3:Z$19,AA$3:AA$19)</f>
        <v>16</v>
      </c>
      <c r="F2630" t="s">
        <v>44</v>
      </c>
      <c r="G2630" s="14">
        <v>44624</v>
      </c>
      <c r="H2630" s="15">
        <v>0.52847222222222223</v>
      </c>
      <c r="I2630" s="15">
        <v>0.60416666666666663</v>
      </c>
      <c r="J2630">
        <v>1000162</v>
      </c>
      <c r="K2630">
        <v>4952</v>
      </c>
      <c r="L2630">
        <f>ROUND(M2630*86400,0)/60</f>
        <v>109</v>
      </c>
      <c r="M2630">
        <v>7.5694444444444398E-2</v>
      </c>
      <c r="N2630">
        <f>_xlfn.XLOOKUP(O2630,Z$22:Z$24,AA$22:AA$24)</f>
        <v>0</v>
      </c>
      <c r="O2630" t="s">
        <v>26</v>
      </c>
      <c r="P2630" cm="1">
        <f t="array" aca="1" ref="P2630" ca="1">(_xlfn.IFS(Q2630="couché",0,Q2630="debout à 80%",1,Q2630="?",1))*(IF(RAND()&lt;0.8,1,0))</f>
        <v>1</v>
      </c>
      <c r="Q2630" t="s">
        <v>27</v>
      </c>
      <c r="R2630">
        <v>45</v>
      </c>
      <c r="S2630">
        <f>SUMIFS(N:N,F:F,F2630,G:G,G2630,T:T,T2630-1)*IF(C2630=1,0,1)</f>
        <v>0</v>
      </c>
      <c r="T2630">
        <f>COUNTIFS(F:F,F2630,G:G,G2630,H:H,_xlfn.CONCAT("&lt;=",H2630))</f>
        <v>3</v>
      </c>
      <c r="U2630" s="15">
        <f ca="1">H2630+(RAND()/100000)</f>
        <v>0.52847475842800429</v>
      </c>
      <c r="V2630">
        <f t="shared" ca="1" si="41"/>
        <v>38</v>
      </c>
      <c r="W2630" t="s">
        <v>28</v>
      </c>
      <c r="X2630" t="str">
        <f ca="1">_xlfn.CONCAT("(",A2630,",",C2630,",",P2630,",",E2630,",",L2630,",",S2630,",",T2630,",",V2630,")++1`")</f>
        <v>(250000,0,1,16,109,0,3,38)++1`</v>
      </c>
      <c r="Y2630" t="str">
        <f>_xlfn.CONCAT("(",A2630,",",R2630,")++1`")</f>
        <v>(250000,45)++1`</v>
      </c>
    </row>
    <row r="2631" spans="1:25">
      <c r="A2631">
        <v>250001</v>
      </c>
      <c r="B2631">
        <v>1968</v>
      </c>
      <c r="C2631">
        <f>IF(D2631="oui", 1, IF(D2631="non", 0, " "))</f>
        <v>0</v>
      </c>
      <c r="D2631" t="s">
        <v>24</v>
      </c>
      <c r="E2631">
        <f>_xlfn.XLOOKUP(F2631,Z$3:Z$19,AA$3:AA$19)</f>
        <v>3</v>
      </c>
      <c r="F2631" t="s">
        <v>34</v>
      </c>
      <c r="G2631" s="14">
        <v>44641</v>
      </c>
      <c r="H2631" s="15">
        <v>0.54583333333333328</v>
      </c>
      <c r="I2631" s="15">
        <v>0.55208333333333326</v>
      </c>
      <c r="J2631">
        <v>1000169</v>
      </c>
      <c r="K2631">
        <v>2178</v>
      </c>
      <c r="L2631">
        <f>ROUND(M2631*86400,0)/60</f>
        <v>9</v>
      </c>
      <c r="M2631">
        <v>6.2499999999999778E-3</v>
      </c>
      <c r="N2631">
        <f>_xlfn.XLOOKUP(O2631,Z$22:Z$24,AA$22:AA$24)</f>
        <v>1</v>
      </c>
      <c r="O2631" t="s">
        <v>32</v>
      </c>
      <c r="P2631" cm="1">
        <f t="array" aca="1" ref="P2631" ca="1">(_xlfn.IFS(Q2631="couché",0,Q2631="debout à 80%",1,Q2631="?",1))*(IF(RAND()&lt;0.8,1,0))</f>
        <v>1</v>
      </c>
      <c r="Q2631" t="s">
        <v>27</v>
      </c>
      <c r="R2631">
        <v>0</v>
      </c>
      <c r="S2631">
        <f>SUMIFS(N:N,F:F,F2631,G:G,G2631,T:T,T2631-1)*IF(C2631=1,0,1)</f>
        <v>1</v>
      </c>
      <c r="T2631">
        <f>COUNTIFS(F:F,F2631,G:G,G2631,H:H,_xlfn.CONCAT("&lt;=",H2631))</f>
        <v>11</v>
      </c>
      <c r="U2631" s="15">
        <f ca="1">H2631+(RAND()/100000)</f>
        <v>0.54583582630953631</v>
      </c>
      <c r="V2631">
        <f t="shared" ca="1" si="41"/>
        <v>45</v>
      </c>
      <c r="W2631" t="s">
        <v>28</v>
      </c>
      <c r="X2631" t="str">
        <f ca="1">_xlfn.CONCAT("(",A2631,",",C2631,",",P2631,",",E2631,",",L2631,",",S2631,",",T2631,",",V2631,")++1`")</f>
        <v>(250001,0,1,3,9,1,11,45)++1`</v>
      </c>
      <c r="Y2631" t="str">
        <f>_xlfn.CONCAT("(",A2631,",",R2631,")++1`")</f>
        <v>(250001,0)++1`</v>
      </c>
    </row>
    <row r="2632" spans="1:25">
      <c r="A2632">
        <v>250009</v>
      </c>
      <c r="B2632">
        <v>1953</v>
      </c>
      <c r="C2632">
        <f>IF(D2632="oui", 1, IF(D2632="non", 0, " "))</f>
        <v>0</v>
      </c>
      <c r="D2632" t="s">
        <v>24</v>
      </c>
      <c r="E2632">
        <f>_xlfn.XLOOKUP(F2632,Z$3:Z$19,AA$3:AA$19)</f>
        <v>4</v>
      </c>
      <c r="F2632" t="s">
        <v>31</v>
      </c>
      <c r="G2632" s="14">
        <v>44617</v>
      </c>
      <c r="H2632" s="15">
        <v>0.76388888888888884</v>
      </c>
      <c r="I2632" s="15">
        <v>0.79166666666666663</v>
      </c>
      <c r="J2632">
        <v>1000544</v>
      </c>
      <c r="K2632">
        <v>2334</v>
      </c>
      <c r="L2632">
        <f>ROUND(M2632*86400,0)/60</f>
        <v>40</v>
      </c>
      <c r="M2632">
        <v>2.777777777777779E-2</v>
      </c>
      <c r="N2632">
        <f>_xlfn.XLOOKUP(O2632,Z$22:Z$24,AA$22:AA$24)</f>
        <v>0</v>
      </c>
      <c r="O2632" t="s">
        <v>26</v>
      </c>
      <c r="P2632" cm="1">
        <f t="array" aca="1" ref="P2632" ca="1">(_xlfn.IFS(Q2632="couché",0,Q2632="debout à 80%",1,Q2632="?",1))*(IF(RAND()&lt;0.8,1,0))</f>
        <v>1</v>
      </c>
      <c r="Q2632" t="s">
        <v>27</v>
      </c>
      <c r="R2632">
        <v>45</v>
      </c>
      <c r="S2632">
        <f>SUMIFS(N:N,F:F,F2632,G:G,G2632,T:T,T2632-1)*IF(C2632=1,0,1)</f>
        <v>1</v>
      </c>
      <c r="T2632">
        <f>COUNTIFS(F:F,F2632,G:G,G2632,H:H,_xlfn.CONCAT("&lt;=",H2632))</f>
        <v>5</v>
      </c>
      <c r="U2632" s="15">
        <f ca="1">H2632+(RAND()/100000)</f>
        <v>0.76389141710260211</v>
      </c>
      <c r="V2632">
        <f t="shared" ca="1" si="41"/>
        <v>71</v>
      </c>
      <c r="W2632" t="s">
        <v>28</v>
      </c>
      <c r="X2632" t="str">
        <f ca="1">_xlfn.CONCAT("(",A2632,",",C2632,",",P2632,",",E2632,",",L2632,",",S2632,",",T2632,",",V2632,")++1`")</f>
        <v>(250009,0,1,4,40,1,5,71)++1`</v>
      </c>
      <c r="Y2632" t="str">
        <f>_xlfn.CONCAT("(",A2632,",",R2632,")++1`")</f>
        <v>(250009,45)++1`</v>
      </c>
    </row>
    <row r="2633" spans="1:25">
      <c r="A2633">
        <v>250013</v>
      </c>
      <c r="B2633">
        <v>1965</v>
      </c>
      <c r="C2633">
        <f>IF(D2633="oui", 1, IF(D2633="non", 0, " "))</f>
        <v>0</v>
      </c>
      <c r="D2633" t="s">
        <v>24</v>
      </c>
      <c r="E2633">
        <f>_xlfn.XLOOKUP(F2633,Z$3:Z$19,AA$3:AA$19)</f>
        <v>13</v>
      </c>
      <c r="F2633" t="s">
        <v>43</v>
      </c>
      <c r="G2633" s="14">
        <v>44637</v>
      </c>
      <c r="H2633" s="15">
        <v>0.34583333333333333</v>
      </c>
      <c r="I2633" s="15">
        <v>0.55138888888888882</v>
      </c>
      <c r="J2633">
        <v>1000167</v>
      </c>
      <c r="K2633">
        <v>5567</v>
      </c>
      <c r="L2633">
        <f>ROUND(M2633*86400,0)/60</f>
        <v>296</v>
      </c>
      <c r="M2633">
        <v>0.20555555555555549</v>
      </c>
      <c r="N2633">
        <f>_xlfn.XLOOKUP(O2633,Z$22:Z$24,AA$22:AA$24)</f>
        <v>0</v>
      </c>
      <c r="O2633" t="s">
        <v>26</v>
      </c>
      <c r="P2633" cm="1">
        <f t="array" aca="1" ref="P2633" ca="1">(_xlfn.IFS(Q2633="couché",0,Q2633="debout à 80%",1,Q2633="?",1))*(IF(RAND()&lt;0.8,1,0))</f>
        <v>1</v>
      </c>
      <c r="Q2633" t="s">
        <v>27</v>
      </c>
      <c r="R2633">
        <v>45</v>
      </c>
      <c r="S2633">
        <f>SUMIFS(N:N,F:F,F2633,G:G,G2633,T:T,T2633-1)*IF(C2633=1,0,1)</f>
        <v>0</v>
      </c>
      <c r="T2633">
        <f>COUNTIFS(F:F,F2633,G:G,G2633,H:H,_xlfn.CONCAT("&lt;=",H2633))</f>
        <v>1</v>
      </c>
      <c r="U2633" s="15">
        <f ca="1">H2633+(RAND()/100000)</f>
        <v>0.34584133061239564</v>
      </c>
      <c r="V2633">
        <f t="shared" ca="1" si="41"/>
        <v>14</v>
      </c>
      <c r="W2633" t="s">
        <v>28</v>
      </c>
      <c r="X2633" t="str">
        <f ca="1">_xlfn.CONCAT("(",A2633,",",C2633,",",P2633,",",E2633,",",L2633,",",S2633,",",T2633,",",V2633,")++1`")</f>
        <v>(250013,0,1,13,296,0,1,14)++1`</v>
      </c>
      <c r="Y2633" t="str">
        <f>_xlfn.CONCAT("(",A2633,",",R2633,")++1`")</f>
        <v>(250013,45)++1`</v>
      </c>
    </row>
    <row r="2634" spans="1:25">
      <c r="A2634">
        <v>250015</v>
      </c>
      <c r="B2634">
        <v>2013</v>
      </c>
      <c r="C2634">
        <f>IF(D2634="oui", 1, IF(D2634="non", 0, " "))</f>
        <v>1</v>
      </c>
      <c r="D2634" t="s">
        <v>28</v>
      </c>
      <c r="E2634">
        <f>_xlfn.XLOOKUP(F2634,Z$3:Z$19,AA$3:AA$19)</f>
        <v>1</v>
      </c>
      <c r="F2634" t="s">
        <v>30</v>
      </c>
      <c r="G2634" s="14">
        <v>44644</v>
      </c>
      <c r="H2634" s="15">
        <v>0.47083333333333333</v>
      </c>
      <c r="I2634" s="15">
        <v>0.48472222222222222</v>
      </c>
      <c r="J2634">
        <v>31</v>
      </c>
      <c r="K2634">
        <v>5272</v>
      </c>
      <c r="L2634">
        <f>ROUND(M2634*86400,0)/60</f>
        <v>20</v>
      </c>
      <c r="M2634">
        <v>1.3888888888888895E-2</v>
      </c>
      <c r="N2634">
        <f>_xlfn.XLOOKUP(O2634,Z$22:Z$24,AA$22:AA$24)</f>
        <v>0</v>
      </c>
      <c r="O2634" t="s">
        <v>46</v>
      </c>
      <c r="P2634" cm="1">
        <f t="array" aca="1" ref="P2634" ca="1">(_xlfn.IFS(Q2634="couché",0,Q2634="debout à 80%",1,Q2634="?",1))*(IF(RAND()&lt;0.8,1,0))</f>
        <v>0</v>
      </c>
      <c r="Q2634" t="s">
        <v>48</v>
      </c>
      <c r="R2634">
        <v>30</v>
      </c>
      <c r="S2634">
        <f>SUMIFS(N:N,F:F,F2634,G:G,G2634,T:T,T2634-1)*IF(C2634=1,0,1)</f>
        <v>0</v>
      </c>
      <c r="T2634">
        <f>COUNTIFS(F:F,F2634,G:G,G2634,H:H,_xlfn.CONCAT("&lt;=",H2634))</f>
        <v>1</v>
      </c>
      <c r="U2634" s="15">
        <f ca="1">H2634+(RAND()/100000)</f>
        <v>0.47083932119618166</v>
      </c>
      <c r="V2634">
        <f t="shared" ca="1" si="41"/>
        <v>44</v>
      </c>
      <c r="W2634" t="s">
        <v>28</v>
      </c>
      <c r="X2634" t="str">
        <f ca="1">_xlfn.CONCAT("(",A2634,",",C2634,",",P2634,",",E2634,",",L2634,",",S2634,",",T2634,",",V2634,")++1`")</f>
        <v>(250015,1,0,1,20,0,1,44)++1`</v>
      </c>
      <c r="Y2634" t="str">
        <f>_xlfn.CONCAT("(",A2634,",",R2634,")++1`")</f>
        <v>(250015,30)++1`</v>
      </c>
    </row>
    <row r="2635" spans="1:25">
      <c r="A2635">
        <v>250017</v>
      </c>
      <c r="B2635">
        <v>1948</v>
      </c>
      <c r="C2635">
        <f>IF(D2635="oui", 1, IF(D2635="non", 0, " "))</f>
        <v>0</v>
      </c>
      <c r="D2635" t="s">
        <v>24</v>
      </c>
      <c r="E2635">
        <f>_xlfn.XLOOKUP(F2635,Z$3:Z$19,AA$3:AA$19)</f>
        <v>15</v>
      </c>
      <c r="F2635" t="s">
        <v>35</v>
      </c>
      <c r="G2635" s="14">
        <v>44622</v>
      </c>
      <c r="H2635" s="15">
        <v>0.65208333333333335</v>
      </c>
      <c r="I2635" s="15">
        <v>0.69444444444444442</v>
      </c>
      <c r="J2635">
        <v>1000171</v>
      </c>
      <c r="K2635">
        <v>2240</v>
      </c>
      <c r="L2635">
        <f>ROUND(M2635*86400,0)/60</f>
        <v>61</v>
      </c>
      <c r="M2635">
        <v>4.2361111111111072E-2</v>
      </c>
      <c r="N2635">
        <f>_xlfn.XLOOKUP(O2635,Z$22:Z$24,AA$22:AA$24)</f>
        <v>0</v>
      </c>
      <c r="O2635" t="s">
        <v>26</v>
      </c>
      <c r="P2635" cm="1">
        <f t="array" aca="1" ref="P2635" ca="1">(_xlfn.IFS(Q2635="couché",0,Q2635="debout à 80%",1,Q2635="?",1))*(IF(RAND()&lt;0.8,1,0))</f>
        <v>0</v>
      </c>
      <c r="Q2635" t="s">
        <v>48</v>
      </c>
      <c r="R2635">
        <v>0</v>
      </c>
      <c r="S2635">
        <f>SUMIFS(N:N,F:F,F2635,G:G,G2635,T:T,T2635-1)*IF(C2635=1,0,1)</f>
        <v>0</v>
      </c>
      <c r="T2635">
        <f>COUNTIFS(F:F,F2635,G:G,G2635,H:H,_xlfn.CONCAT("&lt;=",H2635))</f>
        <v>5</v>
      </c>
      <c r="U2635" s="15">
        <f ca="1">H2635+(RAND()/100000)</f>
        <v>0.65208444511136654</v>
      </c>
      <c r="V2635">
        <f t="shared" ca="1" si="41"/>
        <v>52</v>
      </c>
      <c r="W2635" t="s">
        <v>28</v>
      </c>
      <c r="X2635" t="str">
        <f ca="1">_xlfn.CONCAT("(",A2635,",",C2635,",",P2635,",",E2635,",",L2635,",",S2635,",",T2635,",",V2635,")++1`")</f>
        <v>(250017,0,0,15,61,0,5,52)++1`</v>
      </c>
      <c r="Y2635" t="str">
        <f>_xlfn.CONCAT("(",A2635,",",R2635,")++1`")</f>
        <v>(250017,0)++1`</v>
      </c>
    </row>
    <row r="2636" spans="1:25">
      <c r="A2636">
        <v>250018</v>
      </c>
      <c r="B2636">
        <v>1988</v>
      </c>
      <c r="C2636">
        <f>IF(D2636="oui", 1, IF(D2636="non", 0, " "))</f>
        <v>0</v>
      </c>
      <c r="D2636" t="s">
        <v>24</v>
      </c>
      <c r="E2636">
        <f>_xlfn.XLOOKUP(F2636,Z$3:Z$19,AA$3:AA$19)</f>
        <v>9</v>
      </c>
      <c r="F2636" t="s">
        <v>40</v>
      </c>
      <c r="G2636" s="14">
        <v>44630</v>
      </c>
      <c r="H2636" s="15">
        <v>0.45069444444444445</v>
      </c>
      <c r="I2636" s="15">
        <v>0.48402777777777778</v>
      </c>
      <c r="J2636">
        <v>1000163</v>
      </c>
      <c r="K2636">
        <v>248</v>
      </c>
      <c r="L2636">
        <f>ROUND(M2636*86400,0)/60</f>
        <v>48</v>
      </c>
      <c r="M2636">
        <v>3.3333333333333326E-2</v>
      </c>
      <c r="N2636">
        <f>_xlfn.XLOOKUP(O2636,Z$22:Z$24,AA$22:AA$24)</f>
        <v>0</v>
      </c>
      <c r="O2636" t="s">
        <v>26</v>
      </c>
      <c r="P2636" cm="1">
        <f t="array" aca="1" ref="P2636" ca="1">(_xlfn.IFS(Q2636="couché",0,Q2636="debout à 80%",1,Q2636="?",1))*(IF(RAND()&lt;0.8,1,0))</f>
        <v>0</v>
      </c>
      <c r="Q2636" t="s">
        <v>27</v>
      </c>
      <c r="R2636">
        <v>45</v>
      </c>
      <c r="S2636">
        <f>SUMIFS(N:N,F:F,F2636,G:G,G2636,T:T,T2636-1)*IF(C2636=1,0,1)</f>
        <v>0</v>
      </c>
      <c r="T2636">
        <f>COUNTIFS(F:F,F2636,G:G,G2636,H:H,_xlfn.CONCAT("&lt;=",H2636))</f>
        <v>3</v>
      </c>
      <c r="U2636" s="15">
        <f ca="1">H2636+(RAND()/100000)</f>
        <v>0.45070424754561489</v>
      </c>
      <c r="V2636">
        <f t="shared" ca="1" si="41"/>
        <v>41</v>
      </c>
      <c r="W2636" t="s">
        <v>28</v>
      </c>
      <c r="X2636" t="str">
        <f ca="1">_xlfn.CONCAT("(",A2636,",",C2636,",",P2636,",",E2636,",",L2636,",",S2636,",",T2636,",",V2636,")++1`")</f>
        <v>(250018,0,0,9,48,0,3,41)++1`</v>
      </c>
      <c r="Y2636" t="str">
        <f>_xlfn.CONCAT("(",A2636,",",R2636,")++1`")</f>
        <v>(250018,45)++1`</v>
      </c>
    </row>
    <row r="2637" spans="1:25">
      <c r="A2637">
        <v>250019</v>
      </c>
      <c r="B2637">
        <v>2019</v>
      </c>
      <c r="C2637">
        <f>IF(D2637="oui", 1, IF(D2637="non", 0, " "))</f>
        <v>1</v>
      </c>
      <c r="D2637" t="s">
        <v>28</v>
      </c>
      <c r="E2637">
        <f>_xlfn.XLOOKUP(F2637,Z$3:Z$19,AA$3:AA$19)</f>
        <v>9</v>
      </c>
      <c r="F2637" t="s">
        <v>40</v>
      </c>
      <c r="G2637" s="14">
        <v>44644</v>
      </c>
      <c r="H2637" s="15">
        <v>0.39861111111111108</v>
      </c>
      <c r="I2637" s="15">
        <v>0.44236111111111109</v>
      </c>
      <c r="J2637">
        <v>1000163</v>
      </c>
      <c r="K2637">
        <v>7052</v>
      </c>
      <c r="L2637">
        <f>ROUND(M2637*86400,0)/60</f>
        <v>63</v>
      </c>
      <c r="M2637">
        <v>4.3750000000000011E-2</v>
      </c>
      <c r="N2637">
        <f>_xlfn.XLOOKUP(O2637,Z$22:Z$24,AA$22:AA$24)</f>
        <v>0</v>
      </c>
      <c r="O2637" t="s">
        <v>46</v>
      </c>
      <c r="P2637" cm="1">
        <f t="array" aca="1" ref="P2637" ca="1">(_xlfn.IFS(Q2637="couché",0,Q2637="debout à 80%",1,Q2637="?",1))*(IF(RAND()&lt;0.8,1,0))</f>
        <v>0</v>
      </c>
      <c r="Q2637" t="s">
        <v>48</v>
      </c>
      <c r="R2637">
        <v>45</v>
      </c>
      <c r="S2637">
        <f>SUMIFS(N:N,F:F,F2637,G:G,G2637,T:T,T2637-1)*IF(C2637=1,0,1)</f>
        <v>0</v>
      </c>
      <c r="T2637">
        <f>COUNTIFS(F:F,F2637,G:G,G2637,H:H,_xlfn.CONCAT("&lt;=",H2637))</f>
        <v>2</v>
      </c>
      <c r="U2637" s="15">
        <f ca="1">H2637+(RAND()/100000)</f>
        <v>0.39861568176325352</v>
      </c>
      <c r="V2637">
        <f t="shared" ca="1" si="41"/>
        <v>22</v>
      </c>
      <c r="W2637" t="s">
        <v>28</v>
      </c>
      <c r="X2637" t="str">
        <f ca="1">_xlfn.CONCAT("(",A2637,",",C2637,",",P2637,",",E2637,",",L2637,",",S2637,",",T2637,",",V2637,")++1`")</f>
        <v>(250019,1,0,9,63,0,2,22)++1`</v>
      </c>
      <c r="Y2637" t="str">
        <f>_xlfn.CONCAT("(",A2637,",",R2637,")++1`")</f>
        <v>(250019,45)++1`</v>
      </c>
    </row>
    <row r="2638" spans="1:25">
      <c r="A2638">
        <v>250025</v>
      </c>
      <c r="B2638">
        <v>1991</v>
      </c>
      <c r="C2638">
        <f>IF(D2638="oui", 1, IF(D2638="non", 0, " "))</f>
        <v>0</v>
      </c>
      <c r="D2638" t="s">
        <v>24</v>
      </c>
      <c r="E2638">
        <f>_xlfn.XLOOKUP(F2638,Z$3:Z$19,AA$3:AA$19)</f>
        <v>2</v>
      </c>
      <c r="F2638" t="s">
        <v>29</v>
      </c>
      <c r="G2638" s="14">
        <v>44622</v>
      </c>
      <c r="H2638" s="15">
        <v>0.82777777777777772</v>
      </c>
      <c r="I2638" s="15">
        <v>0.86805555555555547</v>
      </c>
      <c r="J2638">
        <v>1000166</v>
      </c>
      <c r="K2638">
        <v>30</v>
      </c>
      <c r="L2638">
        <f>ROUND(M2638*86400,0)/60</f>
        <v>58</v>
      </c>
      <c r="M2638">
        <v>4.0277777777777746E-2</v>
      </c>
      <c r="N2638">
        <f>_xlfn.XLOOKUP(O2638,Z$22:Z$24,AA$22:AA$24)</f>
        <v>0</v>
      </c>
      <c r="O2638" t="s">
        <v>26</v>
      </c>
      <c r="P2638" cm="1">
        <f t="array" aca="1" ref="P2638" ca="1">(_xlfn.IFS(Q2638="couché",0,Q2638="debout à 80%",1,Q2638="?",1))*(IF(RAND()&lt;0.8,1,0))</f>
        <v>1</v>
      </c>
      <c r="Q2638" t="s">
        <v>27</v>
      </c>
      <c r="R2638">
        <v>45</v>
      </c>
      <c r="S2638">
        <f>SUMIFS(N:N,F:F,F2638,G:G,G2638,T:T,T2638-1)*IF(C2638=1,0,1)</f>
        <v>0</v>
      </c>
      <c r="T2638">
        <f>COUNTIFS(F:F,F2638,G:G,G2638,H:H,_xlfn.CONCAT("&lt;=",H2638))</f>
        <v>6</v>
      </c>
      <c r="U2638" s="15">
        <f ca="1">H2638+(RAND()/100000)</f>
        <v>0.82778518284872116</v>
      </c>
      <c r="V2638">
        <f t="shared" ca="1" si="41"/>
        <v>59</v>
      </c>
      <c r="W2638" t="s">
        <v>28</v>
      </c>
      <c r="X2638" t="str">
        <f ca="1">_xlfn.CONCAT("(",A2638,",",C2638,",",P2638,",",E2638,",",L2638,",",S2638,",",T2638,",",V2638,")++1`")</f>
        <v>(250025,0,1,2,58,0,6,59)++1`</v>
      </c>
      <c r="Y2638" t="str">
        <f>_xlfn.CONCAT("(",A2638,",",R2638,")++1`")</f>
        <v>(250025,45)++1`</v>
      </c>
    </row>
    <row r="2639" spans="1:25">
      <c r="A2639">
        <v>250027</v>
      </c>
      <c r="B2639">
        <v>2019</v>
      </c>
      <c r="C2639">
        <f>IF(D2639="oui", 1, IF(D2639="non", 0, " "))</f>
        <v>1</v>
      </c>
      <c r="D2639" t="s">
        <v>28</v>
      </c>
      <c r="E2639">
        <f>_xlfn.XLOOKUP(F2639,Z$3:Z$19,AA$3:AA$19)</f>
        <v>12</v>
      </c>
      <c r="F2639" t="s">
        <v>42</v>
      </c>
      <c r="G2639" s="14">
        <v>44645</v>
      </c>
      <c r="H2639" s="15">
        <v>0.35902777777777778</v>
      </c>
      <c r="I2639" s="15">
        <v>0.38680555555555551</v>
      </c>
      <c r="J2639">
        <v>1000164</v>
      </c>
      <c r="K2639">
        <v>4533</v>
      </c>
      <c r="L2639">
        <f>ROUND(M2639*86400,0)/60</f>
        <v>40</v>
      </c>
      <c r="M2639">
        <v>2.7777777777777735E-2</v>
      </c>
      <c r="N2639">
        <f>_xlfn.XLOOKUP(O2639,Z$22:Z$24,AA$22:AA$24)</f>
        <v>0</v>
      </c>
      <c r="O2639" t="s">
        <v>46</v>
      </c>
      <c r="P2639" cm="1">
        <f t="array" aca="1" ref="P2639" ca="1">(_xlfn.IFS(Q2639="couché",0,Q2639="debout à 80%",1,Q2639="?",1))*(IF(RAND()&lt;0.8,1,0))</f>
        <v>0</v>
      </c>
      <c r="Q2639" t="s">
        <v>48</v>
      </c>
      <c r="R2639">
        <v>30</v>
      </c>
      <c r="S2639">
        <f>SUMIFS(N:N,F:F,F2639,G:G,G2639,T:T,T2639-1)*IF(C2639=1,0,1)</f>
        <v>0</v>
      </c>
      <c r="T2639">
        <f>COUNTIFS(F:F,F2639,G:G,G2639,H:H,_xlfn.CONCAT("&lt;=",H2639))</f>
        <v>2</v>
      </c>
      <c r="U2639" s="15">
        <f ca="1">H2639+(RAND()/100000)</f>
        <v>0.35903685586619394</v>
      </c>
      <c r="V2639">
        <f t="shared" ca="1" si="41"/>
        <v>15</v>
      </c>
      <c r="W2639" t="s">
        <v>28</v>
      </c>
      <c r="X2639" t="str">
        <f ca="1">_xlfn.CONCAT("(",A2639,",",C2639,",",P2639,",",E2639,",",L2639,",",S2639,",",T2639,",",V2639,")++1`")</f>
        <v>(250027,1,0,12,40,0,2,15)++1`</v>
      </c>
      <c r="Y2639" t="str">
        <f>_xlfn.CONCAT("(",A2639,",",R2639,")++1`")</f>
        <v>(250027,30)++1`</v>
      </c>
    </row>
    <row r="2640" spans="1:25">
      <c r="A2640">
        <v>250029</v>
      </c>
      <c r="B2640">
        <v>1927</v>
      </c>
      <c r="C2640">
        <f>IF(D2640="oui", 1, IF(D2640="non", 0, " "))</f>
        <v>0</v>
      </c>
      <c r="D2640" t="s">
        <v>24</v>
      </c>
      <c r="E2640">
        <f>_xlfn.XLOOKUP(F2640,Z$3:Z$19,AA$3:AA$19)</f>
        <v>16</v>
      </c>
      <c r="F2640" t="s">
        <v>44</v>
      </c>
      <c r="G2640" s="14">
        <v>44624</v>
      </c>
      <c r="H2640" s="15">
        <v>0.61388888888888882</v>
      </c>
      <c r="I2640" s="15">
        <v>0.65486111111111112</v>
      </c>
      <c r="J2640">
        <v>1000162</v>
      </c>
      <c r="K2640">
        <v>82</v>
      </c>
      <c r="L2640">
        <f>ROUND(M2640*86400,0)/60</f>
        <v>59</v>
      </c>
      <c r="M2640">
        <v>4.0972222222222299E-2</v>
      </c>
      <c r="N2640">
        <f>_xlfn.XLOOKUP(O2640,Z$22:Z$24,AA$22:AA$24)</f>
        <v>0</v>
      </c>
      <c r="O2640" t="s">
        <v>26</v>
      </c>
      <c r="P2640" cm="1">
        <f t="array" aca="1" ref="P2640" ca="1">(_xlfn.IFS(Q2640="couché",0,Q2640="debout à 80%",1,Q2640="?",1))*(IF(RAND()&lt;0.8,1,0))</f>
        <v>0</v>
      </c>
      <c r="Q2640" t="s">
        <v>48</v>
      </c>
      <c r="R2640">
        <v>45</v>
      </c>
      <c r="S2640">
        <f>SUMIFS(N:N,F:F,F2640,G:G,G2640,T:T,T2640-1)*IF(C2640=1,0,1)</f>
        <v>0</v>
      </c>
      <c r="T2640">
        <f>COUNTIFS(F:F,F2640,G:G,G2640,H:H,_xlfn.CONCAT("&lt;=",H2640))</f>
        <v>4</v>
      </c>
      <c r="U2640" s="15">
        <f ca="1">H2640+(RAND()/100000)</f>
        <v>0.61388950618995908</v>
      </c>
      <c r="V2640">
        <f t="shared" ca="1" si="41"/>
        <v>49</v>
      </c>
      <c r="W2640" t="s">
        <v>28</v>
      </c>
      <c r="X2640" t="str">
        <f ca="1">_xlfn.CONCAT("(",A2640,",",C2640,",",P2640,",",E2640,",",L2640,",",S2640,",",T2640,",",V2640,")++1`")</f>
        <v>(250029,0,0,16,59,0,4,49)++1`</v>
      </c>
      <c r="Y2640" t="str">
        <f>_xlfn.CONCAT("(",A2640,",",R2640,")++1`")</f>
        <v>(250029,45)++1`</v>
      </c>
    </row>
    <row r="2641" spans="1:25">
      <c r="A2641">
        <v>250030</v>
      </c>
      <c r="B2641">
        <v>1952</v>
      </c>
      <c r="C2641">
        <f>IF(D2641="oui", 1, IF(D2641="non", 0, " "))</f>
        <v>0</v>
      </c>
      <c r="D2641" t="s">
        <v>24</v>
      </c>
      <c r="E2641">
        <f>_xlfn.XLOOKUP(F2641,Z$3:Z$19,AA$3:AA$19)</f>
        <v>13</v>
      </c>
      <c r="F2641" t="s">
        <v>43</v>
      </c>
      <c r="G2641" s="14">
        <v>44624</v>
      </c>
      <c r="H2641" s="15">
        <v>0.61180555555555549</v>
      </c>
      <c r="I2641" s="15">
        <v>0.85</v>
      </c>
      <c r="J2641">
        <v>1000167</v>
      </c>
      <c r="K2641">
        <v>9569</v>
      </c>
      <c r="L2641">
        <f>ROUND(M2641*86400,0)/60</f>
        <v>343</v>
      </c>
      <c r="M2641">
        <v>0.23819444444444449</v>
      </c>
      <c r="N2641">
        <f>_xlfn.XLOOKUP(O2641,Z$22:Z$24,AA$22:AA$24)</f>
        <v>0</v>
      </c>
      <c r="O2641" t="s">
        <v>26</v>
      </c>
      <c r="P2641" cm="1">
        <f t="array" aca="1" ref="P2641" ca="1">(_xlfn.IFS(Q2641="couché",0,Q2641="debout à 80%",1,Q2641="?",1))*(IF(RAND()&lt;0.8,1,0))</f>
        <v>0</v>
      </c>
      <c r="Q2641" t="s">
        <v>48</v>
      </c>
      <c r="R2641">
        <v>45</v>
      </c>
      <c r="S2641">
        <f>SUMIFS(N:N,F:F,F2641,G:G,G2641,T:T,T2641-1)*IF(C2641=1,0,1)</f>
        <v>0</v>
      </c>
      <c r="T2641">
        <f>COUNTIFS(F:F,F2641,G:G,G2641,H:H,_xlfn.CONCAT("&lt;=",H2641))</f>
        <v>1</v>
      </c>
      <c r="U2641" s="15">
        <f ca="1">H2641+(RAND()/100000)</f>
        <v>0.61181368386030122</v>
      </c>
      <c r="V2641">
        <f t="shared" ca="1" si="41"/>
        <v>48</v>
      </c>
      <c r="W2641" t="s">
        <v>28</v>
      </c>
      <c r="X2641" t="str">
        <f ca="1">_xlfn.CONCAT("(",A2641,",",C2641,",",P2641,",",E2641,",",L2641,",",S2641,",",T2641,",",V2641,")++1`")</f>
        <v>(250030,0,0,13,343,0,1,48)++1`</v>
      </c>
      <c r="Y2641" t="str">
        <f>_xlfn.CONCAT("(",A2641,",",R2641,")++1`")</f>
        <v>(250030,45)++1`</v>
      </c>
    </row>
    <row r="2642" spans="1:25">
      <c r="A2642">
        <v>250031</v>
      </c>
      <c r="B2642">
        <v>1955</v>
      </c>
      <c r="C2642">
        <f>IF(D2642="oui", 1, IF(D2642="non", 0, " "))</f>
        <v>0</v>
      </c>
      <c r="D2642" t="s">
        <v>24</v>
      </c>
      <c r="E2642">
        <f>_xlfn.XLOOKUP(F2642,Z$3:Z$19,AA$3:AA$19)</f>
        <v>7</v>
      </c>
      <c r="F2642" t="s">
        <v>38</v>
      </c>
      <c r="G2642" s="14">
        <v>44645</v>
      </c>
      <c r="H2642" s="15">
        <v>0.37916666666666665</v>
      </c>
      <c r="I2642" s="15">
        <v>0.46597222222222218</v>
      </c>
      <c r="J2642">
        <v>1000162</v>
      </c>
      <c r="K2642">
        <v>486</v>
      </c>
      <c r="L2642">
        <f>ROUND(M2642*86400,0)/60</f>
        <v>125</v>
      </c>
      <c r="M2642">
        <v>8.6805555555555525E-2</v>
      </c>
      <c r="N2642">
        <f>_xlfn.XLOOKUP(O2642,Z$22:Z$24,AA$22:AA$24)</f>
        <v>0</v>
      </c>
      <c r="O2642" t="s">
        <v>26</v>
      </c>
      <c r="P2642" cm="1">
        <f t="array" aca="1" ref="P2642" ca="1">(_xlfn.IFS(Q2642="couché",0,Q2642="debout à 80%",1,Q2642="?",1))*(IF(RAND()&lt;0.8,1,0))</f>
        <v>1</v>
      </c>
      <c r="Q2642" t="s">
        <v>27</v>
      </c>
      <c r="R2642">
        <v>45</v>
      </c>
      <c r="S2642">
        <f>SUMIFS(N:N,F:F,F2642,G:G,G2642,T:T,T2642-1)*IF(C2642=1,0,1)</f>
        <v>0</v>
      </c>
      <c r="T2642">
        <f>COUNTIFS(F:F,F2642,G:G,G2642,H:H,_xlfn.CONCAT("&lt;=",H2642))</f>
        <v>2</v>
      </c>
      <c r="U2642" s="15">
        <f ca="1">H2642+(RAND()/100000)</f>
        <v>0.37917362334459603</v>
      </c>
      <c r="V2642">
        <f t="shared" ca="1" si="41"/>
        <v>20</v>
      </c>
      <c r="W2642" t="s">
        <v>28</v>
      </c>
      <c r="X2642" t="str">
        <f ca="1">_xlfn.CONCAT("(",A2642,",",C2642,",",P2642,",",E2642,",",L2642,",",S2642,",",T2642,",",V2642,")++1`")</f>
        <v>(250031,0,1,7,125,0,2,20)++1`</v>
      </c>
      <c r="Y2642" t="str">
        <f>_xlfn.CONCAT("(",A2642,",",R2642,")++1`")</f>
        <v>(250031,45)++1`</v>
      </c>
    </row>
    <row r="2643" spans="1:25">
      <c r="A2643">
        <v>250036</v>
      </c>
      <c r="B2643">
        <v>1947</v>
      </c>
      <c r="C2643">
        <f>IF(D2643="oui", 1, IF(D2643="non", 0, " "))</f>
        <v>0</v>
      </c>
      <c r="D2643" t="s">
        <v>24</v>
      </c>
      <c r="E2643">
        <f>_xlfn.XLOOKUP(F2643,Z$3:Z$19,AA$3:AA$19)</f>
        <v>9</v>
      </c>
      <c r="F2643" t="s">
        <v>40</v>
      </c>
      <c r="G2643" s="14">
        <v>44642</v>
      </c>
      <c r="H2643" s="15">
        <v>0.4236111111111111</v>
      </c>
      <c r="I2643" s="15">
        <v>0.45555555555555555</v>
      </c>
      <c r="J2643">
        <v>1000163</v>
      </c>
      <c r="K2643">
        <v>235</v>
      </c>
      <c r="L2643">
        <f>ROUND(M2643*86400,0)/60</f>
        <v>46</v>
      </c>
      <c r="M2643">
        <v>3.1944444444444442E-2</v>
      </c>
      <c r="N2643">
        <f>_xlfn.XLOOKUP(O2643,Z$22:Z$24,AA$22:AA$24)</f>
        <v>0</v>
      </c>
      <c r="O2643" t="s">
        <v>26</v>
      </c>
      <c r="P2643" cm="1">
        <f t="array" aca="1" ref="P2643" ca="1">(_xlfn.IFS(Q2643="couché",0,Q2643="debout à 80%",1,Q2643="?",1))*(IF(RAND()&lt;0.8,1,0))</f>
        <v>1</v>
      </c>
      <c r="Q2643" t="s">
        <v>27</v>
      </c>
      <c r="R2643">
        <v>45</v>
      </c>
      <c r="S2643">
        <f>SUMIFS(N:N,F:F,F2643,G:G,G2643,T:T,T2643-1)*IF(C2643=1,0,1)</f>
        <v>0</v>
      </c>
      <c r="T2643">
        <f>COUNTIFS(F:F,F2643,G:G,G2643,H:H,_xlfn.CONCAT("&lt;=",H2643))</f>
        <v>3</v>
      </c>
      <c r="U2643" s="15">
        <f ca="1">H2643+(RAND()/100000)</f>
        <v>0.42361115376366354</v>
      </c>
      <c r="V2643">
        <f t="shared" ca="1" si="41"/>
        <v>32</v>
      </c>
      <c r="W2643" t="s">
        <v>28</v>
      </c>
      <c r="X2643" t="str">
        <f ca="1">_xlfn.CONCAT("(",A2643,",",C2643,",",P2643,",",E2643,",",L2643,",",S2643,",",T2643,",",V2643,")++1`")</f>
        <v>(250036,0,1,9,46,0,3,32)++1`</v>
      </c>
      <c r="Y2643" t="str">
        <f>_xlfn.CONCAT("(",A2643,",",R2643,")++1`")</f>
        <v>(250036,45)++1`</v>
      </c>
    </row>
    <row r="2644" spans="1:25">
      <c r="A2644">
        <v>250038</v>
      </c>
      <c r="B2644">
        <v>2007</v>
      </c>
      <c r="C2644">
        <f>IF(D2644="oui", 1, IF(D2644="non", 0, " "))</f>
        <v>1</v>
      </c>
      <c r="D2644" t="s">
        <v>28</v>
      </c>
      <c r="E2644">
        <f>_xlfn.XLOOKUP(F2644,Z$3:Z$19,AA$3:AA$19)</f>
        <v>4</v>
      </c>
      <c r="F2644" t="s">
        <v>31</v>
      </c>
      <c r="G2644" s="14">
        <v>44630</v>
      </c>
      <c r="H2644" s="15">
        <v>0.50347222222222221</v>
      </c>
      <c r="I2644" s="15">
        <v>0.56388888888888888</v>
      </c>
      <c r="J2644">
        <v>1000170</v>
      </c>
      <c r="K2644">
        <v>5634</v>
      </c>
      <c r="L2644">
        <f>ROUND(M2644*86400,0)/60</f>
        <v>87</v>
      </c>
      <c r="M2644">
        <v>6.0416666666666674E-2</v>
      </c>
      <c r="N2644">
        <f>_xlfn.XLOOKUP(O2644,Z$22:Z$24,AA$22:AA$24)</f>
        <v>0</v>
      </c>
      <c r="O2644" t="s">
        <v>46</v>
      </c>
      <c r="P2644" cm="1">
        <f t="array" aca="1" ref="P2644" ca="1">(_xlfn.IFS(Q2644="couché",0,Q2644="debout à 80%",1,Q2644="?",1))*(IF(RAND()&lt;0.8,1,0))</f>
        <v>0</v>
      </c>
      <c r="Q2644" t="s">
        <v>48</v>
      </c>
      <c r="R2644">
        <v>20</v>
      </c>
      <c r="S2644">
        <f>SUMIFS(N:N,F:F,F2644,G:G,G2644,T:T,T2644-1)*IF(C2644=1,0,1)</f>
        <v>0</v>
      </c>
      <c r="T2644">
        <f>COUNTIFS(F:F,F2644,G:G,G2644,H:H,_xlfn.CONCAT("&lt;=",H2644))</f>
        <v>5</v>
      </c>
      <c r="U2644" s="15">
        <f ca="1">H2644+(RAND()/100000)</f>
        <v>0.5034795887598762</v>
      </c>
      <c r="V2644">
        <f t="shared" ca="1" si="41"/>
        <v>59</v>
      </c>
      <c r="W2644" t="s">
        <v>28</v>
      </c>
      <c r="X2644" t="str">
        <f ca="1">_xlfn.CONCAT("(",A2644,",",C2644,",",P2644,",",E2644,",",L2644,",",S2644,",",T2644,",",V2644,")++1`")</f>
        <v>(250038,1,0,4,87,0,5,59)++1`</v>
      </c>
      <c r="Y2644" t="str">
        <f>_xlfn.CONCAT("(",A2644,",",R2644,")++1`")</f>
        <v>(250038,20)++1`</v>
      </c>
    </row>
    <row r="2645" spans="1:25">
      <c r="A2645">
        <v>250039</v>
      </c>
      <c r="B2645">
        <v>1966</v>
      </c>
      <c r="C2645">
        <f>IF(D2645="oui", 1, IF(D2645="non", 0, " "))</f>
        <v>0</v>
      </c>
      <c r="D2645" t="s">
        <v>24</v>
      </c>
      <c r="E2645">
        <f>_xlfn.XLOOKUP(F2645,Z$3:Z$19,AA$3:AA$19)</f>
        <v>11</v>
      </c>
      <c r="F2645" t="s">
        <v>41</v>
      </c>
      <c r="G2645" s="14">
        <v>44627</v>
      </c>
      <c r="H2645" s="15">
        <v>0.54305555555555551</v>
      </c>
      <c r="I2645" s="15">
        <v>0.57986111111111105</v>
      </c>
      <c r="J2645">
        <v>1000164</v>
      </c>
      <c r="K2645">
        <v>337</v>
      </c>
      <c r="L2645">
        <f>ROUND(M2645*86400,0)/60</f>
        <v>53</v>
      </c>
      <c r="M2645">
        <v>3.6805555555555536E-2</v>
      </c>
      <c r="N2645">
        <f>_xlfn.XLOOKUP(O2645,Z$22:Z$24,AA$22:AA$24)</f>
        <v>1</v>
      </c>
      <c r="O2645" t="s">
        <v>32</v>
      </c>
      <c r="P2645" cm="1">
        <f t="array" aca="1" ref="P2645" ca="1">(_xlfn.IFS(Q2645="couché",0,Q2645="debout à 80%",1,Q2645="?",1))*(IF(RAND()&lt;0.8,1,0))</f>
        <v>1</v>
      </c>
      <c r="Q2645" t="s">
        <v>27</v>
      </c>
      <c r="R2645">
        <v>30</v>
      </c>
      <c r="S2645">
        <f>SUMIFS(N:N,F:F,F2645,G:G,G2645,T:T,T2645-1)*IF(C2645=1,0,1)</f>
        <v>0</v>
      </c>
      <c r="T2645">
        <f>COUNTIFS(F:F,F2645,G:G,G2645,H:H,_xlfn.CONCAT("&lt;=",H2645))</f>
        <v>3</v>
      </c>
      <c r="U2645" s="15">
        <f ca="1">H2645+(RAND()/100000)</f>
        <v>0.54305698587039852</v>
      </c>
      <c r="V2645">
        <f t="shared" ca="1" si="41"/>
        <v>46</v>
      </c>
      <c r="W2645" t="s">
        <v>28</v>
      </c>
      <c r="X2645" t="str">
        <f ca="1">_xlfn.CONCAT("(",A2645,",",C2645,",",P2645,",",E2645,",",L2645,",",S2645,",",T2645,",",V2645,")++1`")</f>
        <v>(250039,0,1,11,53,0,3,46)++1`</v>
      </c>
      <c r="Y2645" t="str">
        <f>_xlfn.CONCAT("(",A2645,",",R2645,")++1`")</f>
        <v>(250039,30)++1`</v>
      </c>
    </row>
    <row r="2646" spans="1:25">
      <c r="A2646">
        <v>250040</v>
      </c>
      <c r="B2646">
        <v>2009</v>
      </c>
      <c r="C2646">
        <f>IF(D2646="oui", 1, IF(D2646="non", 0, " "))</f>
        <v>1</v>
      </c>
      <c r="D2646" t="s">
        <v>28</v>
      </c>
      <c r="E2646">
        <f>_xlfn.XLOOKUP(F2646,Z$3:Z$19,AA$3:AA$19)</f>
        <v>16</v>
      </c>
      <c r="F2646" t="s">
        <v>44</v>
      </c>
      <c r="G2646" s="14">
        <v>44623</v>
      </c>
      <c r="H2646" s="15">
        <v>0.61111111111111105</v>
      </c>
      <c r="I2646" s="15">
        <v>0.63472222222222219</v>
      </c>
      <c r="J2646">
        <v>1000162</v>
      </c>
      <c r="K2646">
        <v>1212</v>
      </c>
      <c r="L2646">
        <f>ROUND(M2646*86400,0)/60</f>
        <v>34</v>
      </c>
      <c r="M2646">
        <v>2.3611111111111138E-2</v>
      </c>
      <c r="N2646">
        <f>_xlfn.XLOOKUP(O2646,Z$22:Z$24,AA$22:AA$24)</f>
        <v>0</v>
      </c>
      <c r="O2646" t="s">
        <v>46</v>
      </c>
      <c r="P2646" cm="1">
        <f t="array" aca="1" ref="P2646" ca="1">(_xlfn.IFS(Q2646="couché",0,Q2646="debout à 80%",1,Q2646="?",1))*(IF(RAND()&lt;0.8,1,0))</f>
        <v>0</v>
      </c>
      <c r="Q2646" t="s">
        <v>48</v>
      </c>
      <c r="R2646">
        <v>45</v>
      </c>
      <c r="S2646">
        <f>SUMIFS(N:N,F:F,F2646,G:G,G2646,T:T,T2646-1)*IF(C2646=1,0,1)</f>
        <v>0</v>
      </c>
      <c r="T2646">
        <f>COUNTIFS(F:F,F2646,G:G,G2646,H:H,_xlfn.CONCAT("&lt;=",H2646))</f>
        <v>4</v>
      </c>
      <c r="U2646" s="15">
        <f ca="1">H2646+(RAND()/100000)</f>
        <v>0.61111399960264023</v>
      </c>
      <c r="V2646">
        <f t="shared" ca="1" si="41"/>
        <v>51</v>
      </c>
      <c r="W2646" t="s">
        <v>28</v>
      </c>
      <c r="X2646" t="str">
        <f ca="1">_xlfn.CONCAT("(",A2646,",",C2646,",",P2646,",",E2646,",",L2646,",",S2646,",",T2646,",",V2646,")++1`")</f>
        <v>(250040,1,0,16,34,0,4,51)++1`</v>
      </c>
      <c r="Y2646" t="str">
        <f>_xlfn.CONCAT("(",A2646,",",R2646,")++1`")</f>
        <v>(250040,45)++1`</v>
      </c>
    </row>
    <row r="2647" spans="1:25">
      <c r="A2647">
        <v>250047</v>
      </c>
      <c r="B2647">
        <v>1949</v>
      </c>
      <c r="C2647">
        <f>IF(D2647="oui", 1, IF(D2647="non", 0, " "))</f>
        <v>0</v>
      </c>
      <c r="D2647" t="s">
        <v>24</v>
      </c>
      <c r="E2647">
        <f>_xlfn.XLOOKUP(F2647,Z$3:Z$19,AA$3:AA$19)</f>
        <v>13</v>
      </c>
      <c r="F2647" t="s">
        <v>43</v>
      </c>
      <c r="G2647" s="14">
        <v>44638</v>
      </c>
      <c r="H2647" s="15">
        <v>0.35833333333333334</v>
      </c>
      <c r="I2647" s="15">
        <v>0.83541666666666659</v>
      </c>
      <c r="J2647">
        <v>1000167</v>
      </c>
      <c r="K2647">
        <v>5932</v>
      </c>
      <c r="L2647">
        <f>ROUND(M2647*86400,0)/60</f>
        <v>687</v>
      </c>
      <c r="M2647">
        <v>0.47708333333333325</v>
      </c>
      <c r="N2647">
        <f>_xlfn.XLOOKUP(O2647,Z$22:Z$24,AA$22:AA$24)</f>
        <v>0</v>
      </c>
      <c r="O2647" t="s">
        <v>26</v>
      </c>
      <c r="P2647" cm="1">
        <f t="array" aca="1" ref="P2647" ca="1">(_xlfn.IFS(Q2647="couché",0,Q2647="debout à 80%",1,Q2647="?",1))*(IF(RAND()&lt;0.8,1,0))</f>
        <v>0</v>
      </c>
      <c r="Q2647" t="s">
        <v>48</v>
      </c>
      <c r="R2647">
        <v>0</v>
      </c>
      <c r="S2647">
        <f>SUMIFS(N:N,F:F,F2647,G:G,G2647,T:T,T2647-1)*IF(C2647=1,0,1)</f>
        <v>0</v>
      </c>
      <c r="T2647">
        <f>COUNTIFS(F:F,F2647,G:G,G2647,H:H,_xlfn.CONCAT("&lt;=",H2647))</f>
        <v>1</v>
      </c>
      <c r="U2647" s="15">
        <f ca="1">H2647+(RAND()/100000)</f>
        <v>0.35834328479078353</v>
      </c>
      <c r="V2647">
        <f t="shared" ca="1" si="41"/>
        <v>14</v>
      </c>
      <c r="W2647" t="s">
        <v>28</v>
      </c>
      <c r="X2647" t="str">
        <f ca="1">_xlfn.CONCAT("(",A2647,",",C2647,",",P2647,",",E2647,",",L2647,",",S2647,",",T2647,",",V2647,")++1`")</f>
        <v>(250047,0,0,13,687,0,1,14)++1`</v>
      </c>
      <c r="Y2647" t="str">
        <f>_xlfn.CONCAT("(",A2647,",",R2647,")++1`")</f>
        <v>(250047,0)++1`</v>
      </c>
    </row>
    <row r="2648" spans="1:25">
      <c r="A2648">
        <v>250048</v>
      </c>
      <c r="B2648">
        <v>1975</v>
      </c>
      <c r="C2648">
        <f>IF(D2648="oui", 1, IF(D2648="non", 0, " "))</f>
        <v>0</v>
      </c>
      <c r="D2648" t="s">
        <v>24</v>
      </c>
      <c r="E2648">
        <f>_xlfn.XLOOKUP(F2648,Z$3:Z$19,AA$3:AA$19)</f>
        <v>14</v>
      </c>
      <c r="F2648" t="s">
        <v>33</v>
      </c>
      <c r="G2648" s="14">
        <v>44650</v>
      </c>
      <c r="H2648" s="15">
        <v>0.52916666666666667</v>
      </c>
      <c r="I2648" s="15">
        <v>0.67708333333333326</v>
      </c>
      <c r="J2648">
        <v>1000162</v>
      </c>
      <c r="K2648">
        <v>489</v>
      </c>
      <c r="L2648">
        <f>ROUND(M2648*86400,0)/60</f>
        <v>213</v>
      </c>
      <c r="M2648">
        <v>0.14791666666666659</v>
      </c>
      <c r="N2648">
        <f>_xlfn.XLOOKUP(O2648,Z$22:Z$24,AA$22:AA$24)</f>
        <v>0</v>
      </c>
      <c r="O2648" t="s">
        <v>26</v>
      </c>
      <c r="P2648" cm="1">
        <f t="array" aca="1" ref="P2648" ca="1">(_xlfn.IFS(Q2648="couché",0,Q2648="debout à 80%",1,Q2648="?",1))*(IF(RAND()&lt;0.8,1,0))</f>
        <v>1</v>
      </c>
      <c r="Q2648" t="s">
        <v>27</v>
      </c>
      <c r="R2648">
        <v>45</v>
      </c>
      <c r="S2648">
        <f>SUMIFS(N:N,F:F,F2648,G:G,G2648,T:T,T2648-1)*IF(C2648=1,0,1)</f>
        <v>0</v>
      </c>
      <c r="T2648">
        <f>COUNTIFS(F:F,F2648,G:G,G2648,H:H,_xlfn.CONCAT("&lt;=",H2648))</f>
        <v>3</v>
      </c>
      <c r="U2648" s="15">
        <f ca="1">H2648+(RAND()/100000)</f>
        <v>0.52917295002059228</v>
      </c>
      <c r="V2648">
        <f t="shared" ca="1" si="41"/>
        <v>43</v>
      </c>
      <c r="W2648" t="s">
        <v>28</v>
      </c>
      <c r="X2648" t="str">
        <f ca="1">_xlfn.CONCAT("(",A2648,",",C2648,",",P2648,",",E2648,",",L2648,",",S2648,",",T2648,",",V2648,")++1`")</f>
        <v>(250048,0,1,14,213,0,3,43)++1`</v>
      </c>
      <c r="Y2648" t="str">
        <f>_xlfn.CONCAT("(",A2648,",",R2648,")++1`")</f>
        <v>(250048,45)++1`</v>
      </c>
    </row>
    <row r="2649" spans="1:25">
      <c r="A2649">
        <v>250051</v>
      </c>
      <c r="B2649">
        <v>1949</v>
      </c>
      <c r="C2649">
        <f>IF(D2649="oui", 1, IF(D2649="non", 0, " "))</f>
        <v>0</v>
      </c>
      <c r="D2649" t="s">
        <v>24</v>
      </c>
      <c r="E2649">
        <f>_xlfn.XLOOKUP(F2649,Z$3:Z$19,AA$3:AA$19)</f>
        <v>14</v>
      </c>
      <c r="F2649" t="s">
        <v>33</v>
      </c>
      <c r="G2649" s="14">
        <v>44629</v>
      </c>
      <c r="H2649" s="15">
        <v>0.5840277777777777</v>
      </c>
      <c r="I2649" s="15">
        <v>0.64861111111111114</v>
      </c>
      <c r="J2649">
        <v>1000162</v>
      </c>
      <c r="K2649">
        <v>1893</v>
      </c>
      <c r="L2649">
        <f>ROUND(M2649*86400,0)/60</f>
        <v>93</v>
      </c>
      <c r="M2649">
        <v>6.4583333333333437E-2</v>
      </c>
      <c r="N2649">
        <f>_xlfn.XLOOKUP(O2649,Z$22:Z$24,AA$22:AA$24)</f>
        <v>0</v>
      </c>
      <c r="O2649" t="s">
        <v>26</v>
      </c>
      <c r="P2649" cm="1">
        <f t="array" aca="1" ref="P2649" ca="1">(_xlfn.IFS(Q2649="couché",0,Q2649="debout à 80%",1,Q2649="?",1))*(IF(RAND()&lt;0.8,1,0))</f>
        <v>1</v>
      </c>
      <c r="Q2649" t="s">
        <v>27</v>
      </c>
      <c r="R2649">
        <v>45</v>
      </c>
      <c r="S2649">
        <f>SUMIFS(N:N,F:F,F2649,G:G,G2649,T:T,T2649-1)*IF(C2649=1,0,1)</f>
        <v>0</v>
      </c>
      <c r="T2649">
        <f>COUNTIFS(F:F,F2649,G:G,G2649,H:H,_xlfn.CONCAT("&lt;=",H2649))</f>
        <v>2</v>
      </c>
      <c r="U2649" s="15">
        <f ca="1">H2649+(RAND()/100000)</f>
        <v>0.58403711861601504</v>
      </c>
      <c r="V2649">
        <f t="shared" ca="1" si="41"/>
        <v>56</v>
      </c>
      <c r="W2649" t="s">
        <v>28</v>
      </c>
      <c r="X2649" t="str">
        <f ca="1">_xlfn.CONCAT("(",A2649,",",C2649,",",P2649,",",E2649,",",L2649,",",S2649,",",T2649,",",V2649,")++1`")</f>
        <v>(250051,0,1,14,93,0,2,56)++1`</v>
      </c>
      <c r="Y2649" t="str">
        <f>_xlfn.CONCAT("(",A2649,",",R2649,")++1`")</f>
        <v>(250051,45)++1`</v>
      </c>
    </row>
    <row r="2650" spans="1:25">
      <c r="A2650">
        <v>250052</v>
      </c>
      <c r="B2650">
        <v>1983</v>
      </c>
      <c r="C2650">
        <f>IF(D2650="oui", 1, IF(D2650="non", 0, " "))</f>
        <v>0</v>
      </c>
      <c r="D2650" t="s">
        <v>24</v>
      </c>
      <c r="E2650">
        <f>_xlfn.XLOOKUP(F2650,Z$3:Z$19,AA$3:AA$19)</f>
        <v>13</v>
      </c>
      <c r="F2650" t="s">
        <v>43</v>
      </c>
      <c r="G2650" s="14">
        <v>44636</v>
      </c>
      <c r="H2650" s="15">
        <v>0.48888888888888887</v>
      </c>
      <c r="I2650" s="15">
        <v>0.71736111111111112</v>
      </c>
      <c r="J2650">
        <v>1000167</v>
      </c>
      <c r="K2650">
        <v>7728</v>
      </c>
      <c r="L2650">
        <f>ROUND(M2650*86400,0)/60</f>
        <v>329</v>
      </c>
      <c r="M2650">
        <v>0.22847222222222224</v>
      </c>
      <c r="N2650">
        <f>_xlfn.XLOOKUP(O2650,Z$22:Z$24,AA$22:AA$24)</f>
        <v>0</v>
      </c>
      <c r="O2650" t="s">
        <v>26</v>
      </c>
      <c r="P2650" cm="1">
        <f t="array" aca="1" ref="P2650" ca="1">(_xlfn.IFS(Q2650="couché",0,Q2650="debout à 80%",1,Q2650="?",1))*(IF(RAND()&lt;0.8,1,0))</f>
        <v>0</v>
      </c>
      <c r="Q2650" t="s">
        <v>27</v>
      </c>
      <c r="R2650">
        <v>45</v>
      </c>
      <c r="S2650">
        <f>SUMIFS(N:N,F:F,F2650,G:G,G2650,T:T,T2650-1)*IF(C2650=1,0,1)</f>
        <v>0</v>
      </c>
      <c r="T2650">
        <f>COUNTIFS(F:F,F2650,G:G,G2650,H:H,_xlfn.CONCAT("&lt;=",H2650))</f>
        <v>2</v>
      </c>
      <c r="U2650" s="15">
        <f ca="1">H2650+(RAND()/100000)</f>
        <v>0.48889490813352987</v>
      </c>
      <c r="V2650">
        <f t="shared" ca="1" si="41"/>
        <v>47</v>
      </c>
      <c r="W2650" t="s">
        <v>28</v>
      </c>
      <c r="X2650" t="str">
        <f ca="1">_xlfn.CONCAT("(",A2650,",",C2650,",",P2650,",",E2650,",",L2650,",",S2650,",",T2650,",",V2650,")++1`")</f>
        <v>(250052,0,0,13,329,0,2,47)++1`</v>
      </c>
      <c r="Y2650" t="str">
        <f>_xlfn.CONCAT("(",A2650,",",R2650,")++1`")</f>
        <v>(250052,45)++1`</v>
      </c>
    </row>
    <row r="2651" spans="1:25">
      <c r="A2651">
        <v>250055</v>
      </c>
      <c r="B2651">
        <v>1969</v>
      </c>
      <c r="C2651">
        <f>IF(D2651="oui", 1, IF(D2651="non", 0, " "))</f>
        <v>0</v>
      </c>
      <c r="D2651" t="s">
        <v>24</v>
      </c>
      <c r="E2651">
        <f>_xlfn.XLOOKUP(F2651,Z$3:Z$19,AA$3:AA$19)</f>
        <v>16</v>
      </c>
      <c r="F2651" t="s">
        <v>44</v>
      </c>
      <c r="G2651" s="14">
        <v>44623</v>
      </c>
      <c r="H2651" s="15">
        <v>0.77638888888888891</v>
      </c>
      <c r="I2651" s="15">
        <v>0.86249999999999993</v>
      </c>
      <c r="J2651">
        <v>1000162</v>
      </c>
      <c r="K2651">
        <v>8948</v>
      </c>
      <c r="L2651">
        <f>ROUND(M2651*86400,0)/60</f>
        <v>124</v>
      </c>
      <c r="M2651">
        <v>8.6111111111111027E-2</v>
      </c>
      <c r="N2651">
        <f>_xlfn.XLOOKUP(O2651,Z$22:Z$24,AA$22:AA$24)</f>
        <v>1</v>
      </c>
      <c r="O2651" t="s">
        <v>32</v>
      </c>
      <c r="P2651" cm="1">
        <f t="array" aca="1" ref="P2651" ca="1">(_xlfn.IFS(Q2651="couché",0,Q2651="debout à 80%",1,Q2651="?",1))*(IF(RAND()&lt;0.8,1,0))</f>
        <v>1</v>
      </c>
      <c r="Q2651" t="s">
        <v>27</v>
      </c>
      <c r="R2651">
        <v>45</v>
      </c>
      <c r="S2651">
        <f>SUMIFS(N:N,F:F,F2651,G:G,G2651,T:T,T2651-1)*IF(C2651=1,0,1)</f>
        <v>0</v>
      </c>
      <c r="T2651">
        <f>COUNTIFS(F:F,F2651,G:G,G2651,H:H,_xlfn.CONCAT("&lt;=",H2651))</f>
        <v>6</v>
      </c>
      <c r="U2651" s="15">
        <f ca="1">H2651+(RAND()/100000)</f>
        <v>0.77639053661105395</v>
      </c>
      <c r="V2651">
        <f t="shared" ca="1" si="41"/>
        <v>64</v>
      </c>
      <c r="W2651" t="s">
        <v>28</v>
      </c>
      <c r="X2651" t="str">
        <f ca="1">_xlfn.CONCAT("(",A2651,",",C2651,",",P2651,",",E2651,",",L2651,",",S2651,",",T2651,",",V2651,")++1`")</f>
        <v>(250055,0,1,16,124,0,6,64)++1`</v>
      </c>
      <c r="Y2651" t="str">
        <f>_xlfn.CONCAT("(",A2651,",",R2651,")++1`")</f>
        <v>(250055,45)++1`</v>
      </c>
    </row>
    <row r="2652" spans="1:25">
      <c r="A2652">
        <v>250058</v>
      </c>
      <c r="B2652">
        <v>1964</v>
      </c>
      <c r="C2652">
        <f>IF(D2652="oui", 1, IF(D2652="non", 0, " "))</f>
        <v>0</v>
      </c>
      <c r="D2652" t="s">
        <v>24</v>
      </c>
      <c r="E2652">
        <f>_xlfn.XLOOKUP(F2652,Z$3:Z$19,AA$3:AA$19)</f>
        <v>2</v>
      </c>
      <c r="F2652" t="s">
        <v>29</v>
      </c>
      <c r="G2652" s="14">
        <v>44630</v>
      </c>
      <c r="H2652" s="15">
        <v>0.66527777777777775</v>
      </c>
      <c r="I2652" s="15">
        <v>0.71944444444444444</v>
      </c>
      <c r="J2652">
        <v>1000166</v>
      </c>
      <c r="K2652">
        <v>3595</v>
      </c>
      <c r="L2652">
        <f>ROUND(M2652*86400,0)/60</f>
        <v>78</v>
      </c>
      <c r="M2652">
        <v>5.4166666666666696E-2</v>
      </c>
      <c r="N2652">
        <f>_xlfn.XLOOKUP(O2652,Z$22:Z$24,AA$22:AA$24)</f>
        <v>0</v>
      </c>
      <c r="O2652" t="s">
        <v>26</v>
      </c>
      <c r="P2652" cm="1">
        <f t="array" aca="1" ref="P2652" ca="1">(_xlfn.IFS(Q2652="couché",0,Q2652="debout à 80%",1,Q2652="?",1))*(IF(RAND()&lt;0.8,1,0))</f>
        <v>1</v>
      </c>
      <c r="Q2652" t="s">
        <v>27</v>
      </c>
      <c r="R2652">
        <v>0</v>
      </c>
      <c r="S2652">
        <f>SUMIFS(N:N,F:F,F2652,G:G,G2652,T:T,T2652-1)*IF(C2652=1,0,1)</f>
        <v>0</v>
      </c>
      <c r="T2652">
        <f>COUNTIFS(F:F,F2652,G:G,G2652,H:H,_xlfn.CONCAT("&lt;=",H2652))</f>
        <v>4</v>
      </c>
      <c r="U2652" s="15">
        <f ca="1">H2652+(RAND()/100000)</f>
        <v>0.6652849105616061</v>
      </c>
      <c r="V2652">
        <f t="shared" ca="1" si="41"/>
        <v>87</v>
      </c>
      <c r="W2652" t="s">
        <v>28</v>
      </c>
      <c r="X2652" t="str">
        <f ca="1">_xlfn.CONCAT("(",A2652,",",C2652,",",P2652,",",E2652,",",L2652,",",S2652,",",T2652,",",V2652,")++1`")</f>
        <v>(250058,0,1,2,78,0,4,87)++1`</v>
      </c>
      <c r="Y2652" t="str">
        <f>_xlfn.CONCAT("(",A2652,",",R2652,")++1`")</f>
        <v>(250058,0)++1`</v>
      </c>
    </row>
    <row r="2653" spans="1:25">
      <c r="A2653">
        <v>250059</v>
      </c>
      <c r="B2653">
        <v>1945</v>
      </c>
      <c r="C2653">
        <f>IF(D2653="oui", 1, IF(D2653="non", 0, " "))</f>
        <v>0</v>
      </c>
      <c r="D2653" t="s">
        <v>24</v>
      </c>
      <c r="E2653">
        <f>_xlfn.XLOOKUP(F2653,Z$3:Z$19,AA$3:AA$19)</f>
        <v>15</v>
      </c>
      <c r="F2653" t="s">
        <v>35</v>
      </c>
      <c r="G2653" s="14">
        <v>44624</v>
      </c>
      <c r="H2653" s="15">
        <v>0.58055555555555549</v>
      </c>
      <c r="I2653" s="15">
        <v>0.62986111111111109</v>
      </c>
      <c r="J2653">
        <v>1000171</v>
      </c>
      <c r="K2653">
        <v>3116</v>
      </c>
      <c r="L2653">
        <f>ROUND(M2653*86400,0)/60</f>
        <v>71</v>
      </c>
      <c r="M2653">
        <v>4.9305555555555602E-2</v>
      </c>
      <c r="N2653">
        <f>_xlfn.XLOOKUP(O2653,Z$22:Z$24,AA$22:AA$24)</f>
        <v>0</v>
      </c>
      <c r="O2653" t="s">
        <v>26</v>
      </c>
      <c r="P2653" cm="1">
        <f t="array" aca="1" ref="P2653" ca="1">(_xlfn.IFS(Q2653="couché",0,Q2653="debout à 80%",1,Q2653="?",1))*(IF(RAND()&lt;0.8,1,0))</f>
        <v>0</v>
      </c>
      <c r="Q2653" t="s">
        <v>48</v>
      </c>
      <c r="R2653">
        <v>45</v>
      </c>
      <c r="S2653">
        <f>SUMIFS(N:N,F:F,F2653,G:G,G2653,T:T,T2653-1)*IF(C2653=1,0,1)</f>
        <v>0</v>
      </c>
      <c r="T2653">
        <f>COUNTIFS(F:F,F2653,G:G,G2653,H:H,_xlfn.CONCAT("&lt;=",H2653))</f>
        <v>1</v>
      </c>
      <c r="U2653" s="15">
        <f ca="1">H2653+(RAND()/100000)</f>
        <v>0.58055896761928949</v>
      </c>
      <c r="V2653">
        <f t="shared" ca="1" si="41"/>
        <v>44</v>
      </c>
      <c r="W2653" t="s">
        <v>28</v>
      </c>
      <c r="X2653" t="str">
        <f ca="1">_xlfn.CONCAT("(",A2653,",",C2653,",",P2653,",",E2653,",",L2653,",",S2653,",",T2653,",",V2653,")++1`")</f>
        <v>(250059,0,0,15,71,0,1,44)++1`</v>
      </c>
      <c r="Y2653" t="str">
        <f>_xlfn.CONCAT("(",A2653,",",R2653,")++1`")</f>
        <v>(250059,45)++1`</v>
      </c>
    </row>
    <row r="2654" spans="1:25">
      <c r="A2654">
        <v>250063</v>
      </c>
      <c r="B2654">
        <v>1939</v>
      </c>
      <c r="C2654">
        <f>IF(D2654="oui", 1, IF(D2654="non", 0, " "))</f>
        <v>0</v>
      </c>
      <c r="D2654" t="s">
        <v>24</v>
      </c>
      <c r="E2654">
        <f>_xlfn.XLOOKUP(F2654,Z$3:Z$19,AA$3:AA$19)</f>
        <v>15</v>
      </c>
      <c r="F2654" t="s">
        <v>35</v>
      </c>
      <c r="G2654" s="14">
        <v>44623</v>
      </c>
      <c r="H2654" s="15">
        <v>0.80138888888888882</v>
      </c>
      <c r="I2654" s="15">
        <v>0.86944444444444446</v>
      </c>
      <c r="J2654">
        <v>1000171</v>
      </c>
      <c r="K2654">
        <v>3200</v>
      </c>
      <c r="L2654">
        <f>ROUND(M2654*86400,0)/60</f>
        <v>98</v>
      </c>
      <c r="M2654">
        <v>6.8055555555555647E-2</v>
      </c>
      <c r="N2654">
        <f>_xlfn.XLOOKUP(O2654,Z$22:Z$24,AA$22:AA$24)</f>
        <v>0</v>
      </c>
      <c r="O2654" t="s">
        <v>26</v>
      </c>
      <c r="P2654" cm="1">
        <f t="array" aca="1" ref="P2654" ca="1">(_xlfn.IFS(Q2654="couché",0,Q2654="debout à 80%",1,Q2654="?",1))*(IF(RAND()&lt;0.8,1,0))</f>
        <v>0</v>
      </c>
      <c r="Q2654" t="s">
        <v>48</v>
      </c>
      <c r="R2654">
        <v>45</v>
      </c>
      <c r="S2654">
        <f>SUMIFS(N:N,F:F,F2654,G:G,G2654,T:T,T2654-1)*IF(C2654=1,0,1)</f>
        <v>0</v>
      </c>
      <c r="T2654">
        <f>COUNTIFS(F:F,F2654,G:G,G2654,H:H,_xlfn.CONCAT("&lt;=",H2654))</f>
        <v>4</v>
      </c>
      <c r="U2654" s="15">
        <f ca="1">H2654+(RAND()/100000)</f>
        <v>0.80139635070194215</v>
      </c>
      <c r="V2654">
        <f t="shared" ca="1" si="41"/>
        <v>65</v>
      </c>
      <c r="W2654" t="s">
        <v>28</v>
      </c>
      <c r="X2654" t="str">
        <f ca="1">_xlfn.CONCAT("(",A2654,",",C2654,",",P2654,",",E2654,",",L2654,",",S2654,",",T2654,",",V2654,")++1`")</f>
        <v>(250063,0,0,15,98,0,4,65)++1`</v>
      </c>
      <c r="Y2654" t="str">
        <f>_xlfn.CONCAT("(",A2654,",",R2654,")++1`")</f>
        <v>(250063,45)++1`</v>
      </c>
    </row>
    <row r="2655" spans="1:25">
      <c r="A2655">
        <v>250064</v>
      </c>
      <c r="B2655">
        <v>1956</v>
      </c>
      <c r="C2655">
        <f>IF(D2655="oui", 1, IF(D2655="non", 0, " "))</f>
        <v>0</v>
      </c>
      <c r="D2655" t="s">
        <v>24</v>
      </c>
      <c r="E2655">
        <f>_xlfn.XLOOKUP(F2655,Z$3:Z$19,AA$3:AA$19)</f>
        <v>3</v>
      </c>
      <c r="F2655" t="s">
        <v>34</v>
      </c>
      <c r="G2655" s="14">
        <v>44638</v>
      </c>
      <c r="H2655" s="15">
        <v>0.52013888888888882</v>
      </c>
      <c r="I2655" s="15">
        <v>0.52847222222222223</v>
      </c>
      <c r="J2655">
        <v>1000169</v>
      </c>
      <c r="K2655">
        <v>2172</v>
      </c>
      <c r="L2655">
        <f>ROUND(M2655*86400,0)/60</f>
        <v>12</v>
      </c>
      <c r="M2655">
        <v>8.3333333333334147E-3</v>
      </c>
      <c r="N2655">
        <f>_xlfn.XLOOKUP(O2655,Z$22:Z$24,AA$22:AA$24)</f>
        <v>1</v>
      </c>
      <c r="O2655" t="s">
        <v>32</v>
      </c>
      <c r="P2655" cm="1">
        <f t="array" aca="1" ref="P2655" ca="1">(_xlfn.IFS(Q2655="couché",0,Q2655="debout à 80%",1,Q2655="?",1))*(IF(RAND()&lt;0.8,1,0))</f>
        <v>1</v>
      </c>
      <c r="Q2655" t="s">
        <v>27</v>
      </c>
      <c r="R2655">
        <v>10</v>
      </c>
      <c r="S2655">
        <f>SUMIFS(N:N,F:F,F2655,G:G,G2655,T:T,T2655-1)*IF(C2655=1,0,1)</f>
        <v>1</v>
      </c>
      <c r="T2655">
        <f>COUNTIFS(F:F,F2655,G:G,G2655,H:H,_xlfn.CONCAT("&lt;=",H2655))</f>
        <v>15</v>
      </c>
      <c r="U2655" s="15">
        <f ca="1">H2655+(RAND()/100000)</f>
        <v>0.52014570795807213</v>
      </c>
      <c r="V2655">
        <f t="shared" ca="1" si="41"/>
        <v>49</v>
      </c>
      <c r="W2655" t="s">
        <v>28</v>
      </c>
      <c r="X2655" t="str">
        <f ca="1">_xlfn.CONCAT("(",A2655,",",C2655,",",P2655,",",E2655,",",L2655,",",S2655,",",T2655,",",V2655,")++1`")</f>
        <v>(250064,0,1,3,12,1,15,49)++1`</v>
      </c>
      <c r="Y2655" t="str">
        <f>_xlfn.CONCAT("(",A2655,",",R2655,")++1`")</f>
        <v>(250064,10)++1`</v>
      </c>
    </row>
    <row r="2656" spans="1:25">
      <c r="A2656">
        <v>250066</v>
      </c>
      <c r="B2656">
        <v>1963</v>
      </c>
      <c r="C2656">
        <f>IF(D2656="oui", 1, IF(D2656="non", 0, " "))</f>
        <v>0</v>
      </c>
      <c r="D2656" t="s">
        <v>24</v>
      </c>
      <c r="E2656">
        <f>_xlfn.XLOOKUP(F2656,Z$3:Z$19,AA$3:AA$19)</f>
        <v>15</v>
      </c>
      <c r="F2656" t="s">
        <v>35</v>
      </c>
      <c r="G2656" s="14">
        <v>44623</v>
      </c>
      <c r="H2656" s="15">
        <v>0.6166666666666667</v>
      </c>
      <c r="I2656" s="15">
        <v>0.70555555555555549</v>
      </c>
      <c r="J2656">
        <v>1000171</v>
      </c>
      <c r="K2656">
        <v>3533</v>
      </c>
      <c r="L2656">
        <f>ROUND(M2656*86400,0)/60</f>
        <v>128</v>
      </c>
      <c r="M2656">
        <v>8.8888888888888795E-2</v>
      </c>
      <c r="N2656">
        <f>_xlfn.XLOOKUP(O2656,Z$22:Z$24,AA$22:AA$24)</f>
        <v>0</v>
      </c>
      <c r="O2656" t="s">
        <v>26</v>
      </c>
      <c r="P2656" cm="1">
        <f t="array" aca="1" ref="P2656" ca="1">(_xlfn.IFS(Q2656="couché",0,Q2656="debout à 80%",1,Q2656="?",1))*(IF(RAND()&lt;0.8,1,0))</f>
        <v>0</v>
      </c>
      <c r="Q2656" t="s">
        <v>48</v>
      </c>
      <c r="R2656">
        <v>45</v>
      </c>
      <c r="S2656">
        <f>SUMIFS(N:N,F:F,F2656,G:G,G2656,T:T,T2656-1)*IF(C2656=1,0,1)</f>
        <v>0</v>
      </c>
      <c r="T2656">
        <f>COUNTIFS(F:F,F2656,G:G,G2656,H:H,_xlfn.CONCAT("&lt;=",H2656))</f>
        <v>2</v>
      </c>
      <c r="U2656" s="15">
        <f ca="1">H2656+(RAND()/100000)</f>
        <v>0.6166700941932608</v>
      </c>
      <c r="V2656">
        <f t="shared" ca="1" si="41"/>
        <v>52</v>
      </c>
      <c r="W2656" t="s">
        <v>28</v>
      </c>
      <c r="X2656" t="str">
        <f ca="1">_xlfn.CONCAT("(",A2656,",",C2656,",",P2656,",",E2656,",",L2656,",",S2656,",",T2656,",",V2656,")++1`")</f>
        <v>(250066,0,0,15,128,0,2,52)++1`</v>
      </c>
      <c r="Y2656" t="str">
        <f>_xlfn.CONCAT("(",A2656,",",R2656,")++1`")</f>
        <v>(250066,45)++1`</v>
      </c>
    </row>
    <row r="2657" spans="1:25">
      <c r="A2657">
        <v>250067</v>
      </c>
      <c r="B2657">
        <v>1967</v>
      </c>
      <c r="C2657">
        <f>IF(D2657="oui", 1, IF(D2657="non", 0, " "))</f>
        <v>0</v>
      </c>
      <c r="D2657" t="s">
        <v>24</v>
      </c>
      <c r="E2657">
        <f>_xlfn.XLOOKUP(F2657,Z$3:Z$19,AA$3:AA$19)</f>
        <v>7</v>
      </c>
      <c r="F2657" t="s">
        <v>38</v>
      </c>
      <c r="G2657" s="14">
        <v>44644</v>
      </c>
      <c r="H2657" s="15">
        <v>0.4236111111111111</v>
      </c>
      <c r="I2657" s="15">
        <v>0.45208333333333334</v>
      </c>
      <c r="J2657">
        <v>1000166</v>
      </c>
      <c r="K2657">
        <v>31</v>
      </c>
      <c r="L2657">
        <f>ROUND(M2657*86400,0)/60</f>
        <v>41</v>
      </c>
      <c r="M2657">
        <v>2.8472222222222232E-2</v>
      </c>
      <c r="N2657">
        <f>_xlfn.XLOOKUP(O2657,Z$22:Z$24,AA$22:AA$24)</f>
        <v>0</v>
      </c>
      <c r="O2657" t="s">
        <v>26</v>
      </c>
      <c r="P2657" cm="1">
        <f t="array" aca="1" ref="P2657" ca="1">(_xlfn.IFS(Q2657="couché",0,Q2657="debout à 80%",1,Q2657="?",1))*(IF(RAND()&lt;0.8,1,0))</f>
        <v>1</v>
      </c>
      <c r="Q2657" t="s">
        <v>27</v>
      </c>
      <c r="R2657">
        <v>0</v>
      </c>
      <c r="S2657">
        <f>SUMIFS(N:N,F:F,F2657,G:G,G2657,T:T,T2657-1)*IF(C2657=1,0,1)</f>
        <v>0</v>
      </c>
      <c r="T2657">
        <f>COUNTIFS(F:F,F2657,G:G,G2657,H:H,_xlfn.CONCAT("&lt;=",H2657))</f>
        <v>3</v>
      </c>
      <c r="U2657" s="15">
        <f ca="1">H2657+(RAND()/100000)</f>
        <v>0.42361610529732097</v>
      </c>
      <c r="V2657">
        <f t="shared" ca="1" si="41"/>
        <v>31</v>
      </c>
      <c r="W2657" t="s">
        <v>28</v>
      </c>
      <c r="X2657" t="str">
        <f ca="1">_xlfn.CONCAT("(",A2657,",",C2657,",",P2657,",",E2657,",",L2657,",",S2657,",",T2657,",",V2657,")++1`")</f>
        <v>(250067,0,1,7,41,0,3,31)++1`</v>
      </c>
      <c r="Y2657" t="str">
        <f>_xlfn.CONCAT("(",A2657,",",R2657,")++1`")</f>
        <v>(250067,0)++1`</v>
      </c>
    </row>
    <row r="2658" spans="1:25">
      <c r="A2658">
        <v>250069</v>
      </c>
      <c r="B2658">
        <v>1944</v>
      </c>
      <c r="C2658">
        <f>IF(D2658="oui", 1, IF(D2658="non", 0, " "))</f>
        <v>0</v>
      </c>
      <c r="D2658" t="s">
        <v>24</v>
      </c>
      <c r="E2658" t="e">
        <f>_xlfn.XLOOKUP(F2658,Z$3:Z$19,AA$3:AA$19)</f>
        <v>#N/A</v>
      </c>
      <c r="F2658" t="s">
        <v>49</v>
      </c>
      <c r="G2658" s="14">
        <v>44628</v>
      </c>
      <c r="H2658" s="15">
        <v>0.48472222222222222</v>
      </c>
      <c r="I2658" s="15">
        <v>0.49722222222222218</v>
      </c>
      <c r="J2658">
        <v>1000169</v>
      </c>
      <c r="K2658">
        <v>3992</v>
      </c>
      <c r="L2658">
        <f>ROUND(M2658*86400,0)/60</f>
        <v>18</v>
      </c>
      <c r="M2658">
        <v>1.2499999999999956E-2</v>
      </c>
      <c r="N2658">
        <f>_xlfn.XLOOKUP(O2658,Z$22:Z$24,AA$22:AA$24)</f>
        <v>1</v>
      </c>
      <c r="O2658" t="s">
        <v>32</v>
      </c>
      <c r="P2658" cm="1">
        <f t="array" aca="1" ref="P2658" ca="1">(_xlfn.IFS(Q2658="couché",0,Q2658="debout à 80%",1,Q2658="?",1))*(IF(RAND()&lt;0.8,1,0))</f>
        <v>1</v>
      </c>
      <c r="Q2658" t="s">
        <v>27</v>
      </c>
      <c r="R2658">
        <v>0</v>
      </c>
      <c r="S2658">
        <f>SUMIFS(N:N,F:F,F2658,G:G,G2658,T:T,T2658-1)*IF(C2658=1,0,1)</f>
        <v>0</v>
      </c>
      <c r="T2658">
        <f>COUNTIFS(F:F,F2658,G:G,G2658,H:H,_xlfn.CONCAT("&lt;=",H2658))</f>
        <v>1</v>
      </c>
      <c r="U2658" s="15">
        <f ca="1">H2658+(RAND()/100000)</f>
        <v>0.48472780491798967</v>
      </c>
      <c r="V2658">
        <f t="shared" ca="1" si="41"/>
        <v>53</v>
      </c>
      <c r="W2658" t="s">
        <v>47</v>
      </c>
      <c r="X2658" t="e">
        <f ca="1">_xlfn.CONCAT("(",A2658,",",C2658,",",P2658,",",E2658,",",L2658,",",S2658,",",T2658,",",V2658,")++1`")</f>
        <v>#N/A</v>
      </c>
      <c r="Y2658" t="str">
        <f>_xlfn.CONCAT("(",A2658,",",R2658,")++1`")</f>
        <v>(250069,0)++1`</v>
      </c>
    </row>
    <row r="2659" spans="1:25">
      <c r="A2659">
        <v>250074</v>
      </c>
      <c r="B2659">
        <v>1966</v>
      </c>
      <c r="C2659">
        <f>IF(D2659="oui", 1, IF(D2659="non", 0, " "))</f>
        <v>0</v>
      </c>
      <c r="D2659" t="s">
        <v>24</v>
      </c>
      <c r="E2659">
        <f>_xlfn.XLOOKUP(F2659,Z$3:Z$19,AA$3:AA$19)</f>
        <v>12</v>
      </c>
      <c r="F2659" t="s">
        <v>42</v>
      </c>
      <c r="G2659" s="14">
        <v>44630</v>
      </c>
      <c r="H2659" s="15">
        <v>0.51249999999999996</v>
      </c>
      <c r="I2659" s="15">
        <v>0.56041666666666667</v>
      </c>
      <c r="J2659">
        <v>1000164</v>
      </c>
      <c r="K2659">
        <v>337</v>
      </c>
      <c r="L2659">
        <f>ROUND(M2659*86400,0)/60</f>
        <v>69</v>
      </c>
      <c r="M2659">
        <v>4.7916666666666718E-2</v>
      </c>
      <c r="N2659">
        <f>_xlfn.XLOOKUP(O2659,Z$22:Z$24,AA$22:AA$24)</f>
        <v>1</v>
      </c>
      <c r="O2659" t="s">
        <v>32</v>
      </c>
      <c r="P2659" cm="1">
        <f t="array" aca="1" ref="P2659" ca="1">(_xlfn.IFS(Q2659="couché",0,Q2659="debout à 80%",1,Q2659="?",1))*(IF(RAND()&lt;0.8,1,0))</f>
        <v>1</v>
      </c>
      <c r="Q2659" t="s">
        <v>27</v>
      </c>
      <c r="R2659">
        <v>30</v>
      </c>
      <c r="S2659">
        <f>SUMIFS(N:N,F:F,F2659,G:G,G2659,T:T,T2659-1)*IF(C2659=1,0,1)</f>
        <v>1</v>
      </c>
      <c r="T2659">
        <f>COUNTIFS(F:F,F2659,G:G,G2659,H:H,_xlfn.CONCAT("&lt;=",H2659))</f>
        <v>5</v>
      </c>
      <c r="U2659" s="15">
        <f ca="1">H2659+(RAND()/100000)</f>
        <v>0.51250672226666538</v>
      </c>
      <c r="V2659">
        <f t="shared" ca="1" si="41"/>
        <v>61</v>
      </c>
      <c r="W2659" t="s">
        <v>28</v>
      </c>
      <c r="X2659" t="str">
        <f ca="1">_xlfn.CONCAT("(",A2659,",",C2659,",",P2659,",",E2659,",",L2659,",",S2659,",",T2659,",",V2659,")++1`")</f>
        <v>(250074,0,1,12,69,1,5,61)++1`</v>
      </c>
      <c r="Y2659" t="str">
        <f>_xlfn.CONCAT("(",A2659,",",R2659,")++1`")</f>
        <v>(250074,30)++1`</v>
      </c>
    </row>
    <row r="2660" spans="1:25">
      <c r="A2660">
        <v>250075</v>
      </c>
      <c r="B2660">
        <v>1940</v>
      </c>
      <c r="C2660">
        <f>IF(D2660="oui", 1, IF(D2660="non", 0, " "))</f>
        <v>0</v>
      </c>
      <c r="D2660" t="s">
        <v>24</v>
      </c>
      <c r="E2660">
        <f>_xlfn.XLOOKUP(F2660,Z$3:Z$19,AA$3:AA$19)</f>
        <v>7</v>
      </c>
      <c r="F2660" t="s">
        <v>38</v>
      </c>
      <c r="G2660" s="14">
        <v>44637</v>
      </c>
      <c r="H2660" s="15">
        <v>0.44444444444444442</v>
      </c>
      <c r="I2660" s="15">
        <v>0.47499999999999998</v>
      </c>
      <c r="J2660">
        <v>1000166</v>
      </c>
      <c r="K2660">
        <v>31</v>
      </c>
      <c r="L2660">
        <f>ROUND(M2660*86400,0)/60</f>
        <v>44</v>
      </c>
      <c r="M2660">
        <v>3.0555555555555558E-2</v>
      </c>
      <c r="N2660">
        <f>_xlfn.XLOOKUP(O2660,Z$22:Z$24,AA$22:AA$24)</f>
        <v>0</v>
      </c>
      <c r="O2660" t="s">
        <v>26</v>
      </c>
      <c r="P2660" cm="1">
        <f t="array" aca="1" ref="P2660" ca="1">(_xlfn.IFS(Q2660="couché",0,Q2660="debout à 80%",1,Q2660="?",1))*(IF(RAND()&lt;0.8,1,0))</f>
        <v>1</v>
      </c>
      <c r="Q2660" t="s">
        <v>27</v>
      </c>
      <c r="R2660">
        <v>0</v>
      </c>
      <c r="S2660">
        <f>SUMIFS(N:N,F:F,F2660,G:G,G2660,T:T,T2660-1)*IF(C2660=1,0,1)</f>
        <v>0</v>
      </c>
      <c r="T2660">
        <f>COUNTIFS(F:F,F2660,G:G,G2660,H:H,_xlfn.CONCAT("&lt;=",H2660))</f>
        <v>4</v>
      </c>
      <c r="U2660" s="15">
        <f ca="1">H2660+(RAND()/100000)</f>
        <v>0.44444708135371591</v>
      </c>
      <c r="V2660">
        <f t="shared" ca="1" si="41"/>
        <v>38</v>
      </c>
      <c r="W2660" t="s">
        <v>28</v>
      </c>
      <c r="X2660" t="str">
        <f ca="1">_xlfn.CONCAT("(",A2660,",",C2660,",",P2660,",",E2660,",",L2660,",",S2660,",",T2660,",",V2660,")++1`")</f>
        <v>(250075,0,1,7,44,0,4,38)++1`</v>
      </c>
      <c r="Y2660" t="str">
        <f>_xlfn.CONCAT("(",A2660,",",R2660,")++1`")</f>
        <v>(250075,0)++1`</v>
      </c>
    </row>
    <row r="2661" spans="1:25">
      <c r="A2661">
        <v>250078</v>
      </c>
      <c r="B2661">
        <v>1967</v>
      </c>
      <c r="C2661">
        <f>IF(D2661="oui", 1, IF(D2661="non", 0, " "))</f>
        <v>0</v>
      </c>
      <c r="D2661" t="s">
        <v>24</v>
      </c>
      <c r="E2661">
        <f>_xlfn.XLOOKUP(F2661,Z$3:Z$19,AA$3:AA$19)</f>
        <v>2</v>
      </c>
      <c r="F2661" t="s">
        <v>29</v>
      </c>
      <c r="G2661" s="14">
        <v>44636</v>
      </c>
      <c r="H2661" s="15">
        <v>0.48541666666666666</v>
      </c>
      <c r="I2661" s="15">
        <v>0.52847222222222223</v>
      </c>
      <c r="J2661">
        <v>1000166</v>
      </c>
      <c r="K2661">
        <v>813</v>
      </c>
      <c r="L2661">
        <f>ROUND(M2661*86400,0)/60</f>
        <v>62</v>
      </c>
      <c r="M2661">
        <v>4.3055555555555569E-2</v>
      </c>
      <c r="N2661">
        <f>_xlfn.XLOOKUP(O2661,Z$22:Z$24,AA$22:AA$24)</f>
        <v>0</v>
      </c>
      <c r="O2661" t="s">
        <v>26</v>
      </c>
      <c r="P2661" cm="1">
        <f t="array" aca="1" ref="P2661" ca="1">(_xlfn.IFS(Q2661="couché",0,Q2661="debout à 80%",1,Q2661="?",1))*(IF(RAND()&lt;0.8,1,0))</f>
        <v>1</v>
      </c>
      <c r="Q2661" t="s">
        <v>27</v>
      </c>
      <c r="R2661">
        <v>45</v>
      </c>
      <c r="S2661">
        <f>SUMIFS(N:N,F:F,F2661,G:G,G2661,T:T,T2661-1)*IF(C2661=1,0,1)</f>
        <v>0</v>
      </c>
      <c r="T2661">
        <f>COUNTIFS(F:F,F2661,G:G,G2661,H:H,_xlfn.CONCAT("&lt;=",H2661))</f>
        <v>3</v>
      </c>
      <c r="U2661" s="15">
        <f ca="1">H2661+(RAND()/100000)</f>
        <v>0.48542474263308544</v>
      </c>
      <c r="V2661">
        <f t="shared" ca="1" si="41"/>
        <v>46</v>
      </c>
      <c r="W2661" t="s">
        <v>28</v>
      </c>
      <c r="X2661" t="str">
        <f ca="1">_xlfn.CONCAT("(",A2661,",",C2661,",",P2661,",",E2661,",",L2661,",",S2661,",",T2661,",",V2661,")++1`")</f>
        <v>(250078,0,1,2,62,0,3,46)++1`</v>
      </c>
      <c r="Y2661" t="str">
        <f>_xlfn.CONCAT("(",A2661,",",R2661,")++1`")</f>
        <v>(250078,45)++1`</v>
      </c>
    </row>
    <row r="2662" spans="1:25">
      <c r="A2662">
        <v>250080</v>
      </c>
      <c r="B2662">
        <v>2020</v>
      </c>
      <c r="C2662">
        <f>IF(D2662="oui", 1, IF(D2662="non", 0, " "))</f>
        <v>1</v>
      </c>
      <c r="D2662" t="s">
        <v>28</v>
      </c>
      <c r="E2662">
        <f>_xlfn.XLOOKUP(F2662,Z$3:Z$19,AA$3:AA$19)</f>
        <v>12</v>
      </c>
      <c r="F2662" t="s">
        <v>42</v>
      </c>
      <c r="G2662" s="14">
        <v>44645</v>
      </c>
      <c r="H2662" s="15">
        <v>0.34027777777777779</v>
      </c>
      <c r="I2662" s="15">
        <v>0.35416666666666663</v>
      </c>
      <c r="J2662">
        <v>1000164</v>
      </c>
      <c r="K2662">
        <v>3692</v>
      </c>
      <c r="L2662">
        <f>ROUND(M2662*86400,0)/60</f>
        <v>20</v>
      </c>
      <c r="M2662">
        <v>1.388888888888884E-2</v>
      </c>
      <c r="N2662">
        <f>_xlfn.XLOOKUP(O2662,Z$22:Z$24,AA$22:AA$24)</f>
        <v>0</v>
      </c>
      <c r="O2662" t="s">
        <v>46</v>
      </c>
      <c r="P2662" cm="1">
        <f t="array" aca="1" ref="P2662" ca="1">(_xlfn.IFS(Q2662="couché",0,Q2662="debout à 80%",1,Q2662="?",1))*(IF(RAND()&lt;0.8,1,0))</f>
        <v>0</v>
      </c>
      <c r="Q2662" t="s">
        <v>48</v>
      </c>
      <c r="R2662">
        <v>30</v>
      </c>
      <c r="S2662">
        <f>SUMIFS(N:N,F:F,F2662,G:G,G2662,T:T,T2662-1)*IF(C2662=1,0,1)</f>
        <v>0</v>
      </c>
      <c r="T2662">
        <f>COUNTIFS(F:F,F2662,G:G,G2662,H:H,_xlfn.CONCAT("&lt;=",H2662))</f>
        <v>1</v>
      </c>
      <c r="U2662" s="15">
        <f ca="1">H2662+(RAND()/100000)</f>
        <v>0.34027996441049091</v>
      </c>
      <c r="V2662">
        <f t="shared" ca="1" si="41"/>
        <v>10</v>
      </c>
      <c r="W2662" t="s">
        <v>28</v>
      </c>
      <c r="X2662" t="str">
        <f ca="1">_xlfn.CONCAT("(",A2662,",",C2662,",",P2662,",",E2662,",",L2662,",",S2662,",",T2662,",",V2662,")++1`")</f>
        <v>(250080,1,0,12,20,0,1,10)++1`</v>
      </c>
      <c r="Y2662" t="str">
        <f>_xlfn.CONCAT("(",A2662,",",R2662,")++1`")</f>
        <v>(250080,30)++1`</v>
      </c>
    </row>
    <row r="2663" spans="1:25">
      <c r="A2663">
        <v>250081</v>
      </c>
      <c r="B2663">
        <v>2018</v>
      </c>
      <c r="C2663">
        <f>IF(D2663="oui", 1, IF(D2663="non", 0, " "))</f>
        <v>1</v>
      </c>
      <c r="D2663" t="s">
        <v>28</v>
      </c>
      <c r="E2663">
        <f>_xlfn.XLOOKUP(F2663,Z$3:Z$19,AA$3:AA$19)</f>
        <v>12</v>
      </c>
      <c r="F2663" t="s">
        <v>42</v>
      </c>
      <c r="G2663" s="14">
        <v>44631</v>
      </c>
      <c r="H2663" s="15">
        <v>0.33541666666666664</v>
      </c>
      <c r="I2663" s="15">
        <v>0.37291666666666667</v>
      </c>
      <c r="J2663">
        <v>1000164</v>
      </c>
      <c r="K2663">
        <v>3693</v>
      </c>
      <c r="L2663">
        <f>ROUND(M2663*86400,0)/60</f>
        <v>54</v>
      </c>
      <c r="M2663">
        <v>3.7500000000000033E-2</v>
      </c>
      <c r="N2663">
        <f>_xlfn.XLOOKUP(O2663,Z$22:Z$24,AA$22:AA$24)</f>
        <v>0</v>
      </c>
      <c r="O2663" t="s">
        <v>46</v>
      </c>
      <c r="P2663" cm="1">
        <f t="array" aca="1" ref="P2663" ca="1">(_xlfn.IFS(Q2663="couché",0,Q2663="debout à 80%",1,Q2663="?",1))*(IF(RAND()&lt;0.8,1,0))</f>
        <v>0</v>
      </c>
      <c r="Q2663" t="s">
        <v>48</v>
      </c>
      <c r="R2663">
        <v>30</v>
      </c>
      <c r="S2663">
        <f>SUMIFS(N:N,F:F,F2663,G:G,G2663,T:T,T2663-1)*IF(C2663=1,0,1)</f>
        <v>0</v>
      </c>
      <c r="T2663">
        <f>COUNTIFS(F:F,F2663,G:G,G2663,H:H,_xlfn.CONCAT("&lt;=",H2663))</f>
        <v>1</v>
      </c>
      <c r="U2663" s="15">
        <f ca="1">H2663+(RAND()/100000)</f>
        <v>0.33542310072170711</v>
      </c>
      <c r="V2663">
        <f t="shared" ca="1" si="41"/>
        <v>5</v>
      </c>
      <c r="W2663" t="s">
        <v>28</v>
      </c>
      <c r="X2663" t="str">
        <f ca="1">_xlfn.CONCAT("(",A2663,",",C2663,",",P2663,",",E2663,",",L2663,",",S2663,",",T2663,",",V2663,")++1`")</f>
        <v>(250081,1,0,12,54,0,1,5)++1`</v>
      </c>
      <c r="Y2663" t="str">
        <f>_xlfn.CONCAT("(",A2663,",",R2663,")++1`")</f>
        <v>(250081,30)++1`</v>
      </c>
    </row>
    <row r="2664" spans="1:25">
      <c r="A2664">
        <v>250084</v>
      </c>
      <c r="B2664">
        <v>1938</v>
      </c>
      <c r="C2664">
        <f>IF(D2664="oui", 1, IF(D2664="non", 0, " "))</f>
        <v>0</v>
      </c>
      <c r="D2664" t="s">
        <v>24</v>
      </c>
      <c r="E2664">
        <f>_xlfn.XLOOKUP(F2664,Z$3:Z$19,AA$3:AA$19)</f>
        <v>14</v>
      </c>
      <c r="F2664" t="s">
        <v>33</v>
      </c>
      <c r="G2664" s="14">
        <v>44650</v>
      </c>
      <c r="H2664" s="15">
        <v>0.68194444444444446</v>
      </c>
      <c r="I2664" s="15">
        <v>0.77291666666666659</v>
      </c>
      <c r="J2664">
        <v>1000162</v>
      </c>
      <c r="K2664">
        <v>489</v>
      </c>
      <c r="L2664">
        <f>ROUND(M2664*86400,0)/60</f>
        <v>131</v>
      </c>
      <c r="M2664">
        <v>9.0972222222222121E-2</v>
      </c>
      <c r="N2664">
        <f>_xlfn.XLOOKUP(O2664,Z$22:Z$24,AA$22:AA$24)</f>
        <v>0</v>
      </c>
      <c r="O2664" t="s">
        <v>26</v>
      </c>
      <c r="P2664" cm="1">
        <f t="array" aca="1" ref="P2664" ca="1">(_xlfn.IFS(Q2664="couché",0,Q2664="debout à 80%",1,Q2664="?",1))*(IF(RAND()&lt;0.8,1,0))</f>
        <v>0</v>
      </c>
      <c r="Q2664" t="s">
        <v>27</v>
      </c>
      <c r="R2664">
        <v>45</v>
      </c>
      <c r="S2664">
        <f>SUMIFS(N:N,F:F,F2664,G:G,G2664,T:T,T2664-1)*IF(C2664=1,0,1)</f>
        <v>0</v>
      </c>
      <c r="T2664">
        <f>COUNTIFS(F:F,F2664,G:G,G2664,H:H,_xlfn.CONCAT("&lt;=",H2664))</f>
        <v>4</v>
      </c>
      <c r="U2664" s="15">
        <f ca="1">H2664+(RAND()/100000)</f>
        <v>0.68195185777066003</v>
      </c>
      <c r="V2664">
        <f t="shared" ca="1" si="41"/>
        <v>50</v>
      </c>
      <c r="W2664" t="s">
        <v>28</v>
      </c>
      <c r="X2664" t="str">
        <f ca="1">_xlfn.CONCAT("(",A2664,",",C2664,",",P2664,",",E2664,",",L2664,",",S2664,",",T2664,",",V2664,")++1`")</f>
        <v>(250084,0,0,14,131,0,4,50)++1`</v>
      </c>
      <c r="Y2664" t="str">
        <f>_xlfn.CONCAT("(",A2664,",",R2664,")++1`")</f>
        <v>(250084,45)++1`</v>
      </c>
    </row>
    <row r="2665" spans="1:25">
      <c r="A2665">
        <v>250085</v>
      </c>
      <c r="B2665">
        <v>1962</v>
      </c>
      <c r="C2665">
        <f>IF(D2665="oui", 1, IF(D2665="non", 0, " "))</f>
        <v>0</v>
      </c>
      <c r="D2665" t="s">
        <v>24</v>
      </c>
      <c r="E2665">
        <f>_xlfn.XLOOKUP(F2665,Z$3:Z$19,AA$3:AA$19)</f>
        <v>15</v>
      </c>
      <c r="F2665" t="s">
        <v>35</v>
      </c>
      <c r="G2665" s="14">
        <v>44624</v>
      </c>
      <c r="H2665" s="15">
        <v>0.64097222222222217</v>
      </c>
      <c r="I2665" s="15">
        <v>0.70486111111111105</v>
      </c>
      <c r="J2665">
        <v>1000171</v>
      </c>
      <c r="K2665">
        <v>1592</v>
      </c>
      <c r="L2665">
        <f>ROUND(M2665*86400,0)/60</f>
        <v>92</v>
      </c>
      <c r="M2665">
        <v>6.3888888888888884E-2</v>
      </c>
      <c r="N2665">
        <f>_xlfn.XLOOKUP(O2665,Z$22:Z$24,AA$22:AA$24)</f>
        <v>0</v>
      </c>
      <c r="O2665" t="s">
        <v>26</v>
      </c>
      <c r="P2665" cm="1">
        <f t="array" aca="1" ref="P2665" ca="1">(_xlfn.IFS(Q2665="couché",0,Q2665="debout à 80%",1,Q2665="?",1))*(IF(RAND()&lt;0.8,1,0))</f>
        <v>0</v>
      </c>
      <c r="Q2665" t="s">
        <v>48</v>
      </c>
      <c r="R2665">
        <v>45</v>
      </c>
      <c r="S2665">
        <f>SUMIFS(N:N,F:F,F2665,G:G,G2665,T:T,T2665-1)*IF(C2665=1,0,1)</f>
        <v>0</v>
      </c>
      <c r="T2665">
        <f>COUNTIFS(F:F,F2665,G:G,G2665,H:H,_xlfn.CONCAT("&lt;=",H2665))</f>
        <v>2</v>
      </c>
      <c r="U2665" s="15">
        <f ca="1">H2665+(RAND()/100000)</f>
        <v>0.64097688299413558</v>
      </c>
      <c r="V2665">
        <f t="shared" ca="1" si="41"/>
        <v>52</v>
      </c>
      <c r="W2665" t="s">
        <v>28</v>
      </c>
      <c r="X2665" t="str">
        <f ca="1">_xlfn.CONCAT("(",A2665,",",C2665,",",P2665,",",E2665,",",L2665,",",S2665,",",T2665,",",V2665,")++1`")</f>
        <v>(250085,0,0,15,92,0,2,52)++1`</v>
      </c>
      <c r="Y2665" t="str">
        <f>_xlfn.CONCAT("(",A2665,",",R2665,")++1`")</f>
        <v>(250085,45)++1`</v>
      </c>
    </row>
    <row r="2666" spans="1:25">
      <c r="A2666">
        <v>250095</v>
      </c>
      <c r="B2666">
        <v>1939</v>
      </c>
      <c r="C2666">
        <f>IF(D2666="oui", 1, IF(D2666="non", 0, " "))</f>
        <v>0</v>
      </c>
      <c r="D2666" t="s">
        <v>24</v>
      </c>
      <c r="E2666">
        <f>_xlfn.XLOOKUP(F2666,Z$3:Z$19,AA$3:AA$19)</f>
        <v>16</v>
      </c>
      <c r="F2666" t="s">
        <v>44</v>
      </c>
      <c r="G2666" s="14">
        <v>44648</v>
      </c>
      <c r="H2666" s="15">
        <v>0.34166666666666667</v>
      </c>
      <c r="I2666" s="15">
        <v>0.4458333333333333</v>
      </c>
      <c r="J2666">
        <v>1000162</v>
      </c>
      <c r="K2666">
        <v>489</v>
      </c>
      <c r="L2666">
        <f>ROUND(M2666*86400,0)/60</f>
        <v>150</v>
      </c>
      <c r="M2666">
        <v>0.10416666666666663</v>
      </c>
      <c r="N2666">
        <f>_xlfn.XLOOKUP(O2666,Z$22:Z$24,AA$22:AA$24)</f>
        <v>0</v>
      </c>
      <c r="O2666" t="s">
        <v>26</v>
      </c>
      <c r="P2666" cm="1">
        <f t="array" aca="1" ref="P2666" ca="1">(_xlfn.IFS(Q2666="couché",0,Q2666="debout à 80%",1,Q2666="?",1))*(IF(RAND()&lt;0.8,1,0))</f>
        <v>1</v>
      </c>
      <c r="Q2666" t="s">
        <v>27</v>
      </c>
      <c r="R2666">
        <v>45</v>
      </c>
      <c r="S2666">
        <f>SUMIFS(N:N,F:F,F2666,G:G,G2666,T:T,T2666-1)*IF(C2666=1,0,1)</f>
        <v>0</v>
      </c>
      <c r="T2666">
        <f>COUNTIFS(F:F,F2666,G:G,G2666,H:H,_xlfn.CONCAT("&lt;=",H2666))</f>
        <v>1</v>
      </c>
      <c r="U2666" s="15">
        <f ca="1">H2666+(RAND()/100000)</f>
        <v>0.34166933754008294</v>
      </c>
      <c r="V2666">
        <f t="shared" ca="1" si="41"/>
        <v>9</v>
      </c>
      <c r="W2666" t="s">
        <v>28</v>
      </c>
      <c r="X2666" t="str">
        <f ca="1">_xlfn.CONCAT("(",A2666,",",C2666,",",P2666,",",E2666,",",L2666,",",S2666,",",T2666,",",V2666,")++1`")</f>
        <v>(250095,0,1,16,150,0,1,9)++1`</v>
      </c>
      <c r="Y2666" t="str">
        <f>_xlfn.CONCAT("(",A2666,",",R2666,")++1`")</f>
        <v>(250095,45)++1`</v>
      </c>
    </row>
    <row r="2667" spans="1:25">
      <c r="A2667">
        <v>250096</v>
      </c>
      <c r="B2667">
        <v>1945</v>
      </c>
      <c r="C2667">
        <f>IF(D2667="oui", 1, IF(D2667="non", 0, " "))</f>
        <v>0</v>
      </c>
      <c r="D2667" t="s">
        <v>24</v>
      </c>
      <c r="E2667">
        <f>_xlfn.XLOOKUP(F2667,Z$3:Z$19,AA$3:AA$19)</f>
        <v>3</v>
      </c>
      <c r="F2667" t="s">
        <v>34</v>
      </c>
      <c r="G2667" s="14">
        <v>44638</v>
      </c>
      <c r="H2667" s="15">
        <v>0.5083333333333333</v>
      </c>
      <c r="I2667" s="15">
        <v>0.51597222222222217</v>
      </c>
      <c r="J2667">
        <v>1000169</v>
      </c>
      <c r="K2667">
        <v>2172</v>
      </c>
      <c r="L2667">
        <f>ROUND(M2667*86400,0)/60</f>
        <v>11</v>
      </c>
      <c r="M2667">
        <v>7.6388888888888618E-3</v>
      </c>
      <c r="N2667">
        <f>_xlfn.XLOOKUP(O2667,Z$22:Z$24,AA$22:AA$24)</f>
        <v>1</v>
      </c>
      <c r="O2667" t="s">
        <v>32</v>
      </c>
      <c r="P2667" cm="1">
        <f t="array" aca="1" ref="P2667" ca="1">(_xlfn.IFS(Q2667="couché",0,Q2667="debout à 80%",1,Q2667="?",1))*(IF(RAND()&lt;0.8,1,0))</f>
        <v>1</v>
      </c>
      <c r="Q2667" t="s">
        <v>27</v>
      </c>
      <c r="R2667">
        <v>10</v>
      </c>
      <c r="S2667">
        <f>SUMIFS(N:N,F:F,F2667,G:G,G2667,T:T,T2667-1)*IF(C2667=1,0,1)</f>
        <v>1</v>
      </c>
      <c r="T2667">
        <f>COUNTIFS(F:F,F2667,G:G,G2667,H:H,_xlfn.CONCAT("&lt;=",H2667))</f>
        <v>14</v>
      </c>
      <c r="U2667" s="15">
        <f ca="1">H2667+(RAND()/100000)</f>
        <v>0.50834305298373417</v>
      </c>
      <c r="V2667">
        <f t="shared" ca="1" si="41"/>
        <v>48</v>
      </c>
      <c r="W2667" t="s">
        <v>28</v>
      </c>
      <c r="X2667" t="str">
        <f ca="1">_xlfn.CONCAT("(",A2667,",",C2667,",",P2667,",",E2667,",",L2667,",",S2667,",",T2667,",",V2667,")++1`")</f>
        <v>(250096,0,1,3,11,1,14,48)++1`</v>
      </c>
      <c r="Y2667" t="str">
        <f>_xlfn.CONCAT("(",A2667,",",R2667,")++1`")</f>
        <v>(250096,10)++1`</v>
      </c>
    </row>
    <row r="2668" spans="1:25">
      <c r="A2668">
        <v>250097</v>
      </c>
      <c r="B2668">
        <v>1945</v>
      </c>
      <c r="C2668">
        <f>IF(D2668="oui", 1, IF(D2668="non", 0, " "))</f>
        <v>0</v>
      </c>
      <c r="D2668" t="s">
        <v>24</v>
      </c>
      <c r="E2668">
        <f>_xlfn.XLOOKUP(F2668,Z$3:Z$19,AA$3:AA$19)</f>
        <v>3</v>
      </c>
      <c r="F2668" t="s">
        <v>34</v>
      </c>
      <c r="G2668" s="14">
        <v>44645</v>
      </c>
      <c r="H2668" s="15">
        <v>0.34861111111111109</v>
      </c>
      <c r="I2668" s="15">
        <v>0.36388888888888887</v>
      </c>
      <c r="J2668">
        <v>1000169</v>
      </c>
      <c r="K2668">
        <v>2172</v>
      </c>
      <c r="L2668">
        <f>ROUND(M2668*86400,0)/60</f>
        <v>22</v>
      </c>
      <c r="M2668">
        <v>1.5277777777777779E-2</v>
      </c>
      <c r="N2668">
        <f>_xlfn.XLOOKUP(O2668,Z$22:Z$24,AA$22:AA$24)</f>
        <v>1</v>
      </c>
      <c r="O2668" t="s">
        <v>32</v>
      </c>
      <c r="P2668" cm="1">
        <f t="array" aca="1" ref="P2668" ca="1">(_xlfn.IFS(Q2668="couché",0,Q2668="debout à 80%",1,Q2668="?",1))*(IF(RAND()&lt;0.8,1,0))</f>
        <v>1</v>
      </c>
      <c r="Q2668" t="s">
        <v>27</v>
      </c>
      <c r="R2668">
        <v>10</v>
      </c>
      <c r="S2668">
        <f>SUMIFS(N:N,F:F,F2668,G:G,G2668,T:T,T2668-1)*IF(C2668=1,0,1)</f>
        <v>0</v>
      </c>
      <c r="T2668">
        <f>COUNTIFS(F:F,F2668,G:G,G2668,H:H,_xlfn.CONCAT("&lt;=",H2668))</f>
        <v>1</v>
      </c>
      <c r="U2668" s="15">
        <f ca="1">H2668+(RAND()/100000)</f>
        <v>0.34861751250465767</v>
      </c>
      <c r="V2668">
        <f t="shared" ca="1" si="41"/>
        <v>12</v>
      </c>
      <c r="W2668" t="s">
        <v>28</v>
      </c>
      <c r="X2668" t="str">
        <f ca="1">_xlfn.CONCAT("(",A2668,",",C2668,",",P2668,",",E2668,",",L2668,",",S2668,",",T2668,",",V2668,")++1`")</f>
        <v>(250097,0,1,3,22,0,1,12)++1`</v>
      </c>
      <c r="Y2668" t="str">
        <f>_xlfn.CONCAT("(",A2668,",",R2668,")++1`")</f>
        <v>(250097,10)++1`</v>
      </c>
    </row>
    <row r="2669" spans="1:25">
      <c r="A2669">
        <v>250098</v>
      </c>
      <c r="B2669">
        <v>1937</v>
      </c>
      <c r="C2669">
        <f>IF(D2669="oui", 1, IF(D2669="non", 0, " "))</f>
        <v>0</v>
      </c>
      <c r="D2669" t="s">
        <v>24</v>
      </c>
      <c r="E2669">
        <f>_xlfn.XLOOKUP(F2669,Z$3:Z$19,AA$3:AA$19)</f>
        <v>3</v>
      </c>
      <c r="F2669" t="s">
        <v>34</v>
      </c>
      <c r="G2669" s="14">
        <v>44638</v>
      </c>
      <c r="H2669" s="15">
        <v>0.49861111111111112</v>
      </c>
      <c r="I2669" s="15">
        <v>0.50763888888888886</v>
      </c>
      <c r="J2669">
        <v>1000169</v>
      </c>
      <c r="K2669">
        <v>2172</v>
      </c>
      <c r="L2669">
        <f>ROUND(M2669*86400,0)/60</f>
        <v>13</v>
      </c>
      <c r="M2669">
        <v>9.0277777777777457E-3</v>
      </c>
      <c r="N2669">
        <f>_xlfn.XLOOKUP(O2669,Z$22:Z$24,AA$22:AA$24)</f>
        <v>1</v>
      </c>
      <c r="O2669" t="s">
        <v>32</v>
      </c>
      <c r="P2669" cm="1">
        <f t="array" aca="1" ref="P2669" ca="1">(_xlfn.IFS(Q2669="couché",0,Q2669="debout à 80%",1,Q2669="?",1))*(IF(RAND()&lt;0.8,1,0))</f>
        <v>1</v>
      </c>
      <c r="Q2669" t="s">
        <v>27</v>
      </c>
      <c r="R2669">
        <v>10</v>
      </c>
      <c r="S2669">
        <f>SUMIFS(N:N,F:F,F2669,G:G,G2669,T:T,T2669-1)*IF(C2669=1,0,1)</f>
        <v>1</v>
      </c>
      <c r="T2669">
        <f>COUNTIFS(F:F,F2669,G:G,G2669,H:H,_xlfn.CONCAT("&lt;=",H2669))</f>
        <v>13</v>
      </c>
      <c r="U2669" s="15">
        <f ca="1">H2669+(RAND()/100000)</f>
        <v>0.4986199868151181</v>
      </c>
      <c r="V2669">
        <f t="shared" ca="1" si="41"/>
        <v>47</v>
      </c>
      <c r="W2669" t="s">
        <v>28</v>
      </c>
      <c r="X2669" t="str">
        <f ca="1">_xlfn.CONCAT("(",A2669,",",C2669,",",P2669,",",E2669,",",L2669,",",S2669,",",T2669,",",V2669,")++1`")</f>
        <v>(250098,0,1,3,13,1,13,47)++1`</v>
      </c>
      <c r="Y2669" t="str">
        <f>_xlfn.CONCAT("(",A2669,",",R2669,")++1`")</f>
        <v>(250098,10)++1`</v>
      </c>
    </row>
    <row r="2670" spans="1:25">
      <c r="A2670">
        <v>250099</v>
      </c>
      <c r="B2670">
        <v>1937</v>
      </c>
      <c r="C2670">
        <f>IF(D2670="oui", 1, IF(D2670="non", 0, " "))</f>
        <v>0</v>
      </c>
      <c r="D2670" t="s">
        <v>24</v>
      </c>
      <c r="E2670">
        <f>_xlfn.XLOOKUP(F2670,Z$3:Z$19,AA$3:AA$19)</f>
        <v>3</v>
      </c>
      <c r="F2670" t="s">
        <v>34</v>
      </c>
      <c r="G2670" s="14">
        <v>44645</v>
      </c>
      <c r="H2670" s="15">
        <v>0.40416666666666667</v>
      </c>
      <c r="I2670" s="15">
        <v>0.41597222222222219</v>
      </c>
      <c r="J2670">
        <v>1000169</v>
      </c>
      <c r="K2670">
        <v>2172</v>
      </c>
      <c r="L2670">
        <f>ROUND(M2670*86400,0)/60</f>
        <v>17</v>
      </c>
      <c r="M2670">
        <v>1.1805555555555514E-2</v>
      </c>
      <c r="N2670">
        <f>_xlfn.XLOOKUP(O2670,Z$22:Z$24,AA$22:AA$24)</f>
        <v>1</v>
      </c>
      <c r="O2670" t="s">
        <v>32</v>
      </c>
      <c r="P2670" cm="1">
        <f t="array" aca="1" ref="P2670" ca="1">(_xlfn.IFS(Q2670="couché",0,Q2670="debout à 80%",1,Q2670="?",1))*(IF(RAND()&lt;0.8,1,0))</f>
        <v>1</v>
      </c>
      <c r="Q2670" t="s">
        <v>27</v>
      </c>
      <c r="R2670">
        <v>10</v>
      </c>
      <c r="S2670">
        <f>SUMIFS(N:N,F:F,F2670,G:G,G2670,T:T,T2670-1)*IF(C2670=1,0,1)</f>
        <v>1</v>
      </c>
      <c r="T2670">
        <f>COUNTIFS(F:F,F2670,G:G,G2670,H:H,_xlfn.CONCAT("&lt;=",H2670))</f>
        <v>5</v>
      </c>
      <c r="U2670" s="15">
        <f ca="1">H2670+(RAND()/100000)</f>
        <v>0.40417195835858577</v>
      </c>
      <c r="V2670">
        <f t="shared" ca="1" si="41"/>
        <v>25</v>
      </c>
      <c r="W2670" t="s">
        <v>28</v>
      </c>
      <c r="X2670" t="str">
        <f ca="1">_xlfn.CONCAT("(",A2670,",",C2670,",",P2670,",",E2670,",",L2670,",",S2670,",",T2670,",",V2670,")++1`")</f>
        <v>(250099,0,1,3,17,1,5,25)++1`</v>
      </c>
      <c r="Y2670" t="str">
        <f>_xlfn.CONCAT("(",A2670,",",R2670,")++1`")</f>
        <v>(250099,10)++1`</v>
      </c>
    </row>
    <row r="2671" spans="1:25">
      <c r="A2671">
        <v>250100</v>
      </c>
      <c r="B2671">
        <v>1938</v>
      </c>
      <c r="C2671">
        <f>IF(D2671="oui", 1, IF(D2671="non", 0, " "))</f>
        <v>0</v>
      </c>
      <c r="D2671" t="s">
        <v>24</v>
      </c>
      <c r="E2671">
        <f>_xlfn.XLOOKUP(F2671,Z$3:Z$19,AA$3:AA$19)</f>
        <v>3</v>
      </c>
      <c r="F2671" t="s">
        <v>34</v>
      </c>
      <c r="G2671" s="14">
        <v>44638</v>
      </c>
      <c r="H2671" s="15">
        <v>0.34652777777777777</v>
      </c>
      <c r="I2671" s="15">
        <v>0.35694444444444445</v>
      </c>
      <c r="J2671">
        <v>1000169</v>
      </c>
      <c r="K2671">
        <v>2172</v>
      </c>
      <c r="L2671">
        <f>ROUND(M2671*86400,0)/60</f>
        <v>15</v>
      </c>
      <c r="M2671">
        <v>1.0416666666666685E-2</v>
      </c>
      <c r="N2671">
        <f>_xlfn.XLOOKUP(O2671,Z$22:Z$24,AA$22:AA$24)</f>
        <v>1</v>
      </c>
      <c r="O2671" t="s">
        <v>32</v>
      </c>
      <c r="P2671" cm="1">
        <f t="array" aca="1" ref="P2671" ca="1">(_xlfn.IFS(Q2671="couché",0,Q2671="debout à 80%",1,Q2671="?",1))*(IF(RAND()&lt;0.8,1,0))</f>
        <v>1</v>
      </c>
      <c r="Q2671" t="s">
        <v>27</v>
      </c>
      <c r="R2671">
        <v>10</v>
      </c>
      <c r="S2671">
        <f>SUMIFS(N:N,F:F,F2671,G:G,G2671,T:T,T2671-1)*IF(C2671=1,0,1)</f>
        <v>1</v>
      </c>
      <c r="T2671">
        <f>COUNTIFS(F:F,F2671,G:G,G2671,H:H,_xlfn.CONCAT("&lt;=",H2671))</f>
        <v>2</v>
      </c>
      <c r="U2671" s="15">
        <f ca="1">H2671+(RAND()/100000)</f>
        <v>0.34653105906614856</v>
      </c>
      <c r="V2671">
        <f t="shared" ca="1" si="41"/>
        <v>12</v>
      </c>
      <c r="W2671" t="s">
        <v>28</v>
      </c>
      <c r="X2671" t="str">
        <f ca="1">_xlfn.CONCAT("(",A2671,",",C2671,",",P2671,",",E2671,",",L2671,",",S2671,",",T2671,",",V2671,")++1`")</f>
        <v>(250100,0,1,3,15,1,2,12)++1`</v>
      </c>
      <c r="Y2671" t="str">
        <f>_xlfn.CONCAT("(",A2671,",",R2671,")++1`")</f>
        <v>(250100,10)++1`</v>
      </c>
    </row>
    <row r="2672" spans="1:25">
      <c r="A2672">
        <v>250101</v>
      </c>
      <c r="B2672">
        <v>1938</v>
      </c>
      <c r="C2672">
        <f>IF(D2672="oui", 1, IF(D2672="non", 0, " "))</f>
        <v>0</v>
      </c>
      <c r="D2672" t="s">
        <v>24</v>
      </c>
      <c r="E2672">
        <f>_xlfn.XLOOKUP(F2672,Z$3:Z$19,AA$3:AA$19)</f>
        <v>3</v>
      </c>
      <c r="F2672" t="s">
        <v>34</v>
      </c>
      <c r="G2672" s="14">
        <v>44645</v>
      </c>
      <c r="H2672" s="15">
        <v>0.36458333333333331</v>
      </c>
      <c r="I2672" s="15">
        <v>0.37708333333333333</v>
      </c>
      <c r="J2672">
        <v>1000169</v>
      </c>
      <c r="K2672">
        <v>2172</v>
      </c>
      <c r="L2672">
        <f>ROUND(M2672*86400,0)/60</f>
        <v>18</v>
      </c>
      <c r="M2672">
        <v>1.2500000000000011E-2</v>
      </c>
      <c r="N2672">
        <f>_xlfn.XLOOKUP(O2672,Z$22:Z$24,AA$22:AA$24)</f>
        <v>1</v>
      </c>
      <c r="O2672" t="s">
        <v>32</v>
      </c>
      <c r="P2672" cm="1">
        <f t="array" aca="1" ref="P2672" ca="1">(_xlfn.IFS(Q2672="couché",0,Q2672="debout à 80%",1,Q2672="?",1))*(IF(RAND()&lt;0.8,1,0))</f>
        <v>1</v>
      </c>
      <c r="Q2672" t="s">
        <v>27</v>
      </c>
      <c r="R2672">
        <v>10</v>
      </c>
      <c r="S2672">
        <f>SUMIFS(N:N,F:F,F2672,G:G,G2672,T:T,T2672-1)*IF(C2672=1,0,1)</f>
        <v>1</v>
      </c>
      <c r="T2672">
        <f>COUNTIFS(F:F,F2672,G:G,G2672,H:H,_xlfn.CONCAT("&lt;=",H2672))</f>
        <v>2</v>
      </c>
      <c r="U2672" s="15">
        <f ca="1">H2672+(RAND()/100000)</f>
        <v>0.36458676401177659</v>
      </c>
      <c r="V2672">
        <f t="shared" ca="1" si="41"/>
        <v>16</v>
      </c>
      <c r="W2672" t="s">
        <v>28</v>
      </c>
      <c r="X2672" t="str">
        <f ca="1">_xlfn.CONCAT("(",A2672,",",C2672,",",P2672,",",E2672,",",L2672,",",S2672,",",T2672,",",V2672,")++1`")</f>
        <v>(250101,0,1,3,18,1,2,16)++1`</v>
      </c>
      <c r="Y2672" t="str">
        <f>_xlfn.CONCAT("(",A2672,",",R2672,")++1`")</f>
        <v>(250101,10)++1`</v>
      </c>
    </row>
    <row r="2673" spans="1:25">
      <c r="A2673">
        <v>250103</v>
      </c>
      <c r="B2673">
        <v>1933</v>
      </c>
      <c r="C2673">
        <f>IF(D2673="oui", 1, IF(D2673="non", 0, " "))</f>
        <v>0</v>
      </c>
      <c r="D2673" t="s">
        <v>24</v>
      </c>
      <c r="E2673">
        <f>_xlfn.XLOOKUP(F2673,Z$3:Z$19,AA$3:AA$19)</f>
        <v>12</v>
      </c>
      <c r="F2673" t="s">
        <v>42</v>
      </c>
      <c r="G2673" s="14">
        <v>44624</v>
      </c>
      <c r="H2673" s="15">
        <v>0.60416666666666663</v>
      </c>
      <c r="I2673" s="15">
        <v>0.65694444444444444</v>
      </c>
      <c r="J2673">
        <v>1000167</v>
      </c>
      <c r="K2673">
        <v>5586</v>
      </c>
      <c r="L2673">
        <f>ROUND(M2673*86400,0)/60</f>
        <v>76</v>
      </c>
      <c r="M2673">
        <v>5.2777777777777812E-2</v>
      </c>
      <c r="N2673">
        <f>_xlfn.XLOOKUP(O2673,Z$22:Z$24,AA$22:AA$24)</f>
        <v>0</v>
      </c>
      <c r="O2673" t="s">
        <v>26</v>
      </c>
      <c r="P2673" cm="1">
        <f t="array" aca="1" ref="P2673" ca="1">(_xlfn.IFS(Q2673="couché",0,Q2673="debout à 80%",1,Q2673="?",1))*(IF(RAND()&lt;0.8,1,0))</f>
        <v>0</v>
      </c>
      <c r="Q2673" t="s">
        <v>48</v>
      </c>
      <c r="R2673">
        <v>45</v>
      </c>
      <c r="S2673">
        <f>SUMIFS(N:N,F:F,F2673,G:G,G2673,T:T,T2673-1)*IF(C2673=1,0,1)</f>
        <v>0</v>
      </c>
      <c r="T2673">
        <f>COUNTIFS(F:F,F2673,G:G,G2673,H:H,_xlfn.CONCAT("&lt;=",H2673))</f>
        <v>4</v>
      </c>
      <c r="U2673" s="15">
        <f ca="1">H2673+(RAND()/100000)</f>
        <v>0.60417161390401486</v>
      </c>
      <c r="V2673">
        <f t="shared" ca="1" si="41"/>
        <v>46</v>
      </c>
      <c r="W2673" t="s">
        <v>28</v>
      </c>
      <c r="X2673" t="str">
        <f ca="1">_xlfn.CONCAT("(",A2673,",",C2673,",",P2673,",",E2673,",",L2673,",",S2673,",",T2673,",",V2673,")++1`")</f>
        <v>(250103,0,0,12,76,0,4,46)++1`</v>
      </c>
      <c r="Y2673" t="str">
        <f>_xlfn.CONCAT("(",A2673,",",R2673,")++1`")</f>
        <v>(250103,45)++1`</v>
      </c>
    </row>
    <row r="2674" spans="1:25">
      <c r="A2674">
        <v>250106</v>
      </c>
      <c r="B2674">
        <v>1967</v>
      </c>
      <c r="C2674">
        <f>IF(D2674="oui", 1, IF(D2674="non", 0, " "))</f>
        <v>0</v>
      </c>
      <c r="D2674" t="s">
        <v>24</v>
      </c>
      <c r="E2674">
        <f>_xlfn.XLOOKUP(F2674,Z$3:Z$19,AA$3:AA$19)</f>
        <v>8</v>
      </c>
      <c r="F2674" t="s">
        <v>25</v>
      </c>
      <c r="G2674" s="14">
        <v>44635</v>
      </c>
      <c r="H2674" s="15">
        <v>0.6020833333333333</v>
      </c>
      <c r="I2674" s="15">
        <v>0.60624999999999996</v>
      </c>
      <c r="J2674">
        <v>1000168</v>
      </c>
      <c r="K2674">
        <v>1899</v>
      </c>
      <c r="L2674">
        <f>ROUND(M2674*86400,0)/60</f>
        <v>6</v>
      </c>
      <c r="M2674">
        <v>4.1666666666666519E-3</v>
      </c>
      <c r="N2674">
        <f>_xlfn.XLOOKUP(O2674,Z$22:Z$24,AA$22:AA$24)</f>
        <v>0</v>
      </c>
      <c r="O2674" t="s">
        <v>26</v>
      </c>
      <c r="P2674" cm="1">
        <f t="array" aca="1" ref="P2674" ca="1">(_xlfn.IFS(Q2674="couché",0,Q2674="debout à 80%",1,Q2674="?",1))*(IF(RAND()&lt;0.8,1,0))</f>
        <v>0</v>
      </c>
      <c r="Q2674" t="s">
        <v>27</v>
      </c>
      <c r="R2674">
        <v>0</v>
      </c>
      <c r="S2674">
        <f>SUMIFS(N:N,F:F,F2674,G:G,G2674,T:T,T2674-1)*IF(C2674=1,0,1)</f>
        <v>0</v>
      </c>
      <c r="T2674">
        <f>COUNTIFS(F:F,F2674,G:G,G2674,H:H,_xlfn.CONCAT("&lt;=",H2674))</f>
        <v>8</v>
      </c>
      <c r="U2674" s="15">
        <f ca="1">H2674+(RAND()/100000)</f>
        <v>0.60208655480088935</v>
      </c>
      <c r="V2674">
        <f t="shared" ca="1" si="41"/>
        <v>65</v>
      </c>
      <c r="W2674" t="s">
        <v>28</v>
      </c>
      <c r="X2674" t="str">
        <f ca="1">_xlfn.CONCAT("(",A2674,",",C2674,",",P2674,",",E2674,",",L2674,",",S2674,",",T2674,",",V2674,")++1`")</f>
        <v>(250106,0,0,8,6,0,8,65)++1`</v>
      </c>
      <c r="Y2674" t="str">
        <f>_xlfn.CONCAT("(",A2674,",",R2674,")++1`")</f>
        <v>(250106,0)++1`</v>
      </c>
    </row>
    <row r="2675" spans="1:25">
      <c r="A2675">
        <v>250108</v>
      </c>
      <c r="B2675">
        <v>1928</v>
      </c>
      <c r="C2675">
        <f>IF(D2675="oui", 1, IF(D2675="non", 0, " "))</f>
        <v>0</v>
      </c>
      <c r="D2675" t="s">
        <v>24</v>
      </c>
      <c r="E2675">
        <f>_xlfn.XLOOKUP(F2675,Z$3:Z$19,AA$3:AA$19)</f>
        <v>8</v>
      </c>
      <c r="F2675" t="s">
        <v>25</v>
      </c>
      <c r="G2675" s="14">
        <v>44635</v>
      </c>
      <c r="H2675" s="15">
        <v>0.57152777777777775</v>
      </c>
      <c r="I2675" s="15">
        <v>0.58263888888888882</v>
      </c>
      <c r="J2675">
        <v>1000168</v>
      </c>
      <c r="K2675">
        <v>1899</v>
      </c>
      <c r="L2675">
        <f>ROUND(M2675*86400,0)/60</f>
        <v>16</v>
      </c>
      <c r="M2675">
        <v>1.1111111111111072E-2</v>
      </c>
      <c r="N2675">
        <f>_xlfn.XLOOKUP(O2675,Z$22:Z$24,AA$22:AA$24)</f>
        <v>0</v>
      </c>
      <c r="O2675" t="s">
        <v>26</v>
      </c>
      <c r="P2675" cm="1">
        <f t="array" aca="1" ref="P2675" ca="1">(_xlfn.IFS(Q2675="couché",0,Q2675="debout à 80%",1,Q2675="?",1))*(IF(RAND()&lt;0.8,1,0))</f>
        <v>1</v>
      </c>
      <c r="Q2675" t="s">
        <v>27</v>
      </c>
      <c r="R2675">
        <v>0</v>
      </c>
      <c r="S2675">
        <f>SUMIFS(N:N,F:F,F2675,G:G,G2675,T:T,T2675-1)*IF(C2675=1,0,1)</f>
        <v>0</v>
      </c>
      <c r="T2675">
        <f>COUNTIFS(F:F,F2675,G:G,G2675,H:H,_xlfn.CONCAT("&lt;=",H2675))</f>
        <v>6</v>
      </c>
      <c r="U2675" s="15">
        <f ca="1">H2675+(RAND()/100000)</f>
        <v>0.57153572813032949</v>
      </c>
      <c r="V2675">
        <f t="shared" ca="1" si="41"/>
        <v>59</v>
      </c>
      <c r="W2675" t="s">
        <v>28</v>
      </c>
      <c r="X2675" t="str">
        <f ca="1">_xlfn.CONCAT("(",A2675,",",C2675,",",P2675,",",E2675,",",L2675,",",S2675,",",T2675,",",V2675,")++1`")</f>
        <v>(250108,0,1,8,16,0,6,59)++1`</v>
      </c>
      <c r="Y2675" t="str">
        <f>_xlfn.CONCAT("(",A2675,",",R2675,")++1`")</f>
        <v>(250108,0)++1`</v>
      </c>
    </row>
    <row r="2676" spans="1:25">
      <c r="A2676">
        <v>250112</v>
      </c>
      <c r="B2676">
        <v>1965</v>
      </c>
      <c r="C2676">
        <f>IF(D2676="oui", 1, IF(D2676="non", 0, " "))</f>
        <v>0</v>
      </c>
      <c r="D2676" t="s">
        <v>24</v>
      </c>
      <c r="E2676">
        <f>_xlfn.XLOOKUP(F2676,Z$3:Z$19,AA$3:AA$19)</f>
        <v>8</v>
      </c>
      <c r="F2676" t="s">
        <v>25</v>
      </c>
      <c r="G2676" s="14">
        <v>44635</v>
      </c>
      <c r="H2676" s="15">
        <v>0.67916666666666659</v>
      </c>
      <c r="I2676" s="15">
        <v>0.69027777777777777</v>
      </c>
      <c r="J2676">
        <v>1000168</v>
      </c>
      <c r="K2676">
        <v>1899</v>
      </c>
      <c r="L2676">
        <f>ROUND(M2676*86400,0)/60</f>
        <v>16</v>
      </c>
      <c r="M2676">
        <v>1.1111111111111183E-2</v>
      </c>
      <c r="N2676">
        <f>_xlfn.XLOOKUP(O2676,Z$22:Z$24,AA$22:AA$24)</f>
        <v>0</v>
      </c>
      <c r="O2676" t="s">
        <v>26</v>
      </c>
      <c r="P2676" cm="1">
        <f t="array" aca="1" ref="P2676" ca="1">(_xlfn.IFS(Q2676="couché",0,Q2676="debout à 80%",1,Q2676="?",1))*(IF(RAND()&lt;0.8,1,0))</f>
        <v>1</v>
      </c>
      <c r="Q2676" t="s">
        <v>27</v>
      </c>
      <c r="R2676">
        <v>0</v>
      </c>
      <c r="S2676">
        <f>SUMIFS(N:N,F:F,F2676,G:G,G2676,T:T,T2676-1)*IF(C2676=1,0,1)</f>
        <v>0</v>
      </c>
      <c r="T2676">
        <f>COUNTIFS(F:F,F2676,G:G,G2676,H:H,_xlfn.CONCAT("&lt;=",H2676))</f>
        <v>13</v>
      </c>
      <c r="U2676" s="15">
        <f ca="1">H2676+(RAND()/100000)</f>
        <v>0.67917082597808498</v>
      </c>
      <c r="V2676">
        <f t="shared" ca="1" si="41"/>
        <v>79</v>
      </c>
      <c r="W2676" t="s">
        <v>28</v>
      </c>
      <c r="X2676" t="str">
        <f ca="1">_xlfn.CONCAT("(",A2676,",",C2676,",",P2676,",",E2676,",",L2676,",",S2676,",",T2676,",",V2676,")++1`")</f>
        <v>(250112,0,1,8,16,0,13,79)++1`</v>
      </c>
      <c r="Y2676" t="str">
        <f>_xlfn.CONCAT("(",A2676,",",R2676,")++1`")</f>
        <v>(250112,0)++1`</v>
      </c>
    </row>
    <row r="2677" spans="1:25">
      <c r="A2677">
        <v>250113</v>
      </c>
      <c r="B2677">
        <v>1950</v>
      </c>
      <c r="C2677">
        <f>IF(D2677="oui", 1, IF(D2677="non", 0, " "))</f>
        <v>0</v>
      </c>
      <c r="D2677" t="s">
        <v>24</v>
      </c>
      <c r="E2677">
        <f>_xlfn.XLOOKUP(F2677,Z$3:Z$19,AA$3:AA$19)</f>
        <v>5</v>
      </c>
      <c r="F2677" t="s">
        <v>36</v>
      </c>
      <c r="G2677" s="14">
        <v>44651</v>
      </c>
      <c r="H2677" s="15">
        <v>0.4284722222222222</v>
      </c>
      <c r="I2677" s="15">
        <v>0.57013888888888886</v>
      </c>
      <c r="J2677">
        <v>1000162</v>
      </c>
      <c r="K2677">
        <v>3257</v>
      </c>
      <c r="L2677">
        <f>ROUND(M2677*86400,0)/60</f>
        <v>204</v>
      </c>
      <c r="M2677">
        <v>0.14166666666666666</v>
      </c>
      <c r="N2677">
        <f>_xlfn.XLOOKUP(O2677,Z$22:Z$24,AA$22:AA$24)</f>
        <v>0</v>
      </c>
      <c r="O2677" t="s">
        <v>26</v>
      </c>
      <c r="P2677" cm="1">
        <f t="array" aca="1" ref="P2677" ca="1">(_xlfn.IFS(Q2677="couché",0,Q2677="debout à 80%",1,Q2677="?",1))*(IF(RAND()&lt;0.8,1,0))</f>
        <v>1</v>
      </c>
      <c r="Q2677" t="s">
        <v>27</v>
      </c>
      <c r="R2677">
        <v>45</v>
      </c>
      <c r="S2677">
        <f>SUMIFS(N:N,F:F,F2677,G:G,G2677,T:T,T2677-1)*IF(C2677=1,0,1)</f>
        <v>0</v>
      </c>
      <c r="T2677">
        <f>COUNTIFS(F:F,F2677,G:G,G2677,H:H,_xlfn.CONCAT("&lt;=",H2677))</f>
        <v>2</v>
      </c>
      <c r="U2677" s="15">
        <f ca="1">H2677+(RAND()/100000)</f>
        <v>0.42847329642957926</v>
      </c>
      <c r="V2677">
        <f t="shared" ca="1" si="41"/>
        <v>29</v>
      </c>
      <c r="W2677" t="s">
        <v>28</v>
      </c>
      <c r="X2677" t="str">
        <f ca="1">_xlfn.CONCAT("(",A2677,",",C2677,",",P2677,",",E2677,",",L2677,",",S2677,",",T2677,",",V2677,")++1`")</f>
        <v>(250113,0,1,5,204,0,2,29)++1`</v>
      </c>
      <c r="Y2677" t="str">
        <f>_xlfn.CONCAT("(",A2677,",",R2677,")++1`")</f>
        <v>(250113,45)++1`</v>
      </c>
    </row>
    <row r="2678" spans="1:25">
      <c r="A2678">
        <v>250119</v>
      </c>
      <c r="B2678">
        <v>1991</v>
      </c>
      <c r="C2678">
        <f>IF(D2678="oui", 1, IF(D2678="non", 0, " "))</f>
        <v>0</v>
      </c>
      <c r="D2678" t="s">
        <v>24</v>
      </c>
      <c r="E2678">
        <f>_xlfn.XLOOKUP(F2678,Z$3:Z$19,AA$3:AA$19)</f>
        <v>10</v>
      </c>
      <c r="F2678" t="s">
        <v>39</v>
      </c>
      <c r="G2678" s="14">
        <v>44643</v>
      </c>
      <c r="H2678" s="15">
        <v>0.46527777777777773</v>
      </c>
      <c r="I2678" s="15">
        <v>0.5</v>
      </c>
      <c r="J2678">
        <v>1000164</v>
      </c>
      <c r="K2678">
        <v>8488</v>
      </c>
      <c r="L2678">
        <f>ROUND(M2678*86400,0)/60</f>
        <v>50</v>
      </c>
      <c r="M2678">
        <v>3.4722222222222265E-2</v>
      </c>
      <c r="N2678">
        <f>_xlfn.XLOOKUP(O2678,Z$22:Z$24,AA$22:AA$24)</f>
        <v>1</v>
      </c>
      <c r="O2678" t="s">
        <v>32</v>
      </c>
      <c r="P2678" cm="1">
        <f t="array" aca="1" ref="P2678" ca="1">(_xlfn.IFS(Q2678="couché",0,Q2678="debout à 80%",1,Q2678="?",1))*(IF(RAND()&lt;0.8,1,0))</f>
        <v>1</v>
      </c>
      <c r="Q2678" t="s">
        <v>27</v>
      </c>
      <c r="R2678">
        <v>30</v>
      </c>
      <c r="S2678">
        <f>SUMIFS(N:N,F:F,F2678,G:G,G2678,T:T,T2678-1)*IF(C2678=1,0,1)</f>
        <v>0</v>
      </c>
      <c r="T2678">
        <f>COUNTIFS(F:F,F2678,G:G,G2678,H:H,_xlfn.CONCAT("&lt;=",H2678))</f>
        <v>9</v>
      </c>
      <c r="U2678" s="15">
        <f ca="1">H2678+(RAND()/100000)</f>
        <v>0.46528286573645455</v>
      </c>
      <c r="V2678">
        <f t="shared" ca="1" si="41"/>
        <v>40</v>
      </c>
      <c r="W2678" t="s">
        <v>28</v>
      </c>
      <c r="X2678" t="str">
        <f ca="1">_xlfn.CONCAT("(",A2678,",",C2678,",",P2678,",",E2678,",",L2678,",",S2678,",",T2678,",",V2678,")++1`")</f>
        <v>(250119,0,1,10,50,0,9,40)++1`</v>
      </c>
      <c r="Y2678" t="str">
        <f>_xlfn.CONCAT("(",A2678,",",R2678,")++1`")</f>
        <v>(250119,30)++1`</v>
      </c>
    </row>
    <row r="2679" spans="1:25">
      <c r="A2679">
        <v>250120</v>
      </c>
      <c r="B2679">
        <v>2018</v>
      </c>
      <c r="C2679">
        <f>IF(D2679="oui", 1, IF(D2679="non", 0, " "))</f>
        <v>1</v>
      </c>
      <c r="D2679" t="s">
        <v>28</v>
      </c>
      <c r="E2679">
        <f>_xlfn.XLOOKUP(F2679,Z$3:Z$19,AA$3:AA$19)</f>
        <v>11</v>
      </c>
      <c r="F2679" t="s">
        <v>41</v>
      </c>
      <c r="G2679" s="14">
        <v>44650</v>
      </c>
      <c r="H2679" s="15">
        <v>0.4284722222222222</v>
      </c>
      <c r="I2679" s="15">
        <v>0.44861111111111107</v>
      </c>
      <c r="J2679">
        <v>1000164</v>
      </c>
      <c r="K2679">
        <v>3693</v>
      </c>
      <c r="L2679">
        <f>ROUND(M2679*86400,0)/60</f>
        <v>29</v>
      </c>
      <c r="M2679">
        <v>2.0138888888888873E-2</v>
      </c>
      <c r="N2679">
        <f>_xlfn.XLOOKUP(O2679,Z$22:Z$24,AA$22:AA$24)</f>
        <v>0</v>
      </c>
      <c r="O2679" t="s">
        <v>46</v>
      </c>
      <c r="P2679" cm="1">
        <f t="array" aca="1" ref="P2679" ca="1">(_xlfn.IFS(Q2679="couché",0,Q2679="debout à 80%",1,Q2679="?",1))*(IF(RAND()&lt;0.8,1,0))</f>
        <v>0</v>
      </c>
      <c r="Q2679" t="s">
        <v>48</v>
      </c>
      <c r="R2679">
        <v>30</v>
      </c>
      <c r="S2679">
        <f>SUMIFS(N:N,F:F,F2679,G:G,G2679,T:T,T2679-1)*IF(C2679=1,0,1)</f>
        <v>0</v>
      </c>
      <c r="T2679">
        <f>COUNTIFS(F:F,F2679,G:G,G2679,H:H,_xlfn.CONCAT("&lt;=",H2679))</f>
        <v>3</v>
      </c>
      <c r="U2679" s="15">
        <f ca="1">H2679+(RAND()/100000)</f>
        <v>0.4284810877991666</v>
      </c>
      <c r="V2679">
        <f t="shared" ca="1" si="41"/>
        <v>28</v>
      </c>
      <c r="W2679" t="s">
        <v>28</v>
      </c>
      <c r="X2679" t="str">
        <f ca="1">_xlfn.CONCAT("(",A2679,",",C2679,",",P2679,",",E2679,",",L2679,",",S2679,",",T2679,",",V2679,")++1`")</f>
        <v>(250120,1,0,11,29,0,3,28)++1`</v>
      </c>
      <c r="Y2679" t="str">
        <f>_xlfn.CONCAT("(",A2679,",",R2679,")++1`")</f>
        <v>(250120,30)++1`</v>
      </c>
    </row>
    <row r="2680" spans="1:25">
      <c r="A2680">
        <v>250123</v>
      </c>
      <c r="B2680">
        <v>1951</v>
      </c>
      <c r="C2680">
        <f>IF(D2680="oui", 1, IF(D2680="non", 0, " "))</f>
        <v>0</v>
      </c>
      <c r="D2680" t="s">
        <v>24</v>
      </c>
      <c r="E2680">
        <f>_xlfn.XLOOKUP(F2680,Z$3:Z$19,AA$3:AA$19)</f>
        <v>17</v>
      </c>
      <c r="F2680" t="s">
        <v>45</v>
      </c>
      <c r="G2680" s="14">
        <v>44642</v>
      </c>
      <c r="H2680" s="15">
        <v>0.42083333333333334</v>
      </c>
      <c r="I2680" s="15">
        <v>0.49375000000000002</v>
      </c>
      <c r="J2680">
        <v>1000162</v>
      </c>
      <c r="K2680">
        <v>84</v>
      </c>
      <c r="L2680">
        <f>ROUND(M2680*86400,0)/60</f>
        <v>105</v>
      </c>
      <c r="M2680">
        <v>7.2916666666666685E-2</v>
      </c>
      <c r="N2680">
        <f>_xlfn.XLOOKUP(O2680,Z$22:Z$24,AA$22:AA$24)</f>
        <v>0</v>
      </c>
      <c r="O2680" t="s">
        <v>26</v>
      </c>
      <c r="P2680" cm="1">
        <f t="array" aca="1" ref="P2680" ca="1">(_xlfn.IFS(Q2680="couché",0,Q2680="debout à 80%",1,Q2680="?",1))*(IF(RAND()&lt;0.8,1,0))</f>
        <v>1</v>
      </c>
      <c r="Q2680" t="s">
        <v>27</v>
      </c>
      <c r="R2680">
        <v>45</v>
      </c>
      <c r="S2680">
        <f>SUMIFS(N:N,F:F,F2680,G:G,G2680,T:T,T2680-1)*IF(C2680=1,0,1)</f>
        <v>0</v>
      </c>
      <c r="T2680">
        <f>COUNTIFS(F:F,F2680,G:G,G2680,H:H,_xlfn.CONCAT("&lt;=",H2680))</f>
        <v>2</v>
      </c>
      <c r="U2680" s="15">
        <f ca="1">H2680+(RAND()/100000)</f>
        <v>0.42084026112406342</v>
      </c>
      <c r="V2680">
        <f t="shared" ca="1" si="41"/>
        <v>31</v>
      </c>
      <c r="W2680" t="s">
        <v>28</v>
      </c>
      <c r="X2680" t="str">
        <f ca="1">_xlfn.CONCAT("(",A2680,",",C2680,",",P2680,",",E2680,",",L2680,",",S2680,",",T2680,",",V2680,")++1`")</f>
        <v>(250123,0,1,17,105,0,2,31)++1`</v>
      </c>
      <c r="Y2680" t="str">
        <f>_xlfn.CONCAT("(",A2680,",",R2680,")++1`")</f>
        <v>(250123,45)++1`</v>
      </c>
    </row>
    <row r="2681" spans="1:25">
      <c r="A2681">
        <v>250125</v>
      </c>
      <c r="B2681">
        <v>1959</v>
      </c>
      <c r="C2681">
        <f>IF(D2681="oui", 1, IF(D2681="non", 0, " "))</f>
        <v>0</v>
      </c>
      <c r="D2681" t="s">
        <v>24</v>
      </c>
      <c r="E2681">
        <f>_xlfn.XLOOKUP(F2681,Z$3:Z$19,AA$3:AA$19)</f>
        <v>10</v>
      </c>
      <c r="F2681" t="s">
        <v>39</v>
      </c>
      <c r="G2681" s="14">
        <v>44628</v>
      </c>
      <c r="H2681" s="15">
        <v>0.54166666666666663</v>
      </c>
      <c r="I2681" s="15">
        <v>0.55347222222222225</v>
      </c>
      <c r="J2681">
        <v>1000165</v>
      </c>
      <c r="K2681">
        <v>504</v>
      </c>
      <c r="L2681">
        <f>ROUND(M2681*86400,0)/60</f>
        <v>17</v>
      </c>
      <c r="M2681">
        <v>1.1805555555555625E-2</v>
      </c>
      <c r="N2681">
        <f>_xlfn.XLOOKUP(O2681,Z$22:Z$24,AA$22:AA$24)</f>
        <v>1</v>
      </c>
      <c r="O2681" t="s">
        <v>32</v>
      </c>
      <c r="P2681" cm="1">
        <f t="array" aca="1" ref="P2681" ca="1">(_xlfn.IFS(Q2681="couché",0,Q2681="debout à 80%",1,Q2681="?",1))*(IF(RAND()&lt;0.8,1,0))</f>
        <v>1</v>
      </c>
      <c r="Q2681" t="s">
        <v>27</v>
      </c>
      <c r="R2681">
        <v>30</v>
      </c>
      <c r="S2681">
        <f>SUMIFS(N:N,F:F,F2681,G:G,G2681,T:T,T2681-1)*IF(C2681=1,0,1)</f>
        <v>1</v>
      </c>
      <c r="T2681">
        <f>COUNTIFS(F:F,F2681,G:G,G2681,H:H,_xlfn.CONCAT("&lt;=",H2681))</f>
        <v>8</v>
      </c>
      <c r="U2681" s="15">
        <f ca="1">H2681+(RAND()/100000)</f>
        <v>0.5416763832965622</v>
      </c>
      <c r="V2681">
        <f t="shared" ca="1" si="41"/>
        <v>63</v>
      </c>
      <c r="W2681" t="s">
        <v>28</v>
      </c>
      <c r="X2681" t="str">
        <f ca="1">_xlfn.CONCAT("(",A2681,",",C2681,",",P2681,",",E2681,",",L2681,",",S2681,",",T2681,",",V2681,")++1`")</f>
        <v>(250125,0,1,10,17,1,8,63)++1`</v>
      </c>
      <c r="Y2681" t="str">
        <f>_xlfn.CONCAT("(",A2681,",",R2681,")++1`")</f>
        <v>(250125,30)++1`</v>
      </c>
    </row>
    <row r="2682" spans="1:25">
      <c r="A2682">
        <v>250126</v>
      </c>
      <c r="B2682">
        <v>2020</v>
      </c>
      <c r="C2682">
        <f>IF(D2682="oui", 1, IF(D2682="non", 0, " "))</f>
        <v>1</v>
      </c>
      <c r="D2682" t="s">
        <v>28</v>
      </c>
      <c r="E2682">
        <f>_xlfn.XLOOKUP(F2682,Z$3:Z$19,AA$3:AA$19)</f>
        <v>10</v>
      </c>
      <c r="F2682" t="s">
        <v>39</v>
      </c>
      <c r="G2682" s="14">
        <v>44643</v>
      </c>
      <c r="H2682" s="15">
        <v>0.34027777777777779</v>
      </c>
      <c r="I2682" s="15">
        <v>0.35416666666666663</v>
      </c>
      <c r="J2682">
        <v>1000164</v>
      </c>
      <c r="K2682">
        <v>3692</v>
      </c>
      <c r="L2682">
        <f>ROUND(M2682*86400,0)/60</f>
        <v>20</v>
      </c>
      <c r="M2682">
        <v>1.388888888888884E-2</v>
      </c>
      <c r="N2682">
        <f>_xlfn.XLOOKUP(O2682,Z$22:Z$24,AA$22:AA$24)</f>
        <v>0</v>
      </c>
      <c r="O2682" t="s">
        <v>46</v>
      </c>
      <c r="P2682" cm="1">
        <f t="array" aca="1" ref="P2682" ca="1">(_xlfn.IFS(Q2682="couché",0,Q2682="debout à 80%",1,Q2682="?",1))*(IF(RAND()&lt;0.8,1,0))</f>
        <v>0</v>
      </c>
      <c r="Q2682" t="s">
        <v>48</v>
      </c>
      <c r="R2682">
        <v>30</v>
      </c>
      <c r="S2682">
        <f>SUMIFS(N:N,F:F,F2682,G:G,G2682,T:T,T2682-1)*IF(C2682=1,0,1)</f>
        <v>0</v>
      </c>
      <c r="T2682">
        <f>COUNTIFS(F:F,F2682,G:G,G2682,H:H,_xlfn.CONCAT("&lt;=",H2682))</f>
        <v>1</v>
      </c>
      <c r="U2682" s="15">
        <f ca="1">H2682+(RAND()/100000)</f>
        <v>0.34027962959703967</v>
      </c>
      <c r="V2682">
        <f t="shared" ca="1" si="41"/>
        <v>11</v>
      </c>
      <c r="W2682" t="s">
        <v>28</v>
      </c>
      <c r="X2682" t="str">
        <f ca="1">_xlfn.CONCAT("(",A2682,",",C2682,",",P2682,",",E2682,",",L2682,",",S2682,",",T2682,",",V2682,")++1`")</f>
        <v>(250126,1,0,10,20,0,1,11)++1`</v>
      </c>
      <c r="Y2682" t="str">
        <f>_xlfn.CONCAT("(",A2682,",",R2682,")++1`")</f>
        <v>(250126,30)++1`</v>
      </c>
    </row>
    <row r="2683" spans="1:25">
      <c r="A2683">
        <v>250127</v>
      </c>
      <c r="B2683">
        <v>2020</v>
      </c>
      <c r="C2683">
        <f>IF(D2683="oui", 1, IF(D2683="non", 0, " "))</f>
        <v>1</v>
      </c>
      <c r="D2683" t="s">
        <v>28</v>
      </c>
      <c r="E2683">
        <f>_xlfn.XLOOKUP(F2683,Z$3:Z$19,AA$3:AA$19)</f>
        <v>10</v>
      </c>
      <c r="F2683" t="s">
        <v>39</v>
      </c>
      <c r="G2683" s="14">
        <v>44643</v>
      </c>
      <c r="H2683" s="15">
        <v>0.35625000000000001</v>
      </c>
      <c r="I2683" s="15">
        <v>0.36736111111111108</v>
      </c>
      <c r="J2683">
        <v>1000164</v>
      </c>
      <c r="K2683">
        <v>3692</v>
      </c>
      <c r="L2683">
        <f>ROUND(M2683*86400,0)/60</f>
        <v>16</v>
      </c>
      <c r="M2683">
        <v>1.1111111111111072E-2</v>
      </c>
      <c r="N2683">
        <f>_xlfn.XLOOKUP(O2683,Z$22:Z$24,AA$22:AA$24)</f>
        <v>0</v>
      </c>
      <c r="O2683" t="s">
        <v>46</v>
      </c>
      <c r="P2683" cm="1">
        <f t="array" aca="1" ref="P2683" ca="1">(_xlfn.IFS(Q2683="couché",0,Q2683="debout à 80%",1,Q2683="?",1))*(IF(RAND()&lt;0.8,1,0))</f>
        <v>0</v>
      </c>
      <c r="Q2683" t="s">
        <v>48</v>
      </c>
      <c r="R2683">
        <v>30</v>
      </c>
      <c r="S2683">
        <f>SUMIFS(N:N,F:F,F2683,G:G,G2683,T:T,T2683-1)*IF(C2683=1,0,1)</f>
        <v>0</v>
      </c>
      <c r="T2683">
        <f>COUNTIFS(F:F,F2683,G:G,G2683,H:H,_xlfn.CONCAT("&lt;=",H2683))</f>
        <v>2</v>
      </c>
      <c r="U2683" s="15">
        <f ca="1">H2683+(RAND()/100000)</f>
        <v>0.35625766955080646</v>
      </c>
      <c r="V2683">
        <f t="shared" ca="1" si="41"/>
        <v>16</v>
      </c>
      <c r="W2683" t="s">
        <v>28</v>
      </c>
      <c r="X2683" t="str">
        <f ca="1">_xlfn.CONCAT("(",A2683,",",C2683,",",P2683,",",E2683,",",L2683,",",S2683,",",T2683,",",V2683,")++1`")</f>
        <v>(250127,1,0,10,16,0,2,16)++1`</v>
      </c>
      <c r="Y2683" t="str">
        <f>_xlfn.CONCAT("(",A2683,",",R2683,")++1`")</f>
        <v>(250127,30)++1`</v>
      </c>
    </row>
    <row r="2684" spans="1:25">
      <c r="A2684">
        <v>250131</v>
      </c>
      <c r="B2684">
        <v>1957</v>
      </c>
      <c r="C2684">
        <f>IF(D2684="oui", 1, IF(D2684="non", 0, " "))</f>
        <v>0</v>
      </c>
      <c r="D2684" t="s">
        <v>24</v>
      </c>
      <c r="E2684">
        <f>_xlfn.XLOOKUP(F2684,Z$3:Z$19,AA$3:AA$19)</f>
        <v>13</v>
      </c>
      <c r="F2684" t="s">
        <v>43</v>
      </c>
      <c r="G2684" s="14">
        <v>44629</v>
      </c>
      <c r="H2684" s="15">
        <v>0.54166666666666663</v>
      </c>
      <c r="I2684" s="15">
        <v>0.70347222222222217</v>
      </c>
      <c r="J2684">
        <v>1000167</v>
      </c>
      <c r="K2684">
        <v>8849</v>
      </c>
      <c r="L2684">
        <f>ROUND(M2684*86400,0)/60</f>
        <v>233</v>
      </c>
      <c r="M2684">
        <v>0.16180555555555554</v>
      </c>
      <c r="N2684">
        <f>_xlfn.XLOOKUP(O2684,Z$22:Z$24,AA$22:AA$24)</f>
        <v>0</v>
      </c>
      <c r="O2684" t="s">
        <v>26</v>
      </c>
      <c r="P2684" cm="1">
        <f t="array" aca="1" ref="P2684" ca="1">(_xlfn.IFS(Q2684="couché",0,Q2684="debout à 80%",1,Q2684="?",1))*(IF(RAND()&lt;0.8,1,0))</f>
        <v>1</v>
      </c>
      <c r="Q2684" t="s">
        <v>27</v>
      </c>
      <c r="R2684">
        <v>45</v>
      </c>
      <c r="S2684">
        <f>SUMIFS(N:N,F:F,F2684,G:G,G2684,T:T,T2684-1)*IF(C2684=1,0,1)</f>
        <v>0</v>
      </c>
      <c r="T2684">
        <f>COUNTIFS(F:F,F2684,G:G,G2684,H:H,_xlfn.CONCAT("&lt;=",H2684))</f>
        <v>2</v>
      </c>
      <c r="U2684" s="15">
        <f ca="1">H2684+(RAND()/100000)</f>
        <v>0.54166831938618865</v>
      </c>
      <c r="V2684">
        <f t="shared" ca="1" si="41"/>
        <v>50</v>
      </c>
      <c r="W2684" t="s">
        <v>28</v>
      </c>
      <c r="X2684" t="str">
        <f ca="1">_xlfn.CONCAT("(",A2684,",",C2684,",",P2684,",",E2684,",",L2684,",",S2684,",",T2684,",",V2684,")++1`")</f>
        <v>(250131,0,1,13,233,0,2,50)++1`</v>
      </c>
      <c r="Y2684" t="str">
        <f>_xlfn.CONCAT("(",A2684,",",R2684,")++1`")</f>
        <v>(250131,45)++1`</v>
      </c>
    </row>
    <row r="2685" spans="1:25">
      <c r="A2685">
        <v>250132</v>
      </c>
      <c r="B2685">
        <v>1936</v>
      </c>
      <c r="C2685">
        <f>IF(D2685="oui", 1, IF(D2685="non", 0, " "))</f>
        <v>0</v>
      </c>
      <c r="D2685" t="s">
        <v>24</v>
      </c>
      <c r="E2685">
        <f>_xlfn.XLOOKUP(F2685,Z$3:Z$19,AA$3:AA$19)</f>
        <v>12</v>
      </c>
      <c r="F2685" t="s">
        <v>42</v>
      </c>
      <c r="G2685" s="14">
        <v>44624</v>
      </c>
      <c r="H2685" s="15">
        <v>0.67152777777777772</v>
      </c>
      <c r="I2685" s="15">
        <v>0.83541666666666659</v>
      </c>
      <c r="J2685">
        <v>1000167</v>
      </c>
      <c r="K2685">
        <v>5559</v>
      </c>
      <c r="L2685">
        <f>ROUND(M2685*86400,0)/60</f>
        <v>236</v>
      </c>
      <c r="M2685">
        <v>0.16388888888888886</v>
      </c>
      <c r="N2685">
        <f>_xlfn.XLOOKUP(O2685,Z$22:Z$24,AA$22:AA$24)</f>
        <v>0</v>
      </c>
      <c r="O2685" t="s">
        <v>26</v>
      </c>
      <c r="P2685" cm="1">
        <f t="array" aca="1" ref="P2685" ca="1">(_xlfn.IFS(Q2685="couché",0,Q2685="debout à 80%",1,Q2685="?",1))*(IF(RAND()&lt;0.8,1,0))</f>
        <v>0</v>
      </c>
      <c r="Q2685" t="s">
        <v>48</v>
      </c>
      <c r="R2685">
        <v>45</v>
      </c>
      <c r="S2685">
        <f>SUMIFS(N:N,F:F,F2685,G:G,G2685,T:T,T2685-1)*IF(C2685=1,0,1)</f>
        <v>0</v>
      </c>
      <c r="T2685">
        <f>COUNTIFS(F:F,F2685,G:G,G2685,H:H,_xlfn.CONCAT("&lt;=",H2685))</f>
        <v>5</v>
      </c>
      <c r="U2685" s="15">
        <f ca="1">H2685+(RAND()/100000)</f>
        <v>0.67153500227136631</v>
      </c>
      <c r="V2685">
        <f t="shared" ca="1" si="41"/>
        <v>54</v>
      </c>
      <c r="W2685" t="s">
        <v>28</v>
      </c>
      <c r="X2685" t="str">
        <f ca="1">_xlfn.CONCAT("(",A2685,",",C2685,",",P2685,",",E2685,",",L2685,",",S2685,",",T2685,",",V2685,")++1`")</f>
        <v>(250132,0,0,12,236,0,5,54)++1`</v>
      </c>
      <c r="Y2685" t="str">
        <f>_xlfn.CONCAT("(",A2685,",",R2685,")++1`")</f>
        <v>(250132,45)++1`</v>
      </c>
    </row>
    <row r="2686" spans="1:25">
      <c r="A2686">
        <v>250133</v>
      </c>
      <c r="B2686">
        <v>2021</v>
      </c>
      <c r="C2686">
        <f>IF(D2686="oui", 1, IF(D2686="non", 0, " "))</f>
        <v>1</v>
      </c>
      <c r="D2686" t="s">
        <v>28</v>
      </c>
      <c r="E2686">
        <f>_xlfn.XLOOKUP(F2686,Z$3:Z$19,AA$3:AA$19)</f>
        <v>12</v>
      </c>
      <c r="F2686" t="s">
        <v>42</v>
      </c>
      <c r="G2686" s="14">
        <v>44628</v>
      </c>
      <c r="H2686" s="15">
        <v>0.38124999999999998</v>
      </c>
      <c r="I2686" s="15">
        <v>0.39444444444444443</v>
      </c>
      <c r="J2686">
        <v>1000164</v>
      </c>
      <c r="K2686">
        <v>3334</v>
      </c>
      <c r="L2686">
        <f>ROUND(M2686*86400,0)/60</f>
        <v>19</v>
      </c>
      <c r="M2686">
        <v>1.3194444444444453E-2</v>
      </c>
      <c r="N2686">
        <f>_xlfn.XLOOKUP(O2686,Z$22:Z$24,AA$22:AA$24)</f>
        <v>0</v>
      </c>
      <c r="O2686" t="s">
        <v>46</v>
      </c>
      <c r="P2686" cm="1">
        <f t="array" aca="1" ref="P2686" ca="1">(_xlfn.IFS(Q2686="couché",0,Q2686="debout à 80%",1,Q2686="?",1))*(IF(RAND()&lt;0.8,1,0))</f>
        <v>0</v>
      </c>
      <c r="Q2686" t="s">
        <v>48</v>
      </c>
      <c r="R2686">
        <v>30</v>
      </c>
      <c r="S2686">
        <f>SUMIFS(N:N,F:F,F2686,G:G,G2686,T:T,T2686-1)*IF(C2686=1,0,1)</f>
        <v>0</v>
      </c>
      <c r="T2686">
        <f>COUNTIFS(F:F,F2686,G:G,G2686,H:H,_xlfn.CONCAT("&lt;=",H2686))</f>
        <v>3</v>
      </c>
      <c r="U2686" s="15">
        <f ca="1">H2686+(RAND()/100000)</f>
        <v>0.38125698687882187</v>
      </c>
      <c r="V2686">
        <f t="shared" ca="1" si="41"/>
        <v>24</v>
      </c>
      <c r="W2686" t="s">
        <v>28</v>
      </c>
      <c r="X2686" t="str">
        <f ca="1">_xlfn.CONCAT("(",A2686,",",C2686,",",P2686,",",E2686,",",L2686,",",S2686,",",T2686,",",V2686,")++1`")</f>
        <v>(250133,1,0,12,19,0,3,24)++1`</v>
      </c>
      <c r="Y2686" t="str">
        <f>_xlfn.CONCAT("(",A2686,",",R2686,")++1`")</f>
        <v>(250133,30)++1`</v>
      </c>
    </row>
    <row r="2687" spans="1:25">
      <c r="A2687">
        <v>250134</v>
      </c>
      <c r="B2687">
        <v>1962</v>
      </c>
      <c r="C2687">
        <f>IF(D2687="oui", 1, IF(D2687="non", 0, " "))</f>
        <v>0</v>
      </c>
      <c r="D2687" t="s">
        <v>24</v>
      </c>
      <c r="E2687">
        <f>_xlfn.XLOOKUP(F2687,Z$3:Z$19,AA$3:AA$19)</f>
        <v>5</v>
      </c>
      <c r="F2687" t="s">
        <v>36</v>
      </c>
      <c r="G2687" s="14">
        <v>44627</v>
      </c>
      <c r="H2687" s="15">
        <v>0.8027777777777777</v>
      </c>
      <c r="I2687" s="15">
        <v>0.8520833333333333</v>
      </c>
      <c r="J2687">
        <v>1000162</v>
      </c>
      <c r="K2687">
        <v>1592</v>
      </c>
      <c r="L2687">
        <f>ROUND(M2687*86400,0)/60</f>
        <v>71</v>
      </c>
      <c r="M2687">
        <v>4.9305555555555602E-2</v>
      </c>
      <c r="N2687">
        <f>_xlfn.XLOOKUP(O2687,Z$22:Z$24,AA$22:AA$24)</f>
        <v>0</v>
      </c>
      <c r="O2687" t="s">
        <v>26</v>
      </c>
      <c r="P2687" cm="1">
        <f t="array" aca="1" ref="P2687" ca="1">(_xlfn.IFS(Q2687="couché",0,Q2687="debout à 80%",1,Q2687="?",1))*(IF(RAND()&lt;0.8,1,0))</f>
        <v>0</v>
      </c>
      <c r="Q2687" t="s">
        <v>48</v>
      </c>
      <c r="R2687">
        <v>45</v>
      </c>
      <c r="S2687">
        <f>SUMIFS(N:N,F:F,F2687,G:G,G2687,T:T,T2687-1)*IF(C2687=1,0,1)</f>
        <v>0</v>
      </c>
      <c r="T2687">
        <f>COUNTIFS(F:F,F2687,G:G,G2687,H:H,_xlfn.CONCAT("&lt;=",H2687))</f>
        <v>4</v>
      </c>
      <c r="U2687" s="15">
        <f ca="1">H2687+(RAND()/100000)</f>
        <v>0.8027806155723648</v>
      </c>
      <c r="V2687">
        <f t="shared" ca="1" si="41"/>
        <v>66</v>
      </c>
      <c r="W2687" t="s">
        <v>28</v>
      </c>
      <c r="X2687" t="str">
        <f ca="1">_xlfn.CONCAT("(",A2687,",",C2687,",",P2687,",",E2687,",",L2687,",",S2687,",",T2687,",",V2687,")++1`")</f>
        <v>(250134,0,0,5,71,0,4,66)++1`</v>
      </c>
      <c r="Y2687" t="str">
        <f>_xlfn.CONCAT("(",A2687,",",R2687,")++1`")</f>
        <v>(250134,45)++1`</v>
      </c>
    </row>
    <row r="2688" spans="1:25">
      <c r="A2688">
        <v>250135</v>
      </c>
      <c r="B2688">
        <v>1944</v>
      </c>
      <c r="C2688">
        <f>IF(D2688="oui", 1, IF(D2688="non", 0, " "))</f>
        <v>0</v>
      </c>
      <c r="D2688" t="s">
        <v>24</v>
      </c>
      <c r="E2688">
        <f>_xlfn.XLOOKUP(F2688,Z$3:Z$19,AA$3:AA$19)</f>
        <v>2</v>
      </c>
      <c r="F2688" t="s">
        <v>29</v>
      </c>
      <c r="G2688" s="14">
        <v>44631</v>
      </c>
      <c r="H2688" s="15">
        <v>0.62152777777777779</v>
      </c>
      <c r="I2688" s="15">
        <v>0.78055555555555556</v>
      </c>
      <c r="J2688">
        <v>1000166</v>
      </c>
      <c r="K2688">
        <v>3293</v>
      </c>
      <c r="L2688">
        <f>ROUND(M2688*86400,0)/60</f>
        <v>229</v>
      </c>
      <c r="M2688">
        <v>0.15902777777777777</v>
      </c>
      <c r="N2688">
        <f>_xlfn.XLOOKUP(O2688,Z$22:Z$24,AA$22:AA$24)</f>
        <v>0</v>
      </c>
      <c r="O2688" t="s">
        <v>26</v>
      </c>
      <c r="P2688" cm="1">
        <f t="array" aca="1" ref="P2688" ca="1">(_xlfn.IFS(Q2688="couché",0,Q2688="debout à 80%",1,Q2688="?",1))*(IF(RAND()&lt;0.8,1,0))</f>
        <v>0</v>
      </c>
      <c r="Q2688" t="s">
        <v>48</v>
      </c>
      <c r="R2688">
        <v>45</v>
      </c>
      <c r="S2688">
        <f>SUMIFS(N:N,F:F,F2688,G:G,G2688,T:T,T2688-1)*IF(C2688=1,0,1)</f>
        <v>0</v>
      </c>
      <c r="T2688">
        <f>COUNTIFS(F:F,F2688,G:G,G2688,H:H,_xlfn.CONCAT("&lt;=",H2688))</f>
        <v>3</v>
      </c>
      <c r="U2688" s="15">
        <f ca="1">H2688+(RAND()/100000)</f>
        <v>0.6215330391494166</v>
      </c>
      <c r="V2688">
        <f t="shared" ca="1" si="41"/>
        <v>69</v>
      </c>
      <c r="W2688" t="s">
        <v>28</v>
      </c>
      <c r="X2688" t="str">
        <f ca="1">_xlfn.CONCAT("(",A2688,",",C2688,",",P2688,",",E2688,",",L2688,",",S2688,",",T2688,",",V2688,")++1`")</f>
        <v>(250135,0,0,2,229,0,3,69)++1`</v>
      </c>
      <c r="Y2688" t="str">
        <f>_xlfn.CONCAT("(",A2688,",",R2688,")++1`")</f>
        <v>(250135,45)++1`</v>
      </c>
    </row>
    <row r="2689" spans="1:25">
      <c r="A2689">
        <v>250136</v>
      </c>
      <c r="B2689">
        <v>1958</v>
      </c>
      <c r="C2689">
        <f>IF(D2689="oui", 1, IF(D2689="non", 0, " "))</f>
        <v>0</v>
      </c>
      <c r="D2689" t="s">
        <v>24</v>
      </c>
      <c r="E2689">
        <f>_xlfn.XLOOKUP(F2689,Z$3:Z$19,AA$3:AA$19)</f>
        <v>3</v>
      </c>
      <c r="F2689" t="s">
        <v>34</v>
      </c>
      <c r="G2689" s="14">
        <v>44651</v>
      </c>
      <c r="H2689" s="15">
        <v>0.51180555555555551</v>
      </c>
      <c r="I2689" s="15">
        <v>0.52916666666666667</v>
      </c>
      <c r="J2689">
        <v>1000169</v>
      </c>
      <c r="K2689">
        <v>2172</v>
      </c>
      <c r="L2689">
        <f>ROUND(M2689*86400,0)/60</f>
        <v>25</v>
      </c>
      <c r="M2689">
        <v>1.736111111111116E-2</v>
      </c>
      <c r="N2689">
        <f>_xlfn.XLOOKUP(O2689,Z$22:Z$24,AA$22:AA$24)</f>
        <v>1</v>
      </c>
      <c r="O2689" t="s">
        <v>32</v>
      </c>
      <c r="P2689" cm="1">
        <f t="array" aca="1" ref="P2689" ca="1">(_xlfn.IFS(Q2689="couché",0,Q2689="debout à 80%",1,Q2689="?",1))*(IF(RAND()&lt;0.8,1,0))</f>
        <v>1</v>
      </c>
      <c r="Q2689" t="s">
        <v>27</v>
      </c>
      <c r="R2689">
        <v>10</v>
      </c>
      <c r="S2689">
        <f>SUMIFS(N:N,F:F,F2689,G:G,G2689,T:T,T2689-1)*IF(C2689=1,0,1)</f>
        <v>1</v>
      </c>
      <c r="T2689">
        <f>COUNTIFS(F:F,F2689,G:G,G2689,H:H,_xlfn.CONCAT("&lt;=",H2689))</f>
        <v>14</v>
      </c>
      <c r="U2689" s="15">
        <f ca="1">H2689+(RAND()/100000)</f>
        <v>0.51180762617285891</v>
      </c>
      <c r="V2689">
        <f t="shared" ca="1" si="41"/>
        <v>53</v>
      </c>
      <c r="W2689" t="s">
        <v>28</v>
      </c>
      <c r="X2689" t="str">
        <f ca="1">_xlfn.CONCAT("(",A2689,",",C2689,",",P2689,",",E2689,",",L2689,",",S2689,",",T2689,",",V2689,")++1`")</f>
        <v>(250136,0,1,3,25,1,14,53)++1`</v>
      </c>
      <c r="Y2689" t="str">
        <f>_xlfn.CONCAT("(",A2689,",",R2689,")++1`")</f>
        <v>(250136,10)++1`</v>
      </c>
    </row>
    <row r="2690" spans="1:25">
      <c r="A2690">
        <v>250137</v>
      </c>
      <c r="B2690">
        <v>1942</v>
      </c>
      <c r="C2690">
        <f>IF(D2690="oui", 1, IF(D2690="non", 0, " "))</f>
        <v>0</v>
      </c>
      <c r="D2690" t="s">
        <v>24</v>
      </c>
      <c r="E2690">
        <f>_xlfn.XLOOKUP(F2690,Z$3:Z$19,AA$3:AA$19)</f>
        <v>2</v>
      </c>
      <c r="F2690" t="s">
        <v>29</v>
      </c>
      <c r="G2690" s="14">
        <v>44627</v>
      </c>
      <c r="H2690" s="15">
        <v>0.5444444444444444</v>
      </c>
      <c r="I2690" s="15">
        <v>0.67916666666666659</v>
      </c>
      <c r="J2690">
        <v>1000166</v>
      </c>
      <c r="K2690">
        <v>410</v>
      </c>
      <c r="L2690">
        <f>ROUND(M2690*86400,0)/60</f>
        <v>194</v>
      </c>
      <c r="M2690">
        <v>0.13472222222222219</v>
      </c>
      <c r="N2690">
        <f>_xlfn.XLOOKUP(O2690,Z$22:Z$24,AA$22:AA$24)</f>
        <v>0</v>
      </c>
      <c r="O2690" t="s">
        <v>26</v>
      </c>
      <c r="P2690" cm="1">
        <f t="array" aca="1" ref="P2690" ca="1">(_xlfn.IFS(Q2690="couché",0,Q2690="debout à 80%",1,Q2690="?",1))*(IF(RAND()&lt;0.8,1,0))</f>
        <v>0</v>
      </c>
      <c r="Q2690" t="s">
        <v>48</v>
      </c>
      <c r="R2690">
        <v>45</v>
      </c>
      <c r="S2690">
        <f>SUMIFS(N:N,F:F,F2690,G:G,G2690,T:T,T2690-1)*IF(C2690=1,0,1)</f>
        <v>0</v>
      </c>
      <c r="T2690">
        <f>COUNTIFS(F:F,F2690,G:G,G2690,H:H,_xlfn.CONCAT("&lt;=",H2690))</f>
        <v>3</v>
      </c>
      <c r="U2690" s="15">
        <f ca="1">H2690+(RAND()/100000)</f>
        <v>0.54444987903335618</v>
      </c>
      <c r="V2690">
        <f t="shared" ca="1" si="41"/>
        <v>47</v>
      </c>
      <c r="W2690" t="s">
        <v>28</v>
      </c>
      <c r="X2690" t="str">
        <f ca="1">_xlfn.CONCAT("(",A2690,",",C2690,",",P2690,",",E2690,",",L2690,",",S2690,",",T2690,",",V2690,")++1`")</f>
        <v>(250137,0,0,2,194,0,3,47)++1`</v>
      </c>
      <c r="Y2690" t="str">
        <f>_xlfn.CONCAT("(",A2690,",",R2690,")++1`")</f>
        <v>(250137,45)++1`</v>
      </c>
    </row>
    <row r="2691" spans="1:25">
      <c r="A2691">
        <v>250140</v>
      </c>
      <c r="B2691">
        <v>1992</v>
      </c>
      <c r="C2691">
        <f>IF(D2691="oui", 1, IF(D2691="non", 0, " "))</f>
        <v>0</v>
      </c>
      <c r="D2691" t="s">
        <v>24</v>
      </c>
      <c r="E2691">
        <f>_xlfn.XLOOKUP(F2691,Z$3:Z$19,AA$3:AA$19)</f>
        <v>7</v>
      </c>
      <c r="F2691" t="s">
        <v>38</v>
      </c>
      <c r="G2691" s="14">
        <v>44630</v>
      </c>
      <c r="H2691" s="15">
        <v>0.62430555555555556</v>
      </c>
      <c r="I2691" s="15">
        <v>0.6875</v>
      </c>
      <c r="J2691">
        <v>1000162</v>
      </c>
      <c r="K2691">
        <v>145</v>
      </c>
      <c r="L2691">
        <f>ROUND(M2691*86400,0)/60</f>
        <v>91</v>
      </c>
      <c r="M2691">
        <v>6.3194444444444442E-2</v>
      </c>
      <c r="N2691">
        <f>_xlfn.XLOOKUP(O2691,Z$22:Z$24,AA$22:AA$24)</f>
        <v>1</v>
      </c>
      <c r="O2691" t="s">
        <v>32</v>
      </c>
      <c r="P2691" cm="1">
        <f t="array" aca="1" ref="P2691" ca="1">(_xlfn.IFS(Q2691="couché",0,Q2691="debout à 80%",1,Q2691="?",1))*(IF(RAND()&lt;0.8,1,0))</f>
        <v>1</v>
      </c>
      <c r="Q2691" t="s">
        <v>27</v>
      </c>
      <c r="R2691">
        <v>45</v>
      </c>
      <c r="S2691">
        <f>SUMIFS(N:N,F:F,F2691,G:G,G2691,T:T,T2691-1)*IF(C2691=1,0,1)</f>
        <v>1</v>
      </c>
      <c r="T2691">
        <f>COUNTIFS(F:F,F2691,G:G,G2691,H:H,_xlfn.CONCAT("&lt;=",H2691))</f>
        <v>4</v>
      </c>
      <c r="U2691" s="15">
        <f ca="1">H2691+(RAND()/100000)</f>
        <v>0.62431439781211151</v>
      </c>
      <c r="V2691">
        <f t="shared" ref="V2691:V2754" ca="1" si="42">COUNTIFS(G:G,G2691,U:U,_xlfn.CONCAT("&lt;=",U2691))</f>
        <v>80</v>
      </c>
      <c r="W2691" t="s">
        <v>28</v>
      </c>
      <c r="X2691" t="str">
        <f ca="1">_xlfn.CONCAT("(",A2691,",",C2691,",",P2691,",",E2691,",",L2691,",",S2691,",",T2691,",",V2691,")++1`")</f>
        <v>(250140,0,1,7,91,1,4,80)++1`</v>
      </c>
      <c r="Y2691" t="str">
        <f>_xlfn.CONCAT("(",A2691,",",R2691,")++1`")</f>
        <v>(250140,45)++1`</v>
      </c>
    </row>
    <row r="2692" spans="1:25">
      <c r="A2692">
        <v>250142</v>
      </c>
      <c r="B2692">
        <v>1949</v>
      </c>
      <c r="C2692">
        <f>IF(D2692="oui", 1, IF(D2692="non", 0, " "))</f>
        <v>0</v>
      </c>
      <c r="D2692" t="s">
        <v>24</v>
      </c>
      <c r="E2692">
        <f>_xlfn.XLOOKUP(F2692,Z$3:Z$19,AA$3:AA$19)</f>
        <v>13</v>
      </c>
      <c r="F2692" t="s">
        <v>43</v>
      </c>
      <c r="G2692" s="14">
        <v>44631</v>
      </c>
      <c r="H2692" s="15">
        <v>0.72916666666666663</v>
      </c>
      <c r="I2692" s="15">
        <v>0.7402777777777777</v>
      </c>
      <c r="J2692">
        <v>1000167</v>
      </c>
      <c r="K2692">
        <v>6132</v>
      </c>
      <c r="L2692">
        <f>ROUND(M2692*86400,0)/60</f>
        <v>16</v>
      </c>
      <c r="M2692">
        <v>1.1111111111111072E-2</v>
      </c>
      <c r="N2692">
        <f>_xlfn.XLOOKUP(O2692,Z$22:Z$24,AA$22:AA$24)</f>
        <v>0</v>
      </c>
      <c r="O2692" t="s">
        <v>26</v>
      </c>
      <c r="P2692" cm="1">
        <f t="array" aca="1" ref="P2692" ca="1">(_xlfn.IFS(Q2692="couché",0,Q2692="debout à 80%",1,Q2692="?",1))*(IF(RAND()&lt;0.8,1,0))</f>
        <v>1</v>
      </c>
      <c r="Q2692" t="s">
        <v>27</v>
      </c>
      <c r="R2692">
        <v>0</v>
      </c>
      <c r="S2692">
        <f>SUMIFS(N:N,F:F,F2692,G:G,G2692,T:T,T2692-1)*IF(C2692=1,0,1)</f>
        <v>0</v>
      </c>
      <c r="T2692">
        <f>COUNTIFS(F:F,F2692,G:G,G2692,H:H,_xlfn.CONCAT("&lt;=",H2692))</f>
        <v>5</v>
      </c>
      <c r="U2692" s="15">
        <f ca="1">H2692+(RAND()/100000)</f>
        <v>0.72917200781010916</v>
      </c>
      <c r="V2692">
        <f t="shared" ca="1" si="42"/>
        <v>81</v>
      </c>
      <c r="W2692" t="s">
        <v>28</v>
      </c>
      <c r="X2692" t="str">
        <f ca="1">_xlfn.CONCAT("(",A2692,",",C2692,",",P2692,",",E2692,",",L2692,",",S2692,",",T2692,",",V2692,")++1`")</f>
        <v>(250142,0,1,13,16,0,5,81)++1`</v>
      </c>
      <c r="Y2692" t="str">
        <f>_xlfn.CONCAT("(",A2692,",",R2692,")++1`")</f>
        <v>(250142,0)++1`</v>
      </c>
    </row>
    <row r="2693" spans="1:25">
      <c r="A2693">
        <v>250143</v>
      </c>
      <c r="B2693">
        <v>1996</v>
      </c>
      <c r="C2693">
        <f>IF(D2693="oui", 1, IF(D2693="non", 0, " "))</f>
        <v>0</v>
      </c>
      <c r="D2693" t="s">
        <v>24</v>
      </c>
      <c r="E2693">
        <f>_xlfn.XLOOKUP(F2693,Z$3:Z$19,AA$3:AA$19)</f>
        <v>12</v>
      </c>
      <c r="F2693" t="s">
        <v>42</v>
      </c>
      <c r="G2693" s="14">
        <v>44636</v>
      </c>
      <c r="H2693" s="15">
        <v>0.33541666666666664</v>
      </c>
      <c r="I2693" s="15">
        <v>0.4</v>
      </c>
      <c r="J2693">
        <v>1000165</v>
      </c>
      <c r="K2693">
        <v>491</v>
      </c>
      <c r="L2693">
        <f>ROUND(M2693*86400,0)/60</f>
        <v>93</v>
      </c>
      <c r="M2693">
        <v>6.4583333333333381E-2</v>
      </c>
      <c r="N2693">
        <f>_xlfn.XLOOKUP(O2693,Z$22:Z$24,AA$22:AA$24)</f>
        <v>1</v>
      </c>
      <c r="O2693" t="s">
        <v>32</v>
      </c>
      <c r="P2693" cm="1">
        <f t="array" aca="1" ref="P2693" ca="1">(_xlfn.IFS(Q2693="couché",0,Q2693="debout à 80%",1,Q2693="?",1))*(IF(RAND()&lt;0.8,1,0))</f>
        <v>0</v>
      </c>
      <c r="Q2693" t="s">
        <v>27</v>
      </c>
      <c r="R2693">
        <v>30</v>
      </c>
      <c r="S2693">
        <f>SUMIFS(N:N,F:F,F2693,G:G,G2693,T:T,T2693-1)*IF(C2693=1,0,1)</f>
        <v>0</v>
      </c>
      <c r="T2693">
        <f>COUNTIFS(F:F,F2693,G:G,G2693,H:H,_xlfn.CONCAT("&lt;=",H2693))</f>
        <v>1</v>
      </c>
      <c r="U2693" s="15">
        <f ca="1">H2693+(RAND()/100000)</f>
        <v>0.33542245895169709</v>
      </c>
      <c r="V2693">
        <f t="shared" ca="1" si="42"/>
        <v>5</v>
      </c>
      <c r="W2693" t="s">
        <v>28</v>
      </c>
      <c r="X2693" t="str">
        <f ca="1">_xlfn.CONCAT("(",A2693,",",C2693,",",P2693,",",E2693,",",L2693,",",S2693,",",T2693,",",V2693,")++1`")</f>
        <v>(250143,0,0,12,93,0,1,5)++1`</v>
      </c>
      <c r="Y2693" t="str">
        <f>_xlfn.CONCAT("(",A2693,",",R2693,")++1`")</f>
        <v>(250143,30)++1`</v>
      </c>
    </row>
    <row r="2694" spans="1:25">
      <c r="A2694">
        <v>250145</v>
      </c>
      <c r="B2694">
        <v>1957</v>
      </c>
      <c r="C2694">
        <f>IF(D2694="oui", 1, IF(D2694="non", 0, " "))</f>
        <v>0</v>
      </c>
      <c r="D2694" t="s">
        <v>24</v>
      </c>
      <c r="E2694">
        <f>_xlfn.XLOOKUP(F2694,Z$3:Z$19,AA$3:AA$19)</f>
        <v>13</v>
      </c>
      <c r="F2694" t="s">
        <v>43</v>
      </c>
      <c r="G2694" s="14">
        <v>44627</v>
      </c>
      <c r="H2694" s="15">
        <v>0.69166666666666665</v>
      </c>
      <c r="I2694" s="15">
        <v>0.75694444444444442</v>
      </c>
      <c r="J2694">
        <v>1000167</v>
      </c>
      <c r="K2694">
        <v>3914</v>
      </c>
      <c r="L2694">
        <f>ROUND(M2694*86400,0)/60</f>
        <v>94</v>
      </c>
      <c r="M2694">
        <v>6.5277777777777768E-2</v>
      </c>
      <c r="N2694">
        <f>_xlfn.XLOOKUP(O2694,Z$22:Z$24,AA$22:AA$24)</f>
        <v>0</v>
      </c>
      <c r="O2694" t="s">
        <v>26</v>
      </c>
      <c r="P2694" cm="1">
        <f t="array" aca="1" ref="P2694" ca="1">(_xlfn.IFS(Q2694="couché",0,Q2694="debout à 80%",1,Q2694="?",1))*(IF(RAND()&lt;0.8,1,0))</f>
        <v>1</v>
      </c>
      <c r="Q2694" t="s">
        <v>27</v>
      </c>
      <c r="R2694">
        <v>45</v>
      </c>
      <c r="S2694">
        <f>SUMIFS(N:N,F:F,F2694,G:G,G2694,T:T,T2694-1)*IF(C2694=1,0,1)</f>
        <v>0</v>
      </c>
      <c r="T2694">
        <f>COUNTIFS(F:F,F2694,G:G,G2694,H:H,_xlfn.CONCAT("&lt;=",H2694))</f>
        <v>5</v>
      </c>
      <c r="U2694" s="15">
        <f ca="1">H2694+(RAND()/100000)</f>
        <v>0.69166856378960051</v>
      </c>
      <c r="V2694">
        <f t="shared" ca="1" si="42"/>
        <v>62</v>
      </c>
      <c r="W2694" t="s">
        <v>28</v>
      </c>
      <c r="X2694" t="str">
        <f ca="1">_xlfn.CONCAT("(",A2694,",",C2694,",",P2694,",",E2694,",",L2694,",",S2694,",",T2694,",",V2694,")++1`")</f>
        <v>(250145,0,1,13,94,0,5,62)++1`</v>
      </c>
      <c r="Y2694" t="str">
        <f>_xlfn.CONCAT("(",A2694,",",R2694,")++1`")</f>
        <v>(250145,45)++1`</v>
      </c>
    </row>
    <row r="2695" spans="1:25">
      <c r="A2695">
        <v>250146</v>
      </c>
      <c r="B2695">
        <v>1971</v>
      </c>
      <c r="C2695">
        <f>IF(D2695="oui", 1, IF(D2695="non", 0, " "))</f>
        <v>0</v>
      </c>
      <c r="D2695" t="s">
        <v>24</v>
      </c>
      <c r="E2695">
        <f>_xlfn.XLOOKUP(F2695,Z$3:Z$19,AA$3:AA$19)</f>
        <v>13</v>
      </c>
      <c r="F2695" t="s">
        <v>43</v>
      </c>
      <c r="G2695" s="14">
        <v>44643</v>
      </c>
      <c r="H2695" s="15">
        <v>0.34236111111111112</v>
      </c>
      <c r="I2695" s="15">
        <v>0.55347222222222225</v>
      </c>
      <c r="J2695">
        <v>1000167</v>
      </c>
      <c r="K2695">
        <v>5557</v>
      </c>
      <c r="L2695">
        <f>ROUND(M2695*86400,0)/60</f>
        <v>304</v>
      </c>
      <c r="M2695">
        <v>0.21111111111111114</v>
      </c>
      <c r="N2695">
        <f>_xlfn.XLOOKUP(O2695,Z$22:Z$24,AA$22:AA$24)</f>
        <v>0</v>
      </c>
      <c r="O2695" t="s">
        <v>26</v>
      </c>
      <c r="P2695" cm="1">
        <f t="array" aca="1" ref="P2695" ca="1">(_xlfn.IFS(Q2695="couché",0,Q2695="debout à 80%",1,Q2695="?",1))*(IF(RAND()&lt;0.8,1,0))</f>
        <v>1</v>
      </c>
      <c r="Q2695" t="s">
        <v>27</v>
      </c>
      <c r="R2695">
        <v>45</v>
      </c>
      <c r="S2695">
        <f>SUMIFS(N:N,F:F,F2695,G:G,G2695,T:T,T2695-1)*IF(C2695=1,0,1)</f>
        <v>0</v>
      </c>
      <c r="T2695">
        <f>COUNTIFS(F:F,F2695,G:G,G2695,H:H,_xlfn.CONCAT("&lt;=",H2695))</f>
        <v>1</v>
      </c>
      <c r="U2695" s="15">
        <f ca="1">H2695+(RAND()/100000)</f>
        <v>0.34236820477330787</v>
      </c>
      <c r="V2695">
        <f t="shared" ca="1" si="42"/>
        <v>12</v>
      </c>
      <c r="W2695" t="s">
        <v>28</v>
      </c>
      <c r="X2695" t="str">
        <f ca="1">_xlfn.CONCAT("(",A2695,",",C2695,",",P2695,",",E2695,",",L2695,",",S2695,",",T2695,",",V2695,")++1`")</f>
        <v>(250146,0,1,13,304,0,1,12)++1`</v>
      </c>
      <c r="Y2695" t="str">
        <f>_xlfn.CONCAT("(",A2695,",",R2695,")++1`")</f>
        <v>(250146,45)++1`</v>
      </c>
    </row>
    <row r="2696" spans="1:25">
      <c r="A2696">
        <v>250148</v>
      </c>
      <c r="B2696">
        <v>1962</v>
      </c>
      <c r="C2696">
        <f>IF(D2696="oui", 1, IF(D2696="non", 0, " "))</f>
        <v>0</v>
      </c>
      <c r="D2696" t="s">
        <v>24</v>
      </c>
      <c r="E2696">
        <f>_xlfn.XLOOKUP(F2696,Z$3:Z$19,AA$3:AA$19)</f>
        <v>5</v>
      </c>
      <c r="F2696" t="s">
        <v>36</v>
      </c>
      <c r="G2696" s="14">
        <v>44637</v>
      </c>
      <c r="H2696" s="15">
        <v>0.6645833333333333</v>
      </c>
      <c r="I2696" s="15">
        <v>0.69374999999999998</v>
      </c>
      <c r="J2696">
        <v>1000162</v>
      </c>
      <c r="K2696">
        <v>138</v>
      </c>
      <c r="L2696">
        <f>ROUND(M2696*86400,0)/60</f>
        <v>42</v>
      </c>
      <c r="M2696">
        <v>2.9166666666666674E-2</v>
      </c>
      <c r="N2696">
        <f>_xlfn.XLOOKUP(O2696,Z$22:Z$24,AA$22:AA$24)</f>
        <v>0</v>
      </c>
      <c r="O2696" t="s">
        <v>26</v>
      </c>
      <c r="P2696" cm="1">
        <f t="array" aca="1" ref="P2696" ca="1">(_xlfn.IFS(Q2696="couché",0,Q2696="debout à 80%",1,Q2696="?",1))*(IF(RAND()&lt;0.8,1,0))</f>
        <v>1</v>
      </c>
      <c r="Q2696" t="s">
        <v>27</v>
      </c>
      <c r="R2696">
        <v>45</v>
      </c>
      <c r="S2696">
        <f>SUMIFS(N:N,F:F,F2696,G:G,G2696,T:T,T2696-1)*IF(C2696=1,0,1)</f>
        <v>0</v>
      </c>
      <c r="T2696">
        <f>COUNTIFS(F:F,F2696,G:G,G2696,H:H,_xlfn.CONCAT("&lt;=",H2696))</f>
        <v>3</v>
      </c>
      <c r="U2696" s="15">
        <f ca="1">H2696+(RAND()/100000)</f>
        <v>0.66459115787789758</v>
      </c>
      <c r="V2696">
        <f t="shared" ca="1" si="42"/>
        <v>79</v>
      </c>
      <c r="W2696" t="s">
        <v>28</v>
      </c>
      <c r="X2696" t="str">
        <f ca="1">_xlfn.CONCAT("(",A2696,",",C2696,",",P2696,",",E2696,",",L2696,",",S2696,",",T2696,",",V2696,")++1`")</f>
        <v>(250148,0,1,5,42,0,3,79)++1`</v>
      </c>
      <c r="Y2696" t="str">
        <f>_xlfn.CONCAT("(",A2696,",",R2696,")++1`")</f>
        <v>(250148,45)++1`</v>
      </c>
    </row>
    <row r="2697" spans="1:25">
      <c r="A2697">
        <v>250149</v>
      </c>
      <c r="B2697">
        <v>1954</v>
      </c>
      <c r="C2697">
        <f>IF(D2697="oui", 1, IF(D2697="non", 0, " "))</f>
        <v>0</v>
      </c>
      <c r="D2697" t="s">
        <v>24</v>
      </c>
      <c r="E2697">
        <f>_xlfn.XLOOKUP(F2697,Z$3:Z$19,AA$3:AA$19)</f>
        <v>6</v>
      </c>
      <c r="F2697" t="s">
        <v>37</v>
      </c>
      <c r="G2697" s="14">
        <v>44627</v>
      </c>
      <c r="H2697" s="15">
        <v>0.72152777777777777</v>
      </c>
      <c r="I2697" s="15">
        <v>0.7583333333333333</v>
      </c>
      <c r="J2697">
        <v>1000166</v>
      </c>
      <c r="K2697">
        <v>3953</v>
      </c>
      <c r="L2697">
        <f>ROUND(M2697*86400,0)/60</f>
        <v>53</v>
      </c>
      <c r="M2697">
        <v>3.6805555555555536E-2</v>
      </c>
      <c r="N2697">
        <f>_xlfn.XLOOKUP(O2697,Z$22:Z$24,AA$22:AA$24)</f>
        <v>0</v>
      </c>
      <c r="O2697" t="s">
        <v>26</v>
      </c>
      <c r="P2697" cm="1">
        <f t="array" aca="1" ref="P2697" ca="1">(_xlfn.IFS(Q2697="couché",0,Q2697="debout à 80%",1,Q2697="?",1))*(IF(RAND()&lt;0.8,1,0))</f>
        <v>0</v>
      </c>
      <c r="Q2697" t="s">
        <v>48</v>
      </c>
      <c r="R2697">
        <v>45</v>
      </c>
      <c r="S2697">
        <f>SUMIFS(N:N,F:F,F2697,G:G,G2697,T:T,T2697-1)*IF(C2697=1,0,1)</f>
        <v>0</v>
      </c>
      <c r="T2697">
        <f>COUNTIFS(F:F,F2697,G:G,G2697,H:H,_xlfn.CONCAT("&lt;=",H2697))</f>
        <v>4</v>
      </c>
      <c r="U2697" s="15">
        <f ca="1">H2697+(RAND()/100000)</f>
        <v>0.72153365995885121</v>
      </c>
      <c r="V2697">
        <f t="shared" ca="1" si="42"/>
        <v>65</v>
      </c>
      <c r="W2697" t="s">
        <v>28</v>
      </c>
      <c r="X2697" t="str">
        <f ca="1">_xlfn.CONCAT("(",A2697,",",C2697,",",P2697,",",E2697,",",L2697,",",S2697,",",T2697,",",V2697,")++1`")</f>
        <v>(250149,0,0,6,53,0,4,65)++1`</v>
      </c>
      <c r="Y2697" t="str">
        <f>_xlfn.CONCAT("(",A2697,",",R2697,")++1`")</f>
        <v>(250149,45)++1`</v>
      </c>
    </row>
    <row r="2698" spans="1:25">
      <c r="A2698">
        <v>250151</v>
      </c>
      <c r="B2698">
        <v>1974</v>
      </c>
      <c r="C2698">
        <f>IF(D2698="oui", 1, IF(D2698="non", 0, " "))</f>
        <v>0</v>
      </c>
      <c r="D2698" t="s">
        <v>24</v>
      </c>
      <c r="E2698">
        <f>_xlfn.XLOOKUP(F2698,Z$3:Z$19,AA$3:AA$19)</f>
        <v>3</v>
      </c>
      <c r="F2698" t="s">
        <v>34</v>
      </c>
      <c r="G2698" s="14">
        <v>44651</v>
      </c>
      <c r="H2698" s="15">
        <v>0.38263888888888886</v>
      </c>
      <c r="I2698" s="15">
        <v>0.39166666666666666</v>
      </c>
      <c r="J2698">
        <v>1000169</v>
      </c>
      <c r="K2698">
        <v>2172</v>
      </c>
      <c r="L2698">
        <f>ROUND(M2698*86400,0)/60</f>
        <v>13</v>
      </c>
      <c r="M2698">
        <v>9.0277777777778012E-3</v>
      </c>
      <c r="N2698">
        <f>_xlfn.XLOOKUP(O2698,Z$22:Z$24,AA$22:AA$24)</f>
        <v>1</v>
      </c>
      <c r="O2698" t="s">
        <v>32</v>
      </c>
      <c r="P2698" cm="1">
        <f t="array" aca="1" ref="P2698" ca="1">(_xlfn.IFS(Q2698="couché",0,Q2698="debout à 80%",1,Q2698="?",1))*(IF(RAND()&lt;0.8,1,0))</f>
        <v>1</v>
      </c>
      <c r="Q2698" t="s">
        <v>27</v>
      </c>
      <c r="R2698">
        <v>10</v>
      </c>
      <c r="S2698">
        <f>SUMIFS(N:N,F:F,F2698,G:G,G2698,T:T,T2698-1)*IF(C2698=1,0,1)</f>
        <v>1</v>
      </c>
      <c r="T2698">
        <f>COUNTIFS(F:F,F2698,G:G,G2698,H:H,_xlfn.CONCAT("&lt;=",H2698))</f>
        <v>4</v>
      </c>
      <c r="U2698" s="15">
        <f ca="1">H2698+(RAND()/100000)</f>
        <v>0.38264694596966159</v>
      </c>
      <c r="V2698">
        <f t="shared" ca="1" si="42"/>
        <v>18</v>
      </c>
      <c r="W2698" t="s">
        <v>28</v>
      </c>
      <c r="X2698" t="str">
        <f ca="1">_xlfn.CONCAT("(",A2698,",",C2698,",",P2698,",",E2698,",",L2698,",",S2698,",",T2698,",",V2698,")++1`")</f>
        <v>(250151,0,1,3,13,1,4,18)++1`</v>
      </c>
      <c r="Y2698" t="str">
        <f>_xlfn.CONCAT("(",A2698,",",R2698,")++1`")</f>
        <v>(250151,10)++1`</v>
      </c>
    </row>
    <row r="2699" spans="1:25">
      <c r="A2699">
        <v>250153</v>
      </c>
      <c r="B2699">
        <v>1950</v>
      </c>
      <c r="C2699">
        <f>IF(D2699="oui", 1, IF(D2699="non", 0, " "))</f>
        <v>0</v>
      </c>
      <c r="D2699" t="s">
        <v>24</v>
      </c>
      <c r="E2699">
        <f>_xlfn.XLOOKUP(F2699,Z$3:Z$19,AA$3:AA$19)</f>
        <v>15</v>
      </c>
      <c r="F2699" t="s">
        <v>35</v>
      </c>
      <c r="G2699" s="14">
        <v>44627</v>
      </c>
      <c r="H2699" s="15">
        <v>0.70277777777777772</v>
      </c>
      <c r="I2699" s="15">
        <v>0.73680555555555549</v>
      </c>
      <c r="J2699">
        <v>1000171</v>
      </c>
      <c r="K2699">
        <v>2240</v>
      </c>
      <c r="L2699">
        <f>ROUND(M2699*86400,0)/60</f>
        <v>49</v>
      </c>
      <c r="M2699">
        <v>3.4027777777777768E-2</v>
      </c>
      <c r="N2699">
        <f>_xlfn.XLOOKUP(O2699,Z$22:Z$24,AA$22:AA$24)</f>
        <v>0</v>
      </c>
      <c r="O2699" t="s">
        <v>26</v>
      </c>
      <c r="P2699" cm="1">
        <f t="array" aca="1" ref="P2699" ca="1">(_xlfn.IFS(Q2699="couché",0,Q2699="debout à 80%",1,Q2699="?",1))*(IF(RAND()&lt;0.8,1,0))</f>
        <v>0</v>
      </c>
      <c r="Q2699" t="s">
        <v>48</v>
      </c>
      <c r="R2699">
        <v>0</v>
      </c>
      <c r="S2699">
        <f>SUMIFS(N:N,F:F,F2699,G:G,G2699,T:T,T2699-1)*IF(C2699=1,0,1)</f>
        <v>0</v>
      </c>
      <c r="T2699">
        <f>COUNTIFS(F:F,F2699,G:G,G2699,H:H,_xlfn.CONCAT("&lt;=",H2699))</f>
        <v>5</v>
      </c>
      <c r="U2699" s="15">
        <f ca="1">H2699+(RAND()/100000)</f>
        <v>0.70278391339408286</v>
      </c>
      <c r="V2699">
        <f t="shared" ca="1" si="42"/>
        <v>64</v>
      </c>
      <c r="W2699" t="s">
        <v>28</v>
      </c>
      <c r="X2699" t="str">
        <f ca="1">_xlfn.CONCAT("(",A2699,",",C2699,",",P2699,",",E2699,",",L2699,",",S2699,",",T2699,",",V2699,")++1`")</f>
        <v>(250153,0,0,15,49,0,5,64)++1`</v>
      </c>
      <c r="Y2699" t="str">
        <f>_xlfn.CONCAT("(",A2699,",",R2699,")++1`")</f>
        <v>(250153,0)++1`</v>
      </c>
    </row>
    <row r="2700" spans="1:25">
      <c r="A2700">
        <v>250157</v>
      </c>
      <c r="B2700">
        <v>1991</v>
      </c>
      <c r="C2700">
        <f>IF(D2700="oui", 1, IF(D2700="non", 0, " "))</f>
        <v>0</v>
      </c>
      <c r="D2700" t="s">
        <v>24</v>
      </c>
      <c r="E2700">
        <f>_xlfn.XLOOKUP(F2700,Z$3:Z$19,AA$3:AA$19)</f>
        <v>9</v>
      </c>
      <c r="F2700" t="s">
        <v>40</v>
      </c>
      <c r="G2700" s="14">
        <v>44644</v>
      </c>
      <c r="H2700" s="15">
        <v>0.44791666666666663</v>
      </c>
      <c r="I2700" s="15">
        <v>0.4909722222222222</v>
      </c>
      <c r="J2700">
        <v>1000163</v>
      </c>
      <c r="K2700">
        <v>248</v>
      </c>
      <c r="L2700">
        <f>ROUND(M2700*86400,0)/60</f>
        <v>62</v>
      </c>
      <c r="M2700">
        <v>4.3055555555555569E-2</v>
      </c>
      <c r="N2700">
        <f>_xlfn.XLOOKUP(O2700,Z$22:Z$24,AA$22:AA$24)</f>
        <v>0</v>
      </c>
      <c r="O2700" t="s">
        <v>26</v>
      </c>
      <c r="P2700" cm="1">
        <f t="array" aca="1" ref="P2700" ca="1">(_xlfn.IFS(Q2700="couché",0,Q2700="debout à 80%",1,Q2700="?",1))*(IF(RAND()&lt;0.8,1,0))</f>
        <v>1</v>
      </c>
      <c r="Q2700" t="s">
        <v>27</v>
      </c>
      <c r="R2700">
        <v>45</v>
      </c>
      <c r="S2700">
        <f>SUMIFS(N:N,F:F,F2700,G:G,G2700,T:T,T2700-1)*IF(C2700=1,0,1)</f>
        <v>0</v>
      </c>
      <c r="T2700">
        <f>COUNTIFS(F:F,F2700,G:G,G2700,H:H,_xlfn.CONCAT("&lt;=",H2700))</f>
        <v>3</v>
      </c>
      <c r="U2700" s="15">
        <f ca="1">H2700+(RAND()/100000)</f>
        <v>0.44792316167371632</v>
      </c>
      <c r="V2700">
        <f t="shared" ca="1" si="42"/>
        <v>36</v>
      </c>
      <c r="W2700" t="s">
        <v>28</v>
      </c>
      <c r="X2700" t="str">
        <f ca="1">_xlfn.CONCAT("(",A2700,",",C2700,",",P2700,",",E2700,",",L2700,",",S2700,",",T2700,",",V2700,")++1`")</f>
        <v>(250157,0,1,9,62,0,3,36)++1`</v>
      </c>
      <c r="Y2700" t="str">
        <f>_xlfn.CONCAT("(",A2700,",",R2700,")++1`")</f>
        <v>(250157,45)++1`</v>
      </c>
    </row>
    <row r="2701" spans="1:25">
      <c r="A2701">
        <v>250159</v>
      </c>
      <c r="B2701">
        <v>1948</v>
      </c>
      <c r="C2701">
        <f>IF(D2701="oui", 1, IF(D2701="non", 0, " "))</f>
        <v>0</v>
      </c>
      <c r="D2701" t="s">
        <v>24</v>
      </c>
      <c r="E2701">
        <f>_xlfn.XLOOKUP(F2701,Z$3:Z$19,AA$3:AA$19)</f>
        <v>2</v>
      </c>
      <c r="F2701" t="s">
        <v>29</v>
      </c>
      <c r="G2701" s="14">
        <v>44629</v>
      </c>
      <c r="H2701" s="15">
        <v>0.54166666666666663</v>
      </c>
      <c r="I2701" s="15">
        <v>0.55625000000000002</v>
      </c>
      <c r="J2701">
        <v>1000166</v>
      </c>
      <c r="K2701">
        <v>1652</v>
      </c>
      <c r="L2701">
        <f>ROUND(M2701*86400,0)/60</f>
        <v>21</v>
      </c>
      <c r="M2701">
        <v>1.4583333333333393E-2</v>
      </c>
      <c r="N2701">
        <f>_xlfn.XLOOKUP(O2701,Z$22:Z$24,AA$22:AA$24)</f>
        <v>0</v>
      </c>
      <c r="O2701" t="s">
        <v>26</v>
      </c>
      <c r="P2701" cm="1">
        <f t="array" aca="1" ref="P2701" ca="1">(_xlfn.IFS(Q2701="couché",0,Q2701="debout à 80%",1,Q2701="?",1))*(IF(RAND()&lt;0.8,1,0))</f>
        <v>1</v>
      </c>
      <c r="Q2701" t="s">
        <v>27</v>
      </c>
      <c r="R2701">
        <v>45</v>
      </c>
      <c r="S2701">
        <f>SUMIFS(N:N,F:F,F2701,G:G,G2701,T:T,T2701-1)*IF(C2701=1,0,1)</f>
        <v>0</v>
      </c>
      <c r="T2701">
        <f>COUNTIFS(F:F,F2701,G:G,G2701,H:H,_xlfn.CONCAT("&lt;=",H2701))</f>
        <v>5</v>
      </c>
      <c r="U2701" s="15">
        <f ca="1">H2701+(RAND()/100000)</f>
        <v>0.54166702140906675</v>
      </c>
      <c r="V2701">
        <f t="shared" ca="1" si="42"/>
        <v>49</v>
      </c>
      <c r="W2701" t="s">
        <v>28</v>
      </c>
      <c r="X2701" t="str">
        <f ca="1">_xlfn.CONCAT("(",A2701,",",C2701,",",P2701,",",E2701,",",L2701,",",S2701,",",T2701,",",V2701,")++1`")</f>
        <v>(250159,0,1,2,21,0,5,49)++1`</v>
      </c>
      <c r="Y2701" t="str">
        <f>_xlfn.CONCAT("(",A2701,",",R2701,")++1`")</f>
        <v>(250159,45)++1`</v>
      </c>
    </row>
    <row r="2702" spans="1:25">
      <c r="A2702">
        <v>250162</v>
      </c>
      <c r="B2702">
        <v>1984</v>
      </c>
      <c r="C2702">
        <f>IF(D2702="oui", 1, IF(D2702="non", 0, " "))</f>
        <v>0</v>
      </c>
      <c r="D2702" t="s">
        <v>24</v>
      </c>
      <c r="E2702">
        <f>_xlfn.XLOOKUP(F2702,Z$3:Z$19,AA$3:AA$19)</f>
        <v>2</v>
      </c>
      <c r="F2702" t="s">
        <v>29</v>
      </c>
      <c r="G2702" s="14">
        <v>44636</v>
      </c>
      <c r="H2702" s="15">
        <v>0.62638888888888888</v>
      </c>
      <c r="I2702" s="15">
        <v>0.70347222222222217</v>
      </c>
      <c r="J2702">
        <v>1000166</v>
      </c>
      <c r="K2702">
        <v>1</v>
      </c>
      <c r="L2702">
        <f>ROUND(M2702*86400,0)/60</f>
        <v>111</v>
      </c>
      <c r="M2702">
        <v>7.7083333333333282E-2</v>
      </c>
      <c r="N2702">
        <f>_xlfn.XLOOKUP(O2702,Z$22:Z$24,AA$22:AA$24)</f>
        <v>0</v>
      </c>
      <c r="O2702" t="s">
        <v>26</v>
      </c>
      <c r="P2702" cm="1">
        <f t="array" aca="1" ref="P2702" ca="1">(_xlfn.IFS(Q2702="couché",0,Q2702="debout à 80%",1,Q2702="?",1))*(IF(RAND()&lt;0.8,1,0))</f>
        <v>1</v>
      </c>
      <c r="Q2702" t="s">
        <v>27</v>
      </c>
      <c r="R2702">
        <v>45</v>
      </c>
      <c r="S2702">
        <f>SUMIFS(N:N,F:F,F2702,G:G,G2702,T:T,T2702-1)*IF(C2702=1,0,1)</f>
        <v>0</v>
      </c>
      <c r="T2702">
        <f>COUNTIFS(F:F,F2702,G:G,G2702,H:H,_xlfn.CONCAT("&lt;=",H2702))</f>
        <v>5</v>
      </c>
      <c r="U2702" s="15">
        <f ca="1">H2702+(RAND()/100000)</f>
        <v>0.62639230322298967</v>
      </c>
      <c r="V2702">
        <f t="shared" ca="1" si="42"/>
        <v>66</v>
      </c>
      <c r="W2702" t="s">
        <v>28</v>
      </c>
      <c r="X2702" t="str">
        <f ca="1">_xlfn.CONCAT("(",A2702,",",C2702,",",P2702,",",E2702,",",L2702,",",S2702,",",T2702,",",V2702,")++1`")</f>
        <v>(250162,0,1,2,111,0,5,66)++1`</v>
      </c>
      <c r="Y2702" t="str">
        <f>_xlfn.CONCAT("(",A2702,",",R2702,")++1`")</f>
        <v>(250162,45)++1`</v>
      </c>
    </row>
    <row r="2703" spans="1:25">
      <c r="A2703">
        <v>250163</v>
      </c>
      <c r="B2703">
        <v>2006</v>
      </c>
      <c r="C2703">
        <f>IF(D2703="oui", 1, IF(D2703="non", 0, " "))</f>
        <v>0</v>
      </c>
      <c r="D2703" t="s">
        <v>24</v>
      </c>
      <c r="E2703">
        <f>_xlfn.XLOOKUP(F2703,Z$3:Z$19,AA$3:AA$19)</f>
        <v>10</v>
      </c>
      <c r="F2703" t="s">
        <v>39</v>
      </c>
      <c r="G2703" s="14">
        <v>44651</v>
      </c>
      <c r="H2703" s="15">
        <v>0.44444444444444442</v>
      </c>
      <c r="I2703" s="15">
        <v>0.46527777777777773</v>
      </c>
      <c r="J2703">
        <v>1000165</v>
      </c>
      <c r="K2703">
        <v>493</v>
      </c>
      <c r="L2703">
        <f>ROUND(M2703*86400,0)/60</f>
        <v>30</v>
      </c>
      <c r="M2703">
        <v>2.0833333333333315E-2</v>
      </c>
      <c r="N2703">
        <f>_xlfn.XLOOKUP(O2703,Z$22:Z$24,AA$22:AA$24)</f>
        <v>1</v>
      </c>
      <c r="O2703" t="s">
        <v>32</v>
      </c>
      <c r="P2703" cm="1">
        <f t="array" aca="1" ref="P2703" ca="1">(_xlfn.IFS(Q2703="couché",0,Q2703="debout à 80%",1,Q2703="?",1))*(IF(RAND()&lt;0.8,1,0))</f>
        <v>1</v>
      </c>
      <c r="Q2703" t="s">
        <v>27</v>
      </c>
      <c r="R2703">
        <v>30</v>
      </c>
      <c r="S2703">
        <f>SUMIFS(N:N,F:F,F2703,G:G,G2703,T:T,T2703-1)*IF(C2703=1,0,1)</f>
        <v>1</v>
      </c>
      <c r="T2703">
        <f>COUNTIFS(F:F,F2703,G:G,G2703,H:H,_xlfn.CONCAT("&lt;=",H2703))</f>
        <v>4</v>
      </c>
      <c r="U2703" s="15">
        <f ca="1">H2703+(RAND()/100000)</f>
        <v>0.44445016734104903</v>
      </c>
      <c r="V2703">
        <f t="shared" ca="1" si="42"/>
        <v>34</v>
      </c>
      <c r="W2703" t="s">
        <v>47</v>
      </c>
      <c r="X2703" t="str">
        <f ca="1">_xlfn.CONCAT("(",A2703,",",C2703,",",P2703,",",E2703,",",L2703,",",S2703,",",T2703,",",V2703,")++1`")</f>
        <v>(250163,0,1,10,30,1,4,34)++1`</v>
      </c>
      <c r="Y2703" t="str">
        <f>_xlfn.CONCAT("(",A2703,",",R2703,")++1`")</f>
        <v>(250163,30)++1`</v>
      </c>
    </row>
    <row r="2704" spans="1:25">
      <c r="A2704">
        <v>250164</v>
      </c>
      <c r="B2704">
        <v>1949</v>
      </c>
      <c r="C2704">
        <f>IF(D2704="oui", 1, IF(D2704="non", 0, " "))</f>
        <v>0</v>
      </c>
      <c r="D2704" t="s">
        <v>24</v>
      </c>
      <c r="E2704">
        <f>_xlfn.XLOOKUP(F2704,Z$3:Z$19,AA$3:AA$19)</f>
        <v>9</v>
      </c>
      <c r="F2704" t="s">
        <v>40</v>
      </c>
      <c r="G2704" s="14">
        <v>44637</v>
      </c>
      <c r="H2704" s="15">
        <v>0.6465277777777777</v>
      </c>
      <c r="I2704" s="15">
        <v>0.73333333333333328</v>
      </c>
      <c r="J2704">
        <v>1000163</v>
      </c>
      <c r="K2704">
        <v>239</v>
      </c>
      <c r="L2704">
        <f>ROUND(M2704*86400,0)/60</f>
        <v>125</v>
      </c>
      <c r="M2704">
        <v>8.680555555555558E-2</v>
      </c>
      <c r="N2704">
        <f>_xlfn.XLOOKUP(O2704,Z$22:Z$24,AA$22:AA$24)</f>
        <v>0</v>
      </c>
      <c r="O2704" t="s">
        <v>26</v>
      </c>
      <c r="P2704" cm="1">
        <f t="array" aca="1" ref="P2704" ca="1">(_xlfn.IFS(Q2704="couché",0,Q2704="debout à 80%",1,Q2704="?",1))*(IF(RAND()&lt;0.8,1,0))</f>
        <v>1</v>
      </c>
      <c r="Q2704" t="s">
        <v>27</v>
      </c>
      <c r="R2704">
        <v>45</v>
      </c>
      <c r="S2704">
        <f>SUMIFS(N:N,F:F,F2704,G:G,G2704,T:T,T2704-1)*IF(C2704=1,0,1)</f>
        <v>0</v>
      </c>
      <c r="T2704">
        <f>COUNTIFS(F:F,F2704,G:G,G2704,H:H,_xlfn.CONCAT("&lt;=",H2704))</f>
        <v>6</v>
      </c>
      <c r="U2704" s="15">
        <f ca="1">H2704+(RAND()/100000)</f>
        <v>0.64653425420822819</v>
      </c>
      <c r="V2704">
        <f t="shared" ca="1" si="42"/>
        <v>74</v>
      </c>
      <c r="W2704" t="s">
        <v>28</v>
      </c>
      <c r="X2704" t="str">
        <f ca="1">_xlfn.CONCAT("(",A2704,",",C2704,",",P2704,",",E2704,",",L2704,",",S2704,",",T2704,",",V2704,")++1`")</f>
        <v>(250164,0,1,9,125,0,6,74)++1`</v>
      </c>
      <c r="Y2704" t="str">
        <f>_xlfn.CONCAT("(",A2704,",",R2704,")++1`")</f>
        <v>(250164,45)++1`</v>
      </c>
    </row>
    <row r="2705" spans="1:25">
      <c r="A2705">
        <v>250165</v>
      </c>
      <c r="B2705">
        <v>1972</v>
      </c>
      <c r="C2705">
        <f>IF(D2705="oui", 1, IF(D2705="non", 0, " "))</f>
        <v>0</v>
      </c>
      <c r="D2705" t="s">
        <v>24</v>
      </c>
      <c r="E2705">
        <f>_xlfn.XLOOKUP(F2705,Z$3:Z$19,AA$3:AA$19)</f>
        <v>16</v>
      </c>
      <c r="F2705" t="s">
        <v>44</v>
      </c>
      <c r="G2705" s="14">
        <v>44624</v>
      </c>
      <c r="H2705" s="15">
        <v>0.73333333333333328</v>
      </c>
      <c r="I2705" s="15">
        <v>0.7402777777777777</v>
      </c>
      <c r="J2705">
        <v>1000167</v>
      </c>
      <c r="K2705">
        <v>6132</v>
      </c>
      <c r="L2705">
        <f>ROUND(M2705*86400,0)/60</f>
        <v>10</v>
      </c>
      <c r="M2705">
        <v>6.9444444444444198E-3</v>
      </c>
      <c r="N2705">
        <f>_xlfn.XLOOKUP(O2705,Z$22:Z$24,AA$22:AA$24)</f>
        <v>0</v>
      </c>
      <c r="O2705" t="s">
        <v>26</v>
      </c>
      <c r="P2705" cm="1">
        <f t="array" aca="1" ref="P2705" ca="1">(_xlfn.IFS(Q2705="couché",0,Q2705="debout à 80%",1,Q2705="?",1))*(IF(RAND()&lt;0.8,1,0))</f>
        <v>1</v>
      </c>
      <c r="Q2705" t="s">
        <v>27</v>
      </c>
      <c r="R2705">
        <v>0</v>
      </c>
      <c r="S2705">
        <f>SUMIFS(N:N,F:F,F2705,G:G,G2705,T:T,T2705-1)*IF(C2705=1,0,1)</f>
        <v>0</v>
      </c>
      <c r="T2705">
        <f>COUNTIFS(F:F,F2705,G:G,G2705,H:H,_xlfn.CONCAT("&lt;=",H2705))</f>
        <v>7</v>
      </c>
      <c r="U2705" s="15">
        <f ca="1">H2705+(RAND()/100000)</f>
        <v>0.73333951680069265</v>
      </c>
      <c r="V2705">
        <f t="shared" ca="1" si="42"/>
        <v>58</v>
      </c>
      <c r="W2705" t="s">
        <v>28</v>
      </c>
      <c r="X2705" t="str">
        <f ca="1">_xlfn.CONCAT("(",A2705,",",C2705,",",P2705,",",E2705,",",L2705,",",S2705,",",T2705,",",V2705,")++1`")</f>
        <v>(250165,0,1,16,10,0,7,58)++1`</v>
      </c>
      <c r="Y2705" t="str">
        <f>_xlfn.CONCAT("(",A2705,",",R2705,")++1`")</f>
        <v>(250165,0)++1`</v>
      </c>
    </row>
    <row r="2706" spans="1:25">
      <c r="A2706">
        <v>250166</v>
      </c>
      <c r="B2706">
        <v>1963</v>
      </c>
      <c r="C2706">
        <f>IF(D2706="oui", 1, IF(D2706="non", 0, " "))</f>
        <v>0</v>
      </c>
      <c r="D2706" t="s">
        <v>24</v>
      </c>
      <c r="E2706">
        <f>_xlfn.XLOOKUP(F2706,Z$3:Z$19,AA$3:AA$19)</f>
        <v>16</v>
      </c>
      <c r="F2706" t="s">
        <v>44</v>
      </c>
      <c r="G2706" s="14">
        <v>44624</v>
      </c>
      <c r="H2706" s="15">
        <v>0.75347222222222221</v>
      </c>
      <c r="I2706" s="15">
        <v>0.76249999999999996</v>
      </c>
      <c r="J2706">
        <v>1000167</v>
      </c>
      <c r="K2706">
        <v>6132</v>
      </c>
      <c r="L2706">
        <f>ROUND(M2706*86400,0)/60</f>
        <v>13</v>
      </c>
      <c r="M2706">
        <v>9.0277777777777457E-3</v>
      </c>
      <c r="N2706">
        <f>_xlfn.XLOOKUP(O2706,Z$22:Z$24,AA$22:AA$24)</f>
        <v>0</v>
      </c>
      <c r="O2706" t="s">
        <v>26</v>
      </c>
      <c r="P2706" cm="1">
        <f t="array" aca="1" ref="P2706" ca="1">(_xlfn.IFS(Q2706="couché",0,Q2706="debout à 80%",1,Q2706="?",1))*(IF(RAND()&lt;0.8,1,0))</f>
        <v>1</v>
      </c>
      <c r="Q2706" t="s">
        <v>27</v>
      </c>
      <c r="R2706">
        <v>0</v>
      </c>
      <c r="S2706">
        <f>SUMIFS(N:N,F:F,F2706,G:G,G2706,T:T,T2706-1)*IF(C2706=1,0,1)</f>
        <v>0</v>
      </c>
      <c r="T2706">
        <f>COUNTIFS(F:F,F2706,G:G,G2706,H:H,_xlfn.CONCAT("&lt;=",H2706))</f>
        <v>8</v>
      </c>
      <c r="U2706" s="15">
        <f ca="1">H2706+(RAND()/100000)</f>
        <v>0.7534778685893696</v>
      </c>
      <c r="V2706">
        <f t="shared" ca="1" si="42"/>
        <v>59</v>
      </c>
      <c r="W2706" t="s">
        <v>28</v>
      </c>
      <c r="X2706" t="str">
        <f ca="1">_xlfn.CONCAT("(",A2706,",",C2706,",",P2706,",",E2706,",",L2706,",",S2706,",",T2706,",",V2706,")++1`")</f>
        <v>(250166,0,1,16,13,0,8,59)++1`</v>
      </c>
      <c r="Y2706" t="str">
        <f>_xlfn.CONCAT("(",A2706,",",R2706,")++1`")</f>
        <v>(250166,0)++1`</v>
      </c>
    </row>
    <row r="2707" spans="1:25">
      <c r="A2707">
        <v>250168</v>
      </c>
      <c r="B2707">
        <v>1936</v>
      </c>
      <c r="C2707">
        <f>IF(D2707="oui", 1, IF(D2707="non", 0, " "))</f>
        <v>0</v>
      </c>
      <c r="D2707" t="s">
        <v>24</v>
      </c>
      <c r="E2707">
        <f>_xlfn.XLOOKUP(F2707,Z$3:Z$19,AA$3:AA$19)</f>
        <v>16</v>
      </c>
      <c r="F2707" t="s">
        <v>44</v>
      </c>
      <c r="G2707" s="14">
        <v>44625</v>
      </c>
      <c r="H2707" s="15">
        <v>0.40138888888888885</v>
      </c>
      <c r="I2707" s="15">
        <v>0.48749999999999999</v>
      </c>
      <c r="J2707">
        <v>1000162</v>
      </c>
      <c r="K2707">
        <v>124</v>
      </c>
      <c r="L2707">
        <f>ROUND(M2707*86400,0)/60</f>
        <v>124</v>
      </c>
      <c r="M2707">
        <v>8.6111111111111138E-2</v>
      </c>
      <c r="N2707">
        <f>_xlfn.XLOOKUP(O2707,Z$22:Z$24,AA$22:AA$24)</f>
        <v>0</v>
      </c>
      <c r="O2707" t="s">
        <v>26</v>
      </c>
      <c r="P2707" cm="1">
        <f t="array" aca="1" ref="P2707" ca="1">(_xlfn.IFS(Q2707="couché",0,Q2707="debout à 80%",1,Q2707="?",1))*(IF(RAND()&lt;0.8,1,0))</f>
        <v>0</v>
      </c>
      <c r="Q2707" t="s">
        <v>48</v>
      </c>
      <c r="R2707">
        <v>45</v>
      </c>
      <c r="S2707">
        <f>SUMIFS(N:N,F:F,F2707,G:G,G2707,T:T,T2707-1)*IF(C2707=1,0,1)</f>
        <v>0</v>
      </c>
      <c r="T2707">
        <f>COUNTIFS(F:F,F2707,G:G,G2707,H:H,_xlfn.CONCAT("&lt;=",H2707))</f>
        <v>1</v>
      </c>
      <c r="U2707" s="15">
        <f ca="1">H2707+(RAND()/100000)</f>
        <v>0.40139025582034921</v>
      </c>
      <c r="V2707">
        <f t="shared" ca="1" si="42"/>
        <v>1</v>
      </c>
      <c r="W2707" t="s">
        <v>28</v>
      </c>
      <c r="X2707" t="str">
        <f ca="1">_xlfn.CONCAT("(",A2707,",",C2707,",",P2707,",",E2707,",",L2707,",",S2707,",",T2707,",",V2707,")++1`")</f>
        <v>(250168,0,0,16,124,0,1,1)++1`</v>
      </c>
      <c r="Y2707" t="str">
        <f>_xlfn.CONCAT("(",A2707,",",R2707,")++1`")</f>
        <v>(250168,45)++1`</v>
      </c>
    </row>
    <row r="2708" spans="1:25">
      <c r="A2708">
        <v>250169</v>
      </c>
      <c r="B2708">
        <v>1947</v>
      </c>
      <c r="C2708">
        <f>IF(D2708="oui", 1, IF(D2708="non", 0, " "))</f>
        <v>0</v>
      </c>
      <c r="D2708" t="s">
        <v>24</v>
      </c>
      <c r="E2708">
        <f>_xlfn.XLOOKUP(F2708,Z$3:Z$19,AA$3:AA$19)</f>
        <v>16</v>
      </c>
      <c r="F2708" t="s">
        <v>44</v>
      </c>
      <c r="G2708" s="14">
        <v>44625</v>
      </c>
      <c r="H2708" s="15">
        <v>0.50416666666666665</v>
      </c>
      <c r="I2708" s="15">
        <v>0.56805555555555554</v>
      </c>
      <c r="J2708">
        <v>1000162</v>
      </c>
      <c r="K2708">
        <v>489</v>
      </c>
      <c r="L2708">
        <f>ROUND(M2708*86400,0)/60</f>
        <v>92</v>
      </c>
      <c r="M2708">
        <v>6.3888888888888884E-2</v>
      </c>
      <c r="N2708">
        <f>_xlfn.XLOOKUP(O2708,Z$22:Z$24,AA$22:AA$24)</f>
        <v>0</v>
      </c>
      <c r="O2708" t="s">
        <v>26</v>
      </c>
      <c r="P2708" cm="1">
        <f t="array" aca="1" ref="P2708" ca="1">(_xlfn.IFS(Q2708="couché",0,Q2708="debout à 80%",1,Q2708="?",1))*(IF(RAND()&lt;0.8,1,0))</f>
        <v>0</v>
      </c>
      <c r="Q2708" t="s">
        <v>48</v>
      </c>
      <c r="R2708">
        <v>45</v>
      </c>
      <c r="S2708">
        <f>SUMIFS(N:N,F:F,F2708,G:G,G2708,T:T,T2708-1)*IF(C2708=1,0,1)</f>
        <v>0</v>
      </c>
      <c r="T2708">
        <f>COUNTIFS(F:F,F2708,G:G,G2708,H:H,_xlfn.CONCAT("&lt;=",H2708))</f>
        <v>2</v>
      </c>
      <c r="U2708" s="15">
        <f ca="1">H2708+(RAND()/100000)</f>
        <v>0.50416919219483014</v>
      </c>
      <c r="V2708">
        <f t="shared" ca="1" si="42"/>
        <v>2</v>
      </c>
      <c r="W2708" t="s">
        <v>28</v>
      </c>
      <c r="X2708" t="str">
        <f ca="1">_xlfn.CONCAT("(",A2708,",",C2708,",",P2708,",",E2708,",",L2708,",",S2708,",",T2708,",",V2708,")++1`")</f>
        <v>(250169,0,0,16,92,0,2,2)++1`</v>
      </c>
      <c r="Y2708" t="str">
        <f>_xlfn.CONCAT("(",A2708,",",R2708,")++1`")</f>
        <v>(250169,45)++1`</v>
      </c>
    </row>
    <row r="2709" spans="1:25">
      <c r="A2709">
        <v>250172</v>
      </c>
      <c r="B2709">
        <v>1941</v>
      </c>
      <c r="C2709">
        <f>IF(D2709="oui", 1, IF(D2709="non", 0, " "))</f>
        <v>0</v>
      </c>
      <c r="D2709" t="s">
        <v>24</v>
      </c>
      <c r="E2709">
        <f>_xlfn.XLOOKUP(F2709,Z$3:Z$19,AA$3:AA$19)</f>
        <v>5</v>
      </c>
      <c r="F2709" t="s">
        <v>36</v>
      </c>
      <c r="G2709" s="14">
        <v>44630</v>
      </c>
      <c r="H2709" s="15">
        <v>0.63680555555555551</v>
      </c>
      <c r="I2709" s="15">
        <v>0.72361111111111109</v>
      </c>
      <c r="J2709">
        <v>1000162</v>
      </c>
      <c r="K2709">
        <v>83</v>
      </c>
      <c r="L2709">
        <f>ROUND(M2709*86400,0)/60</f>
        <v>125</v>
      </c>
      <c r="M2709">
        <v>8.680555555555558E-2</v>
      </c>
      <c r="N2709">
        <f>_xlfn.XLOOKUP(O2709,Z$22:Z$24,AA$22:AA$24)</f>
        <v>0</v>
      </c>
      <c r="O2709" t="s">
        <v>26</v>
      </c>
      <c r="P2709" cm="1">
        <f t="array" aca="1" ref="P2709" ca="1">(_xlfn.IFS(Q2709="couché",0,Q2709="debout à 80%",1,Q2709="?",1))*(IF(RAND()&lt;0.8,1,0))</f>
        <v>0</v>
      </c>
      <c r="Q2709" t="s">
        <v>48</v>
      </c>
      <c r="R2709">
        <v>45</v>
      </c>
      <c r="S2709">
        <f>SUMIFS(N:N,F:F,F2709,G:G,G2709,T:T,T2709-1)*IF(C2709=1,0,1)</f>
        <v>0</v>
      </c>
      <c r="T2709">
        <f>COUNTIFS(F:F,F2709,G:G,G2709,H:H,_xlfn.CONCAT("&lt;=",H2709))</f>
        <v>4</v>
      </c>
      <c r="U2709" s="15">
        <f ca="1">H2709+(RAND()/100000)</f>
        <v>0.6368089157069754</v>
      </c>
      <c r="V2709">
        <f t="shared" ca="1" si="42"/>
        <v>83</v>
      </c>
      <c r="W2709" t="s">
        <v>28</v>
      </c>
      <c r="X2709" t="str">
        <f ca="1">_xlfn.CONCAT("(",A2709,",",C2709,",",P2709,",",E2709,",",L2709,",",S2709,",",T2709,",",V2709,")++1`")</f>
        <v>(250172,0,0,5,125,0,4,83)++1`</v>
      </c>
      <c r="Y2709" t="str">
        <f>_xlfn.CONCAT("(",A2709,",",R2709,")++1`")</f>
        <v>(250172,45)++1`</v>
      </c>
    </row>
    <row r="2710" spans="1:25">
      <c r="A2710">
        <v>250173</v>
      </c>
      <c r="B2710">
        <v>1951</v>
      </c>
      <c r="C2710">
        <f>IF(D2710="oui", 1, IF(D2710="non", 0, " "))</f>
        <v>0</v>
      </c>
      <c r="D2710" t="s">
        <v>24</v>
      </c>
      <c r="E2710">
        <f>_xlfn.XLOOKUP(F2710,Z$3:Z$19,AA$3:AA$19)</f>
        <v>5</v>
      </c>
      <c r="F2710" t="s">
        <v>36</v>
      </c>
      <c r="G2710" s="14">
        <v>44631</v>
      </c>
      <c r="H2710" s="15">
        <v>0.68333333333333335</v>
      </c>
      <c r="I2710" s="15">
        <v>0.74236111111111103</v>
      </c>
      <c r="J2710">
        <v>1000162</v>
      </c>
      <c r="K2710">
        <v>3493</v>
      </c>
      <c r="L2710">
        <f>ROUND(M2710*86400,0)/60</f>
        <v>85</v>
      </c>
      <c r="M2710">
        <v>5.9027777777777679E-2</v>
      </c>
      <c r="N2710">
        <f>_xlfn.XLOOKUP(O2710,Z$22:Z$24,AA$22:AA$24)</f>
        <v>0</v>
      </c>
      <c r="O2710" t="s">
        <v>26</v>
      </c>
      <c r="P2710" cm="1">
        <f t="array" aca="1" ref="P2710" ca="1">(_xlfn.IFS(Q2710="couché",0,Q2710="debout à 80%",1,Q2710="?",1))*(IF(RAND()&lt;0.8,1,0))</f>
        <v>0</v>
      </c>
      <c r="Q2710" t="s">
        <v>48</v>
      </c>
      <c r="R2710">
        <v>45</v>
      </c>
      <c r="S2710">
        <f>SUMIFS(N:N,F:F,F2710,G:G,G2710,T:T,T2710-1)*IF(C2710=1,0,1)</f>
        <v>0</v>
      </c>
      <c r="T2710">
        <f>COUNTIFS(F:F,F2710,G:G,G2710,H:H,_xlfn.CONCAT("&lt;=",H2710))</f>
        <v>6</v>
      </c>
      <c r="U2710" s="15">
        <f ca="1">H2710+(RAND()/100000)</f>
        <v>0.68333720818182853</v>
      </c>
      <c r="V2710">
        <f t="shared" ca="1" si="42"/>
        <v>77</v>
      </c>
      <c r="W2710" t="s">
        <v>28</v>
      </c>
      <c r="X2710" t="str">
        <f ca="1">_xlfn.CONCAT("(",A2710,",",C2710,",",P2710,",",E2710,",",L2710,",",S2710,",",T2710,",",V2710,")++1`")</f>
        <v>(250173,0,0,5,85,0,6,77)++1`</v>
      </c>
      <c r="Y2710" t="str">
        <f>_xlfn.CONCAT("(",A2710,",",R2710,")++1`")</f>
        <v>(250173,45)++1`</v>
      </c>
    </row>
    <row r="2711" spans="1:25">
      <c r="A2711">
        <v>250175</v>
      </c>
      <c r="B2711">
        <v>1958</v>
      </c>
      <c r="C2711">
        <f>IF(D2711="oui", 1, IF(D2711="non", 0, " "))</f>
        <v>0</v>
      </c>
      <c r="D2711" t="s">
        <v>24</v>
      </c>
      <c r="E2711">
        <f>_xlfn.XLOOKUP(F2711,Z$3:Z$19,AA$3:AA$19)</f>
        <v>6</v>
      </c>
      <c r="F2711" t="s">
        <v>37</v>
      </c>
      <c r="G2711" s="14">
        <v>44625</v>
      </c>
      <c r="H2711" s="15">
        <v>0.62361111111111112</v>
      </c>
      <c r="I2711" s="15">
        <v>0.76874999999999993</v>
      </c>
      <c r="J2711">
        <v>1000166</v>
      </c>
      <c r="K2711">
        <v>410</v>
      </c>
      <c r="L2711">
        <f>ROUND(M2711*86400,0)/60</f>
        <v>209</v>
      </c>
      <c r="M2711">
        <v>0.14513888888888882</v>
      </c>
      <c r="N2711">
        <f>_xlfn.XLOOKUP(O2711,Z$22:Z$24,AA$22:AA$24)</f>
        <v>0</v>
      </c>
      <c r="O2711" t="s">
        <v>26</v>
      </c>
      <c r="P2711" cm="1">
        <f t="array" aca="1" ref="P2711" ca="1">(_xlfn.IFS(Q2711="couché",0,Q2711="debout à 80%",1,Q2711="?",1))*(IF(RAND()&lt;0.8,1,0))</f>
        <v>0</v>
      </c>
      <c r="Q2711" t="s">
        <v>48</v>
      </c>
      <c r="R2711">
        <v>45</v>
      </c>
      <c r="S2711">
        <f>SUMIFS(N:N,F:F,F2711,G:G,G2711,T:T,T2711-1)*IF(C2711=1,0,1)</f>
        <v>0</v>
      </c>
      <c r="T2711">
        <f>COUNTIFS(F:F,F2711,G:G,G2711,H:H,_xlfn.CONCAT("&lt;=",H2711))</f>
        <v>1</v>
      </c>
      <c r="U2711" s="15">
        <f ca="1">H2711+(RAND()/100000)</f>
        <v>0.62361344881132241</v>
      </c>
      <c r="V2711">
        <f t="shared" ca="1" si="42"/>
        <v>3</v>
      </c>
      <c r="W2711" t="s">
        <v>28</v>
      </c>
      <c r="X2711" t="str">
        <f ca="1">_xlfn.CONCAT("(",A2711,",",C2711,",",P2711,",",E2711,",",L2711,",",S2711,",",T2711,",",V2711,")++1`")</f>
        <v>(250175,0,0,6,209,0,1,3)++1`</v>
      </c>
      <c r="Y2711" t="str">
        <f>_xlfn.CONCAT("(",A2711,",",R2711,")++1`")</f>
        <v>(250175,45)++1`</v>
      </c>
    </row>
    <row r="2712" spans="1:25">
      <c r="A2712">
        <v>250176</v>
      </c>
      <c r="B2712">
        <v>1982</v>
      </c>
      <c r="C2712">
        <f>IF(D2712="oui", 1, IF(D2712="non", 0, " "))</f>
        <v>0</v>
      </c>
      <c r="D2712" t="s">
        <v>24</v>
      </c>
      <c r="E2712">
        <f>_xlfn.XLOOKUP(F2712,Z$3:Z$19,AA$3:AA$19)</f>
        <v>13</v>
      </c>
      <c r="F2712" t="s">
        <v>43</v>
      </c>
      <c r="G2712" s="14">
        <v>44625</v>
      </c>
      <c r="H2712" s="15">
        <v>0.65694444444444444</v>
      </c>
      <c r="I2712" s="15">
        <v>0.91805555555555551</v>
      </c>
      <c r="J2712">
        <v>1000167</v>
      </c>
      <c r="K2712">
        <v>7729</v>
      </c>
      <c r="L2712">
        <f>ROUND(M2712*86400,0)/60</f>
        <v>376</v>
      </c>
      <c r="M2712">
        <v>0.26111111111111107</v>
      </c>
      <c r="N2712">
        <f>_xlfn.XLOOKUP(O2712,Z$22:Z$24,AA$22:AA$24)</f>
        <v>0</v>
      </c>
      <c r="O2712" t="s">
        <v>26</v>
      </c>
      <c r="P2712" cm="1">
        <f t="array" aca="1" ref="P2712" ca="1">(_xlfn.IFS(Q2712="couché",0,Q2712="debout à 80%",1,Q2712="?",1))*(IF(RAND()&lt;0.8,1,0))</f>
        <v>1</v>
      </c>
      <c r="Q2712" t="s">
        <v>27</v>
      </c>
      <c r="R2712">
        <v>45</v>
      </c>
      <c r="S2712">
        <f>SUMIFS(N:N,F:F,F2712,G:G,G2712,T:T,T2712-1)*IF(C2712=1,0,1)</f>
        <v>0</v>
      </c>
      <c r="T2712">
        <f>COUNTIFS(F:F,F2712,G:G,G2712,H:H,_xlfn.CONCAT("&lt;=",H2712))</f>
        <v>1</v>
      </c>
      <c r="U2712" s="15">
        <f ca="1">H2712+(RAND()/100000)</f>
        <v>0.65694700405505002</v>
      </c>
      <c r="V2712">
        <f t="shared" ca="1" si="42"/>
        <v>4</v>
      </c>
      <c r="W2712" t="s">
        <v>28</v>
      </c>
      <c r="X2712" t="str">
        <f ca="1">_xlfn.CONCAT("(",A2712,",",C2712,",",P2712,",",E2712,",",L2712,",",S2712,",",T2712,",",V2712,")++1`")</f>
        <v>(250176,0,1,13,376,0,1,4)++1`</v>
      </c>
      <c r="Y2712" t="str">
        <f>_xlfn.CONCAT("(",A2712,",",R2712,")++1`")</f>
        <v>(250176,45)++1`</v>
      </c>
    </row>
    <row r="2713" spans="1:25">
      <c r="A2713">
        <v>250177</v>
      </c>
      <c r="B2713">
        <v>1977</v>
      </c>
      <c r="C2713">
        <f>IF(D2713="oui", 1, IF(D2713="non", 0, " "))</f>
        <v>0</v>
      </c>
      <c r="D2713" t="s">
        <v>24</v>
      </c>
      <c r="E2713">
        <f>_xlfn.XLOOKUP(F2713,Z$3:Z$19,AA$3:AA$19)</f>
        <v>3</v>
      </c>
      <c r="F2713" t="s">
        <v>34</v>
      </c>
      <c r="G2713" s="14">
        <v>44625</v>
      </c>
      <c r="H2713" s="15">
        <v>0.70138888888888884</v>
      </c>
      <c r="I2713" s="15">
        <v>0.74722222222222223</v>
      </c>
      <c r="J2713">
        <v>1000169</v>
      </c>
      <c r="K2713">
        <v>2392</v>
      </c>
      <c r="L2713">
        <f>ROUND(M2713*86400,0)/60</f>
        <v>66</v>
      </c>
      <c r="M2713">
        <v>4.5833333333333393E-2</v>
      </c>
      <c r="N2713">
        <f>_xlfn.XLOOKUP(O2713,Z$22:Z$24,AA$22:AA$24)</f>
        <v>1</v>
      </c>
      <c r="O2713" t="s">
        <v>32</v>
      </c>
      <c r="P2713" cm="1">
        <f t="array" aca="1" ref="P2713" ca="1">(_xlfn.IFS(Q2713="couché",0,Q2713="debout à 80%",1,Q2713="?",1))*(IF(RAND()&lt;0.8,1,0))</f>
        <v>0</v>
      </c>
      <c r="Q2713" t="s">
        <v>27</v>
      </c>
      <c r="R2713">
        <v>0</v>
      </c>
      <c r="S2713">
        <f>SUMIFS(N:N,F:F,F2713,G:G,G2713,T:T,T2713-1)*IF(C2713=1,0,1)</f>
        <v>0</v>
      </c>
      <c r="T2713">
        <f>COUNTIFS(F:F,F2713,G:G,G2713,H:H,_xlfn.CONCAT("&lt;=",H2713))</f>
        <v>1</v>
      </c>
      <c r="U2713" s="15">
        <f ca="1">H2713+(RAND()/100000)</f>
        <v>0.70139702099048251</v>
      </c>
      <c r="V2713">
        <f t="shared" ca="1" si="42"/>
        <v>5</v>
      </c>
      <c r="W2713" t="s">
        <v>28</v>
      </c>
      <c r="X2713" t="str">
        <f ca="1">_xlfn.CONCAT("(",A2713,",",C2713,",",P2713,",",E2713,",",L2713,",",S2713,",",T2713,",",V2713,")++1`")</f>
        <v>(250177,0,0,3,66,0,1,5)++1`</v>
      </c>
      <c r="Y2713" t="str">
        <f>_xlfn.CONCAT("(",A2713,",",R2713,")++1`")</f>
        <v>(250177,0)++1`</v>
      </c>
    </row>
    <row r="2714" spans="1:25">
      <c r="A2714">
        <v>250180</v>
      </c>
      <c r="B2714">
        <v>1982</v>
      </c>
      <c r="C2714">
        <f>IF(D2714="oui", 1, IF(D2714="non", 0, " "))</f>
        <v>0</v>
      </c>
      <c r="D2714" t="s">
        <v>24</v>
      </c>
      <c r="E2714">
        <f>_xlfn.XLOOKUP(F2714,Z$3:Z$19,AA$3:AA$19)</f>
        <v>16</v>
      </c>
      <c r="F2714" t="s">
        <v>44</v>
      </c>
      <c r="G2714" s="14">
        <v>44626</v>
      </c>
      <c r="H2714" s="15">
        <v>0.37708333333333333</v>
      </c>
      <c r="I2714" s="15">
        <v>0.46388888888888885</v>
      </c>
      <c r="J2714">
        <v>1000162</v>
      </c>
      <c r="K2714">
        <v>3315</v>
      </c>
      <c r="L2714">
        <f>ROUND(M2714*86400,0)/60</f>
        <v>125</v>
      </c>
      <c r="M2714">
        <v>8.6805555555555525E-2</v>
      </c>
      <c r="N2714">
        <f>_xlfn.XLOOKUP(O2714,Z$22:Z$24,AA$22:AA$24)</f>
        <v>1</v>
      </c>
      <c r="O2714" t="s">
        <v>32</v>
      </c>
      <c r="P2714" cm="1">
        <f t="array" aca="1" ref="P2714" ca="1">(_xlfn.IFS(Q2714="couché",0,Q2714="debout à 80%",1,Q2714="?",1))*(IF(RAND()&lt;0.8,1,0))</f>
        <v>0</v>
      </c>
      <c r="Q2714" t="s">
        <v>48</v>
      </c>
      <c r="R2714">
        <v>45</v>
      </c>
      <c r="S2714">
        <f>SUMIFS(N:N,F:F,F2714,G:G,G2714,T:T,T2714-1)*IF(C2714=1,0,1)</f>
        <v>0</v>
      </c>
      <c r="T2714">
        <f>COUNTIFS(F:F,F2714,G:G,G2714,H:H,_xlfn.CONCAT("&lt;=",H2714))</f>
        <v>1</v>
      </c>
      <c r="U2714" s="15">
        <f ca="1">H2714+(RAND()/100000)</f>
        <v>0.37708487101448818</v>
      </c>
      <c r="V2714">
        <f t="shared" ca="1" si="42"/>
        <v>1</v>
      </c>
      <c r="W2714" t="s">
        <v>28</v>
      </c>
      <c r="X2714" t="str">
        <f ca="1">_xlfn.CONCAT("(",A2714,",",C2714,",",P2714,",",E2714,",",L2714,",",S2714,",",T2714,",",V2714,")++1`")</f>
        <v>(250180,0,0,16,125,0,1,1)++1`</v>
      </c>
      <c r="Y2714" t="str">
        <f>_xlfn.CONCAT("(",A2714,",",R2714,")++1`")</f>
        <v>(250180,45)++1`</v>
      </c>
    </row>
    <row r="2715" spans="1:25">
      <c r="A2715">
        <v>250181</v>
      </c>
      <c r="B2715">
        <v>1969</v>
      </c>
      <c r="C2715">
        <f>IF(D2715="oui", 1, IF(D2715="non", 0, " "))</f>
        <v>0</v>
      </c>
      <c r="D2715" t="s">
        <v>24</v>
      </c>
      <c r="E2715">
        <f>_xlfn.XLOOKUP(F2715,Z$3:Z$19,AA$3:AA$19)</f>
        <v>2</v>
      </c>
      <c r="F2715" t="s">
        <v>29</v>
      </c>
      <c r="G2715" s="14">
        <v>44626</v>
      </c>
      <c r="H2715" s="15">
        <v>0.41527777777777775</v>
      </c>
      <c r="I2715" s="15">
        <v>0.48958333333333331</v>
      </c>
      <c r="J2715">
        <v>1000166</v>
      </c>
      <c r="K2715">
        <v>1</v>
      </c>
      <c r="L2715">
        <f>ROUND(M2715*86400,0)/60</f>
        <v>107</v>
      </c>
      <c r="M2715">
        <v>7.4305555555555569E-2</v>
      </c>
      <c r="N2715">
        <f>_xlfn.XLOOKUP(O2715,Z$22:Z$24,AA$22:AA$24)</f>
        <v>0</v>
      </c>
      <c r="O2715" t="s">
        <v>26</v>
      </c>
      <c r="P2715" cm="1">
        <f t="array" aca="1" ref="P2715" ca="1">(_xlfn.IFS(Q2715="couché",0,Q2715="debout à 80%",1,Q2715="?",1))*(IF(RAND()&lt;0.8,1,0))</f>
        <v>0</v>
      </c>
      <c r="Q2715" t="s">
        <v>48</v>
      </c>
      <c r="R2715">
        <v>45</v>
      </c>
      <c r="S2715">
        <f>SUMIFS(N:N,F:F,F2715,G:G,G2715,T:T,T2715-1)*IF(C2715=1,0,1)</f>
        <v>0</v>
      </c>
      <c r="T2715">
        <f>COUNTIFS(F:F,F2715,G:G,G2715,H:H,_xlfn.CONCAT("&lt;=",H2715))</f>
        <v>1</v>
      </c>
      <c r="U2715" s="15">
        <f ca="1">H2715+(RAND()/100000)</f>
        <v>0.41527984847425636</v>
      </c>
      <c r="V2715">
        <f t="shared" ca="1" si="42"/>
        <v>2</v>
      </c>
      <c r="W2715" t="s">
        <v>28</v>
      </c>
      <c r="X2715" t="str">
        <f ca="1">_xlfn.CONCAT("(",A2715,",",C2715,",",P2715,",",E2715,",",L2715,",",S2715,",",T2715,",",V2715,")++1`")</f>
        <v>(250181,0,0,2,107,0,1,2)++1`</v>
      </c>
      <c r="Y2715" t="str">
        <f>_xlfn.CONCAT("(",A2715,",",R2715,")++1`")</f>
        <v>(250181,45)++1`</v>
      </c>
    </row>
    <row r="2716" spans="1:25">
      <c r="A2716">
        <v>250182</v>
      </c>
      <c r="B2716">
        <v>1961</v>
      </c>
      <c r="C2716">
        <f>IF(D2716="oui", 1, IF(D2716="non", 0, " "))</f>
        <v>0</v>
      </c>
      <c r="D2716" t="s">
        <v>24</v>
      </c>
      <c r="E2716">
        <f>_xlfn.XLOOKUP(F2716,Z$3:Z$19,AA$3:AA$19)</f>
        <v>2</v>
      </c>
      <c r="F2716" t="s">
        <v>29</v>
      </c>
      <c r="G2716" s="14">
        <v>44626</v>
      </c>
      <c r="H2716" s="15">
        <v>0.5</v>
      </c>
      <c r="I2716" s="15">
        <v>0.51180555555555551</v>
      </c>
      <c r="J2716">
        <v>1000166</v>
      </c>
      <c r="K2716">
        <v>3953</v>
      </c>
      <c r="L2716">
        <f>ROUND(M2716*86400,0)/60</f>
        <v>17</v>
      </c>
      <c r="M2716">
        <v>1.1805555555555514E-2</v>
      </c>
      <c r="N2716">
        <f>_xlfn.XLOOKUP(O2716,Z$22:Z$24,AA$22:AA$24)</f>
        <v>0</v>
      </c>
      <c r="O2716" t="s">
        <v>26</v>
      </c>
      <c r="P2716" cm="1">
        <f t="array" aca="1" ref="P2716" ca="1">(_xlfn.IFS(Q2716="couché",0,Q2716="debout à 80%",1,Q2716="?",1))*(IF(RAND()&lt;0.8,1,0))</f>
        <v>1</v>
      </c>
      <c r="Q2716" t="s">
        <v>27</v>
      </c>
      <c r="R2716">
        <v>45</v>
      </c>
      <c r="S2716">
        <f>SUMIFS(N:N,F:F,F2716,G:G,G2716,T:T,T2716-1)*IF(C2716=1,0,1)</f>
        <v>0</v>
      </c>
      <c r="T2716">
        <f>COUNTIFS(F:F,F2716,G:G,G2716,H:H,_xlfn.CONCAT("&lt;=",H2716))</f>
        <v>2</v>
      </c>
      <c r="U2716" s="15">
        <f ca="1">H2716+(RAND()/100000)</f>
        <v>0.50000570545437573</v>
      </c>
      <c r="V2716">
        <f t="shared" ca="1" si="42"/>
        <v>3</v>
      </c>
      <c r="W2716" t="s">
        <v>28</v>
      </c>
      <c r="X2716" t="str">
        <f ca="1">_xlfn.CONCAT("(",A2716,",",C2716,",",P2716,",",E2716,",",L2716,",",S2716,",",T2716,",",V2716,")++1`")</f>
        <v>(250182,0,1,2,17,0,2,3)++1`</v>
      </c>
      <c r="Y2716" t="str">
        <f>_xlfn.CONCAT("(",A2716,",",R2716,")++1`")</f>
        <v>(250182,45)++1`</v>
      </c>
    </row>
    <row r="2717" spans="1:25">
      <c r="A2717">
        <v>250184</v>
      </c>
      <c r="B2717">
        <v>1961</v>
      </c>
      <c r="C2717">
        <f>IF(D2717="oui", 1, IF(D2717="non", 0, " "))</f>
        <v>0</v>
      </c>
      <c r="D2717" t="s">
        <v>24</v>
      </c>
      <c r="E2717">
        <f>_xlfn.XLOOKUP(F2717,Z$3:Z$19,AA$3:AA$19)</f>
        <v>11</v>
      </c>
      <c r="F2717" t="s">
        <v>41</v>
      </c>
      <c r="G2717" s="14">
        <v>44628</v>
      </c>
      <c r="H2717" s="15">
        <v>0.69097222222222221</v>
      </c>
      <c r="I2717" s="15">
        <v>0.82499999999999996</v>
      </c>
      <c r="J2717">
        <v>1000171</v>
      </c>
      <c r="K2717">
        <v>7468</v>
      </c>
      <c r="L2717">
        <f>ROUND(M2717*86400,0)/60</f>
        <v>193</v>
      </c>
      <c r="M2717">
        <v>0.13402777777777775</v>
      </c>
      <c r="N2717">
        <f>_xlfn.XLOOKUP(O2717,Z$22:Z$24,AA$22:AA$24)</f>
        <v>0</v>
      </c>
      <c r="O2717" t="s">
        <v>26</v>
      </c>
      <c r="P2717" cm="1">
        <f t="array" aca="1" ref="P2717" ca="1">(_xlfn.IFS(Q2717="couché",0,Q2717="debout à 80%",1,Q2717="?",1))*(IF(RAND()&lt;0.8,1,0))</f>
        <v>1</v>
      </c>
      <c r="Q2717" t="s">
        <v>27</v>
      </c>
      <c r="R2717">
        <v>45</v>
      </c>
      <c r="S2717">
        <f>SUMIFS(N:N,F:F,F2717,G:G,G2717,T:T,T2717-1)*IF(C2717=1,0,1)</f>
        <v>0</v>
      </c>
      <c r="T2717">
        <f>COUNTIFS(F:F,F2717,G:G,G2717,H:H,_xlfn.CONCAT("&lt;=",H2717))</f>
        <v>3</v>
      </c>
      <c r="U2717" s="15">
        <f ca="1">H2717+(RAND()/100000)</f>
        <v>0.69098007349476831</v>
      </c>
      <c r="V2717">
        <f t="shared" ca="1" si="42"/>
        <v>83</v>
      </c>
      <c r="W2717" t="s">
        <v>28</v>
      </c>
      <c r="X2717" t="str">
        <f ca="1">_xlfn.CONCAT("(",A2717,",",C2717,",",P2717,",",E2717,",",L2717,",",S2717,",",T2717,",",V2717,")++1`")</f>
        <v>(250184,0,1,11,193,0,3,83)++1`</v>
      </c>
      <c r="Y2717" t="str">
        <f>_xlfn.CONCAT("(",A2717,",",R2717,")++1`")</f>
        <v>(250184,45)++1`</v>
      </c>
    </row>
    <row r="2718" spans="1:25">
      <c r="A2718">
        <v>250185</v>
      </c>
      <c r="B2718">
        <v>1983</v>
      </c>
      <c r="C2718">
        <f>IF(D2718="oui", 1, IF(D2718="non", 0, " "))</f>
        <v>0</v>
      </c>
      <c r="D2718" t="s">
        <v>24</v>
      </c>
      <c r="E2718">
        <f>_xlfn.XLOOKUP(F2718,Z$3:Z$19,AA$3:AA$19)</f>
        <v>16</v>
      </c>
      <c r="F2718" t="s">
        <v>44</v>
      </c>
      <c r="G2718" s="14">
        <v>44627</v>
      </c>
      <c r="H2718" s="15">
        <v>0.40208333333333329</v>
      </c>
      <c r="I2718" s="15">
        <v>0.44305555555555554</v>
      </c>
      <c r="J2718">
        <v>1000162</v>
      </c>
      <c r="K2718">
        <v>8949</v>
      </c>
      <c r="L2718">
        <f>ROUND(M2718*86400,0)/60</f>
        <v>59</v>
      </c>
      <c r="M2718">
        <v>4.0972222222222243E-2</v>
      </c>
      <c r="N2718">
        <f>_xlfn.XLOOKUP(O2718,Z$22:Z$24,AA$22:AA$24)</f>
        <v>1</v>
      </c>
      <c r="O2718" t="s">
        <v>32</v>
      </c>
      <c r="P2718" cm="1">
        <f t="array" aca="1" ref="P2718" ca="1">(_xlfn.IFS(Q2718="couché",0,Q2718="debout à 80%",1,Q2718="?",1))*(IF(RAND()&lt;0.8,1,0))</f>
        <v>0</v>
      </c>
      <c r="Q2718" t="s">
        <v>48</v>
      </c>
      <c r="R2718">
        <v>45</v>
      </c>
      <c r="S2718">
        <f>SUMIFS(N:N,F:F,F2718,G:G,G2718,T:T,T2718-1)*IF(C2718=1,0,1)</f>
        <v>0</v>
      </c>
      <c r="T2718">
        <f>COUNTIFS(F:F,F2718,G:G,G2718,H:H,_xlfn.CONCAT("&lt;=",H2718))</f>
        <v>2</v>
      </c>
      <c r="U2718" s="15">
        <f ca="1">H2718+(RAND()/100000)</f>
        <v>0.40208795858422575</v>
      </c>
      <c r="V2718">
        <f t="shared" ca="1" si="42"/>
        <v>21</v>
      </c>
      <c r="W2718" t="s">
        <v>28</v>
      </c>
      <c r="X2718" t="str">
        <f ca="1">_xlfn.CONCAT("(",A2718,",",C2718,",",P2718,",",E2718,",",L2718,",",S2718,",",T2718,",",V2718,")++1`")</f>
        <v>(250185,0,0,16,59,0,2,21)++1`</v>
      </c>
      <c r="Y2718" t="str">
        <f>_xlfn.CONCAT("(",A2718,",",R2718,")++1`")</f>
        <v>(250185,45)++1`</v>
      </c>
    </row>
    <row r="2719" spans="1:25">
      <c r="A2719">
        <v>250186</v>
      </c>
      <c r="B2719">
        <v>1962</v>
      </c>
      <c r="C2719">
        <f>IF(D2719="oui", 1, IF(D2719="non", 0, " "))</f>
        <v>0</v>
      </c>
      <c r="D2719" t="s">
        <v>24</v>
      </c>
      <c r="E2719">
        <f>_xlfn.XLOOKUP(F2719,Z$3:Z$19,AA$3:AA$19)</f>
        <v>16</v>
      </c>
      <c r="F2719" t="s">
        <v>44</v>
      </c>
      <c r="G2719" s="14">
        <v>44627</v>
      </c>
      <c r="H2719" s="15">
        <v>0.45208333333333334</v>
      </c>
      <c r="I2719" s="15">
        <v>0.48541666666666666</v>
      </c>
      <c r="J2719">
        <v>1000162</v>
      </c>
      <c r="K2719">
        <v>122</v>
      </c>
      <c r="L2719">
        <f>ROUND(M2719*86400,0)/60</f>
        <v>48</v>
      </c>
      <c r="M2719">
        <v>3.3333333333333326E-2</v>
      </c>
      <c r="N2719">
        <f>_xlfn.XLOOKUP(O2719,Z$22:Z$24,AA$22:AA$24)</f>
        <v>1</v>
      </c>
      <c r="O2719" t="s">
        <v>32</v>
      </c>
      <c r="P2719" cm="1">
        <f t="array" aca="1" ref="P2719" ca="1">(_xlfn.IFS(Q2719="couché",0,Q2719="debout à 80%",1,Q2719="?",1))*(IF(RAND()&lt;0.8,1,0))</f>
        <v>1</v>
      </c>
      <c r="Q2719" t="s">
        <v>27</v>
      </c>
      <c r="R2719">
        <v>45</v>
      </c>
      <c r="S2719">
        <f>SUMIFS(N:N,F:F,F2719,G:G,G2719,T:T,T2719-1)*IF(C2719=1,0,1)</f>
        <v>1</v>
      </c>
      <c r="T2719">
        <f>COUNTIFS(F:F,F2719,G:G,G2719,H:H,_xlfn.CONCAT("&lt;=",H2719))</f>
        <v>3</v>
      </c>
      <c r="U2719" s="15">
        <f ca="1">H2719+(RAND()/100000)</f>
        <v>0.45208462708721614</v>
      </c>
      <c r="V2719">
        <f t="shared" ca="1" si="42"/>
        <v>32</v>
      </c>
      <c r="W2719" t="s">
        <v>28</v>
      </c>
      <c r="X2719" t="str">
        <f ca="1">_xlfn.CONCAT("(",A2719,",",C2719,",",P2719,",",E2719,",",L2719,",",S2719,",",T2719,",",V2719,")++1`")</f>
        <v>(250186,0,1,16,48,1,3,32)++1`</v>
      </c>
      <c r="Y2719" t="str">
        <f>_xlfn.CONCAT("(",A2719,",",R2719,")++1`")</f>
        <v>(250186,45)++1`</v>
      </c>
    </row>
    <row r="2720" spans="1:25">
      <c r="A2720">
        <v>250187</v>
      </c>
      <c r="B2720">
        <v>1951</v>
      </c>
      <c r="C2720">
        <f>IF(D2720="oui", 1, IF(D2720="non", 0, " "))</f>
        <v>0</v>
      </c>
      <c r="D2720" t="s">
        <v>24</v>
      </c>
      <c r="E2720">
        <f>_xlfn.XLOOKUP(F2720,Z$3:Z$19,AA$3:AA$19)</f>
        <v>10</v>
      </c>
      <c r="F2720" t="s">
        <v>39</v>
      </c>
      <c r="G2720" s="14">
        <v>44629</v>
      </c>
      <c r="H2720" s="15">
        <v>0.62916666666666665</v>
      </c>
      <c r="I2720" s="15">
        <v>0.67291666666666661</v>
      </c>
      <c r="J2720">
        <v>1000162</v>
      </c>
      <c r="K2720">
        <v>2915</v>
      </c>
      <c r="L2720">
        <f>ROUND(M2720*86400,0)/60</f>
        <v>63</v>
      </c>
      <c r="M2720">
        <v>4.3749999999999956E-2</v>
      </c>
      <c r="N2720">
        <f>_xlfn.XLOOKUP(O2720,Z$22:Z$24,AA$22:AA$24)</f>
        <v>1</v>
      </c>
      <c r="O2720" t="s">
        <v>32</v>
      </c>
      <c r="P2720" cm="1">
        <f t="array" aca="1" ref="P2720" ca="1">(_xlfn.IFS(Q2720="couché",0,Q2720="debout à 80%",1,Q2720="?",1))*(IF(RAND()&lt;0.8,1,0))</f>
        <v>1</v>
      </c>
      <c r="Q2720" t="s">
        <v>27</v>
      </c>
      <c r="R2720">
        <v>45</v>
      </c>
      <c r="S2720">
        <f>SUMIFS(N:N,F:F,F2720,G:G,G2720,T:T,T2720-1)*IF(C2720=1,0,1)</f>
        <v>0</v>
      </c>
      <c r="T2720">
        <f>COUNTIFS(F:F,F2720,G:G,G2720,H:H,_xlfn.CONCAT("&lt;=",H2720))</f>
        <v>5</v>
      </c>
      <c r="U2720" s="15">
        <f ca="1">H2720+(RAND()/100000)</f>
        <v>0.62917427539358661</v>
      </c>
      <c r="V2720">
        <f t="shared" ca="1" si="42"/>
        <v>61</v>
      </c>
      <c r="W2720" t="s">
        <v>28</v>
      </c>
      <c r="X2720" t="str">
        <f ca="1">_xlfn.CONCAT("(",A2720,",",C2720,",",P2720,",",E2720,",",L2720,",",S2720,",",T2720,",",V2720,")++1`")</f>
        <v>(250187,0,1,10,63,0,5,61)++1`</v>
      </c>
      <c r="Y2720" t="str">
        <f>_xlfn.CONCAT("(",A2720,",",R2720,")++1`")</f>
        <v>(250187,45)++1`</v>
      </c>
    </row>
    <row r="2721" spans="1:25">
      <c r="A2721">
        <v>250188</v>
      </c>
      <c r="B2721">
        <v>1969</v>
      </c>
      <c r="C2721">
        <f>IF(D2721="oui", 1, IF(D2721="non", 0, " "))</f>
        <v>0</v>
      </c>
      <c r="D2721" t="s">
        <v>24</v>
      </c>
      <c r="E2721">
        <f>_xlfn.XLOOKUP(F2721,Z$3:Z$19,AA$3:AA$19)</f>
        <v>10</v>
      </c>
      <c r="F2721" t="s">
        <v>39</v>
      </c>
      <c r="G2721" s="14">
        <v>44629</v>
      </c>
      <c r="H2721" s="15">
        <v>0.53611111111111109</v>
      </c>
      <c r="I2721" s="15">
        <v>0.58819444444444446</v>
      </c>
      <c r="J2721">
        <v>1000162</v>
      </c>
      <c r="K2721">
        <v>130</v>
      </c>
      <c r="L2721">
        <f>ROUND(M2721*86400,0)/60</f>
        <v>75</v>
      </c>
      <c r="M2721">
        <v>5.208333333333337E-2</v>
      </c>
      <c r="N2721">
        <f>_xlfn.XLOOKUP(O2721,Z$22:Z$24,AA$22:AA$24)</f>
        <v>1</v>
      </c>
      <c r="O2721" t="s">
        <v>32</v>
      </c>
      <c r="P2721" cm="1">
        <f t="array" aca="1" ref="P2721" ca="1">(_xlfn.IFS(Q2721="couché",0,Q2721="debout à 80%",1,Q2721="?",1))*(IF(RAND()&lt;0.8,1,0))</f>
        <v>1</v>
      </c>
      <c r="Q2721" t="s">
        <v>27</v>
      </c>
      <c r="R2721">
        <v>45</v>
      </c>
      <c r="S2721">
        <f>SUMIFS(N:N,F:F,F2721,G:G,G2721,T:T,T2721-1)*IF(C2721=1,0,1)</f>
        <v>0</v>
      </c>
      <c r="T2721">
        <f>COUNTIFS(F:F,F2721,G:G,G2721,H:H,_xlfn.CONCAT("&lt;=",H2721))</f>
        <v>3</v>
      </c>
      <c r="U2721" s="15">
        <f ca="1">H2721+(RAND()/100000)</f>
        <v>0.53612040563430841</v>
      </c>
      <c r="V2721">
        <f t="shared" ca="1" si="42"/>
        <v>48</v>
      </c>
      <c r="W2721" t="s">
        <v>28</v>
      </c>
      <c r="X2721" t="str">
        <f ca="1">_xlfn.CONCAT("(",A2721,",",C2721,",",P2721,",",E2721,",",L2721,",",S2721,",",T2721,",",V2721,")++1`")</f>
        <v>(250188,0,1,10,75,0,3,48)++1`</v>
      </c>
      <c r="Y2721" t="str">
        <f>_xlfn.CONCAT("(",A2721,",",R2721,")++1`")</f>
        <v>(250188,45)++1`</v>
      </c>
    </row>
    <row r="2722" spans="1:25">
      <c r="A2722">
        <v>250189</v>
      </c>
      <c r="B2722">
        <v>1962</v>
      </c>
      <c r="C2722">
        <f>IF(D2722="oui", 1, IF(D2722="non", 0, " "))</f>
        <v>0</v>
      </c>
      <c r="D2722" t="s">
        <v>24</v>
      </c>
      <c r="E2722">
        <f>_xlfn.XLOOKUP(F2722,Z$3:Z$19,AA$3:AA$19)</f>
        <v>16</v>
      </c>
      <c r="F2722" t="s">
        <v>44</v>
      </c>
      <c r="G2722" s="14">
        <v>44627</v>
      </c>
      <c r="H2722" s="15">
        <v>0.49444444444444441</v>
      </c>
      <c r="I2722" s="15">
        <v>0.56041666666666667</v>
      </c>
      <c r="J2722">
        <v>1000162</v>
      </c>
      <c r="K2722">
        <v>3315</v>
      </c>
      <c r="L2722">
        <f>ROUND(M2722*86400,0)/60</f>
        <v>95</v>
      </c>
      <c r="M2722">
        <v>6.5972222222222265E-2</v>
      </c>
      <c r="N2722">
        <f>_xlfn.XLOOKUP(O2722,Z$22:Z$24,AA$22:AA$24)</f>
        <v>1</v>
      </c>
      <c r="O2722" t="s">
        <v>32</v>
      </c>
      <c r="P2722" cm="1">
        <f t="array" aca="1" ref="P2722" ca="1">(_xlfn.IFS(Q2722="couché",0,Q2722="debout à 80%",1,Q2722="?",1))*(IF(RAND()&lt;0.8,1,0))</f>
        <v>0</v>
      </c>
      <c r="Q2722" t="s">
        <v>48</v>
      </c>
      <c r="R2722">
        <v>45</v>
      </c>
      <c r="S2722">
        <f>SUMIFS(N:N,F:F,F2722,G:G,G2722,T:T,T2722-1)*IF(C2722=1,0,1)</f>
        <v>1</v>
      </c>
      <c r="T2722">
        <f>COUNTIFS(F:F,F2722,G:G,G2722,H:H,_xlfn.CONCAT("&lt;=",H2722))</f>
        <v>4</v>
      </c>
      <c r="U2722" s="15">
        <f ca="1">H2722+(RAND()/100000)</f>
        <v>0.49444969876837791</v>
      </c>
      <c r="V2722">
        <f t="shared" ca="1" si="42"/>
        <v>38</v>
      </c>
      <c r="W2722" t="s">
        <v>28</v>
      </c>
      <c r="X2722" t="str">
        <f ca="1">_xlfn.CONCAT("(",A2722,",",C2722,",",P2722,",",E2722,",",L2722,",",S2722,",",T2722,",",V2722,")++1`")</f>
        <v>(250189,0,0,16,95,1,4,38)++1`</v>
      </c>
      <c r="Y2722" t="str">
        <f>_xlfn.CONCAT("(",A2722,",",R2722,")++1`")</f>
        <v>(250189,45)++1`</v>
      </c>
    </row>
    <row r="2723" spans="1:25">
      <c r="A2723">
        <v>250199</v>
      </c>
      <c r="B2723">
        <v>1961</v>
      </c>
      <c r="C2723">
        <f>IF(D2723="oui", 1, IF(D2723="non", 0, " "))</f>
        <v>0</v>
      </c>
      <c r="D2723" t="s">
        <v>24</v>
      </c>
      <c r="E2723">
        <f>_xlfn.XLOOKUP(F2723,Z$3:Z$19,AA$3:AA$19)</f>
        <v>5</v>
      </c>
      <c r="F2723" t="s">
        <v>36</v>
      </c>
      <c r="G2723" s="14">
        <v>44643</v>
      </c>
      <c r="H2723" s="15">
        <v>0.33263888888888887</v>
      </c>
      <c r="I2723" s="15">
        <v>0.41944444444444445</v>
      </c>
      <c r="J2723">
        <v>1000162</v>
      </c>
      <c r="K2723">
        <v>71</v>
      </c>
      <c r="L2723">
        <f>ROUND(M2723*86400,0)/60</f>
        <v>125</v>
      </c>
      <c r="M2723">
        <v>8.680555555555558E-2</v>
      </c>
      <c r="N2723">
        <f>_xlfn.XLOOKUP(O2723,Z$22:Z$24,AA$22:AA$24)</f>
        <v>0</v>
      </c>
      <c r="O2723" t="s">
        <v>26</v>
      </c>
      <c r="P2723" cm="1">
        <f t="array" aca="1" ref="P2723" ca="1">(_xlfn.IFS(Q2723="couché",0,Q2723="debout à 80%",1,Q2723="?",1))*(IF(RAND()&lt;0.8,1,0))</f>
        <v>0</v>
      </c>
      <c r="Q2723" t="s">
        <v>27</v>
      </c>
      <c r="R2723">
        <v>45</v>
      </c>
      <c r="S2723">
        <f>SUMIFS(N:N,F:F,F2723,G:G,G2723,T:T,T2723-1)*IF(C2723=1,0,1)</f>
        <v>0</v>
      </c>
      <c r="T2723">
        <f>COUNTIFS(F:F,F2723,G:G,G2723,H:H,_xlfn.CONCAT("&lt;=",H2723))</f>
        <v>1</v>
      </c>
      <c r="U2723" s="15">
        <f ca="1">H2723+(RAND()/100000)</f>
        <v>0.3326429461936295</v>
      </c>
      <c r="V2723">
        <f t="shared" ca="1" si="42"/>
        <v>2</v>
      </c>
      <c r="W2723" t="s">
        <v>28</v>
      </c>
      <c r="X2723" t="str">
        <f ca="1">_xlfn.CONCAT("(",A2723,",",C2723,",",P2723,",",E2723,",",L2723,",",S2723,",",T2723,",",V2723,")++1`")</f>
        <v>(250199,0,0,5,125,0,1,2)++1`</v>
      </c>
      <c r="Y2723" t="str">
        <f>_xlfn.CONCAT("(",A2723,",",R2723,")++1`")</f>
        <v>(250199,45)++1`</v>
      </c>
    </row>
    <row r="2724" spans="1:25">
      <c r="A2724">
        <v>250206</v>
      </c>
      <c r="B2724">
        <v>2015</v>
      </c>
      <c r="C2724">
        <f>IF(D2724="oui", 1, IF(D2724="non", 0, " "))</f>
        <v>1</v>
      </c>
      <c r="D2724" t="s">
        <v>28</v>
      </c>
      <c r="E2724">
        <f>_xlfn.XLOOKUP(F2724,Z$3:Z$19,AA$3:AA$19)</f>
        <v>11</v>
      </c>
      <c r="F2724" t="s">
        <v>41</v>
      </c>
      <c r="G2724" s="14">
        <v>44636</v>
      </c>
      <c r="H2724" s="15">
        <v>0.36041666666666666</v>
      </c>
      <c r="I2724" s="15">
        <v>0.42222222222222222</v>
      </c>
      <c r="J2724">
        <v>1000164</v>
      </c>
      <c r="K2724">
        <v>3693</v>
      </c>
      <c r="L2724">
        <f>ROUND(M2724*86400,0)/60</f>
        <v>89</v>
      </c>
      <c r="M2724">
        <v>6.1805555555555558E-2</v>
      </c>
      <c r="N2724">
        <f>_xlfn.XLOOKUP(O2724,Z$22:Z$24,AA$22:AA$24)</f>
        <v>0</v>
      </c>
      <c r="O2724" t="s">
        <v>46</v>
      </c>
      <c r="P2724" cm="1">
        <f t="array" aca="1" ref="P2724" ca="1">(_xlfn.IFS(Q2724="couché",0,Q2724="debout à 80%",1,Q2724="?",1))*(IF(RAND()&lt;0.8,1,0))</f>
        <v>0</v>
      </c>
      <c r="Q2724" t="s">
        <v>48</v>
      </c>
      <c r="R2724">
        <v>30</v>
      </c>
      <c r="S2724">
        <f>SUMIFS(N:N,F:F,F2724,G:G,G2724,T:T,T2724-1)*IF(C2724=1,0,1)</f>
        <v>0</v>
      </c>
      <c r="T2724">
        <f>COUNTIFS(F:F,F2724,G:G,G2724,H:H,_xlfn.CONCAT("&lt;=",H2724))</f>
        <v>2</v>
      </c>
      <c r="U2724" s="15">
        <f ca="1">H2724+(RAND()/100000)</f>
        <v>0.36042651360686045</v>
      </c>
      <c r="V2724">
        <f t="shared" ca="1" si="42"/>
        <v>16</v>
      </c>
      <c r="W2724" t="s">
        <v>28</v>
      </c>
      <c r="X2724" t="str">
        <f ca="1">_xlfn.CONCAT("(",A2724,",",C2724,",",P2724,",",E2724,",",L2724,",",S2724,",",T2724,",",V2724,")++1`")</f>
        <v>(250206,1,0,11,89,0,2,16)++1`</v>
      </c>
      <c r="Y2724" t="str">
        <f>_xlfn.CONCAT("(",A2724,",",R2724,")++1`")</f>
        <v>(250206,30)++1`</v>
      </c>
    </row>
    <row r="2725" spans="1:25">
      <c r="A2725">
        <v>250212</v>
      </c>
      <c r="B2725">
        <v>1975</v>
      </c>
      <c r="C2725">
        <f>IF(D2725="oui", 1, IF(D2725="non", 0, " "))</f>
        <v>0</v>
      </c>
      <c r="D2725" t="s">
        <v>24</v>
      </c>
      <c r="E2725">
        <f>_xlfn.XLOOKUP(F2725,Z$3:Z$19,AA$3:AA$19)</f>
        <v>6</v>
      </c>
      <c r="F2725" t="s">
        <v>37</v>
      </c>
      <c r="G2725" s="14">
        <v>44635</v>
      </c>
      <c r="H2725" s="15">
        <v>0.62777777777777777</v>
      </c>
      <c r="I2725" s="15">
        <v>0.69305555555555554</v>
      </c>
      <c r="J2725">
        <v>1000166</v>
      </c>
      <c r="K2725">
        <v>1</v>
      </c>
      <c r="L2725">
        <f>ROUND(M2725*86400,0)/60</f>
        <v>94</v>
      </c>
      <c r="M2725">
        <v>6.5277777777777768E-2</v>
      </c>
      <c r="N2725">
        <f>_xlfn.XLOOKUP(O2725,Z$22:Z$24,AA$22:AA$24)</f>
        <v>0</v>
      </c>
      <c r="O2725" t="s">
        <v>26</v>
      </c>
      <c r="P2725" cm="1">
        <f t="array" aca="1" ref="P2725" ca="1">(_xlfn.IFS(Q2725="couché",0,Q2725="debout à 80%",1,Q2725="?",1))*(IF(RAND()&lt;0.8,1,0))</f>
        <v>1</v>
      </c>
      <c r="Q2725" t="s">
        <v>27</v>
      </c>
      <c r="R2725">
        <v>45</v>
      </c>
      <c r="S2725">
        <f>SUMIFS(N:N,F:F,F2725,G:G,G2725,T:T,T2725-1)*IF(C2725=1,0,1)</f>
        <v>0</v>
      </c>
      <c r="T2725">
        <f>COUNTIFS(F:F,F2725,G:G,G2725,H:H,_xlfn.CONCAT("&lt;=",H2725))</f>
        <v>4</v>
      </c>
      <c r="U2725" s="15">
        <f ca="1">H2725+(RAND()/100000)</f>
        <v>0.62778563784866692</v>
      </c>
      <c r="V2725">
        <f t="shared" ca="1" si="42"/>
        <v>70</v>
      </c>
      <c r="W2725" t="s">
        <v>28</v>
      </c>
      <c r="X2725" t="str">
        <f ca="1">_xlfn.CONCAT("(",A2725,",",C2725,",",P2725,",",E2725,",",L2725,",",S2725,",",T2725,",",V2725,")++1`")</f>
        <v>(250212,0,1,6,94,0,4,70)++1`</v>
      </c>
      <c r="Y2725" t="str">
        <f>_xlfn.CONCAT("(",A2725,",",R2725,")++1`")</f>
        <v>(250212,45)++1`</v>
      </c>
    </row>
    <row r="2726" spans="1:25">
      <c r="A2726">
        <v>250213</v>
      </c>
      <c r="B2726">
        <v>1984</v>
      </c>
      <c r="C2726">
        <f>IF(D2726="oui", 1, IF(D2726="non", 0, " "))</f>
        <v>0</v>
      </c>
      <c r="D2726" t="s">
        <v>24</v>
      </c>
      <c r="E2726">
        <f>_xlfn.XLOOKUP(F2726,Z$3:Z$19,AA$3:AA$19)</f>
        <v>16</v>
      </c>
      <c r="F2726" t="s">
        <v>44</v>
      </c>
      <c r="G2726" s="14">
        <v>44627</v>
      </c>
      <c r="H2726" s="15">
        <v>0.5708333333333333</v>
      </c>
      <c r="I2726" s="15">
        <v>0.60763888888888884</v>
      </c>
      <c r="J2726">
        <v>1000162</v>
      </c>
      <c r="K2726">
        <v>122</v>
      </c>
      <c r="L2726">
        <f>ROUND(M2726*86400,0)/60</f>
        <v>53</v>
      </c>
      <c r="M2726">
        <v>3.6805555555555536E-2</v>
      </c>
      <c r="N2726">
        <f>_xlfn.XLOOKUP(O2726,Z$22:Z$24,AA$22:AA$24)</f>
        <v>1</v>
      </c>
      <c r="O2726" t="s">
        <v>32</v>
      </c>
      <c r="P2726" cm="1">
        <f t="array" aca="1" ref="P2726" ca="1">(_xlfn.IFS(Q2726="couché",0,Q2726="debout à 80%",1,Q2726="?",1))*(IF(RAND()&lt;0.8,1,0))</f>
        <v>0</v>
      </c>
      <c r="Q2726" t="s">
        <v>27</v>
      </c>
      <c r="R2726">
        <v>45</v>
      </c>
      <c r="S2726">
        <f>SUMIFS(N:N,F:F,F2726,G:G,G2726,T:T,T2726-1)*IF(C2726=1,0,1)</f>
        <v>1</v>
      </c>
      <c r="T2726">
        <f>COUNTIFS(F:F,F2726,G:G,G2726,H:H,_xlfn.CONCAT("&lt;=",H2726))</f>
        <v>5</v>
      </c>
      <c r="U2726" s="15">
        <f ca="1">H2726+(RAND()/100000)</f>
        <v>0.57083448297075623</v>
      </c>
      <c r="V2726">
        <f t="shared" ca="1" si="42"/>
        <v>50</v>
      </c>
      <c r="W2726" t="s">
        <v>28</v>
      </c>
      <c r="X2726" t="str">
        <f ca="1">_xlfn.CONCAT("(",A2726,",",C2726,",",P2726,",",E2726,",",L2726,",",S2726,",",T2726,",",V2726,")++1`")</f>
        <v>(250213,0,0,16,53,1,5,50)++1`</v>
      </c>
      <c r="Y2726" t="str">
        <f>_xlfn.CONCAT("(",A2726,",",R2726,")++1`")</f>
        <v>(250213,45)++1`</v>
      </c>
    </row>
    <row r="2727" spans="1:25">
      <c r="A2727">
        <v>250214</v>
      </c>
      <c r="B2727">
        <v>1955</v>
      </c>
      <c r="C2727">
        <f>IF(D2727="oui", 1, IF(D2727="non", 0, " "))</f>
        <v>0</v>
      </c>
      <c r="D2727" t="s">
        <v>24</v>
      </c>
      <c r="E2727">
        <f>_xlfn.XLOOKUP(F2727,Z$3:Z$19,AA$3:AA$19)</f>
        <v>11</v>
      </c>
      <c r="F2727" t="s">
        <v>41</v>
      </c>
      <c r="G2727" s="14">
        <v>44630</v>
      </c>
      <c r="H2727" s="15">
        <v>0.73888888888888882</v>
      </c>
      <c r="I2727" s="15">
        <v>0.78055555555555556</v>
      </c>
      <c r="J2727">
        <v>1000162</v>
      </c>
      <c r="K2727">
        <v>3593</v>
      </c>
      <c r="L2727">
        <f>ROUND(M2727*86400,0)/60</f>
        <v>60</v>
      </c>
      <c r="M2727">
        <v>4.1666666666666741E-2</v>
      </c>
      <c r="N2727">
        <f>_xlfn.XLOOKUP(O2727,Z$22:Z$24,AA$22:AA$24)</f>
        <v>0</v>
      </c>
      <c r="O2727" t="s">
        <v>26</v>
      </c>
      <c r="P2727" cm="1">
        <f t="array" aca="1" ref="P2727" ca="1">(_xlfn.IFS(Q2727="couché",0,Q2727="debout à 80%",1,Q2727="?",1))*(IF(RAND()&lt;0.8,1,0))</f>
        <v>1</v>
      </c>
      <c r="Q2727" t="s">
        <v>27</v>
      </c>
      <c r="R2727">
        <v>45</v>
      </c>
      <c r="S2727">
        <f>SUMIFS(N:N,F:F,F2727,G:G,G2727,T:T,T2727-1)*IF(C2727=1,0,1)</f>
        <v>0</v>
      </c>
      <c r="T2727">
        <f>COUNTIFS(F:F,F2727,G:G,G2727,H:H,_xlfn.CONCAT("&lt;=",H2727))</f>
        <v>12</v>
      </c>
      <c r="U2727" s="15">
        <f ca="1">H2727+(RAND()/100000)</f>
        <v>0.73889621519101212</v>
      </c>
      <c r="V2727">
        <f t="shared" ca="1" si="42"/>
        <v>93</v>
      </c>
      <c r="W2727" t="s">
        <v>28</v>
      </c>
      <c r="X2727" t="str">
        <f ca="1">_xlfn.CONCAT("(",A2727,",",C2727,",",P2727,",",E2727,",",L2727,",",S2727,",",T2727,",",V2727,")++1`")</f>
        <v>(250214,0,1,11,60,0,12,93)++1`</v>
      </c>
      <c r="Y2727" t="str">
        <f>_xlfn.CONCAT("(",A2727,",",R2727,")++1`")</f>
        <v>(250214,45)++1`</v>
      </c>
    </row>
    <row r="2728" spans="1:25">
      <c r="A2728">
        <v>250215</v>
      </c>
      <c r="B2728">
        <v>1945</v>
      </c>
      <c r="C2728">
        <f>IF(D2728="oui", 1, IF(D2728="non", 0, " "))</f>
        <v>0</v>
      </c>
      <c r="D2728" t="s">
        <v>24</v>
      </c>
      <c r="E2728">
        <f>_xlfn.XLOOKUP(F2728,Z$3:Z$19,AA$3:AA$19)</f>
        <v>9</v>
      </c>
      <c r="F2728" t="s">
        <v>40</v>
      </c>
      <c r="G2728" s="14">
        <v>44641</v>
      </c>
      <c r="H2728" s="15">
        <v>0.59791666666666665</v>
      </c>
      <c r="I2728" s="15">
        <v>0.64444444444444438</v>
      </c>
      <c r="J2728">
        <v>1000163</v>
      </c>
      <c r="K2728">
        <v>224</v>
      </c>
      <c r="L2728">
        <f>ROUND(M2728*86400,0)/60</f>
        <v>67</v>
      </c>
      <c r="M2728">
        <v>4.6527777777777724E-2</v>
      </c>
      <c r="N2728">
        <f>_xlfn.XLOOKUP(O2728,Z$22:Z$24,AA$22:AA$24)</f>
        <v>0</v>
      </c>
      <c r="O2728" t="s">
        <v>26</v>
      </c>
      <c r="P2728" cm="1">
        <f t="array" aca="1" ref="P2728" ca="1">(_xlfn.IFS(Q2728="couché",0,Q2728="debout à 80%",1,Q2728="?",1))*(IF(RAND()&lt;0.8,1,0))</f>
        <v>0</v>
      </c>
      <c r="Q2728" t="s">
        <v>48</v>
      </c>
      <c r="R2728">
        <v>45</v>
      </c>
      <c r="S2728">
        <f>SUMIFS(N:N,F:F,F2728,G:G,G2728,T:T,T2728-1)*IF(C2728=1,0,1)</f>
        <v>0</v>
      </c>
      <c r="T2728">
        <f>COUNTIFS(F:F,F2728,G:G,G2728,H:H,_xlfn.CONCAT("&lt;=",H2728))</f>
        <v>6</v>
      </c>
      <c r="U2728" s="15">
        <f ca="1">H2728+(RAND()/100000)</f>
        <v>0.5979216846352261</v>
      </c>
      <c r="V2728">
        <f t="shared" ca="1" si="42"/>
        <v>53</v>
      </c>
      <c r="W2728" t="s">
        <v>28</v>
      </c>
      <c r="X2728" t="str">
        <f ca="1">_xlfn.CONCAT("(",A2728,",",C2728,",",P2728,",",E2728,",",L2728,",",S2728,",",T2728,",",V2728,")++1`")</f>
        <v>(250215,0,0,9,67,0,6,53)++1`</v>
      </c>
      <c r="Y2728" t="str">
        <f>_xlfn.CONCAT("(",A2728,",",R2728,")++1`")</f>
        <v>(250215,45)++1`</v>
      </c>
    </row>
    <row r="2729" spans="1:25">
      <c r="A2729">
        <v>250217</v>
      </c>
      <c r="B2729">
        <v>1968</v>
      </c>
      <c r="C2729">
        <f>IF(D2729="oui", 1, IF(D2729="non", 0, " "))</f>
        <v>0</v>
      </c>
      <c r="D2729" t="s">
        <v>24</v>
      </c>
      <c r="E2729">
        <f>_xlfn.XLOOKUP(F2729,Z$3:Z$19,AA$3:AA$19)</f>
        <v>6</v>
      </c>
      <c r="F2729" t="s">
        <v>37</v>
      </c>
      <c r="G2729" s="14">
        <v>44649</v>
      </c>
      <c r="H2729" s="15">
        <v>0.4145833333333333</v>
      </c>
      <c r="I2729" s="15">
        <v>0.60833333333333328</v>
      </c>
      <c r="J2729">
        <v>1000166</v>
      </c>
      <c r="K2729">
        <v>1593</v>
      </c>
      <c r="L2729">
        <f>ROUND(M2729*86400,0)/60</f>
        <v>279</v>
      </c>
      <c r="M2729">
        <v>0.19374999999999998</v>
      </c>
      <c r="N2729">
        <f>_xlfn.XLOOKUP(O2729,Z$22:Z$24,AA$22:AA$24)</f>
        <v>0</v>
      </c>
      <c r="O2729" t="s">
        <v>26</v>
      </c>
      <c r="P2729" cm="1">
        <f t="array" aca="1" ref="P2729" ca="1">(_xlfn.IFS(Q2729="couché",0,Q2729="debout à 80%",1,Q2729="?",1))*(IF(RAND()&lt;0.8,1,0))</f>
        <v>0</v>
      </c>
      <c r="Q2729" t="s">
        <v>48</v>
      </c>
      <c r="R2729">
        <v>0</v>
      </c>
      <c r="S2729">
        <f>SUMIFS(N:N,F:F,F2729,G:G,G2729,T:T,T2729-1)*IF(C2729=1,0,1)</f>
        <v>0</v>
      </c>
      <c r="T2729">
        <f>COUNTIFS(F:F,F2729,G:G,G2729,H:H,_xlfn.CONCAT("&lt;=",H2729))</f>
        <v>2</v>
      </c>
      <c r="U2729" s="15">
        <f ca="1">H2729+(RAND()/100000)</f>
        <v>0.4145911519562499</v>
      </c>
      <c r="V2729">
        <f t="shared" ca="1" si="42"/>
        <v>25</v>
      </c>
      <c r="W2729" t="s">
        <v>28</v>
      </c>
      <c r="X2729" t="str">
        <f ca="1">_xlfn.CONCAT("(",A2729,",",C2729,",",P2729,",",E2729,",",L2729,",",S2729,",",T2729,",",V2729,")++1`")</f>
        <v>(250217,0,0,6,279,0,2,25)++1`</v>
      </c>
      <c r="Y2729" t="str">
        <f>_xlfn.CONCAT("(",A2729,",",R2729,")++1`")</f>
        <v>(250217,0)++1`</v>
      </c>
    </row>
    <row r="2730" spans="1:25">
      <c r="A2730">
        <v>250218</v>
      </c>
      <c r="B2730">
        <v>1939</v>
      </c>
      <c r="C2730">
        <f>IF(D2730="oui", 1, IF(D2730="non", 0, " "))</f>
        <v>0</v>
      </c>
      <c r="D2730" t="s">
        <v>24</v>
      </c>
      <c r="E2730">
        <f>_xlfn.XLOOKUP(F2730,Z$3:Z$19,AA$3:AA$19)</f>
        <v>9</v>
      </c>
      <c r="F2730" t="s">
        <v>40</v>
      </c>
      <c r="G2730" s="14">
        <v>44644</v>
      </c>
      <c r="H2730" s="15">
        <v>0.5</v>
      </c>
      <c r="I2730" s="15">
        <v>0.53125</v>
      </c>
      <c r="J2730">
        <v>1000163</v>
      </c>
      <c r="K2730">
        <v>235</v>
      </c>
      <c r="L2730">
        <f>ROUND(M2730*86400,0)/60</f>
        <v>45</v>
      </c>
      <c r="M2730">
        <v>3.125E-2</v>
      </c>
      <c r="N2730">
        <f>_xlfn.XLOOKUP(O2730,Z$22:Z$24,AA$22:AA$24)</f>
        <v>0</v>
      </c>
      <c r="O2730" t="s">
        <v>26</v>
      </c>
      <c r="P2730" cm="1">
        <f t="array" aca="1" ref="P2730" ca="1">(_xlfn.IFS(Q2730="couché",0,Q2730="debout à 80%",1,Q2730="?",1))*(IF(RAND()&lt;0.8,1,0))</f>
        <v>0</v>
      </c>
      <c r="Q2730" t="s">
        <v>27</v>
      </c>
      <c r="R2730">
        <v>45</v>
      </c>
      <c r="S2730">
        <f>SUMIFS(N:N,F:F,F2730,G:G,G2730,T:T,T2730-1)*IF(C2730=1,0,1)</f>
        <v>0</v>
      </c>
      <c r="T2730">
        <f>COUNTIFS(F:F,F2730,G:G,G2730,H:H,_xlfn.CONCAT("&lt;=",H2730))</f>
        <v>4</v>
      </c>
      <c r="U2730" s="15">
        <f ca="1">H2730+(RAND()/100000)</f>
        <v>0.50000492540461139</v>
      </c>
      <c r="V2730">
        <f t="shared" ca="1" si="42"/>
        <v>52</v>
      </c>
      <c r="W2730" t="s">
        <v>28</v>
      </c>
      <c r="X2730" t="str">
        <f ca="1">_xlfn.CONCAT("(",A2730,",",C2730,",",P2730,",",E2730,",",L2730,",",S2730,",",T2730,",",V2730,")++1`")</f>
        <v>(250218,0,0,9,45,0,4,52)++1`</v>
      </c>
      <c r="Y2730" t="str">
        <f>_xlfn.CONCAT("(",A2730,",",R2730,")++1`")</f>
        <v>(250218,45)++1`</v>
      </c>
    </row>
    <row r="2731" spans="1:25">
      <c r="A2731">
        <v>250221</v>
      </c>
      <c r="B2731">
        <v>1958</v>
      </c>
      <c r="C2731">
        <f>IF(D2731="oui", 1, IF(D2731="non", 0, " "))</f>
        <v>0</v>
      </c>
      <c r="D2731" t="s">
        <v>24</v>
      </c>
      <c r="E2731">
        <f>_xlfn.XLOOKUP(F2731,Z$3:Z$19,AA$3:AA$19)</f>
        <v>7</v>
      </c>
      <c r="F2731" t="s">
        <v>38</v>
      </c>
      <c r="G2731" s="14">
        <v>44628</v>
      </c>
      <c r="H2731" s="15">
        <v>0.71666666666666667</v>
      </c>
      <c r="I2731" s="15">
        <v>0.77430555555555547</v>
      </c>
      <c r="J2731">
        <v>1000166</v>
      </c>
      <c r="K2731">
        <v>416</v>
      </c>
      <c r="L2731">
        <f>ROUND(M2731*86400,0)/60</f>
        <v>83</v>
      </c>
      <c r="M2731">
        <v>5.7638888888888795E-2</v>
      </c>
      <c r="N2731">
        <f>_xlfn.XLOOKUP(O2731,Z$22:Z$24,AA$22:AA$24)</f>
        <v>0</v>
      </c>
      <c r="O2731" t="s">
        <v>26</v>
      </c>
      <c r="P2731" cm="1">
        <f t="array" aca="1" ref="P2731" ca="1">(_xlfn.IFS(Q2731="couché",0,Q2731="debout à 80%",1,Q2731="?",1))*(IF(RAND()&lt;0.8,1,0))</f>
        <v>0</v>
      </c>
      <c r="Q2731" t="s">
        <v>48</v>
      </c>
      <c r="R2731">
        <v>45</v>
      </c>
      <c r="S2731">
        <f>SUMIFS(N:N,F:F,F2731,G:G,G2731,T:T,T2731-1)*IF(C2731=1,0,1)</f>
        <v>0</v>
      </c>
      <c r="T2731">
        <f>COUNTIFS(F:F,F2731,G:G,G2731,H:H,_xlfn.CONCAT("&lt;=",H2731))</f>
        <v>4</v>
      </c>
      <c r="U2731" s="15">
        <f ca="1">H2731+(RAND()/100000)</f>
        <v>0.71666728550888759</v>
      </c>
      <c r="V2731">
        <f t="shared" ca="1" si="42"/>
        <v>86</v>
      </c>
      <c r="W2731" t="s">
        <v>28</v>
      </c>
      <c r="X2731" t="str">
        <f ca="1">_xlfn.CONCAT("(",A2731,",",C2731,",",P2731,",",E2731,",",L2731,",",S2731,",",T2731,",",V2731,")++1`")</f>
        <v>(250221,0,0,7,83,0,4,86)++1`</v>
      </c>
      <c r="Y2731" t="str">
        <f>_xlfn.CONCAT("(",A2731,",",R2731,")++1`")</f>
        <v>(250221,45)++1`</v>
      </c>
    </row>
    <row r="2732" spans="1:25">
      <c r="A2732">
        <v>250222</v>
      </c>
      <c r="B2732">
        <v>2007</v>
      </c>
      <c r="C2732">
        <f>IF(D2732="oui", 1, IF(D2732="non", 0, " "))</f>
        <v>1</v>
      </c>
      <c r="D2732" t="s">
        <v>28</v>
      </c>
      <c r="E2732">
        <f>_xlfn.XLOOKUP(F2732,Z$3:Z$19,AA$3:AA$19)</f>
        <v>11</v>
      </c>
      <c r="F2732" t="s">
        <v>41</v>
      </c>
      <c r="G2732" s="14">
        <v>44645</v>
      </c>
      <c r="H2732" s="15">
        <v>0.33888888888888885</v>
      </c>
      <c r="I2732" s="15">
        <v>0.36805555555555552</v>
      </c>
      <c r="J2732">
        <v>1000165</v>
      </c>
      <c r="K2732">
        <v>493</v>
      </c>
      <c r="L2732">
        <f>ROUND(M2732*86400,0)/60</f>
        <v>42</v>
      </c>
      <c r="M2732">
        <v>2.9166666666666674E-2</v>
      </c>
      <c r="N2732">
        <f>_xlfn.XLOOKUP(O2732,Z$22:Z$24,AA$22:AA$24)</f>
        <v>0</v>
      </c>
      <c r="O2732" t="s">
        <v>46</v>
      </c>
      <c r="P2732" cm="1">
        <f t="array" aca="1" ref="P2732" ca="1">(_xlfn.IFS(Q2732="couché",0,Q2732="debout à 80%",1,Q2732="?",1))*(IF(RAND()&lt;0.8,1,0))</f>
        <v>0</v>
      </c>
      <c r="Q2732" t="s">
        <v>48</v>
      </c>
      <c r="R2732">
        <v>30</v>
      </c>
      <c r="S2732">
        <f>SUMIFS(N:N,F:F,F2732,G:G,G2732,T:T,T2732-1)*IF(C2732=1,0,1)</f>
        <v>0</v>
      </c>
      <c r="T2732">
        <f>COUNTIFS(F:F,F2732,G:G,G2732,H:H,_xlfn.CONCAT("&lt;=",H2732))</f>
        <v>1</v>
      </c>
      <c r="U2732" s="15">
        <f ca="1">H2732+(RAND()/100000)</f>
        <v>0.33889590454666069</v>
      </c>
      <c r="V2732">
        <f t="shared" ca="1" si="42"/>
        <v>9</v>
      </c>
      <c r="W2732" t="s">
        <v>28</v>
      </c>
      <c r="X2732" t="str">
        <f ca="1">_xlfn.CONCAT("(",A2732,",",C2732,",",P2732,",",E2732,",",L2732,",",S2732,",",T2732,",",V2732,")++1`")</f>
        <v>(250222,1,0,11,42,0,1,9)++1`</v>
      </c>
      <c r="Y2732" t="str">
        <f>_xlfn.CONCAT("(",A2732,",",R2732,")++1`")</f>
        <v>(250222,30)++1`</v>
      </c>
    </row>
    <row r="2733" spans="1:25">
      <c r="A2733">
        <v>250227</v>
      </c>
      <c r="B2733">
        <v>2004</v>
      </c>
      <c r="C2733">
        <f>IF(D2733="oui", 1, IF(D2733="non", 0, " "))</f>
        <v>0</v>
      </c>
      <c r="D2733" t="s">
        <v>24</v>
      </c>
      <c r="E2733">
        <f>_xlfn.XLOOKUP(F2733,Z$3:Z$19,AA$3:AA$19)</f>
        <v>16</v>
      </c>
      <c r="F2733" t="s">
        <v>44</v>
      </c>
      <c r="G2733" s="14">
        <v>44628</v>
      </c>
      <c r="H2733" s="15">
        <v>0.5708333333333333</v>
      </c>
      <c r="I2733" s="15">
        <v>0.6465277777777777</v>
      </c>
      <c r="J2733">
        <v>1000162</v>
      </c>
      <c r="K2733">
        <v>107</v>
      </c>
      <c r="L2733">
        <f>ROUND(M2733*86400,0)/60</f>
        <v>109</v>
      </c>
      <c r="M2733">
        <v>7.5694444444444398E-2</v>
      </c>
      <c r="N2733">
        <f>_xlfn.XLOOKUP(O2733,Z$22:Z$24,AA$22:AA$24)</f>
        <v>0</v>
      </c>
      <c r="O2733" t="s">
        <v>26</v>
      </c>
      <c r="P2733" cm="1">
        <f t="array" aca="1" ref="P2733" ca="1">(_xlfn.IFS(Q2733="couché",0,Q2733="debout à 80%",1,Q2733="?",1))*(IF(RAND()&lt;0.8,1,0))</f>
        <v>0</v>
      </c>
      <c r="Q2733" t="s">
        <v>48</v>
      </c>
      <c r="R2733">
        <v>45</v>
      </c>
      <c r="S2733">
        <f>SUMIFS(N:N,F:F,F2733,G:G,G2733,T:T,T2733-1)*IF(C2733=1,0,1)</f>
        <v>0</v>
      </c>
      <c r="T2733">
        <f>COUNTIFS(F:F,F2733,G:G,G2733,H:H,_xlfn.CONCAT("&lt;=",H2733))</f>
        <v>4</v>
      </c>
      <c r="U2733" s="15">
        <f ca="1">H2733+(RAND()/100000)</f>
        <v>0.57084017706739409</v>
      </c>
      <c r="V2733">
        <f t="shared" ca="1" si="42"/>
        <v>67</v>
      </c>
      <c r="W2733" t="s">
        <v>28</v>
      </c>
      <c r="X2733" t="str">
        <f ca="1">_xlfn.CONCAT("(",A2733,",",C2733,",",P2733,",",E2733,",",L2733,",",S2733,",",T2733,",",V2733,")++1`")</f>
        <v>(250227,0,0,16,109,0,4,67)++1`</v>
      </c>
      <c r="Y2733" t="str">
        <f>_xlfn.CONCAT("(",A2733,",",R2733,")++1`")</f>
        <v>(250227,45)++1`</v>
      </c>
    </row>
    <row r="2734" spans="1:25">
      <c r="A2734">
        <v>250228</v>
      </c>
      <c r="B2734">
        <v>2009</v>
      </c>
      <c r="C2734">
        <f>IF(D2734="oui", 1, IF(D2734="non", 0, " "))</f>
        <v>1</v>
      </c>
      <c r="D2734" t="s">
        <v>28</v>
      </c>
      <c r="E2734">
        <f>_xlfn.XLOOKUP(F2734,Z$3:Z$19,AA$3:AA$19)</f>
        <v>11</v>
      </c>
      <c r="F2734" t="s">
        <v>41</v>
      </c>
      <c r="G2734" s="14">
        <v>44644</v>
      </c>
      <c r="H2734" s="15">
        <v>0.66249999999999998</v>
      </c>
      <c r="I2734" s="15">
        <v>0.69652777777777775</v>
      </c>
      <c r="J2734">
        <v>1000162</v>
      </c>
      <c r="K2734">
        <v>113</v>
      </c>
      <c r="L2734">
        <f>ROUND(M2734*86400,0)/60</f>
        <v>49</v>
      </c>
      <c r="M2734">
        <v>3.4027777777777768E-2</v>
      </c>
      <c r="N2734">
        <f>_xlfn.XLOOKUP(O2734,Z$22:Z$24,AA$22:AA$24)</f>
        <v>0</v>
      </c>
      <c r="O2734" t="s">
        <v>46</v>
      </c>
      <c r="P2734" cm="1">
        <f t="array" aca="1" ref="P2734" ca="1">(_xlfn.IFS(Q2734="couché",0,Q2734="debout à 80%",1,Q2734="?",1))*(IF(RAND()&lt;0.8,1,0))</f>
        <v>0</v>
      </c>
      <c r="Q2734" t="s">
        <v>48</v>
      </c>
      <c r="R2734">
        <v>45</v>
      </c>
      <c r="S2734">
        <f>SUMIFS(N:N,F:F,F2734,G:G,G2734,T:T,T2734-1)*IF(C2734=1,0,1)</f>
        <v>0</v>
      </c>
      <c r="T2734">
        <f>COUNTIFS(F:F,F2734,G:G,G2734,H:H,_xlfn.CONCAT("&lt;=",H2734))</f>
        <v>6</v>
      </c>
      <c r="U2734" s="15">
        <f ca="1">H2734+(RAND()/100000)</f>
        <v>0.66250041076313604</v>
      </c>
      <c r="V2734">
        <f t="shared" ca="1" si="42"/>
        <v>72</v>
      </c>
      <c r="W2734" t="s">
        <v>28</v>
      </c>
      <c r="X2734" t="str">
        <f ca="1">_xlfn.CONCAT("(",A2734,",",C2734,",",P2734,",",E2734,",",L2734,",",S2734,",",T2734,",",V2734,")++1`")</f>
        <v>(250228,1,0,11,49,0,6,72)++1`</v>
      </c>
      <c r="Y2734" t="str">
        <f>_xlfn.CONCAT("(",A2734,",",R2734,")++1`")</f>
        <v>(250228,45)++1`</v>
      </c>
    </row>
    <row r="2735" spans="1:25">
      <c r="A2735">
        <v>250229</v>
      </c>
      <c r="B2735">
        <v>2006</v>
      </c>
      <c r="C2735">
        <f>IF(D2735="oui", 1, IF(D2735="non", 0, " "))</f>
        <v>0</v>
      </c>
      <c r="D2735" t="s">
        <v>24</v>
      </c>
      <c r="E2735">
        <f>_xlfn.XLOOKUP(F2735,Z$3:Z$19,AA$3:AA$19)</f>
        <v>10</v>
      </c>
      <c r="F2735" t="s">
        <v>39</v>
      </c>
      <c r="G2735" s="14">
        <v>44629</v>
      </c>
      <c r="H2735" s="15">
        <v>0.59652777777777777</v>
      </c>
      <c r="I2735" s="15">
        <v>0.62083333333333335</v>
      </c>
      <c r="J2735">
        <v>1000162</v>
      </c>
      <c r="K2735">
        <v>2572</v>
      </c>
      <c r="L2735">
        <f>ROUND(M2735*86400,0)/60</f>
        <v>35</v>
      </c>
      <c r="M2735">
        <v>2.430555555555558E-2</v>
      </c>
      <c r="N2735">
        <f>_xlfn.XLOOKUP(O2735,Z$22:Z$24,AA$22:AA$24)</f>
        <v>0</v>
      </c>
      <c r="O2735" t="s">
        <v>26</v>
      </c>
      <c r="P2735" cm="1">
        <f t="array" aca="1" ref="P2735" ca="1">(_xlfn.IFS(Q2735="couché",0,Q2735="debout à 80%",1,Q2735="?",1))*(IF(RAND()&lt;0.8,1,0))</f>
        <v>1</v>
      </c>
      <c r="Q2735" t="s">
        <v>27</v>
      </c>
      <c r="R2735">
        <v>45</v>
      </c>
      <c r="S2735">
        <f>SUMIFS(N:N,F:F,F2735,G:G,G2735,T:T,T2735-1)*IF(C2735=1,0,1)</f>
        <v>1</v>
      </c>
      <c r="T2735">
        <f>COUNTIFS(F:F,F2735,G:G,G2735,H:H,_xlfn.CONCAT("&lt;=",H2735))</f>
        <v>4</v>
      </c>
      <c r="U2735" s="15">
        <f ca="1">H2735+(RAND()/100000)</f>
        <v>0.59653516119207795</v>
      </c>
      <c r="V2735">
        <f t="shared" ca="1" si="42"/>
        <v>57</v>
      </c>
      <c r="W2735" t="s">
        <v>28</v>
      </c>
      <c r="X2735" t="str">
        <f ca="1">_xlfn.CONCAT("(",A2735,",",C2735,",",P2735,",",E2735,",",L2735,",",S2735,",",T2735,",",V2735,")++1`")</f>
        <v>(250229,0,1,10,35,1,4,57)++1`</v>
      </c>
      <c r="Y2735" t="str">
        <f>_xlfn.CONCAT("(",A2735,",",R2735,")++1`")</f>
        <v>(250229,45)++1`</v>
      </c>
    </row>
    <row r="2736" spans="1:25">
      <c r="A2736">
        <v>250230</v>
      </c>
      <c r="B2736">
        <v>1970</v>
      </c>
      <c r="C2736">
        <f>IF(D2736="oui", 1, IF(D2736="non", 0, " "))</f>
        <v>0</v>
      </c>
      <c r="D2736" t="s">
        <v>24</v>
      </c>
      <c r="E2736">
        <f>_xlfn.XLOOKUP(F2736,Z$3:Z$19,AA$3:AA$19)</f>
        <v>16</v>
      </c>
      <c r="F2736" t="s">
        <v>44</v>
      </c>
      <c r="G2736" s="14">
        <v>44630</v>
      </c>
      <c r="H2736" s="15">
        <v>0.44722222222222219</v>
      </c>
      <c r="I2736" s="15">
        <v>0.47430555555555554</v>
      </c>
      <c r="J2736">
        <v>1000162</v>
      </c>
      <c r="K2736">
        <v>3592</v>
      </c>
      <c r="L2736">
        <f>ROUND(M2736*86400,0)/60</f>
        <v>39</v>
      </c>
      <c r="M2736">
        <v>2.7083333333333348E-2</v>
      </c>
      <c r="N2736">
        <f>_xlfn.XLOOKUP(O2736,Z$22:Z$24,AA$22:AA$24)</f>
        <v>0</v>
      </c>
      <c r="O2736" t="s">
        <v>26</v>
      </c>
      <c r="P2736" cm="1">
        <f t="array" aca="1" ref="P2736" ca="1">(_xlfn.IFS(Q2736="couché",0,Q2736="debout à 80%",1,Q2736="?",1))*(IF(RAND()&lt;0.8,1,0))</f>
        <v>0</v>
      </c>
      <c r="Q2736" t="s">
        <v>27</v>
      </c>
      <c r="R2736">
        <v>45</v>
      </c>
      <c r="S2736">
        <f>SUMIFS(N:N,F:F,F2736,G:G,G2736,T:T,T2736-1)*IF(C2736=1,0,1)</f>
        <v>0</v>
      </c>
      <c r="T2736">
        <f>COUNTIFS(F:F,F2736,G:G,G2736,H:H,_xlfn.CONCAT("&lt;=",H2736))</f>
        <v>3</v>
      </c>
      <c r="U2736" s="15">
        <f ca="1">H2736+(RAND()/100000)</f>
        <v>0.4472278986471111</v>
      </c>
      <c r="V2736">
        <f t="shared" ca="1" si="42"/>
        <v>38</v>
      </c>
      <c r="W2736" t="s">
        <v>28</v>
      </c>
      <c r="X2736" t="str">
        <f ca="1">_xlfn.CONCAT("(",A2736,",",C2736,",",P2736,",",E2736,",",L2736,",",S2736,",",T2736,",",V2736,")++1`")</f>
        <v>(250230,0,0,16,39,0,3,38)++1`</v>
      </c>
      <c r="Y2736" t="str">
        <f>_xlfn.CONCAT("(",A2736,",",R2736,")++1`")</f>
        <v>(250230,45)++1`</v>
      </c>
    </row>
    <row r="2737" spans="1:25">
      <c r="A2737">
        <v>250236</v>
      </c>
      <c r="B2737">
        <v>1984</v>
      </c>
      <c r="C2737">
        <f>IF(D2737="oui", 1, IF(D2737="non", 0, " "))</f>
        <v>0</v>
      </c>
      <c r="D2737" t="s">
        <v>24</v>
      </c>
      <c r="E2737">
        <f>_xlfn.XLOOKUP(F2737,Z$3:Z$19,AA$3:AA$19)</f>
        <v>10</v>
      </c>
      <c r="F2737" t="s">
        <v>39</v>
      </c>
      <c r="G2737" s="14">
        <v>44628</v>
      </c>
      <c r="H2737" s="15">
        <v>0.60486111111111107</v>
      </c>
      <c r="I2737" s="15">
        <v>0.62777777777777777</v>
      </c>
      <c r="J2737">
        <v>1000165</v>
      </c>
      <c r="K2737">
        <v>774</v>
      </c>
      <c r="L2737">
        <f>ROUND(M2737*86400,0)/60</f>
        <v>33</v>
      </c>
      <c r="M2737">
        <v>2.2916666666666696E-2</v>
      </c>
      <c r="N2737">
        <f>_xlfn.XLOOKUP(O2737,Z$22:Z$24,AA$22:AA$24)</f>
        <v>1</v>
      </c>
      <c r="O2737" t="s">
        <v>32</v>
      </c>
      <c r="P2737" cm="1">
        <f t="array" aca="1" ref="P2737" ca="1">(_xlfn.IFS(Q2737="couché",0,Q2737="debout à 80%",1,Q2737="?",1))*(IF(RAND()&lt;0.8,1,0))</f>
        <v>1</v>
      </c>
      <c r="Q2737" t="s">
        <v>27</v>
      </c>
      <c r="R2737">
        <v>30</v>
      </c>
      <c r="S2737">
        <f>SUMIFS(N:N,F:F,F2737,G:G,G2737,T:T,T2737-1)*IF(C2737=1,0,1)</f>
        <v>1</v>
      </c>
      <c r="T2737">
        <f>COUNTIFS(F:F,F2737,G:G,G2737,H:H,_xlfn.CONCAT("&lt;=",H2737))</f>
        <v>10</v>
      </c>
      <c r="U2737" s="15">
        <f ca="1">H2737+(RAND()/100000)</f>
        <v>0.60486314782920203</v>
      </c>
      <c r="V2737">
        <f t="shared" ca="1" si="42"/>
        <v>73</v>
      </c>
      <c r="W2737" t="s">
        <v>28</v>
      </c>
      <c r="X2737" t="str">
        <f ca="1">_xlfn.CONCAT("(",A2737,",",C2737,",",P2737,",",E2737,",",L2737,",",S2737,",",T2737,",",V2737,")++1`")</f>
        <v>(250236,0,1,10,33,1,10,73)++1`</v>
      </c>
      <c r="Y2737" t="str">
        <f>_xlfn.CONCAT("(",A2737,",",R2737,")++1`")</f>
        <v>(250236,30)++1`</v>
      </c>
    </row>
    <row r="2738" spans="1:25">
      <c r="A2738">
        <v>250237</v>
      </c>
      <c r="B2738">
        <v>1967</v>
      </c>
      <c r="C2738">
        <f>IF(D2738="oui", 1, IF(D2738="non", 0, " "))</f>
        <v>0</v>
      </c>
      <c r="D2738" t="s">
        <v>24</v>
      </c>
      <c r="E2738">
        <f>_xlfn.XLOOKUP(F2738,Z$3:Z$19,AA$3:AA$19)</f>
        <v>4</v>
      </c>
      <c r="F2738" t="s">
        <v>31</v>
      </c>
      <c r="G2738" s="14">
        <v>44649</v>
      </c>
      <c r="H2738" s="15">
        <v>0.58263888888888882</v>
      </c>
      <c r="I2738" s="15">
        <v>0.64513888888888882</v>
      </c>
      <c r="J2738">
        <v>1000170</v>
      </c>
      <c r="K2738">
        <v>2070</v>
      </c>
      <c r="L2738">
        <f>ROUND(M2738*86400,0)/60</f>
        <v>90</v>
      </c>
      <c r="M2738">
        <v>6.25E-2</v>
      </c>
      <c r="N2738">
        <f>_xlfn.XLOOKUP(O2738,Z$22:Z$24,AA$22:AA$24)</f>
        <v>1</v>
      </c>
      <c r="O2738" t="s">
        <v>32</v>
      </c>
      <c r="P2738" cm="1">
        <f t="array" aca="1" ref="P2738" ca="1">(_xlfn.IFS(Q2738="couché",0,Q2738="debout à 80%",1,Q2738="?",1))*(IF(RAND()&lt;0.8,1,0))</f>
        <v>1</v>
      </c>
      <c r="Q2738" t="s">
        <v>27</v>
      </c>
      <c r="R2738">
        <v>30</v>
      </c>
      <c r="S2738">
        <f>SUMIFS(N:N,F:F,F2738,G:G,G2738,T:T,T2738-1)*IF(C2738=1,0,1)</f>
        <v>1</v>
      </c>
      <c r="T2738">
        <f>COUNTIFS(F:F,F2738,G:G,G2738,H:H,_xlfn.CONCAT("&lt;=",H2738))</f>
        <v>6</v>
      </c>
      <c r="U2738" s="15">
        <f ca="1">H2738+(RAND()/100000)</f>
        <v>0.58263993680496895</v>
      </c>
      <c r="V2738">
        <f t="shared" ca="1" si="42"/>
        <v>56</v>
      </c>
      <c r="W2738" t="s">
        <v>28</v>
      </c>
      <c r="X2738" t="str">
        <f ca="1">_xlfn.CONCAT("(",A2738,",",C2738,",",P2738,",",E2738,",",L2738,",",S2738,",",T2738,",",V2738,")++1`")</f>
        <v>(250237,0,1,4,90,1,6,56)++1`</v>
      </c>
      <c r="Y2738" t="str">
        <f>_xlfn.CONCAT("(",A2738,",",R2738,")++1`")</f>
        <v>(250237,30)++1`</v>
      </c>
    </row>
    <row r="2739" spans="1:25">
      <c r="A2739">
        <v>250238</v>
      </c>
      <c r="B2739">
        <v>1991</v>
      </c>
      <c r="C2739">
        <f>IF(D2739="oui", 1, IF(D2739="non", 0, " "))</f>
        <v>0</v>
      </c>
      <c r="D2739" t="s">
        <v>24</v>
      </c>
      <c r="E2739">
        <f>_xlfn.XLOOKUP(F2739,Z$3:Z$19,AA$3:AA$19)</f>
        <v>4</v>
      </c>
      <c r="F2739" t="s">
        <v>31</v>
      </c>
      <c r="G2739" s="14">
        <v>44629</v>
      </c>
      <c r="H2739" s="15">
        <v>0.33888888888888885</v>
      </c>
      <c r="I2739" s="15">
        <v>0.35138888888888886</v>
      </c>
      <c r="J2739">
        <v>1000170</v>
      </c>
      <c r="K2739">
        <v>2052</v>
      </c>
      <c r="L2739">
        <f>ROUND(M2739*86400,0)/60</f>
        <v>18</v>
      </c>
      <c r="M2739">
        <v>1.2500000000000011E-2</v>
      </c>
      <c r="N2739">
        <f>_xlfn.XLOOKUP(O2739,Z$22:Z$24,AA$22:AA$24)</f>
        <v>1</v>
      </c>
      <c r="O2739" t="s">
        <v>32</v>
      </c>
      <c r="P2739" cm="1">
        <f t="array" aca="1" ref="P2739" ca="1">(_xlfn.IFS(Q2739="couché",0,Q2739="debout à 80%",1,Q2739="?",1))*(IF(RAND()&lt;0.8,1,0))</f>
        <v>0</v>
      </c>
      <c r="Q2739" t="s">
        <v>27</v>
      </c>
      <c r="R2739">
        <v>20</v>
      </c>
      <c r="S2739">
        <f>SUMIFS(N:N,F:F,F2739,G:G,G2739,T:T,T2739-1)*IF(C2739=1,0,1)</f>
        <v>0</v>
      </c>
      <c r="T2739">
        <f>COUNTIFS(F:F,F2739,G:G,G2739,H:H,_xlfn.CONCAT("&lt;=",H2739))</f>
        <v>1</v>
      </c>
      <c r="U2739" s="15">
        <f ca="1">H2739+(RAND()/100000)</f>
        <v>0.33889176446166303</v>
      </c>
      <c r="V2739">
        <f t="shared" ca="1" si="42"/>
        <v>8</v>
      </c>
      <c r="W2739" t="s">
        <v>28</v>
      </c>
      <c r="X2739" t="str">
        <f ca="1">_xlfn.CONCAT("(",A2739,",",C2739,",",P2739,",",E2739,",",L2739,",",S2739,",",T2739,",",V2739,")++1`")</f>
        <v>(250238,0,0,4,18,0,1,8)++1`</v>
      </c>
      <c r="Y2739" t="str">
        <f>_xlfn.CONCAT("(",A2739,",",R2739,")++1`")</f>
        <v>(250238,20)++1`</v>
      </c>
    </row>
    <row r="2740" spans="1:25">
      <c r="A2740">
        <v>250244</v>
      </c>
      <c r="B2740">
        <v>1954</v>
      </c>
      <c r="C2740">
        <f>IF(D2740="oui", 1, IF(D2740="non", 0, " "))</f>
        <v>0</v>
      </c>
      <c r="D2740" t="s">
        <v>24</v>
      </c>
      <c r="E2740">
        <f>_xlfn.XLOOKUP(F2740,Z$3:Z$19,AA$3:AA$19)</f>
        <v>7</v>
      </c>
      <c r="F2740" t="s">
        <v>38</v>
      </c>
      <c r="G2740" s="14">
        <v>44645</v>
      </c>
      <c r="H2740" s="15">
        <v>0.48958333333333331</v>
      </c>
      <c r="I2740" s="15">
        <v>0.57222222222222219</v>
      </c>
      <c r="J2740">
        <v>1000162</v>
      </c>
      <c r="K2740">
        <v>486</v>
      </c>
      <c r="L2740">
        <f>ROUND(M2740*86400,0)/60</f>
        <v>119</v>
      </c>
      <c r="M2740">
        <v>8.2638888888888873E-2</v>
      </c>
      <c r="N2740">
        <f>_xlfn.XLOOKUP(O2740,Z$22:Z$24,AA$22:AA$24)</f>
        <v>0</v>
      </c>
      <c r="O2740" t="s">
        <v>26</v>
      </c>
      <c r="P2740" cm="1">
        <f t="array" aca="1" ref="P2740" ca="1">(_xlfn.IFS(Q2740="couché",0,Q2740="debout à 80%",1,Q2740="?",1))*(IF(RAND()&lt;0.8,1,0))</f>
        <v>0</v>
      </c>
      <c r="Q2740" t="s">
        <v>27</v>
      </c>
      <c r="R2740">
        <v>45</v>
      </c>
      <c r="S2740">
        <f>SUMIFS(N:N,F:F,F2740,G:G,G2740,T:T,T2740-1)*IF(C2740=1,0,1)</f>
        <v>0</v>
      </c>
      <c r="T2740">
        <f>COUNTIFS(F:F,F2740,G:G,G2740,H:H,_xlfn.CONCAT("&lt;=",H2740))</f>
        <v>3</v>
      </c>
      <c r="U2740" s="15">
        <f ca="1">H2740+(RAND()/100000)</f>
        <v>0.48959040086299194</v>
      </c>
      <c r="V2740">
        <f t="shared" ca="1" si="42"/>
        <v>45</v>
      </c>
      <c r="W2740" t="s">
        <v>28</v>
      </c>
      <c r="X2740" t="str">
        <f ca="1">_xlfn.CONCAT("(",A2740,",",C2740,",",P2740,",",E2740,",",L2740,",",S2740,",",T2740,",",V2740,")++1`")</f>
        <v>(250244,0,0,7,119,0,3,45)++1`</v>
      </c>
      <c r="Y2740" t="str">
        <f>_xlfn.CONCAT("(",A2740,",",R2740,")++1`")</f>
        <v>(250244,45)++1`</v>
      </c>
    </row>
    <row r="2741" spans="1:25">
      <c r="A2741">
        <v>250252</v>
      </c>
      <c r="B2741">
        <v>1956</v>
      </c>
      <c r="C2741">
        <f>IF(D2741="oui", 1, IF(D2741="non", 0, " "))</f>
        <v>0</v>
      </c>
      <c r="D2741" t="s">
        <v>24</v>
      </c>
      <c r="E2741">
        <f>_xlfn.XLOOKUP(F2741,Z$3:Z$19,AA$3:AA$19)</f>
        <v>12</v>
      </c>
      <c r="F2741" t="s">
        <v>42</v>
      </c>
      <c r="G2741" s="14">
        <v>44642</v>
      </c>
      <c r="H2741" s="15">
        <v>0.57986111111111105</v>
      </c>
      <c r="I2741" s="15">
        <v>0.66874999999999996</v>
      </c>
      <c r="J2741">
        <v>1000164</v>
      </c>
      <c r="K2741">
        <v>341</v>
      </c>
      <c r="L2741">
        <f>ROUND(M2741*86400,0)/60</f>
        <v>128</v>
      </c>
      <c r="M2741">
        <v>8.8888888888888906E-2</v>
      </c>
      <c r="N2741">
        <f>_xlfn.XLOOKUP(O2741,Z$22:Z$24,AA$22:AA$24)</f>
        <v>0</v>
      </c>
      <c r="O2741" t="s">
        <v>26</v>
      </c>
      <c r="P2741" cm="1">
        <f t="array" aca="1" ref="P2741" ca="1">(_xlfn.IFS(Q2741="couché",0,Q2741="debout à 80%",1,Q2741="?",1))*(IF(RAND()&lt;0.8,1,0))</f>
        <v>0</v>
      </c>
      <c r="Q2741" t="s">
        <v>48</v>
      </c>
      <c r="R2741">
        <v>30</v>
      </c>
      <c r="S2741">
        <f>SUMIFS(N:N,F:F,F2741,G:G,G2741,T:T,T2741-1)*IF(C2741=1,0,1)</f>
        <v>0</v>
      </c>
      <c r="T2741">
        <f>COUNTIFS(F:F,F2741,G:G,G2741,H:H,_xlfn.CONCAT("&lt;=",H2741))</f>
        <v>3</v>
      </c>
      <c r="U2741" s="15">
        <f ca="1">H2741+(RAND()/100000)</f>
        <v>0.57987048956765397</v>
      </c>
      <c r="V2741">
        <f t="shared" ca="1" si="42"/>
        <v>57</v>
      </c>
      <c r="W2741" t="s">
        <v>28</v>
      </c>
      <c r="X2741" t="str">
        <f ca="1">_xlfn.CONCAT("(",A2741,",",C2741,",",P2741,",",E2741,",",L2741,",",S2741,",",T2741,",",V2741,")++1`")</f>
        <v>(250252,0,0,12,128,0,3,57)++1`</v>
      </c>
      <c r="Y2741" t="str">
        <f>_xlfn.CONCAT("(",A2741,",",R2741,")++1`")</f>
        <v>(250252,30)++1`</v>
      </c>
    </row>
    <row r="2742" spans="1:25">
      <c r="A2742">
        <v>250254</v>
      </c>
      <c r="B2742">
        <v>1952</v>
      </c>
      <c r="C2742">
        <f>IF(D2742="oui", 1, IF(D2742="non", 0, " "))</f>
        <v>0</v>
      </c>
      <c r="D2742" t="s">
        <v>24</v>
      </c>
      <c r="E2742">
        <f>_xlfn.XLOOKUP(F2742,Z$3:Z$19,AA$3:AA$19)</f>
        <v>12</v>
      </c>
      <c r="F2742" t="s">
        <v>42</v>
      </c>
      <c r="G2742" s="14">
        <v>44629</v>
      </c>
      <c r="H2742" s="15">
        <v>0.50555555555555554</v>
      </c>
      <c r="I2742" s="15">
        <v>0.60416666666666663</v>
      </c>
      <c r="J2742">
        <v>1000171</v>
      </c>
      <c r="K2742">
        <v>283</v>
      </c>
      <c r="L2742">
        <f>ROUND(M2742*86400,0)/60</f>
        <v>142</v>
      </c>
      <c r="M2742">
        <v>9.8611111111111094E-2</v>
      </c>
      <c r="N2742">
        <f>_xlfn.XLOOKUP(O2742,Z$22:Z$24,AA$22:AA$24)</f>
        <v>0</v>
      </c>
      <c r="O2742" t="s">
        <v>26</v>
      </c>
      <c r="P2742" cm="1">
        <f t="array" aca="1" ref="P2742" ca="1">(_xlfn.IFS(Q2742="couché",0,Q2742="debout à 80%",1,Q2742="?",1))*(IF(RAND()&lt;0.8,1,0))</f>
        <v>0</v>
      </c>
      <c r="Q2742" t="s">
        <v>48</v>
      </c>
      <c r="R2742">
        <v>120</v>
      </c>
      <c r="S2742">
        <f>SUMIFS(N:N,F:F,F2742,G:G,G2742,T:T,T2742-1)*IF(C2742=1,0,1)</f>
        <v>0</v>
      </c>
      <c r="T2742">
        <f>COUNTIFS(F:F,F2742,G:G,G2742,H:H,_xlfn.CONCAT("&lt;=",H2742))</f>
        <v>2</v>
      </c>
      <c r="U2742" s="15">
        <f ca="1">H2742+(RAND()/100000)</f>
        <v>0.50556523647096885</v>
      </c>
      <c r="V2742">
        <f t="shared" ca="1" si="42"/>
        <v>45</v>
      </c>
      <c r="W2742" t="s">
        <v>28</v>
      </c>
      <c r="X2742" t="str">
        <f ca="1">_xlfn.CONCAT("(",A2742,",",C2742,",",P2742,",",E2742,",",L2742,",",S2742,",",T2742,",",V2742,")++1`")</f>
        <v>(250254,0,0,12,142,0,2,45)++1`</v>
      </c>
      <c r="Y2742" t="str">
        <f>_xlfn.CONCAT("(",A2742,",",R2742,")++1`")</f>
        <v>(250254,120)++1`</v>
      </c>
    </row>
    <row r="2743" spans="1:25">
      <c r="A2743">
        <v>250257</v>
      </c>
      <c r="B2743">
        <v>1982</v>
      </c>
      <c r="C2743">
        <f>IF(D2743="oui", 1, IF(D2743="non", 0, " "))</f>
        <v>0</v>
      </c>
      <c r="D2743" t="s">
        <v>24</v>
      </c>
      <c r="E2743">
        <f>_xlfn.XLOOKUP(F2743,Z$3:Z$19,AA$3:AA$19)</f>
        <v>16</v>
      </c>
      <c r="F2743" t="s">
        <v>44</v>
      </c>
      <c r="G2743" s="14">
        <v>44651</v>
      </c>
      <c r="H2743" s="15">
        <v>0.51666666666666661</v>
      </c>
      <c r="I2743" s="15">
        <v>0.56111111111111112</v>
      </c>
      <c r="J2743">
        <v>1000612</v>
      </c>
      <c r="K2743">
        <v>606</v>
      </c>
      <c r="L2743">
        <f>ROUND(M2743*86400,0)/60</f>
        <v>64</v>
      </c>
      <c r="M2743">
        <v>4.4444444444444509E-2</v>
      </c>
      <c r="N2743">
        <f>_xlfn.XLOOKUP(O2743,Z$22:Z$24,AA$22:AA$24)</f>
        <v>0</v>
      </c>
      <c r="O2743" t="s">
        <v>26</v>
      </c>
      <c r="P2743" cm="1">
        <f t="array" aca="1" ref="P2743" ca="1">(_xlfn.IFS(Q2743="couché",0,Q2743="debout à 80%",1,Q2743="?",1))*(IF(RAND()&lt;0.8,1,0))</f>
        <v>1</v>
      </c>
      <c r="Q2743" t="s">
        <v>27</v>
      </c>
      <c r="R2743">
        <v>45</v>
      </c>
      <c r="S2743">
        <f>SUMIFS(N:N,F:F,F2743,G:G,G2743,T:T,T2743-1)*IF(C2743=1,0,1)</f>
        <v>0</v>
      </c>
      <c r="T2743">
        <f>COUNTIFS(F:F,F2743,G:G,G2743,H:H,_xlfn.CONCAT("&lt;=",H2743))</f>
        <v>4</v>
      </c>
      <c r="U2743" s="15">
        <f ca="1">H2743+(RAND()/100000)</f>
        <v>0.51667184241842501</v>
      </c>
      <c r="V2743">
        <f t="shared" ca="1" si="42"/>
        <v>54</v>
      </c>
      <c r="W2743" t="s">
        <v>47</v>
      </c>
      <c r="X2743" t="str">
        <f ca="1">_xlfn.CONCAT("(",A2743,",",C2743,",",P2743,",",E2743,",",L2743,",",S2743,",",T2743,",",V2743,")++1`")</f>
        <v>(250257,0,1,16,64,0,4,54)++1`</v>
      </c>
      <c r="Y2743" t="str">
        <f>_xlfn.CONCAT("(",A2743,",",R2743,")++1`")</f>
        <v>(250257,45)++1`</v>
      </c>
    </row>
    <row r="2744" spans="1:25">
      <c r="A2744">
        <v>250261</v>
      </c>
      <c r="B2744">
        <v>1956</v>
      </c>
      <c r="C2744">
        <f>IF(D2744="oui", 1, IF(D2744="non", 0, " "))</f>
        <v>0</v>
      </c>
      <c r="D2744" t="s">
        <v>24</v>
      </c>
      <c r="E2744">
        <f>_xlfn.XLOOKUP(F2744,Z$3:Z$19,AA$3:AA$19)</f>
        <v>11</v>
      </c>
      <c r="F2744" t="s">
        <v>41</v>
      </c>
      <c r="G2744" s="14">
        <v>44635</v>
      </c>
      <c r="H2744" s="15">
        <v>0.35416666666666663</v>
      </c>
      <c r="I2744" s="15">
        <v>0.37430555555555556</v>
      </c>
      <c r="J2744">
        <v>1000164</v>
      </c>
      <c r="K2744">
        <v>337</v>
      </c>
      <c r="L2744">
        <f>ROUND(M2744*86400,0)/60</f>
        <v>29</v>
      </c>
      <c r="M2744">
        <v>2.0138888888888928E-2</v>
      </c>
      <c r="N2744">
        <f>_xlfn.XLOOKUP(O2744,Z$22:Z$24,AA$22:AA$24)</f>
        <v>1</v>
      </c>
      <c r="O2744" t="s">
        <v>32</v>
      </c>
      <c r="P2744" cm="1">
        <f t="array" aca="1" ref="P2744" ca="1">(_xlfn.IFS(Q2744="couché",0,Q2744="debout à 80%",1,Q2744="?",1))*(IF(RAND()&lt;0.8,1,0))</f>
        <v>0</v>
      </c>
      <c r="Q2744" t="s">
        <v>27</v>
      </c>
      <c r="R2744">
        <v>30</v>
      </c>
      <c r="S2744">
        <f>SUMIFS(N:N,F:F,F2744,G:G,G2744,T:T,T2744-1)*IF(C2744=1,0,1)</f>
        <v>0</v>
      </c>
      <c r="T2744">
        <f>COUNTIFS(F:F,F2744,G:G,G2744,H:H,_xlfn.CONCAT("&lt;=",H2744))</f>
        <v>1</v>
      </c>
      <c r="U2744" s="15">
        <f ca="1">H2744+(RAND()/100000)</f>
        <v>0.35417308548336923</v>
      </c>
      <c r="V2744">
        <f t="shared" ca="1" si="42"/>
        <v>16</v>
      </c>
      <c r="W2744" t="s">
        <v>28</v>
      </c>
      <c r="X2744" t="str">
        <f ca="1">_xlfn.CONCAT("(",A2744,",",C2744,",",P2744,",",E2744,",",L2744,",",S2744,",",T2744,",",V2744,")++1`")</f>
        <v>(250261,0,0,11,29,0,1,16)++1`</v>
      </c>
      <c r="Y2744" t="str">
        <f>_xlfn.CONCAT("(",A2744,",",R2744,")++1`")</f>
        <v>(250261,30)++1`</v>
      </c>
    </row>
    <row r="2745" spans="1:25">
      <c r="A2745">
        <v>250262</v>
      </c>
      <c r="B2745">
        <v>1941</v>
      </c>
      <c r="C2745">
        <f>IF(D2745="oui", 1, IF(D2745="non", 0, " "))</f>
        <v>0</v>
      </c>
      <c r="D2745" t="s">
        <v>24</v>
      </c>
      <c r="E2745">
        <f>_xlfn.XLOOKUP(F2745,Z$3:Z$19,AA$3:AA$19)</f>
        <v>9</v>
      </c>
      <c r="F2745" t="s">
        <v>40</v>
      </c>
      <c r="G2745" s="14">
        <v>44629</v>
      </c>
      <c r="H2745" s="15">
        <v>0.44374999999999998</v>
      </c>
      <c r="I2745" s="15">
        <v>0.46527777777777773</v>
      </c>
      <c r="J2745">
        <v>1000163</v>
      </c>
      <c r="K2745">
        <v>237</v>
      </c>
      <c r="L2745">
        <f>ROUND(M2745*86400,0)/60</f>
        <v>31</v>
      </c>
      <c r="M2745">
        <v>2.1527777777777757E-2</v>
      </c>
      <c r="N2745">
        <f>_xlfn.XLOOKUP(O2745,Z$22:Z$24,AA$22:AA$24)</f>
        <v>0</v>
      </c>
      <c r="O2745" t="s">
        <v>26</v>
      </c>
      <c r="P2745" cm="1">
        <f t="array" aca="1" ref="P2745" ca="1">(_xlfn.IFS(Q2745="couché",0,Q2745="debout à 80%",1,Q2745="?",1))*(IF(RAND()&lt;0.8,1,0))</f>
        <v>0</v>
      </c>
      <c r="Q2745" t="s">
        <v>27</v>
      </c>
      <c r="R2745">
        <v>45</v>
      </c>
      <c r="S2745">
        <f>SUMIFS(N:N,F:F,F2745,G:G,G2745,T:T,T2745-1)*IF(C2745=1,0,1)</f>
        <v>0</v>
      </c>
      <c r="T2745">
        <f>COUNTIFS(F:F,F2745,G:G,G2745,H:H,_xlfn.CONCAT("&lt;=",H2745))</f>
        <v>3</v>
      </c>
      <c r="U2745" s="15">
        <f ca="1">H2745+(RAND()/100000)</f>
        <v>0.44375284581932278</v>
      </c>
      <c r="V2745">
        <f t="shared" ca="1" si="42"/>
        <v>32</v>
      </c>
      <c r="W2745" t="s">
        <v>28</v>
      </c>
      <c r="X2745" t="str">
        <f ca="1">_xlfn.CONCAT("(",A2745,",",C2745,",",P2745,",",E2745,",",L2745,",",S2745,",",T2745,",",V2745,")++1`")</f>
        <v>(250262,0,0,9,31,0,3,32)++1`</v>
      </c>
      <c r="Y2745" t="str">
        <f>_xlfn.CONCAT("(",A2745,",",R2745,")++1`")</f>
        <v>(250262,45)++1`</v>
      </c>
    </row>
    <row r="2746" spans="1:25">
      <c r="A2746">
        <v>250263</v>
      </c>
      <c r="B2746">
        <v>1933</v>
      </c>
      <c r="C2746">
        <f>IF(D2746="oui", 1, IF(D2746="non", 0, " "))</f>
        <v>0</v>
      </c>
      <c r="D2746" t="s">
        <v>24</v>
      </c>
      <c r="E2746">
        <f>_xlfn.XLOOKUP(F2746,Z$3:Z$19,AA$3:AA$19)</f>
        <v>17</v>
      </c>
      <c r="F2746" t="s">
        <v>45</v>
      </c>
      <c r="G2746" s="14">
        <v>44631</v>
      </c>
      <c r="H2746" s="15">
        <v>0.34583333333333333</v>
      </c>
      <c r="I2746" s="15">
        <v>0.43958333333333333</v>
      </c>
      <c r="J2746">
        <v>1000162</v>
      </c>
      <c r="K2746">
        <v>68</v>
      </c>
      <c r="L2746">
        <f>ROUND(M2746*86400,0)/60</f>
        <v>135</v>
      </c>
      <c r="M2746">
        <v>9.375E-2</v>
      </c>
      <c r="N2746">
        <f>_xlfn.XLOOKUP(O2746,Z$22:Z$24,AA$22:AA$24)</f>
        <v>0</v>
      </c>
      <c r="O2746" t="s">
        <v>26</v>
      </c>
      <c r="P2746" cm="1">
        <f t="array" aca="1" ref="P2746" ca="1">(_xlfn.IFS(Q2746="couché",0,Q2746="debout à 80%",1,Q2746="?",1))*(IF(RAND()&lt;0.8,1,0))</f>
        <v>0</v>
      </c>
      <c r="Q2746" t="s">
        <v>48</v>
      </c>
      <c r="R2746">
        <v>45</v>
      </c>
      <c r="S2746">
        <f>SUMIFS(N:N,F:F,F2746,G:G,G2746,T:T,T2746-1)*IF(C2746=1,0,1)</f>
        <v>0</v>
      </c>
      <c r="T2746">
        <f>COUNTIFS(F:F,F2746,G:G,G2746,H:H,_xlfn.CONCAT("&lt;=",H2746))</f>
        <v>1</v>
      </c>
      <c r="U2746" s="15">
        <f ca="1">H2746+(RAND()/100000)</f>
        <v>0.34584067766215276</v>
      </c>
      <c r="V2746">
        <f t="shared" ca="1" si="42"/>
        <v>10</v>
      </c>
      <c r="W2746" t="s">
        <v>28</v>
      </c>
      <c r="X2746" t="str">
        <f ca="1">_xlfn.CONCAT("(",A2746,",",C2746,",",P2746,",",E2746,",",L2746,",",S2746,",",T2746,",",V2746,")++1`")</f>
        <v>(250263,0,0,17,135,0,1,10)++1`</v>
      </c>
      <c r="Y2746" t="str">
        <f>_xlfn.CONCAT("(",A2746,",",R2746,")++1`")</f>
        <v>(250263,45)++1`</v>
      </c>
    </row>
    <row r="2747" spans="1:25">
      <c r="A2747">
        <v>250264</v>
      </c>
      <c r="B2747">
        <v>1963</v>
      </c>
      <c r="C2747">
        <f>IF(D2747="oui", 1, IF(D2747="non", 0, " "))</f>
        <v>0</v>
      </c>
      <c r="D2747" t="s">
        <v>24</v>
      </c>
      <c r="E2747">
        <f>_xlfn.XLOOKUP(F2747,Z$3:Z$19,AA$3:AA$19)</f>
        <v>5</v>
      </c>
      <c r="F2747" t="s">
        <v>36</v>
      </c>
      <c r="G2747" s="14">
        <v>44645</v>
      </c>
      <c r="H2747" s="15">
        <v>0.40555555555555556</v>
      </c>
      <c r="I2747" s="15">
        <v>0.46666666666666667</v>
      </c>
      <c r="J2747">
        <v>1000162</v>
      </c>
      <c r="K2747">
        <v>4592</v>
      </c>
      <c r="L2747">
        <f>ROUND(M2747*86400,0)/60</f>
        <v>88</v>
      </c>
      <c r="M2747">
        <v>6.1111111111111116E-2</v>
      </c>
      <c r="N2747">
        <f>_xlfn.XLOOKUP(O2747,Z$22:Z$24,AA$22:AA$24)</f>
        <v>0</v>
      </c>
      <c r="O2747" t="s">
        <v>26</v>
      </c>
      <c r="P2747" cm="1">
        <f t="array" aca="1" ref="P2747" ca="1">(_xlfn.IFS(Q2747="couché",0,Q2747="debout à 80%",1,Q2747="?",1))*(IF(RAND()&lt;0.8,1,0))</f>
        <v>0</v>
      </c>
      <c r="Q2747" t="s">
        <v>27</v>
      </c>
      <c r="R2747">
        <v>45</v>
      </c>
      <c r="S2747">
        <f>SUMIFS(N:N,F:F,F2747,G:G,G2747,T:T,T2747-1)*IF(C2747=1,0,1)</f>
        <v>0</v>
      </c>
      <c r="T2747">
        <f>COUNTIFS(F:F,F2747,G:G,G2747,H:H,_xlfn.CONCAT("&lt;=",H2747))</f>
        <v>2</v>
      </c>
      <c r="U2747" s="15">
        <f ca="1">H2747+(RAND()/100000)</f>
        <v>0.40556518210394688</v>
      </c>
      <c r="V2747">
        <f t="shared" ca="1" si="42"/>
        <v>26</v>
      </c>
      <c r="W2747" t="s">
        <v>28</v>
      </c>
      <c r="X2747" t="str">
        <f ca="1">_xlfn.CONCAT("(",A2747,",",C2747,",",P2747,",",E2747,",",L2747,",",S2747,",",T2747,",",V2747,")++1`")</f>
        <v>(250264,0,0,5,88,0,2,26)++1`</v>
      </c>
      <c r="Y2747" t="str">
        <f>_xlfn.CONCAT("(",A2747,",",R2747,")++1`")</f>
        <v>(250264,45)++1`</v>
      </c>
    </row>
    <row r="2748" spans="1:25">
      <c r="A2748">
        <v>250265</v>
      </c>
      <c r="B2748">
        <v>1990</v>
      </c>
      <c r="C2748">
        <f>IF(D2748="oui", 1, IF(D2748="non", 0, " "))</f>
        <v>0</v>
      </c>
      <c r="D2748" t="s">
        <v>24</v>
      </c>
      <c r="E2748">
        <f>_xlfn.XLOOKUP(F2748,Z$3:Z$19,AA$3:AA$19)</f>
        <v>6</v>
      </c>
      <c r="F2748" t="s">
        <v>37</v>
      </c>
      <c r="G2748" s="14">
        <v>44644</v>
      </c>
      <c r="H2748" s="15">
        <v>0.33541666666666664</v>
      </c>
      <c r="I2748" s="15">
        <v>0.39930555555555552</v>
      </c>
      <c r="J2748">
        <v>1000166</v>
      </c>
      <c r="K2748">
        <v>1</v>
      </c>
      <c r="L2748">
        <f>ROUND(M2748*86400,0)/60</f>
        <v>92</v>
      </c>
      <c r="M2748">
        <v>6.3888888888888884E-2</v>
      </c>
      <c r="N2748">
        <f>_xlfn.XLOOKUP(O2748,Z$22:Z$24,AA$22:AA$24)</f>
        <v>0</v>
      </c>
      <c r="O2748" t="s">
        <v>26</v>
      </c>
      <c r="P2748" cm="1">
        <f t="array" aca="1" ref="P2748" ca="1">(_xlfn.IFS(Q2748="couché",0,Q2748="debout à 80%",1,Q2748="?",1))*(IF(RAND()&lt;0.8,1,0))</f>
        <v>1</v>
      </c>
      <c r="Q2748" t="s">
        <v>27</v>
      </c>
      <c r="R2748">
        <v>45</v>
      </c>
      <c r="S2748">
        <f>SUMIFS(N:N,F:F,F2748,G:G,G2748,T:T,T2748-1)*IF(C2748=1,0,1)</f>
        <v>0</v>
      </c>
      <c r="T2748">
        <f>COUNTIFS(F:F,F2748,G:G,G2748,H:H,_xlfn.CONCAT("&lt;=",H2748))</f>
        <v>1</v>
      </c>
      <c r="U2748" s="15">
        <f ca="1">H2748+(RAND()/100000)</f>
        <v>0.33541844861213455</v>
      </c>
      <c r="V2748">
        <f t="shared" ca="1" si="42"/>
        <v>4</v>
      </c>
      <c r="W2748" t="s">
        <v>28</v>
      </c>
      <c r="X2748" t="str">
        <f ca="1">_xlfn.CONCAT("(",A2748,",",C2748,",",P2748,",",E2748,",",L2748,",",S2748,",",T2748,",",V2748,")++1`")</f>
        <v>(250265,0,1,6,92,0,1,4)++1`</v>
      </c>
      <c r="Y2748" t="str">
        <f>_xlfn.CONCAT("(",A2748,",",R2748,")++1`")</f>
        <v>(250265,45)++1`</v>
      </c>
    </row>
    <row r="2749" spans="1:25">
      <c r="A2749">
        <v>250275</v>
      </c>
      <c r="B2749">
        <v>1984</v>
      </c>
      <c r="C2749">
        <f>IF(D2749="oui", 1, IF(D2749="non", 0, " "))</f>
        <v>0</v>
      </c>
      <c r="D2749" t="s">
        <v>24</v>
      </c>
      <c r="E2749">
        <f>_xlfn.XLOOKUP(F2749,Z$3:Z$19,AA$3:AA$19)</f>
        <v>11</v>
      </c>
      <c r="F2749" t="s">
        <v>41</v>
      </c>
      <c r="G2749" s="14">
        <v>44645</v>
      </c>
      <c r="H2749" s="15">
        <v>0.65625</v>
      </c>
      <c r="I2749" s="15">
        <v>0.68611111111111112</v>
      </c>
      <c r="J2749">
        <v>1000165</v>
      </c>
      <c r="K2749">
        <v>772</v>
      </c>
      <c r="L2749">
        <f>ROUND(M2749*86400,0)/60</f>
        <v>43</v>
      </c>
      <c r="M2749">
        <v>2.9861111111111116E-2</v>
      </c>
      <c r="N2749">
        <f>_xlfn.XLOOKUP(O2749,Z$22:Z$24,AA$22:AA$24)</f>
        <v>1</v>
      </c>
      <c r="O2749" t="s">
        <v>32</v>
      </c>
      <c r="P2749" cm="1">
        <f t="array" aca="1" ref="P2749" ca="1">(_xlfn.IFS(Q2749="couché",0,Q2749="debout à 80%",1,Q2749="?",1))*(IF(RAND()&lt;0.8,1,0))</f>
        <v>1</v>
      </c>
      <c r="Q2749" t="s">
        <v>27</v>
      </c>
      <c r="R2749">
        <v>30</v>
      </c>
      <c r="S2749">
        <f>SUMIFS(N:N,F:F,F2749,G:G,G2749,T:T,T2749-1)*IF(C2749=1,0,1)</f>
        <v>1</v>
      </c>
      <c r="T2749">
        <f>COUNTIFS(F:F,F2749,G:G,G2749,H:H,_xlfn.CONCAT("&lt;=",H2749))</f>
        <v>7</v>
      </c>
      <c r="U2749" s="15">
        <f ca="1">H2749+(RAND()/100000)</f>
        <v>0.65625374750590248</v>
      </c>
      <c r="V2749">
        <f t="shared" ca="1" si="42"/>
        <v>67</v>
      </c>
      <c r="W2749" t="s">
        <v>28</v>
      </c>
      <c r="X2749" t="str">
        <f ca="1">_xlfn.CONCAT("(",A2749,",",C2749,",",P2749,",",E2749,",",L2749,",",S2749,",",T2749,",",V2749,")++1`")</f>
        <v>(250275,0,1,11,43,1,7,67)++1`</v>
      </c>
      <c r="Y2749" t="str">
        <f>_xlfn.CONCAT("(",A2749,",",R2749,")++1`")</f>
        <v>(250275,30)++1`</v>
      </c>
    </row>
    <row r="2750" spans="1:25">
      <c r="A2750">
        <v>250281</v>
      </c>
      <c r="B2750">
        <v>1951</v>
      </c>
      <c r="C2750">
        <f>IF(D2750="oui", 1, IF(D2750="non", 0, " "))</f>
        <v>0</v>
      </c>
      <c r="D2750" t="s">
        <v>24</v>
      </c>
      <c r="E2750">
        <f>_xlfn.XLOOKUP(F2750,Z$3:Z$19,AA$3:AA$19)</f>
        <v>12</v>
      </c>
      <c r="F2750" t="s">
        <v>42</v>
      </c>
      <c r="G2750" s="14">
        <v>44642</v>
      </c>
      <c r="H2750" s="15">
        <v>0.67569444444444438</v>
      </c>
      <c r="I2750" s="15">
        <v>0.76180555555555551</v>
      </c>
      <c r="J2750">
        <v>1000164</v>
      </c>
      <c r="K2750">
        <v>7748</v>
      </c>
      <c r="L2750">
        <f>ROUND(M2750*86400,0)/60</f>
        <v>124</v>
      </c>
      <c r="M2750">
        <v>8.6111111111111138E-2</v>
      </c>
      <c r="N2750">
        <f>_xlfn.XLOOKUP(O2750,Z$22:Z$24,AA$22:AA$24)</f>
        <v>0</v>
      </c>
      <c r="O2750" t="s">
        <v>26</v>
      </c>
      <c r="P2750" cm="1">
        <f t="array" aca="1" ref="P2750" ca="1">(_xlfn.IFS(Q2750="couché",0,Q2750="debout à 80%",1,Q2750="?",1))*(IF(RAND()&lt;0.8,1,0))</f>
        <v>1</v>
      </c>
      <c r="Q2750" t="s">
        <v>27</v>
      </c>
      <c r="R2750">
        <v>30</v>
      </c>
      <c r="S2750">
        <f>SUMIFS(N:N,F:F,F2750,G:G,G2750,T:T,T2750-1)*IF(C2750=1,0,1)</f>
        <v>0</v>
      </c>
      <c r="T2750">
        <f>COUNTIFS(F:F,F2750,G:G,G2750,H:H,_xlfn.CONCAT("&lt;=",H2750))</f>
        <v>4</v>
      </c>
      <c r="U2750" s="15">
        <f ca="1">H2750+(RAND()/100000)</f>
        <v>0.67569542119939707</v>
      </c>
      <c r="V2750">
        <f t="shared" ca="1" si="42"/>
        <v>67</v>
      </c>
      <c r="W2750" t="s">
        <v>28</v>
      </c>
      <c r="X2750" t="str">
        <f ca="1">_xlfn.CONCAT("(",A2750,",",C2750,",",P2750,",",E2750,",",L2750,",",S2750,",",T2750,",",V2750,")++1`")</f>
        <v>(250281,0,1,12,124,0,4,67)++1`</v>
      </c>
      <c r="Y2750" t="str">
        <f>_xlfn.CONCAT("(",A2750,",",R2750,")++1`")</f>
        <v>(250281,30)++1`</v>
      </c>
    </row>
    <row r="2751" spans="1:25">
      <c r="A2751">
        <v>250299</v>
      </c>
      <c r="B2751">
        <v>1952</v>
      </c>
      <c r="C2751">
        <f>IF(D2751="oui", 1, IF(D2751="non", 0, " "))</f>
        <v>0</v>
      </c>
      <c r="D2751" t="s">
        <v>24</v>
      </c>
      <c r="E2751">
        <f>_xlfn.XLOOKUP(F2751,Z$3:Z$19,AA$3:AA$19)</f>
        <v>7</v>
      </c>
      <c r="F2751" t="s">
        <v>38</v>
      </c>
      <c r="G2751" s="14">
        <v>44645</v>
      </c>
      <c r="H2751" s="15">
        <v>0.33611111111111108</v>
      </c>
      <c r="I2751" s="15">
        <v>0.37291666666666667</v>
      </c>
      <c r="J2751">
        <v>1000162</v>
      </c>
      <c r="K2751">
        <v>4592</v>
      </c>
      <c r="L2751">
        <f>ROUND(M2751*86400,0)/60</f>
        <v>53</v>
      </c>
      <c r="M2751">
        <v>3.6805555555555591E-2</v>
      </c>
      <c r="N2751">
        <f>_xlfn.XLOOKUP(O2751,Z$22:Z$24,AA$22:AA$24)</f>
        <v>0</v>
      </c>
      <c r="O2751" t="s">
        <v>26</v>
      </c>
      <c r="P2751" cm="1">
        <f t="array" aca="1" ref="P2751" ca="1">(_xlfn.IFS(Q2751="couché",0,Q2751="debout à 80%",1,Q2751="?",1))*(IF(RAND()&lt;0.8,1,0))</f>
        <v>1</v>
      </c>
      <c r="Q2751" t="s">
        <v>27</v>
      </c>
      <c r="R2751">
        <v>45</v>
      </c>
      <c r="S2751">
        <f>SUMIFS(N:N,F:F,F2751,G:G,G2751,T:T,T2751-1)*IF(C2751=1,0,1)</f>
        <v>0</v>
      </c>
      <c r="T2751">
        <f>COUNTIFS(F:F,F2751,G:G,G2751,H:H,_xlfn.CONCAT("&lt;=",H2751))</f>
        <v>1</v>
      </c>
      <c r="U2751" s="15">
        <f ca="1">H2751+(RAND()/100000)</f>
        <v>0.33612051075985672</v>
      </c>
      <c r="V2751">
        <f t="shared" ca="1" si="42"/>
        <v>5</v>
      </c>
      <c r="W2751" t="s">
        <v>28</v>
      </c>
      <c r="X2751" t="str">
        <f ca="1">_xlfn.CONCAT("(",A2751,",",C2751,",",P2751,",",E2751,",",L2751,",",S2751,",",T2751,",",V2751,")++1`")</f>
        <v>(250299,0,1,7,53,0,1,5)++1`</v>
      </c>
      <c r="Y2751" t="str">
        <f>_xlfn.CONCAT("(",A2751,",",R2751,")++1`")</f>
        <v>(250299,45)++1`</v>
      </c>
    </row>
    <row r="2752" spans="1:25">
      <c r="A2752">
        <v>250301</v>
      </c>
      <c r="B2752">
        <v>1960</v>
      </c>
      <c r="C2752">
        <f>IF(D2752="oui", 1, IF(D2752="non", 0, " "))</f>
        <v>0</v>
      </c>
      <c r="D2752" t="s">
        <v>24</v>
      </c>
      <c r="E2752">
        <f>_xlfn.XLOOKUP(F2752,Z$3:Z$19,AA$3:AA$19)</f>
        <v>2</v>
      </c>
      <c r="F2752" t="s">
        <v>29</v>
      </c>
      <c r="G2752" s="14">
        <v>44627</v>
      </c>
      <c r="H2752" s="15">
        <v>0.97986111111111107</v>
      </c>
      <c r="I2752" s="15">
        <v>8.3333333333333332E-3</v>
      </c>
      <c r="J2752">
        <v>1000166</v>
      </c>
      <c r="K2752">
        <v>2478</v>
      </c>
      <c r="L2752">
        <v>0</v>
      </c>
      <c r="M2752">
        <v>-0.97152777777777777</v>
      </c>
      <c r="N2752">
        <f>_xlfn.XLOOKUP(O2752,Z$22:Z$24,AA$22:AA$24)</f>
        <v>0</v>
      </c>
      <c r="O2752" t="s">
        <v>26</v>
      </c>
      <c r="P2752" cm="1">
        <f t="array" aca="1" ref="P2752" ca="1">(_xlfn.IFS(Q2752="couché",0,Q2752="debout à 80%",1,Q2752="?",1))*(IF(RAND()&lt;0.8,1,0))</f>
        <v>1</v>
      </c>
      <c r="Q2752" t="s">
        <v>27</v>
      </c>
      <c r="R2752">
        <v>45</v>
      </c>
      <c r="S2752">
        <f>SUMIFS(N:N,F:F,F2752,G:G,G2752,T:T,T2752-1)*IF(C2752=1,0,1)</f>
        <v>0</v>
      </c>
      <c r="T2752">
        <f>COUNTIFS(F:F,F2752,G:G,G2752,H:H,_xlfn.CONCAT("&lt;=",H2752))</f>
        <v>4</v>
      </c>
      <c r="U2752" s="15">
        <f ca="1">H2752+(RAND()/100000)</f>
        <v>0.97986405138522792</v>
      </c>
      <c r="V2752">
        <f t="shared" ca="1" si="42"/>
        <v>67</v>
      </c>
      <c r="W2752" t="s">
        <v>28</v>
      </c>
      <c r="X2752" t="str">
        <f ca="1">_xlfn.CONCAT("(",A2752,",",C2752,",",P2752,",",E2752,",",L2752,",",S2752,",",T2752,",",V2752,")++1`")</f>
        <v>(250301,0,1,2,0,0,4,67)++1`</v>
      </c>
      <c r="Y2752" t="str">
        <f>_xlfn.CONCAT("(",A2752,",",R2752,")++1`")</f>
        <v>(250301,45)++1`</v>
      </c>
    </row>
    <row r="2753" spans="1:25">
      <c r="A2753">
        <v>250304</v>
      </c>
      <c r="B2753">
        <v>1974</v>
      </c>
      <c r="C2753">
        <f>IF(D2753="oui", 1, IF(D2753="non", 0, " "))</f>
        <v>0</v>
      </c>
      <c r="D2753" t="s">
        <v>24</v>
      </c>
      <c r="E2753">
        <f>_xlfn.XLOOKUP(F2753,Z$3:Z$19,AA$3:AA$19)</f>
        <v>2</v>
      </c>
      <c r="F2753" t="s">
        <v>29</v>
      </c>
      <c r="G2753" s="14">
        <v>44634</v>
      </c>
      <c r="H2753" s="15">
        <v>0.45347222222222222</v>
      </c>
      <c r="I2753" s="15">
        <v>0.4909722222222222</v>
      </c>
      <c r="J2753">
        <v>1000166</v>
      </c>
      <c r="K2753">
        <v>31</v>
      </c>
      <c r="L2753">
        <f>ROUND(M2753*86400,0)/60</f>
        <v>54</v>
      </c>
      <c r="M2753">
        <v>3.7499999999999978E-2</v>
      </c>
      <c r="N2753">
        <f>_xlfn.XLOOKUP(O2753,Z$22:Z$24,AA$22:AA$24)</f>
        <v>0</v>
      </c>
      <c r="O2753" t="s">
        <v>26</v>
      </c>
      <c r="P2753" cm="1">
        <f t="array" aca="1" ref="P2753" ca="1">(_xlfn.IFS(Q2753="couché",0,Q2753="debout à 80%",1,Q2753="?",1))*(IF(RAND()&lt;0.8,1,0))</f>
        <v>1</v>
      </c>
      <c r="Q2753" t="s">
        <v>27</v>
      </c>
      <c r="R2753">
        <v>0</v>
      </c>
      <c r="S2753">
        <f>SUMIFS(N:N,F:F,F2753,G:G,G2753,T:T,T2753-1)*IF(C2753=1,0,1)</f>
        <v>0</v>
      </c>
      <c r="T2753">
        <f>COUNTIFS(F:F,F2753,G:G,G2753,H:H,_xlfn.CONCAT("&lt;=",H2753))</f>
        <v>3</v>
      </c>
      <c r="U2753" s="15">
        <f ca="1">H2753+(RAND()/100000)</f>
        <v>0.45347400934756787</v>
      </c>
      <c r="V2753">
        <f t="shared" ca="1" si="42"/>
        <v>33</v>
      </c>
      <c r="W2753" t="s">
        <v>28</v>
      </c>
      <c r="X2753" t="str">
        <f ca="1">_xlfn.CONCAT("(",A2753,",",C2753,",",P2753,",",E2753,",",L2753,",",S2753,",",T2753,",",V2753,")++1`")</f>
        <v>(250304,0,1,2,54,0,3,33)++1`</v>
      </c>
      <c r="Y2753" t="str">
        <f>_xlfn.CONCAT("(",A2753,",",R2753,")++1`")</f>
        <v>(250304,0)++1`</v>
      </c>
    </row>
    <row r="2754" spans="1:25">
      <c r="A2754">
        <v>250305</v>
      </c>
      <c r="B2754">
        <v>1952</v>
      </c>
      <c r="C2754">
        <f>IF(D2754="oui", 1, IF(D2754="non", 0, " "))</f>
        <v>0</v>
      </c>
      <c r="D2754" t="s">
        <v>24</v>
      </c>
      <c r="E2754">
        <f>_xlfn.XLOOKUP(F2754,Z$3:Z$19,AA$3:AA$19)</f>
        <v>7</v>
      </c>
      <c r="F2754" t="s">
        <v>38</v>
      </c>
      <c r="G2754" s="14">
        <v>44644</v>
      </c>
      <c r="H2754" s="15">
        <v>0.34236111111111112</v>
      </c>
      <c r="I2754" s="15">
        <v>0.38402777777777775</v>
      </c>
      <c r="J2754">
        <v>1000166</v>
      </c>
      <c r="K2754">
        <v>31</v>
      </c>
      <c r="L2754">
        <f>ROUND(M2754*86400,0)/60</f>
        <v>60</v>
      </c>
      <c r="M2754">
        <v>4.166666666666663E-2</v>
      </c>
      <c r="N2754">
        <f>_xlfn.XLOOKUP(O2754,Z$22:Z$24,AA$22:AA$24)</f>
        <v>0</v>
      </c>
      <c r="O2754" t="s">
        <v>26</v>
      </c>
      <c r="P2754" cm="1">
        <f t="array" aca="1" ref="P2754" ca="1">(_xlfn.IFS(Q2754="couché",0,Q2754="debout à 80%",1,Q2754="?",1))*(IF(RAND()&lt;0.8,1,0))</f>
        <v>1</v>
      </c>
      <c r="Q2754" t="s">
        <v>27</v>
      </c>
      <c r="R2754">
        <v>0</v>
      </c>
      <c r="S2754">
        <f>SUMIFS(N:N,F:F,F2754,G:G,G2754,T:T,T2754-1)*IF(C2754=1,0,1)</f>
        <v>0</v>
      </c>
      <c r="T2754">
        <f>COUNTIFS(F:F,F2754,G:G,G2754,H:H,_xlfn.CONCAT("&lt;=",H2754))</f>
        <v>1</v>
      </c>
      <c r="U2754" s="15">
        <f ca="1">H2754+(RAND()/100000)</f>
        <v>0.34237083085544917</v>
      </c>
      <c r="V2754">
        <f t="shared" ca="1" si="42"/>
        <v>11</v>
      </c>
      <c r="W2754" t="s">
        <v>28</v>
      </c>
      <c r="X2754" t="str">
        <f ca="1">_xlfn.CONCAT("(",A2754,",",C2754,",",P2754,",",E2754,",",L2754,",",S2754,",",T2754,",",V2754,")++1`")</f>
        <v>(250305,0,1,7,60,0,1,11)++1`</v>
      </c>
      <c r="Y2754" t="str">
        <f>_xlfn.CONCAT("(",A2754,",",R2754,")++1`")</f>
        <v>(250305,0)++1`</v>
      </c>
    </row>
    <row r="2755" spans="1:25">
      <c r="A2755">
        <v>250308</v>
      </c>
      <c r="B2755">
        <v>1954</v>
      </c>
      <c r="C2755">
        <f>IF(D2755="oui", 1, IF(D2755="non", 0, " "))</f>
        <v>0</v>
      </c>
      <c r="D2755" t="s">
        <v>24</v>
      </c>
      <c r="E2755">
        <f>_xlfn.XLOOKUP(F2755,Z$3:Z$19,AA$3:AA$19)</f>
        <v>3</v>
      </c>
      <c r="F2755" t="s">
        <v>34</v>
      </c>
      <c r="G2755" s="14">
        <v>44638</v>
      </c>
      <c r="H2755" s="15">
        <v>0.45902777777777776</v>
      </c>
      <c r="I2755" s="15">
        <v>0.46944444444444444</v>
      </c>
      <c r="J2755">
        <v>1000169</v>
      </c>
      <c r="K2755">
        <v>2172</v>
      </c>
      <c r="L2755">
        <f>ROUND(M2755*86400,0)/60</f>
        <v>15</v>
      </c>
      <c r="M2755">
        <v>1.0416666666666685E-2</v>
      </c>
      <c r="N2755">
        <f>_xlfn.XLOOKUP(O2755,Z$22:Z$24,AA$22:AA$24)</f>
        <v>1</v>
      </c>
      <c r="O2755" t="s">
        <v>32</v>
      </c>
      <c r="P2755" cm="1">
        <f t="array" aca="1" ref="P2755" ca="1">(_xlfn.IFS(Q2755="couché",0,Q2755="debout à 80%",1,Q2755="?",1))*(IF(RAND()&lt;0.8,1,0))</f>
        <v>0</v>
      </c>
      <c r="Q2755" t="s">
        <v>27</v>
      </c>
      <c r="R2755">
        <v>10</v>
      </c>
      <c r="S2755">
        <f>SUMIFS(N:N,F:F,F2755,G:G,G2755,T:T,T2755-1)*IF(C2755=1,0,1)</f>
        <v>1</v>
      </c>
      <c r="T2755">
        <f>COUNTIFS(F:F,F2755,G:G,G2755,H:H,_xlfn.CONCAT("&lt;=",H2755))</f>
        <v>10</v>
      </c>
      <c r="U2755" s="15">
        <f ca="1">H2755+(RAND()/100000)</f>
        <v>0.4590331167817665</v>
      </c>
      <c r="V2755">
        <f t="shared" ref="V2755:V2818" ca="1" si="43">COUNTIFS(G:G,G2755,U:U,_xlfn.CONCAT("&lt;=",U2755))</f>
        <v>38</v>
      </c>
      <c r="W2755" t="s">
        <v>28</v>
      </c>
      <c r="X2755" t="str">
        <f ca="1">_xlfn.CONCAT("(",A2755,",",C2755,",",P2755,",",E2755,",",L2755,",",S2755,",",T2755,",",V2755,")++1`")</f>
        <v>(250308,0,0,3,15,1,10,38)++1`</v>
      </c>
      <c r="Y2755" t="str">
        <f>_xlfn.CONCAT("(",A2755,",",R2755,")++1`")</f>
        <v>(250308,10)++1`</v>
      </c>
    </row>
    <row r="2756" spans="1:25">
      <c r="A2756">
        <v>250310</v>
      </c>
      <c r="B2756">
        <v>1973</v>
      </c>
      <c r="C2756">
        <f>IF(D2756="oui", 1, IF(D2756="non", 0, " "))</f>
        <v>0</v>
      </c>
      <c r="D2756" t="s">
        <v>24</v>
      </c>
      <c r="E2756">
        <f>_xlfn.XLOOKUP(F2756,Z$3:Z$19,AA$3:AA$19)</f>
        <v>11</v>
      </c>
      <c r="F2756" t="s">
        <v>41</v>
      </c>
      <c r="G2756" s="14">
        <v>44631</v>
      </c>
      <c r="H2756" s="15">
        <v>0.73958333333333326</v>
      </c>
      <c r="I2756" s="15">
        <v>0.84791666666666665</v>
      </c>
      <c r="J2756">
        <v>1000171</v>
      </c>
      <c r="K2756">
        <v>2794</v>
      </c>
      <c r="L2756">
        <f>ROUND(M2756*86400,0)/60</f>
        <v>156</v>
      </c>
      <c r="M2756">
        <v>0.10833333333333339</v>
      </c>
      <c r="N2756">
        <f>_xlfn.XLOOKUP(O2756,Z$22:Z$24,AA$22:AA$24)</f>
        <v>0</v>
      </c>
      <c r="O2756" t="s">
        <v>26</v>
      </c>
      <c r="P2756" cm="1">
        <f t="array" aca="1" ref="P2756" ca="1">(_xlfn.IFS(Q2756="couché",0,Q2756="debout à 80%",1,Q2756="?",1))*(IF(RAND()&lt;0.8,1,0))</f>
        <v>1</v>
      </c>
      <c r="Q2756" t="s">
        <v>27</v>
      </c>
      <c r="R2756">
        <v>45</v>
      </c>
      <c r="S2756">
        <f>SUMIFS(N:N,F:F,F2756,G:G,G2756,T:T,T2756-1)*IF(C2756=1,0,1)</f>
        <v>0</v>
      </c>
      <c r="T2756">
        <f>COUNTIFS(F:F,F2756,G:G,G2756,H:H,_xlfn.CONCAT("&lt;=",H2756))</f>
        <v>3</v>
      </c>
      <c r="U2756" s="15">
        <f ca="1">H2756+(RAND()/100000)</f>
        <v>0.73958785066539157</v>
      </c>
      <c r="V2756">
        <f t="shared" ca="1" si="43"/>
        <v>84</v>
      </c>
      <c r="W2756" t="s">
        <v>28</v>
      </c>
      <c r="X2756" t="str">
        <f ca="1">_xlfn.CONCAT("(",A2756,",",C2756,",",P2756,",",E2756,",",L2756,",",S2756,",",T2756,",",V2756,")++1`")</f>
        <v>(250310,0,1,11,156,0,3,84)++1`</v>
      </c>
      <c r="Y2756" t="str">
        <f>_xlfn.CONCAT("(",A2756,",",R2756,")++1`")</f>
        <v>(250310,45)++1`</v>
      </c>
    </row>
    <row r="2757" spans="1:25">
      <c r="A2757">
        <v>250311</v>
      </c>
      <c r="B2757">
        <v>1966</v>
      </c>
      <c r="C2757">
        <f>IF(D2757="oui", 1, IF(D2757="non", 0, " "))</f>
        <v>0</v>
      </c>
      <c r="D2757" t="s">
        <v>24</v>
      </c>
      <c r="E2757">
        <f>_xlfn.XLOOKUP(F2757,Z$3:Z$19,AA$3:AA$19)</f>
        <v>2</v>
      </c>
      <c r="F2757" t="s">
        <v>29</v>
      </c>
      <c r="G2757" s="14">
        <v>44634</v>
      </c>
      <c r="H2757" s="15">
        <v>0.40277777777777773</v>
      </c>
      <c r="I2757" s="15">
        <v>0.44444444444444442</v>
      </c>
      <c r="J2757">
        <v>1000166</v>
      </c>
      <c r="K2757">
        <v>31</v>
      </c>
      <c r="L2757">
        <f>ROUND(M2757*86400,0)/60</f>
        <v>60</v>
      </c>
      <c r="M2757">
        <v>4.1666666666666685E-2</v>
      </c>
      <c r="N2757">
        <f>_xlfn.XLOOKUP(O2757,Z$22:Z$24,AA$22:AA$24)</f>
        <v>0</v>
      </c>
      <c r="O2757" t="s">
        <v>26</v>
      </c>
      <c r="P2757" cm="1">
        <f t="array" aca="1" ref="P2757" ca="1">(_xlfn.IFS(Q2757="couché",0,Q2757="debout à 80%",1,Q2757="?",1))*(IF(RAND()&lt;0.8,1,0))</f>
        <v>0</v>
      </c>
      <c r="Q2757" t="s">
        <v>48</v>
      </c>
      <c r="R2757">
        <v>0</v>
      </c>
      <c r="S2757">
        <f>SUMIFS(N:N,F:F,F2757,G:G,G2757,T:T,T2757-1)*IF(C2757=1,0,1)</f>
        <v>0</v>
      </c>
      <c r="T2757">
        <f>COUNTIFS(F:F,F2757,G:G,G2757,H:H,_xlfn.CONCAT("&lt;=",H2757))</f>
        <v>2</v>
      </c>
      <c r="U2757" s="15">
        <f ca="1">H2757+(RAND()/100000)</f>
        <v>0.40278066916642113</v>
      </c>
      <c r="V2757">
        <f t="shared" ca="1" si="43"/>
        <v>22</v>
      </c>
      <c r="W2757" t="s">
        <v>28</v>
      </c>
      <c r="X2757" t="str">
        <f ca="1">_xlfn.CONCAT("(",A2757,",",C2757,",",P2757,",",E2757,",",L2757,",",S2757,",",T2757,",",V2757,")++1`")</f>
        <v>(250311,0,0,2,60,0,2,22)++1`</v>
      </c>
      <c r="Y2757" t="str">
        <f>_xlfn.CONCAT("(",A2757,",",R2757,")++1`")</f>
        <v>(250311,0)++1`</v>
      </c>
    </row>
    <row r="2758" spans="1:25">
      <c r="A2758">
        <v>250312</v>
      </c>
      <c r="B2758">
        <v>1933</v>
      </c>
      <c r="C2758">
        <f>IF(D2758="oui", 1, IF(D2758="non", 0, " "))</f>
        <v>0</v>
      </c>
      <c r="D2758" t="s">
        <v>24</v>
      </c>
      <c r="E2758">
        <f>_xlfn.XLOOKUP(F2758,Z$3:Z$19,AA$3:AA$19)</f>
        <v>16</v>
      </c>
      <c r="F2758" t="s">
        <v>44</v>
      </c>
      <c r="G2758" s="14">
        <v>44628</v>
      </c>
      <c r="H2758" s="15">
        <v>0.45416666666666666</v>
      </c>
      <c r="I2758" s="15">
        <v>0.56111111111111112</v>
      </c>
      <c r="J2758">
        <v>1000162</v>
      </c>
      <c r="K2758">
        <v>489</v>
      </c>
      <c r="L2758">
        <f>ROUND(M2758*86400,0)/60</f>
        <v>154</v>
      </c>
      <c r="M2758">
        <v>0.10694444444444445</v>
      </c>
      <c r="N2758">
        <f>_xlfn.XLOOKUP(O2758,Z$22:Z$24,AA$22:AA$24)</f>
        <v>0</v>
      </c>
      <c r="O2758" t="s">
        <v>26</v>
      </c>
      <c r="P2758" cm="1">
        <f t="array" aca="1" ref="P2758" ca="1">(_xlfn.IFS(Q2758="couché",0,Q2758="debout à 80%",1,Q2758="?",1))*(IF(RAND()&lt;0.8,1,0))</f>
        <v>0</v>
      </c>
      <c r="Q2758" t="s">
        <v>48</v>
      </c>
      <c r="R2758">
        <v>45</v>
      </c>
      <c r="S2758">
        <f>SUMIFS(N:N,F:F,F2758,G:G,G2758,T:T,T2758-1)*IF(C2758=1,0,1)</f>
        <v>0</v>
      </c>
      <c r="T2758">
        <f>COUNTIFS(F:F,F2758,G:G,G2758,H:H,_xlfn.CONCAT("&lt;=",H2758))</f>
        <v>3</v>
      </c>
      <c r="U2758" s="15">
        <f ca="1">H2758+(RAND()/100000)</f>
        <v>0.45417249702809198</v>
      </c>
      <c r="V2758">
        <f t="shared" ca="1" si="43"/>
        <v>45</v>
      </c>
      <c r="W2758" t="s">
        <v>28</v>
      </c>
      <c r="X2758" t="str">
        <f ca="1">_xlfn.CONCAT("(",A2758,",",C2758,",",P2758,",",E2758,",",L2758,",",S2758,",",T2758,",",V2758,")++1`")</f>
        <v>(250312,0,0,16,154,0,3,45)++1`</v>
      </c>
      <c r="Y2758" t="str">
        <f>_xlfn.CONCAT("(",A2758,",",R2758,")++1`")</f>
        <v>(250312,45)++1`</v>
      </c>
    </row>
    <row r="2759" spans="1:25">
      <c r="A2759">
        <v>250313</v>
      </c>
      <c r="B2759">
        <v>1956</v>
      </c>
      <c r="C2759">
        <f>IF(D2759="oui", 1, IF(D2759="non", 0, " "))</f>
        <v>0</v>
      </c>
      <c r="D2759" t="s">
        <v>24</v>
      </c>
      <c r="E2759">
        <f>_xlfn.XLOOKUP(F2759,Z$3:Z$19,AA$3:AA$19)</f>
        <v>4</v>
      </c>
      <c r="F2759" t="s">
        <v>31</v>
      </c>
      <c r="G2759" s="14">
        <v>44642</v>
      </c>
      <c r="H2759" s="15">
        <v>0.4770833333333333</v>
      </c>
      <c r="I2759" s="15">
        <v>0.52638888888888891</v>
      </c>
      <c r="J2759">
        <v>1000170</v>
      </c>
      <c r="K2759">
        <v>2067</v>
      </c>
      <c r="L2759">
        <f>ROUND(M2759*86400,0)/60</f>
        <v>71</v>
      </c>
      <c r="M2759">
        <v>4.9305555555555602E-2</v>
      </c>
      <c r="N2759">
        <f>_xlfn.XLOOKUP(O2759,Z$22:Z$24,AA$22:AA$24)</f>
        <v>1</v>
      </c>
      <c r="O2759" t="s">
        <v>32</v>
      </c>
      <c r="P2759" cm="1">
        <f t="array" aca="1" ref="P2759" ca="1">(_xlfn.IFS(Q2759="couché",0,Q2759="debout à 80%",1,Q2759="?",1))*(IF(RAND()&lt;0.8,1,0))</f>
        <v>1</v>
      </c>
      <c r="Q2759" t="s">
        <v>27</v>
      </c>
      <c r="R2759">
        <v>30</v>
      </c>
      <c r="S2759">
        <f>SUMIFS(N:N,F:F,F2759,G:G,G2759,T:T,T2759-1)*IF(C2759=1,0,1)</f>
        <v>1</v>
      </c>
      <c r="T2759">
        <f>COUNTIFS(F:F,F2759,G:G,G2759,H:H,_xlfn.CONCAT("&lt;=",H2759))</f>
        <v>4</v>
      </c>
      <c r="U2759" s="15">
        <f ca="1">H2759+(RAND()/100000)</f>
        <v>0.47709001013709129</v>
      </c>
      <c r="V2759">
        <f t="shared" ca="1" si="43"/>
        <v>45</v>
      </c>
      <c r="W2759" t="s">
        <v>28</v>
      </c>
      <c r="X2759" t="str">
        <f ca="1">_xlfn.CONCAT("(",A2759,",",C2759,",",P2759,",",E2759,",",L2759,",",S2759,",",T2759,",",V2759,")++1`")</f>
        <v>(250313,0,1,4,71,1,4,45)++1`</v>
      </c>
      <c r="Y2759" t="str">
        <f>_xlfn.CONCAT("(",A2759,",",R2759,")++1`")</f>
        <v>(250313,30)++1`</v>
      </c>
    </row>
    <row r="2760" spans="1:25">
      <c r="A2760">
        <v>250314</v>
      </c>
      <c r="B2760">
        <v>1967</v>
      </c>
      <c r="C2760">
        <f>IF(D2760="oui", 1, IF(D2760="non", 0, " "))</f>
        <v>0</v>
      </c>
      <c r="D2760" t="s">
        <v>24</v>
      </c>
      <c r="E2760">
        <f>_xlfn.XLOOKUP(F2760,Z$3:Z$19,AA$3:AA$19)</f>
        <v>16</v>
      </c>
      <c r="F2760" t="s">
        <v>44</v>
      </c>
      <c r="G2760" s="14">
        <v>44643</v>
      </c>
      <c r="H2760" s="15">
        <v>0.34375</v>
      </c>
      <c r="I2760" s="15">
        <v>0.39027777777777778</v>
      </c>
      <c r="J2760">
        <v>1000162</v>
      </c>
      <c r="K2760">
        <v>130</v>
      </c>
      <c r="L2760">
        <f>ROUND(M2760*86400,0)/60</f>
        <v>67</v>
      </c>
      <c r="M2760">
        <v>4.6527777777777779E-2</v>
      </c>
      <c r="N2760">
        <f>_xlfn.XLOOKUP(O2760,Z$22:Z$24,AA$22:AA$24)</f>
        <v>1</v>
      </c>
      <c r="O2760" t="s">
        <v>32</v>
      </c>
      <c r="P2760" cm="1">
        <f t="array" aca="1" ref="P2760" ca="1">(_xlfn.IFS(Q2760="couché",0,Q2760="debout à 80%",1,Q2760="?",1))*(IF(RAND()&lt;0.8,1,0))</f>
        <v>0</v>
      </c>
      <c r="Q2760" t="s">
        <v>27</v>
      </c>
      <c r="R2760">
        <v>45</v>
      </c>
      <c r="S2760">
        <f>SUMIFS(N:N,F:F,F2760,G:G,G2760,T:T,T2760-1)*IF(C2760=1,0,1)</f>
        <v>0</v>
      </c>
      <c r="T2760">
        <f>COUNTIFS(F:F,F2760,G:G,G2760,H:H,_xlfn.CONCAT("&lt;=",H2760))</f>
        <v>1</v>
      </c>
      <c r="U2760" s="15">
        <f ca="1">H2760+(RAND()/100000)</f>
        <v>0.34375242812053142</v>
      </c>
      <c r="V2760">
        <f t="shared" ca="1" si="43"/>
        <v>13</v>
      </c>
      <c r="W2760" t="s">
        <v>28</v>
      </c>
      <c r="X2760" t="str">
        <f ca="1">_xlfn.CONCAT("(",A2760,",",C2760,",",P2760,",",E2760,",",L2760,",",S2760,",",T2760,",",V2760,")++1`")</f>
        <v>(250314,0,0,16,67,0,1,13)++1`</v>
      </c>
      <c r="Y2760" t="str">
        <f>_xlfn.CONCAT("(",A2760,",",R2760,")++1`")</f>
        <v>(250314,45)++1`</v>
      </c>
    </row>
    <row r="2761" spans="1:25">
      <c r="A2761">
        <v>250315</v>
      </c>
      <c r="B2761">
        <v>1945</v>
      </c>
      <c r="C2761">
        <f>IF(D2761="oui", 1, IF(D2761="non", 0, " "))</f>
        <v>0</v>
      </c>
      <c r="D2761" t="s">
        <v>24</v>
      </c>
      <c r="E2761">
        <f>_xlfn.XLOOKUP(F2761,Z$3:Z$19,AA$3:AA$19)</f>
        <v>14</v>
      </c>
      <c r="F2761" t="s">
        <v>33</v>
      </c>
      <c r="G2761" s="14">
        <v>44629</v>
      </c>
      <c r="H2761" s="15">
        <v>0.65972222222222221</v>
      </c>
      <c r="I2761" s="15">
        <v>0.75277777777777777</v>
      </c>
      <c r="J2761">
        <v>1000162</v>
      </c>
      <c r="K2761">
        <v>2612</v>
      </c>
      <c r="L2761">
        <f>ROUND(M2761*86400,0)/60</f>
        <v>134</v>
      </c>
      <c r="M2761">
        <v>9.3055555555555558E-2</v>
      </c>
      <c r="N2761">
        <f>_xlfn.XLOOKUP(O2761,Z$22:Z$24,AA$22:AA$24)</f>
        <v>0</v>
      </c>
      <c r="O2761" t="s">
        <v>26</v>
      </c>
      <c r="P2761" cm="1">
        <f t="array" aca="1" ref="P2761" ca="1">(_xlfn.IFS(Q2761="couché",0,Q2761="debout à 80%",1,Q2761="?",1))*(IF(RAND()&lt;0.8,1,0))</f>
        <v>0</v>
      </c>
      <c r="Q2761" t="s">
        <v>48</v>
      </c>
      <c r="R2761">
        <v>45</v>
      </c>
      <c r="S2761">
        <f>SUMIFS(N:N,F:F,F2761,G:G,G2761,T:T,T2761-1)*IF(C2761=1,0,1)</f>
        <v>0</v>
      </c>
      <c r="T2761">
        <f>COUNTIFS(F:F,F2761,G:G,G2761,H:H,_xlfn.CONCAT("&lt;=",H2761))</f>
        <v>3</v>
      </c>
      <c r="U2761" s="15">
        <f ca="1">H2761+(RAND()/100000)</f>
        <v>0.65973074110987195</v>
      </c>
      <c r="V2761">
        <f t="shared" ca="1" si="43"/>
        <v>63</v>
      </c>
      <c r="W2761" t="s">
        <v>28</v>
      </c>
      <c r="X2761" t="str">
        <f ca="1">_xlfn.CONCAT("(",A2761,",",C2761,",",P2761,",",E2761,",",L2761,",",S2761,",",T2761,",",V2761,")++1`")</f>
        <v>(250315,0,0,14,134,0,3,63)++1`</v>
      </c>
      <c r="Y2761" t="str">
        <f>_xlfn.CONCAT("(",A2761,",",R2761,")++1`")</f>
        <v>(250315,45)++1`</v>
      </c>
    </row>
    <row r="2762" spans="1:25">
      <c r="A2762">
        <v>250318</v>
      </c>
      <c r="B2762">
        <v>1985</v>
      </c>
      <c r="C2762">
        <f>IF(D2762="oui", 1, IF(D2762="non", 0, " "))</f>
        <v>0</v>
      </c>
      <c r="D2762" t="s">
        <v>24</v>
      </c>
      <c r="E2762">
        <f>_xlfn.XLOOKUP(F2762,Z$3:Z$19,AA$3:AA$19)</f>
        <v>7</v>
      </c>
      <c r="F2762" t="s">
        <v>38</v>
      </c>
      <c r="G2762" s="14">
        <v>44638</v>
      </c>
      <c r="H2762" s="15">
        <v>0.49305555555555552</v>
      </c>
      <c r="I2762" s="15">
        <v>0.59444444444444444</v>
      </c>
      <c r="J2762">
        <v>1000162</v>
      </c>
      <c r="K2762">
        <v>2873</v>
      </c>
      <c r="L2762">
        <f>ROUND(M2762*86400,0)/60</f>
        <v>146</v>
      </c>
      <c r="M2762">
        <v>0.10138888888888892</v>
      </c>
      <c r="N2762">
        <f>_xlfn.XLOOKUP(O2762,Z$22:Z$24,AA$22:AA$24)</f>
        <v>0</v>
      </c>
      <c r="O2762" t="s">
        <v>26</v>
      </c>
      <c r="P2762" cm="1">
        <f t="array" aca="1" ref="P2762" ca="1">(_xlfn.IFS(Q2762="couché",0,Q2762="debout à 80%",1,Q2762="?",1))*(IF(RAND()&lt;0.8,1,0))</f>
        <v>0</v>
      </c>
      <c r="Q2762" t="s">
        <v>27</v>
      </c>
      <c r="R2762">
        <v>45</v>
      </c>
      <c r="S2762">
        <f>SUMIFS(N:N,F:F,F2762,G:G,G2762,T:T,T2762-1)*IF(C2762=1,0,1)</f>
        <v>0</v>
      </c>
      <c r="T2762">
        <f>COUNTIFS(F:F,F2762,G:G,G2762,H:H,_xlfn.CONCAT("&lt;=",H2762))</f>
        <v>3</v>
      </c>
      <c r="U2762" s="15">
        <f ca="1">H2762+(RAND()/100000)</f>
        <v>0.49306339939940025</v>
      </c>
      <c r="V2762">
        <f t="shared" ca="1" si="43"/>
        <v>45</v>
      </c>
      <c r="W2762" t="s">
        <v>28</v>
      </c>
      <c r="X2762" t="str">
        <f ca="1">_xlfn.CONCAT("(",A2762,",",C2762,",",P2762,",",E2762,",",L2762,",",S2762,",",T2762,",",V2762,")++1`")</f>
        <v>(250318,0,0,7,146,0,3,45)++1`</v>
      </c>
      <c r="Y2762" t="str">
        <f>_xlfn.CONCAT("(",A2762,",",R2762,")++1`")</f>
        <v>(250318,45)++1`</v>
      </c>
    </row>
    <row r="2763" spans="1:25">
      <c r="A2763">
        <v>250320</v>
      </c>
      <c r="B2763">
        <v>1961</v>
      </c>
      <c r="C2763">
        <f>IF(D2763="oui", 1, IF(D2763="non", 0, " "))</f>
        <v>0</v>
      </c>
      <c r="D2763" t="s">
        <v>24</v>
      </c>
      <c r="E2763">
        <f>_xlfn.XLOOKUP(F2763,Z$3:Z$19,AA$3:AA$19)</f>
        <v>7</v>
      </c>
      <c r="F2763" t="s">
        <v>38</v>
      </c>
      <c r="G2763" s="14">
        <v>44643</v>
      </c>
      <c r="H2763" s="15">
        <v>0.53819444444444442</v>
      </c>
      <c r="I2763" s="15">
        <v>0.62222222222222223</v>
      </c>
      <c r="J2763">
        <v>1000162</v>
      </c>
      <c r="K2763">
        <v>486</v>
      </c>
      <c r="L2763">
        <f>ROUND(M2763*86400,0)/60</f>
        <v>121</v>
      </c>
      <c r="M2763">
        <v>8.4027777777777812E-2</v>
      </c>
      <c r="N2763">
        <f>_xlfn.XLOOKUP(O2763,Z$22:Z$24,AA$22:AA$24)</f>
        <v>0</v>
      </c>
      <c r="O2763" t="s">
        <v>26</v>
      </c>
      <c r="P2763" cm="1">
        <f t="array" aca="1" ref="P2763" ca="1">(_xlfn.IFS(Q2763="couché",0,Q2763="debout à 80%",1,Q2763="?",1))*(IF(RAND()&lt;0.8,1,0))</f>
        <v>1</v>
      </c>
      <c r="Q2763" t="s">
        <v>27</v>
      </c>
      <c r="R2763">
        <v>45</v>
      </c>
      <c r="S2763">
        <f>SUMIFS(N:N,F:F,F2763,G:G,G2763,T:T,T2763-1)*IF(C2763=1,0,1)</f>
        <v>0</v>
      </c>
      <c r="T2763">
        <f>COUNTIFS(F:F,F2763,G:G,G2763,H:H,_xlfn.CONCAT("&lt;=",H2763))</f>
        <v>1</v>
      </c>
      <c r="U2763" s="15">
        <f ca="1">H2763+(RAND()/100000)</f>
        <v>0.53820183350375972</v>
      </c>
      <c r="V2763">
        <f t="shared" ca="1" si="43"/>
        <v>50</v>
      </c>
      <c r="W2763" t="s">
        <v>28</v>
      </c>
      <c r="X2763" t="str">
        <f ca="1">_xlfn.CONCAT("(",A2763,",",C2763,",",P2763,",",E2763,",",L2763,",",S2763,",",T2763,",",V2763,")++1`")</f>
        <v>(250320,0,1,7,121,0,1,50)++1`</v>
      </c>
      <c r="Y2763" t="str">
        <f>_xlfn.CONCAT("(",A2763,",",R2763,")++1`")</f>
        <v>(250320,45)++1`</v>
      </c>
    </row>
    <row r="2764" spans="1:25">
      <c r="A2764">
        <v>250323</v>
      </c>
      <c r="B2764">
        <v>1950</v>
      </c>
      <c r="C2764">
        <f>IF(D2764="oui", 1, IF(D2764="non", 0, " "))</f>
        <v>0</v>
      </c>
      <c r="D2764" t="s">
        <v>24</v>
      </c>
      <c r="E2764">
        <f>_xlfn.XLOOKUP(F2764,Z$3:Z$19,AA$3:AA$19)</f>
        <v>13</v>
      </c>
      <c r="F2764" t="s">
        <v>43</v>
      </c>
      <c r="G2764" s="14">
        <v>44634</v>
      </c>
      <c r="H2764" s="15">
        <v>0.33958333333333329</v>
      </c>
      <c r="I2764" s="15">
        <v>0.41597222222222219</v>
      </c>
      <c r="J2764">
        <v>1000167</v>
      </c>
      <c r="K2764">
        <v>5590</v>
      </c>
      <c r="L2764">
        <f>ROUND(M2764*86400,0)/60</f>
        <v>110</v>
      </c>
      <c r="M2764">
        <v>7.6388888888888895E-2</v>
      </c>
      <c r="N2764">
        <f>_xlfn.XLOOKUP(O2764,Z$22:Z$24,AA$22:AA$24)</f>
        <v>0</v>
      </c>
      <c r="O2764" t="s">
        <v>26</v>
      </c>
      <c r="P2764" cm="1">
        <f t="array" aca="1" ref="P2764" ca="1">(_xlfn.IFS(Q2764="couché",0,Q2764="debout à 80%",1,Q2764="?",1))*(IF(RAND()&lt;0.8,1,0))</f>
        <v>1</v>
      </c>
      <c r="Q2764" t="s">
        <v>27</v>
      </c>
      <c r="R2764">
        <v>45</v>
      </c>
      <c r="S2764">
        <f>SUMIFS(N:N,F:F,F2764,G:G,G2764,T:T,T2764-1)*IF(C2764=1,0,1)</f>
        <v>0</v>
      </c>
      <c r="T2764">
        <f>COUNTIFS(F:F,F2764,G:G,G2764,H:H,_xlfn.CONCAT("&lt;=",H2764))</f>
        <v>1</v>
      </c>
      <c r="U2764" s="15">
        <f ca="1">H2764+(RAND()/100000)</f>
        <v>0.33958533691670795</v>
      </c>
      <c r="V2764">
        <f t="shared" ca="1" si="43"/>
        <v>7</v>
      </c>
      <c r="W2764" t="s">
        <v>28</v>
      </c>
      <c r="X2764" t="str">
        <f ca="1">_xlfn.CONCAT("(",A2764,",",C2764,",",P2764,",",E2764,",",L2764,",",S2764,",",T2764,",",V2764,")++1`")</f>
        <v>(250323,0,1,13,110,0,1,7)++1`</v>
      </c>
      <c r="Y2764" t="str">
        <f>_xlfn.CONCAT("(",A2764,",",R2764,")++1`")</f>
        <v>(250323,45)++1`</v>
      </c>
    </row>
    <row r="2765" spans="1:25">
      <c r="A2765">
        <v>250325</v>
      </c>
      <c r="B2765">
        <v>1953</v>
      </c>
      <c r="C2765">
        <f>IF(D2765="oui", 1, IF(D2765="non", 0, " "))</f>
        <v>0</v>
      </c>
      <c r="D2765" t="s">
        <v>24</v>
      </c>
      <c r="E2765">
        <f>_xlfn.XLOOKUP(F2765,Z$3:Z$19,AA$3:AA$19)</f>
        <v>4</v>
      </c>
      <c r="F2765" t="s">
        <v>31</v>
      </c>
      <c r="G2765" s="14">
        <v>44635</v>
      </c>
      <c r="H2765" s="15">
        <v>0.54166666666666663</v>
      </c>
      <c r="I2765" s="15">
        <v>0.60486111111111107</v>
      </c>
      <c r="J2765">
        <v>1000170</v>
      </c>
      <c r="K2765">
        <v>2070</v>
      </c>
      <c r="L2765">
        <f>ROUND(M2765*86400,0)/60</f>
        <v>91</v>
      </c>
      <c r="M2765">
        <v>6.3194444444444442E-2</v>
      </c>
      <c r="N2765">
        <f>_xlfn.XLOOKUP(O2765,Z$22:Z$24,AA$22:AA$24)</f>
        <v>1</v>
      </c>
      <c r="O2765" t="s">
        <v>32</v>
      </c>
      <c r="P2765" cm="1">
        <f t="array" aca="1" ref="P2765" ca="1">(_xlfn.IFS(Q2765="couché",0,Q2765="debout à 80%",1,Q2765="?",1))*(IF(RAND()&lt;0.8,1,0))</f>
        <v>1</v>
      </c>
      <c r="Q2765" t="s">
        <v>27</v>
      </c>
      <c r="R2765">
        <v>30</v>
      </c>
      <c r="S2765">
        <f>SUMIFS(N:N,F:F,F2765,G:G,G2765,T:T,T2765-1)*IF(C2765=1,0,1)</f>
        <v>1</v>
      </c>
      <c r="T2765">
        <f>COUNTIFS(F:F,F2765,G:G,G2765,H:H,_xlfn.CONCAT("&lt;=",H2765))</f>
        <v>6</v>
      </c>
      <c r="U2765" s="15">
        <f ca="1">H2765+(RAND()/100000)</f>
        <v>0.54167209431379182</v>
      </c>
      <c r="V2765">
        <f t="shared" ca="1" si="43"/>
        <v>57</v>
      </c>
      <c r="W2765" t="s">
        <v>28</v>
      </c>
      <c r="X2765" t="str">
        <f ca="1">_xlfn.CONCAT("(",A2765,",",C2765,",",P2765,",",E2765,",",L2765,",",S2765,",",T2765,",",V2765,")++1`")</f>
        <v>(250325,0,1,4,91,1,6,57)++1`</v>
      </c>
      <c r="Y2765" t="str">
        <f>_xlfn.CONCAT("(",A2765,",",R2765,")++1`")</f>
        <v>(250325,30)++1`</v>
      </c>
    </row>
    <row r="2766" spans="1:25">
      <c r="A2766">
        <v>250326</v>
      </c>
      <c r="B2766">
        <v>1953</v>
      </c>
      <c r="C2766">
        <f>IF(D2766="oui", 1, IF(D2766="non", 0, " "))</f>
        <v>0</v>
      </c>
      <c r="D2766" t="s">
        <v>24</v>
      </c>
      <c r="E2766">
        <f>_xlfn.XLOOKUP(F2766,Z$3:Z$19,AA$3:AA$19)</f>
        <v>7</v>
      </c>
      <c r="F2766" t="s">
        <v>38</v>
      </c>
      <c r="G2766" s="14">
        <v>44650</v>
      </c>
      <c r="H2766" s="15">
        <v>0.33194444444444443</v>
      </c>
      <c r="I2766" s="15">
        <v>0.45902777777777776</v>
      </c>
      <c r="J2766">
        <v>1000162</v>
      </c>
      <c r="K2766">
        <v>486</v>
      </c>
      <c r="L2766">
        <f>ROUND(M2766*86400,0)/60</f>
        <v>183</v>
      </c>
      <c r="M2766">
        <v>0.12708333333333333</v>
      </c>
      <c r="N2766">
        <f>_xlfn.XLOOKUP(O2766,Z$22:Z$24,AA$22:AA$24)</f>
        <v>0</v>
      </c>
      <c r="O2766" t="s">
        <v>26</v>
      </c>
      <c r="P2766" cm="1">
        <f t="array" aca="1" ref="P2766" ca="1">(_xlfn.IFS(Q2766="couché",0,Q2766="debout à 80%",1,Q2766="?",1))*(IF(RAND()&lt;0.8,1,0))</f>
        <v>1</v>
      </c>
      <c r="Q2766" t="s">
        <v>27</v>
      </c>
      <c r="R2766">
        <v>45</v>
      </c>
      <c r="S2766">
        <f>SUMIFS(N:N,F:F,F2766,G:G,G2766,T:T,T2766-1)*IF(C2766=1,0,1)</f>
        <v>0</v>
      </c>
      <c r="T2766">
        <f>COUNTIFS(F:F,F2766,G:G,G2766,H:H,_xlfn.CONCAT("&lt;=",H2766))</f>
        <v>1</v>
      </c>
      <c r="U2766" s="15">
        <f ca="1">H2766+(RAND()/100000)</f>
        <v>0.33194776026331602</v>
      </c>
      <c r="V2766">
        <f t="shared" ca="1" si="43"/>
        <v>1</v>
      </c>
      <c r="W2766" t="s">
        <v>28</v>
      </c>
      <c r="X2766" t="str">
        <f ca="1">_xlfn.CONCAT("(",A2766,",",C2766,",",P2766,",",E2766,",",L2766,",",S2766,",",T2766,",",V2766,")++1`")</f>
        <v>(250326,0,1,7,183,0,1,1)++1`</v>
      </c>
      <c r="Y2766" t="str">
        <f>_xlfn.CONCAT("(",A2766,",",R2766,")++1`")</f>
        <v>(250326,45)++1`</v>
      </c>
    </row>
    <row r="2767" spans="1:25">
      <c r="A2767">
        <v>250327</v>
      </c>
      <c r="B2767">
        <v>1968</v>
      </c>
      <c r="C2767">
        <f>IF(D2767="oui", 1, IF(D2767="non", 0, " "))</f>
        <v>0</v>
      </c>
      <c r="D2767" t="s">
        <v>24</v>
      </c>
      <c r="E2767">
        <f>_xlfn.XLOOKUP(F2767,Z$3:Z$19,AA$3:AA$19)</f>
        <v>14</v>
      </c>
      <c r="F2767" t="s">
        <v>33</v>
      </c>
      <c r="G2767" s="14">
        <v>44630</v>
      </c>
      <c r="H2767" s="15">
        <v>0.56180555555555556</v>
      </c>
      <c r="I2767" s="15">
        <v>0.62986111111111109</v>
      </c>
      <c r="J2767">
        <v>1000162</v>
      </c>
      <c r="K2767">
        <v>3315</v>
      </c>
      <c r="L2767">
        <f>ROUND(M2767*86400,0)/60</f>
        <v>98</v>
      </c>
      <c r="M2767">
        <v>6.8055555555555536E-2</v>
      </c>
      <c r="N2767">
        <f>_xlfn.XLOOKUP(O2767,Z$22:Z$24,AA$22:AA$24)</f>
        <v>1</v>
      </c>
      <c r="O2767" t="s">
        <v>32</v>
      </c>
      <c r="P2767" cm="1">
        <f t="array" aca="1" ref="P2767" ca="1">(_xlfn.IFS(Q2767="couché",0,Q2767="debout à 80%",1,Q2767="?",1))*(IF(RAND()&lt;0.8,1,0))</f>
        <v>1</v>
      </c>
      <c r="Q2767" t="s">
        <v>27</v>
      </c>
      <c r="R2767">
        <v>45</v>
      </c>
      <c r="S2767">
        <f>SUMIFS(N:N,F:F,F2767,G:G,G2767,T:T,T2767-1)*IF(C2767=1,0,1)</f>
        <v>1</v>
      </c>
      <c r="T2767">
        <f>COUNTIFS(F:F,F2767,G:G,G2767,H:H,_xlfn.CONCAT("&lt;=",H2767))</f>
        <v>6</v>
      </c>
      <c r="U2767" s="15">
        <f ca="1">H2767+(RAND()/100000)</f>
        <v>0.56181496107382167</v>
      </c>
      <c r="V2767">
        <f t="shared" ca="1" si="43"/>
        <v>72</v>
      </c>
      <c r="W2767" t="s">
        <v>28</v>
      </c>
      <c r="X2767" t="str">
        <f ca="1">_xlfn.CONCAT("(",A2767,",",C2767,",",P2767,",",E2767,",",L2767,",",S2767,",",T2767,",",V2767,")++1`")</f>
        <v>(250327,0,1,14,98,1,6,72)++1`</v>
      </c>
      <c r="Y2767" t="str">
        <f>_xlfn.CONCAT("(",A2767,",",R2767,")++1`")</f>
        <v>(250327,45)++1`</v>
      </c>
    </row>
    <row r="2768" spans="1:25">
      <c r="A2768">
        <v>250328</v>
      </c>
      <c r="B2768">
        <v>1983</v>
      </c>
      <c r="C2768">
        <f>IF(D2768="oui", 1, IF(D2768="non", 0, " "))</f>
        <v>0</v>
      </c>
      <c r="D2768" t="s">
        <v>24</v>
      </c>
      <c r="E2768">
        <f>_xlfn.XLOOKUP(F2768,Z$3:Z$19,AA$3:AA$19)</f>
        <v>16</v>
      </c>
      <c r="F2768" t="s">
        <v>44</v>
      </c>
      <c r="G2768" s="14">
        <v>44643</v>
      </c>
      <c r="H2768" s="15">
        <v>0.62152777777777779</v>
      </c>
      <c r="I2768" s="15">
        <v>0.69166666666666665</v>
      </c>
      <c r="J2768">
        <v>1000162</v>
      </c>
      <c r="K2768">
        <v>163</v>
      </c>
      <c r="L2768">
        <f>ROUND(M2768*86400,0)/60</f>
        <v>101</v>
      </c>
      <c r="M2768">
        <v>7.0138888888888862E-2</v>
      </c>
      <c r="N2768">
        <f>_xlfn.XLOOKUP(O2768,Z$22:Z$24,AA$22:AA$24)</f>
        <v>0</v>
      </c>
      <c r="O2768" t="s">
        <v>26</v>
      </c>
      <c r="P2768" cm="1">
        <f t="array" aca="1" ref="P2768" ca="1">(_xlfn.IFS(Q2768="couché",0,Q2768="debout à 80%",1,Q2768="?",1))*(IF(RAND()&lt;0.8,1,0))</f>
        <v>1</v>
      </c>
      <c r="Q2768" t="s">
        <v>27</v>
      </c>
      <c r="R2768">
        <v>45</v>
      </c>
      <c r="S2768">
        <f>SUMIFS(N:N,F:F,F2768,G:G,G2768,T:T,T2768-1)*IF(C2768=1,0,1)</f>
        <v>0</v>
      </c>
      <c r="T2768">
        <f>COUNTIFS(F:F,F2768,G:G,G2768,H:H,_xlfn.CONCAT("&lt;=",H2768))</f>
        <v>5</v>
      </c>
      <c r="U2768" s="15">
        <f ca="1">H2768+(RAND()/100000)</f>
        <v>0.62153432729569791</v>
      </c>
      <c r="V2768">
        <f t="shared" ca="1" si="43"/>
        <v>60</v>
      </c>
      <c r="W2768" t="s">
        <v>28</v>
      </c>
      <c r="X2768" t="str">
        <f ca="1">_xlfn.CONCAT("(",A2768,",",C2768,",",P2768,",",E2768,",",L2768,",",S2768,",",T2768,",",V2768,")++1`")</f>
        <v>(250328,0,1,16,101,0,5,60)++1`</v>
      </c>
      <c r="Y2768" t="str">
        <f>_xlfn.CONCAT("(",A2768,",",R2768,")++1`")</f>
        <v>(250328,45)++1`</v>
      </c>
    </row>
    <row r="2769" spans="1:25">
      <c r="A2769">
        <v>250329</v>
      </c>
      <c r="B2769">
        <v>1978</v>
      </c>
      <c r="C2769">
        <f>IF(D2769="oui", 1, IF(D2769="non", 0, " "))</f>
        <v>0</v>
      </c>
      <c r="D2769" t="s">
        <v>24</v>
      </c>
      <c r="E2769">
        <f>_xlfn.XLOOKUP(F2769,Z$3:Z$19,AA$3:AA$19)</f>
        <v>4</v>
      </c>
      <c r="F2769" t="s">
        <v>31</v>
      </c>
      <c r="G2769" s="14">
        <v>44644</v>
      </c>
      <c r="H2769" s="15">
        <v>0.33611111111111108</v>
      </c>
      <c r="I2769" s="15">
        <v>0.37777777777777777</v>
      </c>
      <c r="J2769">
        <v>1000170</v>
      </c>
      <c r="K2769">
        <v>2058</v>
      </c>
      <c r="L2769">
        <f>ROUND(M2769*86400,0)/60</f>
        <v>60</v>
      </c>
      <c r="M2769">
        <v>4.1666666666666685E-2</v>
      </c>
      <c r="N2769">
        <f>_xlfn.XLOOKUP(O2769,Z$22:Z$24,AA$22:AA$24)</f>
        <v>1</v>
      </c>
      <c r="O2769" t="s">
        <v>32</v>
      </c>
      <c r="P2769" cm="1">
        <f t="array" aca="1" ref="P2769" ca="1">(_xlfn.IFS(Q2769="couché",0,Q2769="debout à 80%",1,Q2769="?",1))*(IF(RAND()&lt;0.8,1,0))</f>
        <v>0</v>
      </c>
      <c r="Q2769" t="s">
        <v>27</v>
      </c>
      <c r="R2769">
        <v>30</v>
      </c>
      <c r="S2769">
        <f>SUMIFS(N:N,F:F,F2769,G:G,G2769,T:T,T2769-1)*IF(C2769=1,0,1)</f>
        <v>0</v>
      </c>
      <c r="T2769">
        <f>COUNTIFS(F:F,F2769,G:G,G2769,H:H,_xlfn.CONCAT("&lt;=",H2769))</f>
        <v>1</v>
      </c>
      <c r="U2769" s="15">
        <f ca="1">H2769+(RAND()/100000)</f>
        <v>0.33611476612440783</v>
      </c>
      <c r="V2769">
        <f t="shared" ca="1" si="43"/>
        <v>5</v>
      </c>
      <c r="W2769" t="s">
        <v>28</v>
      </c>
      <c r="X2769" t="str">
        <f ca="1">_xlfn.CONCAT("(",A2769,",",C2769,",",P2769,",",E2769,",",L2769,",",S2769,",",T2769,",",V2769,")++1`")</f>
        <v>(250329,0,0,4,60,0,1,5)++1`</v>
      </c>
      <c r="Y2769" t="str">
        <f>_xlfn.CONCAT("(",A2769,",",R2769,")++1`")</f>
        <v>(250329,30)++1`</v>
      </c>
    </row>
    <row r="2770" spans="1:25">
      <c r="A2770">
        <v>250330</v>
      </c>
      <c r="B2770">
        <v>1949</v>
      </c>
      <c r="C2770">
        <f>IF(D2770="oui", 1, IF(D2770="non", 0, " "))</f>
        <v>0</v>
      </c>
      <c r="D2770" t="s">
        <v>24</v>
      </c>
      <c r="E2770">
        <f>_xlfn.XLOOKUP(F2770,Z$3:Z$19,AA$3:AA$19)</f>
        <v>4</v>
      </c>
      <c r="F2770" t="s">
        <v>31</v>
      </c>
      <c r="G2770" s="14">
        <v>44644</v>
      </c>
      <c r="H2770" s="15">
        <v>0.4909722222222222</v>
      </c>
      <c r="I2770" s="15">
        <v>0.5541666666666667</v>
      </c>
      <c r="J2770">
        <v>1000170</v>
      </c>
      <c r="K2770">
        <v>2059</v>
      </c>
      <c r="L2770">
        <f>ROUND(M2770*86400,0)/60</f>
        <v>91</v>
      </c>
      <c r="M2770">
        <v>6.3194444444444497E-2</v>
      </c>
      <c r="N2770">
        <f>_xlfn.XLOOKUP(O2770,Z$22:Z$24,AA$22:AA$24)</f>
        <v>1</v>
      </c>
      <c r="O2770" t="s">
        <v>32</v>
      </c>
      <c r="P2770" cm="1">
        <f t="array" aca="1" ref="P2770" ca="1">(_xlfn.IFS(Q2770="couché",0,Q2770="debout à 80%",1,Q2770="?",1))*(IF(RAND()&lt;0.8,1,0))</f>
        <v>1</v>
      </c>
      <c r="Q2770" t="s">
        <v>27</v>
      </c>
      <c r="R2770">
        <v>30</v>
      </c>
      <c r="S2770">
        <f>SUMIFS(N:N,F:F,F2770,G:G,G2770,T:T,T2770-1)*IF(C2770=1,0,1)</f>
        <v>1</v>
      </c>
      <c r="T2770">
        <f>COUNTIFS(F:F,F2770,G:G,G2770,H:H,_xlfn.CONCAT("&lt;=",H2770))</f>
        <v>5</v>
      </c>
      <c r="U2770" s="15">
        <f ca="1">H2770+(RAND()/100000)</f>
        <v>0.49097765804204369</v>
      </c>
      <c r="V2770">
        <f t="shared" ca="1" si="43"/>
        <v>49</v>
      </c>
      <c r="W2770" t="s">
        <v>28</v>
      </c>
      <c r="X2770" t="str">
        <f ca="1">_xlfn.CONCAT("(",A2770,",",C2770,",",P2770,",",E2770,",",L2770,",",S2770,",",T2770,",",V2770,")++1`")</f>
        <v>(250330,0,1,4,91,1,5,49)++1`</v>
      </c>
      <c r="Y2770" t="str">
        <f>_xlfn.CONCAT("(",A2770,",",R2770,")++1`")</f>
        <v>(250330,30)++1`</v>
      </c>
    </row>
    <row r="2771" spans="1:25">
      <c r="A2771">
        <v>250331</v>
      </c>
      <c r="B2771">
        <v>1969</v>
      </c>
      <c r="C2771">
        <f>IF(D2771="oui", 1, IF(D2771="non", 0, " "))</f>
        <v>0</v>
      </c>
      <c r="D2771" t="s">
        <v>24</v>
      </c>
      <c r="E2771">
        <f>_xlfn.XLOOKUP(F2771,Z$3:Z$19,AA$3:AA$19)</f>
        <v>2</v>
      </c>
      <c r="F2771" t="s">
        <v>29</v>
      </c>
      <c r="G2771" s="14">
        <v>44634</v>
      </c>
      <c r="H2771" s="15">
        <v>0.49791666666666662</v>
      </c>
      <c r="I2771" s="15">
        <v>0.54930555555555549</v>
      </c>
      <c r="J2771">
        <v>1000166</v>
      </c>
      <c r="K2771">
        <v>1793</v>
      </c>
      <c r="L2771">
        <f>ROUND(M2771*86400,0)/60</f>
        <v>74</v>
      </c>
      <c r="M2771">
        <v>5.1388888888888873E-2</v>
      </c>
      <c r="N2771">
        <f>_xlfn.XLOOKUP(O2771,Z$22:Z$24,AA$22:AA$24)</f>
        <v>0</v>
      </c>
      <c r="O2771" t="s">
        <v>26</v>
      </c>
      <c r="P2771" cm="1">
        <f t="array" aca="1" ref="P2771" ca="1">(_xlfn.IFS(Q2771="couché",0,Q2771="debout à 80%",1,Q2771="?",1))*(IF(RAND()&lt;0.8,1,0))</f>
        <v>1</v>
      </c>
      <c r="Q2771" t="s">
        <v>27</v>
      </c>
      <c r="R2771">
        <v>45</v>
      </c>
      <c r="S2771">
        <f>SUMIFS(N:N,F:F,F2771,G:G,G2771,T:T,T2771-1)*IF(C2771=1,0,1)</f>
        <v>0</v>
      </c>
      <c r="T2771">
        <f>COUNTIFS(F:F,F2771,G:G,G2771,H:H,_xlfn.CONCAT("&lt;=",H2771))</f>
        <v>4</v>
      </c>
      <c r="U2771" s="15">
        <f ca="1">H2771+(RAND()/100000)</f>
        <v>0.49792464657023588</v>
      </c>
      <c r="V2771">
        <f t="shared" ca="1" si="43"/>
        <v>43</v>
      </c>
      <c r="W2771" t="s">
        <v>28</v>
      </c>
      <c r="X2771" t="str">
        <f ca="1">_xlfn.CONCAT("(",A2771,",",C2771,",",P2771,",",E2771,",",L2771,",",S2771,",",T2771,",",V2771,")++1`")</f>
        <v>(250331,0,1,2,74,0,4,43)++1`</v>
      </c>
      <c r="Y2771" t="str">
        <f>_xlfn.CONCAT("(",A2771,",",R2771,")++1`")</f>
        <v>(250331,45)++1`</v>
      </c>
    </row>
    <row r="2772" spans="1:25">
      <c r="A2772">
        <v>250332</v>
      </c>
      <c r="B2772">
        <v>1989</v>
      </c>
      <c r="C2772">
        <f>IF(D2772="oui", 1, IF(D2772="non", 0, " "))</f>
        <v>0</v>
      </c>
      <c r="D2772" t="s">
        <v>24</v>
      </c>
      <c r="E2772">
        <f>_xlfn.XLOOKUP(F2772,Z$3:Z$19,AA$3:AA$19)</f>
        <v>16</v>
      </c>
      <c r="F2772" t="s">
        <v>44</v>
      </c>
      <c r="G2772" s="14">
        <v>44630</v>
      </c>
      <c r="H2772" s="15">
        <v>0.59930555555555554</v>
      </c>
      <c r="I2772" s="15">
        <v>0.69236111111111109</v>
      </c>
      <c r="J2772">
        <v>1000162</v>
      </c>
      <c r="K2772">
        <v>69</v>
      </c>
      <c r="L2772">
        <f>ROUND(M2772*86400,0)/60</f>
        <v>134</v>
      </c>
      <c r="M2772">
        <v>9.3055555555555558E-2</v>
      </c>
      <c r="N2772">
        <f>_xlfn.XLOOKUP(O2772,Z$22:Z$24,AA$22:AA$24)</f>
        <v>0</v>
      </c>
      <c r="O2772" t="s">
        <v>26</v>
      </c>
      <c r="P2772" cm="1">
        <f t="array" aca="1" ref="P2772" ca="1">(_xlfn.IFS(Q2772="couché",0,Q2772="debout à 80%",1,Q2772="?",1))*(IF(RAND()&lt;0.8,1,0))</f>
        <v>0</v>
      </c>
      <c r="Q2772" t="s">
        <v>48</v>
      </c>
      <c r="R2772">
        <v>45</v>
      </c>
      <c r="S2772">
        <f>SUMIFS(N:N,F:F,F2772,G:G,G2772,T:T,T2772-1)*IF(C2772=1,0,1)</f>
        <v>0</v>
      </c>
      <c r="T2772">
        <f>COUNTIFS(F:F,F2772,G:G,G2772,H:H,_xlfn.CONCAT("&lt;=",H2772))</f>
        <v>5</v>
      </c>
      <c r="U2772" s="15">
        <f ca="1">H2772+(RAND()/100000)</f>
        <v>0.59931038430736761</v>
      </c>
      <c r="V2772">
        <f t="shared" ca="1" si="43"/>
        <v>77</v>
      </c>
      <c r="W2772" t="s">
        <v>28</v>
      </c>
      <c r="X2772" t="str">
        <f ca="1">_xlfn.CONCAT("(",A2772,",",C2772,",",P2772,",",E2772,",",L2772,",",S2772,",",T2772,",",V2772,")++1`")</f>
        <v>(250332,0,0,16,134,0,5,77)++1`</v>
      </c>
      <c r="Y2772" t="str">
        <f>_xlfn.CONCAT("(",A2772,",",R2772,")++1`")</f>
        <v>(250332,45)++1`</v>
      </c>
    </row>
    <row r="2773" spans="1:25">
      <c r="A2773">
        <v>250333</v>
      </c>
      <c r="B2773">
        <v>1966</v>
      </c>
      <c r="C2773">
        <f>IF(D2773="oui", 1, IF(D2773="non", 0, " "))</f>
        <v>0</v>
      </c>
      <c r="D2773" t="s">
        <v>24</v>
      </c>
      <c r="E2773">
        <f>_xlfn.XLOOKUP(F2773,Z$3:Z$19,AA$3:AA$19)</f>
        <v>2</v>
      </c>
      <c r="F2773" t="s">
        <v>29</v>
      </c>
      <c r="G2773" s="14">
        <v>44645</v>
      </c>
      <c r="H2773" s="15">
        <v>0.4145833333333333</v>
      </c>
      <c r="I2773" s="15">
        <v>0.42569444444444443</v>
      </c>
      <c r="J2773">
        <v>1000166</v>
      </c>
      <c r="K2773">
        <v>21</v>
      </c>
      <c r="L2773">
        <f>ROUND(M2773*86400,0)/60</f>
        <v>16</v>
      </c>
      <c r="M2773">
        <v>1.1111111111111127E-2</v>
      </c>
      <c r="N2773">
        <f>_xlfn.XLOOKUP(O2773,Z$22:Z$24,AA$22:AA$24)</f>
        <v>0</v>
      </c>
      <c r="O2773" t="s">
        <v>26</v>
      </c>
      <c r="P2773" cm="1">
        <f t="array" aca="1" ref="P2773" ca="1">(_xlfn.IFS(Q2773="couché",0,Q2773="debout à 80%",1,Q2773="?",1))*(IF(RAND()&lt;0.8,1,0))</f>
        <v>1</v>
      </c>
      <c r="Q2773" t="s">
        <v>27</v>
      </c>
      <c r="R2773">
        <v>45</v>
      </c>
      <c r="S2773">
        <f>SUMIFS(N:N,F:F,F2773,G:G,G2773,T:T,T2773-1)*IF(C2773=1,0,1)</f>
        <v>0</v>
      </c>
      <c r="T2773">
        <f>COUNTIFS(F:F,F2773,G:G,G2773,H:H,_xlfn.CONCAT("&lt;=",H2773))</f>
        <v>3</v>
      </c>
      <c r="U2773" s="15">
        <f ca="1">H2773+(RAND()/100000)</f>
        <v>0.41458494646666849</v>
      </c>
      <c r="V2773">
        <f t="shared" ca="1" si="43"/>
        <v>29</v>
      </c>
      <c r="W2773" t="s">
        <v>28</v>
      </c>
      <c r="X2773" t="str">
        <f ca="1">_xlfn.CONCAT("(",A2773,",",C2773,",",P2773,",",E2773,",",L2773,",",S2773,",",T2773,",",V2773,")++1`")</f>
        <v>(250333,0,1,2,16,0,3,29)++1`</v>
      </c>
      <c r="Y2773" t="str">
        <f>_xlfn.CONCAT("(",A2773,",",R2773,")++1`")</f>
        <v>(250333,45)++1`</v>
      </c>
    </row>
    <row r="2774" spans="1:25">
      <c r="A2774">
        <v>250336</v>
      </c>
      <c r="B2774">
        <v>1969</v>
      </c>
      <c r="C2774">
        <f>IF(D2774="oui", 1, IF(D2774="non", 0, " "))</f>
        <v>0</v>
      </c>
      <c r="D2774" t="s">
        <v>24</v>
      </c>
      <c r="E2774">
        <f>_xlfn.XLOOKUP(F2774,Z$3:Z$19,AA$3:AA$19)</f>
        <v>7</v>
      </c>
      <c r="F2774" t="s">
        <v>38</v>
      </c>
      <c r="G2774" s="14">
        <v>44637</v>
      </c>
      <c r="H2774" s="15">
        <v>0.5444444444444444</v>
      </c>
      <c r="I2774" s="15">
        <v>0.62638888888888888</v>
      </c>
      <c r="J2774">
        <v>1000166</v>
      </c>
      <c r="K2774">
        <v>1</v>
      </c>
      <c r="L2774">
        <f>ROUND(M2774*86400,0)/60</f>
        <v>118</v>
      </c>
      <c r="M2774">
        <v>8.1944444444444486E-2</v>
      </c>
      <c r="N2774">
        <f>_xlfn.XLOOKUP(O2774,Z$22:Z$24,AA$22:AA$24)</f>
        <v>0</v>
      </c>
      <c r="O2774" t="s">
        <v>26</v>
      </c>
      <c r="P2774" cm="1">
        <f t="array" aca="1" ref="P2774" ca="1">(_xlfn.IFS(Q2774="couché",0,Q2774="debout à 80%",1,Q2774="?",1))*(IF(RAND()&lt;0.8,1,0))</f>
        <v>1</v>
      </c>
      <c r="Q2774" t="s">
        <v>27</v>
      </c>
      <c r="R2774">
        <v>45</v>
      </c>
      <c r="S2774">
        <f>SUMIFS(N:N,F:F,F2774,G:G,G2774,T:T,T2774-1)*IF(C2774=1,0,1)</f>
        <v>0</v>
      </c>
      <c r="T2774">
        <f>COUNTIFS(F:F,F2774,G:G,G2774,H:H,_xlfn.CONCAT("&lt;=",H2774))</f>
        <v>6</v>
      </c>
      <c r="U2774" s="15">
        <f ca="1">H2774+(RAND()/100000)</f>
        <v>0.54445413667509834</v>
      </c>
      <c r="V2774">
        <f t="shared" ca="1" si="43"/>
        <v>63</v>
      </c>
      <c r="W2774" t="s">
        <v>28</v>
      </c>
      <c r="X2774" t="str">
        <f ca="1">_xlfn.CONCAT("(",A2774,",",C2774,",",P2774,",",E2774,",",L2774,",",S2774,",",T2774,",",V2774,")++1`")</f>
        <v>(250336,0,1,7,118,0,6,63)++1`</v>
      </c>
      <c r="Y2774" t="str">
        <f>_xlfn.CONCAT("(",A2774,",",R2774,")++1`")</f>
        <v>(250336,45)++1`</v>
      </c>
    </row>
    <row r="2775" spans="1:25">
      <c r="A2775">
        <v>250338</v>
      </c>
      <c r="B2775">
        <v>1970</v>
      </c>
      <c r="C2775">
        <f>IF(D2775="oui", 1, IF(D2775="non", 0, " "))</f>
        <v>0</v>
      </c>
      <c r="D2775" t="s">
        <v>24</v>
      </c>
      <c r="E2775">
        <f>_xlfn.XLOOKUP(F2775,Z$3:Z$19,AA$3:AA$19)</f>
        <v>2</v>
      </c>
      <c r="F2775" t="s">
        <v>29</v>
      </c>
      <c r="G2775" s="14">
        <v>44638</v>
      </c>
      <c r="H2775" s="15">
        <v>0.34097222222222223</v>
      </c>
      <c r="I2775" s="15">
        <v>0.38263888888888886</v>
      </c>
      <c r="J2775">
        <v>1000166</v>
      </c>
      <c r="K2775">
        <v>8108</v>
      </c>
      <c r="L2775">
        <f>ROUND(M2775*86400,0)/60</f>
        <v>60</v>
      </c>
      <c r="M2775">
        <v>4.166666666666663E-2</v>
      </c>
      <c r="N2775">
        <f>_xlfn.XLOOKUP(O2775,Z$22:Z$24,AA$22:AA$24)</f>
        <v>0</v>
      </c>
      <c r="O2775" t="s">
        <v>26</v>
      </c>
      <c r="P2775" cm="1">
        <f t="array" aca="1" ref="P2775" ca="1">(_xlfn.IFS(Q2775="couché",0,Q2775="debout à 80%",1,Q2775="?",1))*(IF(RAND()&lt;0.8,1,0))</f>
        <v>1</v>
      </c>
      <c r="Q2775" t="s">
        <v>27</v>
      </c>
      <c r="R2775">
        <v>45</v>
      </c>
      <c r="S2775">
        <f>SUMIFS(N:N,F:F,F2775,G:G,G2775,T:T,T2775-1)*IF(C2775=1,0,1)</f>
        <v>0</v>
      </c>
      <c r="T2775">
        <f>COUNTIFS(F:F,F2775,G:G,G2775,H:H,_xlfn.CONCAT("&lt;=",H2775))</f>
        <v>1</v>
      </c>
      <c r="U2775" s="15">
        <f ca="1">H2775+(RAND()/100000)</f>
        <v>0.34097331910272694</v>
      </c>
      <c r="V2775">
        <f t="shared" ca="1" si="43"/>
        <v>7</v>
      </c>
      <c r="W2775" t="s">
        <v>28</v>
      </c>
      <c r="X2775" t="str">
        <f ca="1">_xlfn.CONCAT("(",A2775,",",C2775,",",P2775,",",E2775,",",L2775,",",S2775,",",T2775,",",V2775,")++1`")</f>
        <v>(250338,0,1,2,60,0,1,7)++1`</v>
      </c>
      <c r="Y2775" t="str">
        <f>_xlfn.CONCAT("(",A2775,",",R2775,")++1`")</f>
        <v>(250338,45)++1`</v>
      </c>
    </row>
    <row r="2776" spans="1:25">
      <c r="A2776">
        <v>250339</v>
      </c>
      <c r="B2776">
        <v>1975</v>
      </c>
      <c r="C2776">
        <f>IF(D2776="oui", 1, IF(D2776="non", 0, " "))</f>
        <v>0</v>
      </c>
      <c r="D2776" t="s">
        <v>24</v>
      </c>
      <c r="E2776">
        <f>_xlfn.XLOOKUP(F2776,Z$3:Z$19,AA$3:AA$19)</f>
        <v>9</v>
      </c>
      <c r="F2776" t="s">
        <v>40</v>
      </c>
      <c r="G2776" s="14">
        <v>44644</v>
      </c>
      <c r="H2776" s="15">
        <v>0.54166666666666663</v>
      </c>
      <c r="I2776" s="15">
        <v>0.58333333333333326</v>
      </c>
      <c r="J2776">
        <v>1000163</v>
      </c>
      <c r="K2776">
        <v>229</v>
      </c>
      <c r="L2776">
        <f>ROUND(M2776*86400,0)/60</f>
        <v>60</v>
      </c>
      <c r="M2776">
        <v>4.166666666666663E-2</v>
      </c>
      <c r="N2776">
        <f>_xlfn.XLOOKUP(O2776,Z$22:Z$24,AA$22:AA$24)</f>
        <v>0</v>
      </c>
      <c r="O2776" t="s">
        <v>26</v>
      </c>
      <c r="P2776" cm="1">
        <f t="array" aca="1" ref="P2776" ca="1">(_xlfn.IFS(Q2776="couché",0,Q2776="debout à 80%",1,Q2776="?",1))*(IF(RAND()&lt;0.8,1,0))</f>
        <v>1</v>
      </c>
      <c r="Q2776" t="s">
        <v>27</v>
      </c>
      <c r="R2776">
        <v>45</v>
      </c>
      <c r="S2776">
        <f>SUMIFS(N:N,F:F,F2776,G:G,G2776,T:T,T2776-1)*IF(C2776=1,0,1)</f>
        <v>0</v>
      </c>
      <c r="T2776">
        <f>COUNTIFS(F:F,F2776,G:G,G2776,H:H,_xlfn.CONCAT("&lt;=",H2776))</f>
        <v>5</v>
      </c>
      <c r="U2776" s="15">
        <f ca="1">H2776+(RAND()/100000)</f>
        <v>0.54167241976360936</v>
      </c>
      <c r="V2776">
        <f t="shared" ca="1" si="43"/>
        <v>59</v>
      </c>
      <c r="W2776" t="s">
        <v>28</v>
      </c>
      <c r="X2776" t="str">
        <f ca="1">_xlfn.CONCAT("(",A2776,",",C2776,",",P2776,",",E2776,",",L2776,",",S2776,",",T2776,",",V2776,")++1`")</f>
        <v>(250339,0,1,9,60,0,5,59)++1`</v>
      </c>
      <c r="Y2776" t="str">
        <f>_xlfn.CONCAT("(",A2776,",",R2776,")++1`")</f>
        <v>(250339,45)++1`</v>
      </c>
    </row>
    <row r="2777" spans="1:25">
      <c r="A2777">
        <v>250345</v>
      </c>
      <c r="B2777">
        <v>1972</v>
      </c>
      <c r="C2777">
        <f>IF(D2777="oui", 1, IF(D2777="non", 0, " "))</f>
        <v>0</v>
      </c>
      <c r="D2777" t="s">
        <v>24</v>
      </c>
      <c r="E2777">
        <f>_xlfn.XLOOKUP(F2777,Z$3:Z$19,AA$3:AA$19)</f>
        <v>5</v>
      </c>
      <c r="F2777" t="s">
        <v>36</v>
      </c>
      <c r="G2777" s="14">
        <v>44641</v>
      </c>
      <c r="H2777" s="15">
        <v>0.50555555555555554</v>
      </c>
      <c r="I2777" s="15">
        <v>0.53611111111111109</v>
      </c>
      <c r="J2777">
        <v>1000162</v>
      </c>
      <c r="K2777">
        <v>9329</v>
      </c>
      <c r="L2777">
        <f>ROUND(M2777*86400,0)/60</f>
        <v>44</v>
      </c>
      <c r="M2777">
        <v>3.0555555555555558E-2</v>
      </c>
      <c r="N2777">
        <f>_xlfn.XLOOKUP(O2777,Z$22:Z$24,AA$22:AA$24)</f>
        <v>1</v>
      </c>
      <c r="O2777" t="s">
        <v>32</v>
      </c>
      <c r="P2777" cm="1">
        <f t="array" aca="1" ref="P2777" ca="1">(_xlfn.IFS(Q2777="couché",0,Q2777="debout à 80%",1,Q2777="?",1))*(IF(RAND()&lt;0.8,1,0))</f>
        <v>1</v>
      </c>
      <c r="Q2777" t="s">
        <v>27</v>
      </c>
      <c r="R2777">
        <v>45</v>
      </c>
      <c r="S2777">
        <f>SUMIFS(N:N,F:F,F2777,G:G,G2777,T:T,T2777-1)*IF(C2777=1,0,1)</f>
        <v>1</v>
      </c>
      <c r="T2777">
        <f>COUNTIFS(F:F,F2777,G:G,G2777,H:H,_xlfn.CONCAT("&lt;=",H2777))</f>
        <v>6</v>
      </c>
      <c r="U2777" s="15">
        <f ca="1">H2777+(RAND()/100000)</f>
        <v>0.50555856148200828</v>
      </c>
      <c r="V2777">
        <f t="shared" ca="1" si="43"/>
        <v>40</v>
      </c>
      <c r="W2777" t="s">
        <v>28</v>
      </c>
      <c r="X2777" t="str">
        <f ca="1">_xlfn.CONCAT("(",A2777,",",C2777,",",P2777,",",E2777,",",L2777,",",S2777,",",T2777,",",V2777,")++1`")</f>
        <v>(250345,0,1,5,44,1,6,40)++1`</v>
      </c>
      <c r="Y2777" t="str">
        <f>_xlfn.CONCAT("(",A2777,",",R2777,")++1`")</f>
        <v>(250345,45)++1`</v>
      </c>
    </row>
    <row r="2778" spans="1:25">
      <c r="A2778">
        <v>250348</v>
      </c>
      <c r="B2778">
        <v>1941</v>
      </c>
      <c r="C2778">
        <f>IF(D2778="oui", 1, IF(D2778="non", 0, " "))</f>
        <v>0</v>
      </c>
      <c r="D2778" t="s">
        <v>24</v>
      </c>
      <c r="E2778">
        <f>_xlfn.XLOOKUP(F2778,Z$3:Z$19,AA$3:AA$19)</f>
        <v>15</v>
      </c>
      <c r="F2778" t="s">
        <v>35</v>
      </c>
      <c r="G2778" s="14">
        <v>44629</v>
      </c>
      <c r="H2778" s="15">
        <v>0.38263888888888886</v>
      </c>
      <c r="I2778" s="15">
        <v>0.43125000000000002</v>
      </c>
      <c r="J2778">
        <v>1000171</v>
      </c>
      <c r="K2778">
        <v>2793</v>
      </c>
      <c r="L2778">
        <f>ROUND(M2778*86400,0)/60</f>
        <v>70</v>
      </c>
      <c r="M2778">
        <v>4.861111111111116E-2</v>
      </c>
      <c r="N2778">
        <f>_xlfn.XLOOKUP(O2778,Z$22:Z$24,AA$22:AA$24)</f>
        <v>0</v>
      </c>
      <c r="O2778" t="s">
        <v>26</v>
      </c>
      <c r="P2778" cm="1">
        <f t="array" aca="1" ref="P2778" ca="1">(_xlfn.IFS(Q2778="couché",0,Q2778="debout à 80%",1,Q2778="?",1))*(IF(RAND()&lt;0.8,1,0))</f>
        <v>0</v>
      </c>
      <c r="Q2778" t="s">
        <v>48</v>
      </c>
      <c r="R2778">
        <v>45</v>
      </c>
      <c r="S2778">
        <f>SUMIFS(N:N,F:F,F2778,G:G,G2778,T:T,T2778-1)*IF(C2778=1,0,1)</f>
        <v>0</v>
      </c>
      <c r="T2778">
        <f>COUNTIFS(F:F,F2778,G:G,G2778,H:H,_xlfn.CONCAT("&lt;=",H2778))</f>
        <v>2</v>
      </c>
      <c r="U2778" s="15">
        <f ca="1">H2778+(RAND()/100000)</f>
        <v>0.38264155607245487</v>
      </c>
      <c r="V2778">
        <f t="shared" ca="1" si="43"/>
        <v>20</v>
      </c>
      <c r="W2778" t="s">
        <v>28</v>
      </c>
      <c r="X2778" t="str">
        <f ca="1">_xlfn.CONCAT("(",A2778,",",C2778,",",P2778,",",E2778,",",L2778,",",S2778,",",T2778,",",V2778,")++1`")</f>
        <v>(250348,0,0,15,70,0,2,20)++1`</v>
      </c>
      <c r="Y2778" t="str">
        <f>_xlfn.CONCAT("(",A2778,",",R2778,")++1`")</f>
        <v>(250348,45)++1`</v>
      </c>
    </row>
    <row r="2779" spans="1:25">
      <c r="A2779">
        <v>250351</v>
      </c>
      <c r="B2779">
        <v>1959</v>
      </c>
      <c r="C2779">
        <f>IF(D2779="oui", 1, IF(D2779="non", 0, " "))</f>
        <v>0</v>
      </c>
      <c r="D2779" t="s">
        <v>24</v>
      </c>
      <c r="E2779">
        <f>_xlfn.XLOOKUP(F2779,Z$3:Z$19,AA$3:AA$19)</f>
        <v>2</v>
      </c>
      <c r="F2779" t="s">
        <v>29</v>
      </c>
      <c r="G2779" s="14">
        <v>44643</v>
      </c>
      <c r="H2779" s="15">
        <v>0.33819444444444441</v>
      </c>
      <c r="I2779" s="15">
        <v>0.37291666666666667</v>
      </c>
      <c r="J2779">
        <v>1000166</v>
      </c>
      <c r="K2779">
        <v>31</v>
      </c>
      <c r="L2779">
        <f>ROUND(M2779*86400,0)/60</f>
        <v>50</v>
      </c>
      <c r="M2779">
        <v>3.4722222222222265E-2</v>
      </c>
      <c r="N2779">
        <f>_xlfn.XLOOKUP(O2779,Z$22:Z$24,AA$22:AA$24)</f>
        <v>0</v>
      </c>
      <c r="O2779" t="s">
        <v>26</v>
      </c>
      <c r="P2779" cm="1">
        <f t="array" aca="1" ref="P2779" ca="1">(_xlfn.IFS(Q2779="couché",0,Q2779="debout à 80%",1,Q2779="?",1))*(IF(RAND()&lt;0.8,1,0))</f>
        <v>0</v>
      </c>
      <c r="Q2779" t="s">
        <v>48</v>
      </c>
      <c r="R2779">
        <v>0</v>
      </c>
      <c r="S2779">
        <f>SUMIFS(N:N,F:F,F2779,G:G,G2779,T:T,T2779-1)*IF(C2779=1,0,1)</f>
        <v>0</v>
      </c>
      <c r="T2779">
        <f>COUNTIFS(F:F,F2779,G:G,G2779,H:H,_xlfn.CONCAT("&lt;=",H2779))</f>
        <v>1</v>
      </c>
      <c r="U2779" s="15">
        <f ca="1">H2779+(RAND()/100000)</f>
        <v>0.33819824588007635</v>
      </c>
      <c r="V2779">
        <f t="shared" ca="1" si="43"/>
        <v>9</v>
      </c>
      <c r="W2779" t="s">
        <v>28</v>
      </c>
      <c r="X2779" t="str">
        <f ca="1">_xlfn.CONCAT("(",A2779,",",C2779,",",P2779,",",E2779,",",L2779,",",S2779,",",T2779,",",V2779,")++1`")</f>
        <v>(250351,0,0,2,50,0,1,9)++1`</v>
      </c>
      <c r="Y2779" t="str">
        <f>_xlfn.CONCAT("(",A2779,",",R2779,")++1`")</f>
        <v>(250351,0)++1`</v>
      </c>
    </row>
    <row r="2780" spans="1:25">
      <c r="A2780">
        <v>250353</v>
      </c>
      <c r="B2780">
        <v>1982</v>
      </c>
      <c r="C2780">
        <f>IF(D2780="oui", 1, IF(D2780="non", 0, " "))</f>
        <v>0</v>
      </c>
      <c r="D2780" t="s">
        <v>24</v>
      </c>
      <c r="E2780">
        <f>_xlfn.XLOOKUP(F2780,Z$3:Z$19,AA$3:AA$19)</f>
        <v>10</v>
      </c>
      <c r="F2780" t="s">
        <v>39</v>
      </c>
      <c r="G2780" s="14">
        <v>44645</v>
      </c>
      <c r="H2780" s="15">
        <v>0.55694444444444446</v>
      </c>
      <c r="I2780" s="15">
        <v>0.6166666666666667</v>
      </c>
      <c r="J2780">
        <v>1000165</v>
      </c>
      <c r="K2780">
        <v>6412</v>
      </c>
      <c r="L2780">
        <f>ROUND(M2780*86400,0)/60</f>
        <v>86</v>
      </c>
      <c r="M2780">
        <v>5.9722222222222232E-2</v>
      </c>
      <c r="N2780">
        <f>_xlfn.XLOOKUP(O2780,Z$22:Z$24,AA$22:AA$24)</f>
        <v>1</v>
      </c>
      <c r="O2780" t="s">
        <v>32</v>
      </c>
      <c r="P2780" cm="1">
        <f t="array" aca="1" ref="P2780" ca="1">(_xlfn.IFS(Q2780="couché",0,Q2780="debout à 80%",1,Q2780="?",1))*(IF(RAND()&lt;0.8,1,0))</f>
        <v>1</v>
      </c>
      <c r="Q2780" t="s">
        <v>27</v>
      </c>
      <c r="R2780">
        <v>30</v>
      </c>
      <c r="S2780">
        <f>SUMIFS(N:N,F:F,F2780,G:G,G2780,T:T,T2780-1)*IF(C2780=1,0,1)</f>
        <v>1</v>
      </c>
      <c r="T2780">
        <f>COUNTIFS(F:F,F2780,G:G,G2780,H:H,_xlfn.CONCAT("&lt;=",H2780))</f>
        <v>5</v>
      </c>
      <c r="U2780" s="15">
        <f ca="1">H2780+(RAND()/100000)</f>
        <v>0.55695080780527961</v>
      </c>
      <c r="V2780">
        <f t="shared" ca="1" si="43"/>
        <v>54</v>
      </c>
      <c r="W2780" t="s">
        <v>28</v>
      </c>
      <c r="X2780" t="str">
        <f ca="1">_xlfn.CONCAT("(",A2780,",",C2780,",",P2780,",",E2780,",",L2780,",",S2780,",",T2780,",",V2780,")++1`")</f>
        <v>(250353,0,1,10,86,1,5,54)++1`</v>
      </c>
      <c r="Y2780" t="str">
        <f>_xlfn.CONCAT("(",A2780,",",R2780,")++1`")</f>
        <v>(250353,30)++1`</v>
      </c>
    </row>
    <row r="2781" spans="1:25">
      <c r="A2781">
        <v>250356</v>
      </c>
      <c r="B2781">
        <v>1948</v>
      </c>
      <c r="C2781">
        <f>IF(D2781="oui", 1, IF(D2781="non", 0, " "))</f>
        <v>0</v>
      </c>
      <c r="D2781" t="s">
        <v>24</v>
      </c>
      <c r="E2781">
        <f>_xlfn.XLOOKUP(F2781,Z$3:Z$19,AA$3:AA$19)</f>
        <v>16</v>
      </c>
      <c r="F2781" t="s">
        <v>44</v>
      </c>
      <c r="G2781" s="14">
        <v>44636</v>
      </c>
      <c r="H2781" s="15">
        <v>0.58263888888888882</v>
      </c>
      <c r="I2781" s="15">
        <v>0.8652777777777777</v>
      </c>
      <c r="J2781">
        <v>1000162</v>
      </c>
      <c r="K2781">
        <v>837</v>
      </c>
      <c r="L2781">
        <f>ROUND(M2781*86400,0)/60</f>
        <v>407</v>
      </c>
      <c r="M2781">
        <v>0.28263888888888888</v>
      </c>
      <c r="N2781">
        <f>_xlfn.XLOOKUP(O2781,Z$22:Z$24,AA$22:AA$24)</f>
        <v>1</v>
      </c>
      <c r="O2781" t="s">
        <v>32</v>
      </c>
      <c r="P2781" cm="1">
        <f t="array" aca="1" ref="P2781" ca="1">(_xlfn.IFS(Q2781="couché",0,Q2781="debout à 80%",1,Q2781="?",1))*(IF(RAND()&lt;0.8,1,0))</f>
        <v>1</v>
      </c>
      <c r="Q2781" t="s">
        <v>27</v>
      </c>
      <c r="R2781">
        <v>45</v>
      </c>
      <c r="S2781">
        <f>SUMIFS(N:N,F:F,F2781,G:G,G2781,T:T,T2781-1)*IF(C2781=1,0,1)</f>
        <v>0</v>
      </c>
      <c r="T2781">
        <f>COUNTIFS(F:F,F2781,G:G,G2781,H:H,_xlfn.CONCAT("&lt;=",H2781))</f>
        <v>3</v>
      </c>
      <c r="U2781" s="15">
        <f ca="1">H2781+(RAND()/100000)</f>
        <v>0.58264057610649311</v>
      </c>
      <c r="V2781">
        <f t="shared" ca="1" si="43"/>
        <v>59</v>
      </c>
      <c r="W2781" t="s">
        <v>28</v>
      </c>
      <c r="X2781" t="str">
        <f ca="1">_xlfn.CONCAT("(",A2781,",",C2781,",",P2781,",",E2781,",",L2781,",",S2781,",",T2781,",",V2781,")++1`")</f>
        <v>(250356,0,1,16,407,0,3,59)++1`</v>
      </c>
      <c r="Y2781" t="str">
        <f>_xlfn.CONCAT("(",A2781,",",R2781,")++1`")</f>
        <v>(250356,45)++1`</v>
      </c>
    </row>
    <row r="2782" spans="1:25">
      <c r="A2782">
        <v>250357</v>
      </c>
      <c r="B2782">
        <v>1961</v>
      </c>
      <c r="C2782">
        <f>IF(D2782="oui", 1, IF(D2782="non", 0, " "))</f>
        <v>0</v>
      </c>
      <c r="D2782" t="s">
        <v>24</v>
      </c>
      <c r="E2782">
        <f>_xlfn.XLOOKUP(F2782,Z$3:Z$19,AA$3:AA$19)</f>
        <v>9</v>
      </c>
      <c r="F2782" t="s">
        <v>40</v>
      </c>
      <c r="G2782" s="14">
        <v>44644</v>
      </c>
      <c r="H2782" s="15">
        <v>0.59166666666666667</v>
      </c>
      <c r="I2782" s="15">
        <v>0.6645833333333333</v>
      </c>
      <c r="J2782">
        <v>1000163</v>
      </c>
      <c r="K2782">
        <v>238</v>
      </c>
      <c r="L2782">
        <f>ROUND(M2782*86400,0)/60</f>
        <v>105</v>
      </c>
      <c r="M2782">
        <v>7.291666666666663E-2</v>
      </c>
      <c r="N2782">
        <f>_xlfn.XLOOKUP(O2782,Z$22:Z$24,AA$22:AA$24)</f>
        <v>0</v>
      </c>
      <c r="O2782" t="s">
        <v>26</v>
      </c>
      <c r="P2782" cm="1">
        <f t="array" aca="1" ref="P2782" ca="1">(_xlfn.IFS(Q2782="couché",0,Q2782="debout à 80%",1,Q2782="?",1))*(IF(RAND()&lt;0.8,1,0))</f>
        <v>1</v>
      </c>
      <c r="Q2782" t="s">
        <v>27</v>
      </c>
      <c r="R2782">
        <v>45</v>
      </c>
      <c r="S2782">
        <f>SUMIFS(N:N,F:F,F2782,G:G,G2782,T:T,T2782-1)*IF(C2782=1,0,1)</f>
        <v>0</v>
      </c>
      <c r="T2782">
        <f>COUNTIFS(F:F,F2782,G:G,G2782,H:H,_xlfn.CONCAT("&lt;=",H2782))</f>
        <v>6</v>
      </c>
      <c r="U2782" s="15">
        <f ca="1">H2782+(RAND()/100000)</f>
        <v>0.59167586289108276</v>
      </c>
      <c r="V2782">
        <f t="shared" ca="1" si="43"/>
        <v>64</v>
      </c>
      <c r="W2782" t="s">
        <v>28</v>
      </c>
      <c r="X2782" t="str">
        <f ca="1">_xlfn.CONCAT("(",A2782,",",C2782,",",P2782,",",E2782,",",L2782,",",S2782,",",T2782,",",V2782,")++1`")</f>
        <v>(250357,0,1,9,105,0,6,64)++1`</v>
      </c>
      <c r="Y2782" t="str">
        <f>_xlfn.CONCAT("(",A2782,",",R2782,")++1`")</f>
        <v>(250357,45)++1`</v>
      </c>
    </row>
    <row r="2783" spans="1:25">
      <c r="A2783">
        <v>250358</v>
      </c>
      <c r="B2783">
        <v>1953</v>
      </c>
      <c r="C2783">
        <f>IF(D2783="oui", 1, IF(D2783="non", 0, " "))</f>
        <v>0</v>
      </c>
      <c r="D2783" t="s">
        <v>24</v>
      </c>
      <c r="E2783">
        <f>_xlfn.XLOOKUP(F2783,Z$3:Z$19,AA$3:AA$19)</f>
        <v>12</v>
      </c>
      <c r="F2783" t="s">
        <v>42</v>
      </c>
      <c r="G2783" s="14">
        <v>44629</v>
      </c>
      <c r="H2783" s="15">
        <v>0.68333333333333335</v>
      </c>
      <c r="I2783" s="15">
        <v>0.75763888888888886</v>
      </c>
      <c r="J2783">
        <v>1000162</v>
      </c>
      <c r="K2783">
        <v>4172</v>
      </c>
      <c r="L2783">
        <f>ROUND(M2783*86400,0)/60</f>
        <v>107</v>
      </c>
      <c r="M2783">
        <v>7.4305555555555514E-2</v>
      </c>
      <c r="N2783">
        <f>_xlfn.XLOOKUP(O2783,Z$22:Z$24,AA$22:AA$24)</f>
        <v>1</v>
      </c>
      <c r="O2783" t="s">
        <v>32</v>
      </c>
      <c r="P2783" cm="1">
        <f t="array" aca="1" ref="P2783" ca="1">(_xlfn.IFS(Q2783="couché",0,Q2783="debout à 80%",1,Q2783="?",1))*(IF(RAND()&lt;0.8,1,0))</f>
        <v>1</v>
      </c>
      <c r="Q2783" t="s">
        <v>27</v>
      </c>
      <c r="R2783">
        <v>45</v>
      </c>
      <c r="S2783">
        <f>SUMIFS(N:N,F:F,F2783,G:G,G2783,T:T,T2783-1)*IF(C2783=1,0,1)</f>
        <v>0</v>
      </c>
      <c r="T2783">
        <f>COUNTIFS(F:F,F2783,G:G,G2783,H:H,_xlfn.CONCAT("&lt;=",H2783))</f>
        <v>4</v>
      </c>
      <c r="U2783" s="15">
        <f ca="1">H2783+(RAND()/100000)</f>
        <v>0.68333648956050086</v>
      </c>
      <c r="V2783">
        <f t="shared" ca="1" si="43"/>
        <v>65</v>
      </c>
      <c r="W2783" t="s">
        <v>28</v>
      </c>
      <c r="X2783" t="str">
        <f ca="1">_xlfn.CONCAT("(",A2783,",",C2783,",",P2783,",",E2783,",",L2783,",",S2783,",",T2783,",",V2783,")++1`")</f>
        <v>(250358,0,1,12,107,0,4,65)++1`</v>
      </c>
      <c r="Y2783" t="str">
        <f>_xlfn.CONCAT("(",A2783,",",R2783,")++1`")</f>
        <v>(250358,45)++1`</v>
      </c>
    </row>
    <row r="2784" spans="1:25">
      <c r="A2784">
        <v>250362</v>
      </c>
      <c r="B2784">
        <v>1950</v>
      </c>
      <c r="C2784">
        <f>IF(D2784="oui", 1, IF(D2784="non", 0, " "))</f>
        <v>0</v>
      </c>
      <c r="D2784" t="s">
        <v>24</v>
      </c>
      <c r="E2784">
        <f>_xlfn.XLOOKUP(F2784,Z$3:Z$19,AA$3:AA$19)</f>
        <v>2</v>
      </c>
      <c r="F2784" t="s">
        <v>29</v>
      </c>
      <c r="G2784" s="14">
        <v>44630</v>
      </c>
      <c r="H2784" s="15">
        <v>0.73472222222222217</v>
      </c>
      <c r="I2784" s="15">
        <v>0.78541666666666665</v>
      </c>
      <c r="J2784">
        <v>1000166</v>
      </c>
      <c r="K2784">
        <v>2478</v>
      </c>
      <c r="L2784">
        <f>ROUND(M2784*86400,0)/60</f>
        <v>73</v>
      </c>
      <c r="M2784">
        <v>5.0694444444444486E-2</v>
      </c>
      <c r="N2784">
        <f>_xlfn.XLOOKUP(O2784,Z$22:Z$24,AA$22:AA$24)</f>
        <v>0</v>
      </c>
      <c r="O2784" t="s">
        <v>26</v>
      </c>
      <c r="P2784" cm="1">
        <f t="array" aca="1" ref="P2784" ca="1">(_xlfn.IFS(Q2784="couché",0,Q2784="debout à 80%",1,Q2784="?",1))*(IF(RAND()&lt;0.8,1,0))</f>
        <v>0</v>
      </c>
      <c r="Q2784" t="s">
        <v>48</v>
      </c>
      <c r="R2784">
        <v>45</v>
      </c>
      <c r="S2784">
        <f>SUMIFS(N:N,F:F,F2784,G:G,G2784,T:T,T2784-1)*IF(C2784=1,0,1)</f>
        <v>0</v>
      </c>
      <c r="T2784">
        <f>COUNTIFS(F:F,F2784,G:G,G2784,H:H,_xlfn.CONCAT("&lt;=",H2784))</f>
        <v>5</v>
      </c>
      <c r="U2784" s="15">
        <f ca="1">H2784+(RAND()/100000)</f>
        <v>0.73472267866856189</v>
      </c>
      <c r="V2784">
        <f t="shared" ca="1" si="43"/>
        <v>92</v>
      </c>
      <c r="W2784" t="s">
        <v>28</v>
      </c>
      <c r="X2784" t="str">
        <f ca="1">_xlfn.CONCAT("(",A2784,",",C2784,",",P2784,",",E2784,",",L2784,",",S2784,",",T2784,",",V2784,")++1`")</f>
        <v>(250362,0,0,2,73,0,5,92)++1`</v>
      </c>
      <c r="Y2784" t="str">
        <f>_xlfn.CONCAT("(",A2784,",",R2784,")++1`")</f>
        <v>(250362,45)++1`</v>
      </c>
    </row>
    <row r="2785" spans="1:25">
      <c r="A2785">
        <v>250364</v>
      </c>
      <c r="B2785">
        <v>1947</v>
      </c>
      <c r="C2785">
        <f>IF(D2785="oui", 1, IF(D2785="non", 0, " "))</f>
        <v>0</v>
      </c>
      <c r="D2785" t="s">
        <v>24</v>
      </c>
      <c r="E2785">
        <f>_xlfn.XLOOKUP(F2785,Z$3:Z$19,AA$3:AA$19)</f>
        <v>9</v>
      </c>
      <c r="F2785" t="s">
        <v>40</v>
      </c>
      <c r="G2785" s="14">
        <v>44648</v>
      </c>
      <c r="H2785" s="15">
        <v>0.54930555555555549</v>
      </c>
      <c r="I2785" s="15">
        <v>0.59583333333333333</v>
      </c>
      <c r="J2785">
        <v>1000163</v>
      </c>
      <c r="K2785">
        <v>239</v>
      </c>
      <c r="L2785">
        <f>ROUND(M2785*86400,0)/60</f>
        <v>67</v>
      </c>
      <c r="M2785">
        <v>4.6527777777777835E-2</v>
      </c>
      <c r="N2785">
        <f>_xlfn.XLOOKUP(O2785,Z$22:Z$24,AA$22:AA$24)</f>
        <v>0</v>
      </c>
      <c r="O2785" t="s">
        <v>26</v>
      </c>
      <c r="P2785" cm="1">
        <f t="array" aca="1" ref="P2785" ca="1">(_xlfn.IFS(Q2785="couché",0,Q2785="debout à 80%",1,Q2785="?",1))*(IF(RAND()&lt;0.8,1,0))</f>
        <v>0</v>
      </c>
      <c r="Q2785" t="s">
        <v>48</v>
      </c>
      <c r="R2785">
        <v>45</v>
      </c>
      <c r="S2785">
        <f>SUMIFS(N:N,F:F,F2785,G:G,G2785,T:T,T2785-1)*IF(C2785=1,0,1)</f>
        <v>0</v>
      </c>
      <c r="T2785">
        <f>COUNTIFS(F:F,F2785,G:G,G2785,H:H,_xlfn.CONCAT("&lt;=",H2785))</f>
        <v>5</v>
      </c>
      <c r="U2785" s="15">
        <f ca="1">H2785+(RAND()/100000)</f>
        <v>0.54931445732183382</v>
      </c>
      <c r="V2785">
        <f t="shared" ca="1" si="43"/>
        <v>51</v>
      </c>
      <c r="W2785" t="s">
        <v>28</v>
      </c>
      <c r="X2785" t="str">
        <f ca="1">_xlfn.CONCAT("(",A2785,",",C2785,",",P2785,",",E2785,",",L2785,",",S2785,",",T2785,",",V2785,")++1`")</f>
        <v>(250364,0,0,9,67,0,5,51)++1`</v>
      </c>
      <c r="Y2785" t="str">
        <f>_xlfn.CONCAT("(",A2785,",",R2785,")++1`")</f>
        <v>(250364,45)++1`</v>
      </c>
    </row>
    <row r="2786" spans="1:25">
      <c r="A2786">
        <v>250369</v>
      </c>
      <c r="B2786">
        <v>1958</v>
      </c>
      <c r="C2786">
        <f>IF(D2786="oui", 1, IF(D2786="non", 0, " "))</f>
        <v>0</v>
      </c>
      <c r="D2786" t="s">
        <v>24</v>
      </c>
      <c r="E2786">
        <f>_xlfn.XLOOKUP(F2786,Z$3:Z$19,AA$3:AA$19)</f>
        <v>13</v>
      </c>
      <c r="F2786" t="s">
        <v>43</v>
      </c>
      <c r="G2786" s="14">
        <v>44636</v>
      </c>
      <c r="H2786" s="15">
        <v>0.73819444444444438</v>
      </c>
      <c r="I2786" s="15">
        <v>0.8569444444444444</v>
      </c>
      <c r="J2786">
        <v>1000167</v>
      </c>
      <c r="K2786">
        <v>7550</v>
      </c>
      <c r="L2786">
        <f>ROUND(M2786*86400,0)/60</f>
        <v>171</v>
      </c>
      <c r="M2786">
        <v>0.11875000000000002</v>
      </c>
      <c r="N2786">
        <f>_xlfn.XLOOKUP(O2786,Z$22:Z$24,AA$22:AA$24)</f>
        <v>0</v>
      </c>
      <c r="O2786" t="s">
        <v>26</v>
      </c>
      <c r="P2786" cm="1">
        <f t="array" aca="1" ref="P2786" ca="1">(_xlfn.IFS(Q2786="couché",0,Q2786="debout à 80%",1,Q2786="?",1))*(IF(RAND()&lt;0.8,1,0))</f>
        <v>0</v>
      </c>
      <c r="Q2786" t="s">
        <v>48</v>
      </c>
      <c r="R2786">
        <v>45</v>
      </c>
      <c r="S2786">
        <f>SUMIFS(N:N,F:F,F2786,G:G,G2786,T:T,T2786-1)*IF(C2786=1,0,1)</f>
        <v>0</v>
      </c>
      <c r="T2786">
        <f>COUNTIFS(F:F,F2786,G:G,G2786,H:H,_xlfn.CONCAT("&lt;=",H2786))</f>
        <v>3</v>
      </c>
      <c r="U2786" s="15">
        <f ca="1">H2786+(RAND()/100000)</f>
        <v>0.73819702784851648</v>
      </c>
      <c r="V2786">
        <f t="shared" ca="1" si="43"/>
        <v>73</v>
      </c>
      <c r="W2786" t="s">
        <v>28</v>
      </c>
      <c r="X2786" t="str">
        <f ca="1">_xlfn.CONCAT("(",A2786,",",C2786,",",P2786,",",E2786,",",L2786,",",S2786,",",T2786,",",V2786,")++1`")</f>
        <v>(250369,0,0,13,171,0,3,73)++1`</v>
      </c>
      <c r="Y2786" t="str">
        <f>_xlfn.CONCAT("(",A2786,",",R2786,")++1`")</f>
        <v>(250369,45)++1`</v>
      </c>
    </row>
    <row r="2787" spans="1:25">
      <c r="A2787">
        <v>250371</v>
      </c>
      <c r="B2787">
        <v>1990</v>
      </c>
      <c r="C2787">
        <f>IF(D2787="oui", 1, IF(D2787="non", 0, " "))</f>
        <v>0</v>
      </c>
      <c r="D2787" t="s">
        <v>24</v>
      </c>
      <c r="E2787">
        <f>_xlfn.XLOOKUP(F2787,Z$3:Z$19,AA$3:AA$19)</f>
        <v>5</v>
      </c>
      <c r="F2787" t="s">
        <v>36</v>
      </c>
      <c r="G2787" s="14">
        <v>44641</v>
      </c>
      <c r="H2787" s="15">
        <v>0.58124999999999993</v>
      </c>
      <c r="I2787" s="15">
        <v>0.64097222222222217</v>
      </c>
      <c r="J2787">
        <v>1000162</v>
      </c>
      <c r="K2787">
        <v>3792</v>
      </c>
      <c r="L2787">
        <f>ROUND(M2787*86400,0)/60</f>
        <v>86</v>
      </c>
      <c r="M2787">
        <v>5.9722222222222232E-2</v>
      </c>
      <c r="N2787">
        <f>_xlfn.XLOOKUP(O2787,Z$22:Z$24,AA$22:AA$24)</f>
        <v>1</v>
      </c>
      <c r="O2787" t="s">
        <v>32</v>
      </c>
      <c r="P2787" cm="1">
        <f t="array" aca="1" ref="P2787" ca="1">(_xlfn.IFS(Q2787="couché",0,Q2787="debout à 80%",1,Q2787="?",1))*(IF(RAND()&lt;0.8,1,0))</f>
        <v>1</v>
      </c>
      <c r="Q2787" t="s">
        <v>27</v>
      </c>
      <c r="R2787">
        <v>45</v>
      </c>
      <c r="S2787">
        <f>SUMIFS(N:N,F:F,F2787,G:G,G2787,T:T,T2787-1)*IF(C2787=1,0,1)</f>
        <v>0</v>
      </c>
      <c r="T2787">
        <f>COUNTIFS(F:F,F2787,G:G,G2787,H:H,_xlfn.CONCAT("&lt;=",H2787))</f>
        <v>8</v>
      </c>
      <c r="U2787" s="15">
        <f ca="1">H2787+(RAND()/100000)</f>
        <v>0.58125547673915057</v>
      </c>
      <c r="V2787">
        <f t="shared" ca="1" si="43"/>
        <v>50</v>
      </c>
      <c r="W2787" t="s">
        <v>28</v>
      </c>
      <c r="X2787" t="str">
        <f ca="1">_xlfn.CONCAT("(",A2787,",",C2787,",",P2787,",",E2787,",",L2787,",",S2787,",",T2787,",",V2787,")++1`")</f>
        <v>(250371,0,1,5,86,0,8,50)++1`</v>
      </c>
      <c r="Y2787" t="str">
        <f>_xlfn.CONCAT("(",A2787,",",R2787,")++1`")</f>
        <v>(250371,45)++1`</v>
      </c>
    </row>
    <row r="2788" spans="1:25">
      <c r="A2788">
        <v>250372</v>
      </c>
      <c r="B2788">
        <v>2013</v>
      </c>
      <c r="C2788">
        <f>IF(D2788="oui", 1, IF(D2788="non", 0, " "))</f>
        <v>1</v>
      </c>
      <c r="D2788" t="s">
        <v>28</v>
      </c>
      <c r="E2788">
        <f>_xlfn.XLOOKUP(F2788,Z$3:Z$19,AA$3:AA$19)</f>
        <v>2</v>
      </c>
      <c r="F2788" t="s">
        <v>29</v>
      </c>
      <c r="G2788" s="14">
        <v>44628</v>
      </c>
      <c r="H2788" s="15">
        <v>0.64583333333333326</v>
      </c>
      <c r="I2788" s="15">
        <v>0.69444444444444442</v>
      </c>
      <c r="J2788">
        <v>1000166</v>
      </c>
      <c r="K2788">
        <v>30</v>
      </c>
      <c r="L2788">
        <f>ROUND(M2788*86400,0)/60</f>
        <v>70</v>
      </c>
      <c r="M2788">
        <v>4.861111111111116E-2</v>
      </c>
      <c r="N2788">
        <f>_xlfn.XLOOKUP(O2788,Z$22:Z$24,AA$22:AA$24)</f>
        <v>0</v>
      </c>
      <c r="O2788" t="s">
        <v>46</v>
      </c>
      <c r="P2788" cm="1">
        <f t="array" aca="1" ref="P2788" ca="1">(_xlfn.IFS(Q2788="couché",0,Q2788="debout à 80%",1,Q2788="?",1))*(IF(RAND()&lt;0.8,1,0))</f>
        <v>0</v>
      </c>
      <c r="Q2788" t="s">
        <v>48</v>
      </c>
      <c r="R2788">
        <v>45</v>
      </c>
      <c r="S2788">
        <f>SUMIFS(N:N,F:F,F2788,G:G,G2788,T:T,T2788-1)*IF(C2788=1,0,1)</f>
        <v>0</v>
      </c>
      <c r="T2788">
        <f>COUNTIFS(F:F,F2788,G:G,G2788,H:H,_xlfn.CONCAT("&lt;=",H2788))</f>
        <v>4</v>
      </c>
      <c r="U2788" s="15">
        <f ca="1">H2788+(RAND()/100000)</f>
        <v>0.64583389094760091</v>
      </c>
      <c r="V2788">
        <f t="shared" ca="1" si="43"/>
        <v>80</v>
      </c>
      <c r="W2788" t="s">
        <v>28</v>
      </c>
      <c r="X2788" t="str">
        <f ca="1">_xlfn.CONCAT("(",A2788,",",C2788,",",P2788,",",E2788,",",L2788,",",S2788,",",T2788,",",V2788,")++1`")</f>
        <v>(250372,1,0,2,70,0,4,80)++1`</v>
      </c>
      <c r="Y2788" t="str">
        <f>_xlfn.CONCAT("(",A2788,",",R2788,")++1`")</f>
        <v>(250372,45)++1`</v>
      </c>
    </row>
    <row r="2789" spans="1:25">
      <c r="A2789">
        <v>250374</v>
      </c>
      <c r="B2789">
        <v>1984</v>
      </c>
      <c r="C2789">
        <f>IF(D2789="oui", 1, IF(D2789="non", 0, " "))</f>
        <v>0</v>
      </c>
      <c r="D2789" t="s">
        <v>24</v>
      </c>
      <c r="E2789">
        <f>_xlfn.XLOOKUP(F2789,Z$3:Z$19,AA$3:AA$19)</f>
        <v>12</v>
      </c>
      <c r="F2789" t="s">
        <v>42</v>
      </c>
      <c r="G2789" s="14">
        <v>44645</v>
      </c>
      <c r="H2789" s="15">
        <v>0.39652777777777776</v>
      </c>
      <c r="I2789" s="15">
        <v>0.48680555555555555</v>
      </c>
      <c r="J2789">
        <v>1000164</v>
      </c>
      <c r="K2789">
        <v>7808</v>
      </c>
      <c r="L2789">
        <f>ROUND(M2789*86400,0)/60</f>
        <v>130</v>
      </c>
      <c r="M2789">
        <v>9.027777777777779E-2</v>
      </c>
      <c r="N2789">
        <f>_xlfn.XLOOKUP(O2789,Z$22:Z$24,AA$22:AA$24)</f>
        <v>0</v>
      </c>
      <c r="O2789" t="s">
        <v>26</v>
      </c>
      <c r="P2789" cm="1">
        <f t="array" aca="1" ref="P2789" ca="1">(_xlfn.IFS(Q2789="couché",0,Q2789="debout à 80%",1,Q2789="?",1))*(IF(RAND()&lt;0.8,1,0))</f>
        <v>1</v>
      </c>
      <c r="Q2789" t="s">
        <v>27</v>
      </c>
      <c r="R2789">
        <v>30</v>
      </c>
      <c r="S2789">
        <f>SUMIFS(N:N,F:F,F2789,G:G,G2789,T:T,T2789-1)*IF(C2789=1,0,1)</f>
        <v>0</v>
      </c>
      <c r="T2789">
        <f>COUNTIFS(F:F,F2789,G:G,G2789,H:H,_xlfn.CONCAT("&lt;=",H2789))</f>
        <v>3</v>
      </c>
      <c r="U2789" s="15">
        <f ca="1">H2789+(RAND()/100000)</f>
        <v>0.39653338400943816</v>
      </c>
      <c r="V2789">
        <f t="shared" ca="1" si="43"/>
        <v>24</v>
      </c>
      <c r="W2789" t="s">
        <v>28</v>
      </c>
      <c r="X2789" t="str">
        <f ca="1">_xlfn.CONCAT("(",A2789,",",C2789,",",P2789,",",E2789,",",L2789,",",S2789,",",T2789,",",V2789,")++1`")</f>
        <v>(250374,0,1,12,130,0,3,24)++1`</v>
      </c>
      <c r="Y2789" t="str">
        <f>_xlfn.CONCAT("(",A2789,",",R2789,")++1`")</f>
        <v>(250374,30)++1`</v>
      </c>
    </row>
    <row r="2790" spans="1:25">
      <c r="A2790">
        <v>250375</v>
      </c>
      <c r="B2790">
        <v>1949</v>
      </c>
      <c r="C2790">
        <f>IF(D2790="oui", 1, IF(D2790="non", 0, " "))</f>
        <v>0</v>
      </c>
      <c r="D2790" t="s">
        <v>24</v>
      </c>
      <c r="E2790">
        <f>_xlfn.XLOOKUP(F2790,Z$3:Z$19,AA$3:AA$19)</f>
        <v>3</v>
      </c>
      <c r="F2790" t="s">
        <v>34</v>
      </c>
      <c r="G2790" s="14">
        <v>44649</v>
      </c>
      <c r="H2790" s="15">
        <v>0.49791666666666662</v>
      </c>
      <c r="I2790" s="15">
        <v>0.51666666666666661</v>
      </c>
      <c r="J2790">
        <v>1000169</v>
      </c>
      <c r="K2790">
        <v>6013</v>
      </c>
      <c r="L2790">
        <f>ROUND(M2790*86400,0)/60</f>
        <v>27</v>
      </c>
      <c r="M2790">
        <v>1.8749999999999989E-2</v>
      </c>
      <c r="N2790">
        <f>_xlfn.XLOOKUP(O2790,Z$22:Z$24,AA$22:AA$24)</f>
        <v>1</v>
      </c>
      <c r="O2790" t="s">
        <v>32</v>
      </c>
      <c r="P2790" cm="1">
        <f t="array" aca="1" ref="P2790" ca="1">(_xlfn.IFS(Q2790="couché",0,Q2790="debout à 80%",1,Q2790="?",1))*(IF(RAND()&lt;0.8,1,0))</f>
        <v>0</v>
      </c>
      <c r="Q2790" t="s">
        <v>27</v>
      </c>
      <c r="R2790">
        <v>0</v>
      </c>
      <c r="S2790">
        <f>SUMIFS(N:N,F:F,F2790,G:G,G2790,T:T,T2790-1)*IF(C2790=1,0,1)</f>
        <v>1</v>
      </c>
      <c r="T2790">
        <f>COUNTIFS(F:F,F2790,G:G,G2790,H:H,_xlfn.CONCAT("&lt;=",H2790))</f>
        <v>11</v>
      </c>
      <c r="U2790" s="15">
        <f ca="1">H2790+(RAND()/100000)</f>
        <v>0.49792031638999917</v>
      </c>
      <c r="V2790">
        <f t="shared" ca="1" si="43"/>
        <v>43</v>
      </c>
      <c r="W2790" t="s">
        <v>28</v>
      </c>
      <c r="X2790" t="str">
        <f ca="1">_xlfn.CONCAT("(",A2790,",",C2790,",",P2790,",",E2790,",",L2790,",",S2790,",",T2790,",",V2790,")++1`")</f>
        <v>(250375,0,0,3,27,1,11,43)++1`</v>
      </c>
      <c r="Y2790" t="str">
        <f>_xlfn.CONCAT("(",A2790,",",R2790,")++1`")</f>
        <v>(250375,0)++1`</v>
      </c>
    </row>
    <row r="2791" spans="1:25">
      <c r="A2791">
        <v>250376</v>
      </c>
      <c r="B2791">
        <v>1932</v>
      </c>
      <c r="C2791">
        <f>IF(D2791="oui", 1, IF(D2791="non", 0, " "))</f>
        <v>0</v>
      </c>
      <c r="D2791" t="s">
        <v>24</v>
      </c>
      <c r="E2791">
        <f>_xlfn.XLOOKUP(F2791,Z$3:Z$19,AA$3:AA$19)</f>
        <v>3</v>
      </c>
      <c r="F2791" t="s">
        <v>34</v>
      </c>
      <c r="G2791" s="14">
        <v>44628</v>
      </c>
      <c r="H2791" s="15">
        <v>0.66180555555555554</v>
      </c>
      <c r="I2791" s="15">
        <v>0.66874999999999996</v>
      </c>
      <c r="J2791">
        <v>1000169</v>
      </c>
      <c r="K2791">
        <v>2178</v>
      </c>
      <c r="L2791">
        <f>ROUND(M2791*86400,0)/60</f>
        <v>10</v>
      </c>
      <c r="M2791">
        <v>6.9444444444444198E-3</v>
      </c>
      <c r="N2791">
        <f>_xlfn.XLOOKUP(O2791,Z$22:Z$24,AA$22:AA$24)</f>
        <v>1</v>
      </c>
      <c r="O2791" t="s">
        <v>32</v>
      </c>
      <c r="P2791" cm="1">
        <f t="array" aca="1" ref="P2791" ca="1">(_xlfn.IFS(Q2791="couché",0,Q2791="debout à 80%",1,Q2791="?",1))*(IF(RAND()&lt;0.8,1,0))</f>
        <v>1</v>
      </c>
      <c r="Q2791" t="s">
        <v>27</v>
      </c>
      <c r="R2791">
        <v>0</v>
      </c>
      <c r="S2791">
        <f>SUMIFS(N:N,F:F,F2791,G:G,G2791,T:T,T2791-1)*IF(C2791=1,0,1)</f>
        <v>1</v>
      </c>
      <c r="T2791">
        <f>COUNTIFS(F:F,F2791,G:G,G2791,H:H,_xlfn.CONCAT("&lt;=",H2791))</f>
        <v>14</v>
      </c>
      <c r="U2791" s="15">
        <f ca="1">H2791+(RAND()/100000)</f>
        <v>0.66180720998122089</v>
      </c>
      <c r="V2791">
        <f t="shared" ca="1" si="43"/>
        <v>81</v>
      </c>
      <c r="W2791" t="s">
        <v>28</v>
      </c>
      <c r="X2791" t="str">
        <f ca="1">_xlfn.CONCAT("(",A2791,",",C2791,",",P2791,",",E2791,",",L2791,",",S2791,",",T2791,",",V2791,")++1`")</f>
        <v>(250376,0,1,3,10,1,14,81)++1`</v>
      </c>
      <c r="Y2791" t="str">
        <f>_xlfn.CONCAT("(",A2791,",",R2791,")++1`")</f>
        <v>(250376,0)++1`</v>
      </c>
    </row>
    <row r="2792" spans="1:25">
      <c r="A2792">
        <v>250378</v>
      </c>
      <c r="B2792">
        <v>1949</v>
      </c>
      <c r="C2792">
        <f>IF(D2792="oui", 1, IF(D2792="non", 0, " "))</f>
        <v>0</v>
      </c>
      <c r="D2792" t="s">
        <v>24</v>
      </c>
      <c r="E2792">
        <f>_xlfn.XLOOKUP(F2792,Z$3:Z$19,AA$3:AA$19)</f>
        <v>5</v>
      </c>
      <c r="F2792" t="s">
        <v>36</v>
      </c>
      <c r="G2792" s="14">
        <v>44641</v>
      </c>
      <c r="H2792" s="15">
        <v>0.38055555555555554</v>
      </c>
      <c r="I2792" s="15">
        <v>0.40416666666666667</v>
      </c>
      <c r="J2792">
        <v>1000162</v>
      </c>
      <c r="K2792">
        <v>130</v>
      </c>
      <c r="L2792">
        <f>ROUND(M2792*86400,0)/60</f>
        <v>34</v>
      </c>
      <c r="M2792">
        <v>2.3611111111111138E-2</v>
      </c>
      <c r="N2792">
        <f>_xlfn.XLOOKUP(O2792,Z$22:Z$24,AA$22:AA$24)</f>
        <v>1</v>
      </c>
      <c r="O2792" t="s">
        <v>32</v>
      </c>
      <c r="P2792" cm="1">
        <f t="array" aca="1" ref="P2792" ca="1">(_xlfn.IFS(Q2792="couché",0,Q2792="debout à 80%",1,Q2792="?",1))*(IF(RAND()&lt;0.8,1,0))</f>
        <v>1</v>
      </c>
      <c r="Q2792" t="s">
        <v>27</v>
      </c>
      <c r="R2792">
        <v>45</v>
      </c>
      <c r="S2792">
        <f>SUMIFS(N:N,F:F,F2792,G:G,G2792,T:T,T2792-1)*IF(C2792=1,0,1)</f>
        <v>1</v>
      </c>
      <c r="T2792">
        <f>COUNTIFS(F:F,F2792,G:G,G2792,H:H,_xlfn.CONCAT("&lt;=",H2792))</f>
        <v>3</v>
      </c>
      <c r="U2792" s="15">
        <f ca="1">H2792+(RAND()/100000)</f>
        <v>0.38056426391079612</v>
      </c>
      <c r="V2792">
        <f t="shared" ca="1" si="43"/>
        <v>17</v>
      </c>
      <c r="W2792" t="s">
        <v>28</v>
      </c>
      <c r="X2792" t="str">
        <f ca="1">_xlfn.CONCAT("(",A2792,",",C2792,",",P2792,",",E2792,",",L2792,",",S2792,",",T2792,",",V2792,")++1`")</f>
        <v>(250378,0,1,5,34,1,3,17)++1`</v>
      </c>
      <c r="Y2792" t="str">
        <f>_xlfn.CONCAT("(",A2792,",",R2792,")++1`")</f>
        <v>(250378,45)++1`</v>
      </c>
    </row>
    <row r="2793" spans="1:25">
      <c r="A2793">
        <v>250379</v>
      </c>
      <c r="B2793">
        <v>2008</v>
      </c>
      <c r="C2793">
        <f>IF(D2793="oui", 1, IF(D2793="non", 0, " "))</f>
        <v>1</v>
      </c>
      <c r="D2793" t="s">
        <v>28</v>
      </c>
      <c r="E2793">
        <f>_xlfn.XLOOKUP(F2793,Z$3:Z$19,AA$3:AA$19)</f>
        <v>9</v>
      </c>
      <c r="F2793" t="s">
        <v>40</v>
      </c>
      <c r="G2793" s="14">
        <v>44638</v>
      </c>
      <c r="H2793" s="15">
        <v>0.34791666666666665</v>
      </c>
      <c r="I2793" s="15">
        <v>0.40416666666666667</v>
      </c>
      <c r="J2793">
        <v>1000165</v>
      </c>
      <c r="K2793">
        <v>6412</v>
      </c>
      <c r="L2793">
        <f>ROUND(M2793*86400,0)/60</f>
        <v>81</v>
      </c>
      <c r="M2793">
        <v>5.6250000000000022E-2</v>
      </c>
      <c r="N2793">
        <f>_xlfn.XLOOKUP(O2793,Z$22:Z$24,AA$22:AA$24)</f>
        <v>0</v>
      </c>
      <c r="O2793" t="s">
        <v>46</v>
      </c>
      <c r="P2793" cm="1">
        <f t="array" aca="1" ref="P2793" ca="1">(_xlfn.IFS(Q2793="couché",0,Q2793="debout à 80%",1,Q2793="?",1))*(IF(RAND()&lt;0.8,1,0))</f>
        <v>0</v>
      </c>
      <c r="Q2793" t="s">
        <v>48</v>
      </c>
      <c r="R2793">
        <v>30</v>
      </c>
      <c r="S2793">
        <f>SUMIFS(N:N,F:F,F2793,G:G,G2793,T:T,T2793-1)*IF(C2793=1,0,1)</f>
        <v>0</v>
      </c>
      <c r="T2793">
        <f>COUNTIFS(F:F,F2793,G:G,G2793,H:H,_xlfn.CONCAT("&lt;=",H2793))</f>
        <v>1</v>
      </c>
      <c r="U2793" s="15">
        <f ca="1">H2793+(RAND()/100000)</f>
        <v>0.34792336021188319</v>
      </c>
      <c r="V2793">
        <f t="shared" ca="1" si="43"/>
        <v>13</v>
      </c>
      <c r="W2793" t="s">
        <v>28</v>
      </c>
      <c r="X2793" t="str">
        <f ca="1">_xlfn.CONCAT("(",A2793,",",C2793,",",P2793,",",E2793,",",L2793,",",S2793,",",T2793,",",V2793,")++1`")</f>
        <v>(250379,1,0,9,81,0,1,13)++1`</v>
      </c>
      <c r="Y2793" t="str">
        <f>_xlfn.CONCAT("(",A2793,",",R2793,")++1`")</f>
        <v>(250379,30)++1`</v>
      </c>
    </row>
    <row r="2794" spans="1:25">
      <c r="A2794">
        <v>250381</v>
      </c>
      <c r="B2794">
        <v>2005</v>
      </c>
      <c r="C2794">
        <f>IF(D2794="oui", 1, IF(D2794="non", 0, " "))</f>
        <v>0</v>
      </c>
      <c r="D2794" t="s">
        <v>24</v>
      </c>
      <c r="E2794">
        <f>_xlfn.XLOOKUP(F2794,Z$3:Z$19,AA$3:AA$19)</f>
        <v>9</v>
      </c>
      <c r="F2794" t="s">
        <v>40</v>
      </c>
      <c r="G2794" s="14">
        <v>44651</v>
      </c>
      <c r="H2794" s="15">
        <v>0.38819444444444445</v>
      </c>
      <c r="I2794" s="15">
        <v>0.42569444444444443</v>
      </c>
      <c r="J2794">
        <v>1000163</v>
      </c>
      <c r="K2794">
        <v>229</v>
      </c>
      <c r="L2794">
        <f>ROUND(M2794*86400,0)/60</f>
        <v>54</v>
      </c>
      <c r="M2794">
        <v>3.7499999999999978E-2</v>
      </c>
      <c r="N2794">
        <f>_xlfn.XLOOKUP(O2794,Z$22:Z$24,AA$22:AA$24)</f>
        <v>0</v>
      </c>
      <c r="O2794" t="s">
        <v>26</v>
      </c>
      <c r="P2794" cm="1">
        <f t="array" aca="1" ref="P2794" ca="1">(_xlfn.IFS(Q2794="couché",0,Q2794="debout à 80%",1,Q2794="?",1))*(IF(RAND()&lt;0.8,1,0))</f>
        <v>1</v>
      </c>
      <c r="Q2794" t="s">
        <v>27</v>
      </c>
      <c r="R2794">
        <v>45</v>
      </c>
      <c r="S2794">
        <f>SUMIFS(N:N,F:F,F2794,G:G,G2794,T:T,T2794-1)*IF(C2794=1,0,1)</f>
        <v>0</v>
      </c>
      <c r="T2794">
        <f>COUNTIFS(F:F,F2794,G:G,G2794,H:H,_xlfn.CONCAT("&lt;=",H2794))</f>
        <v>2</v>
      </c>
      <c r="U2794" s="15">
        <f ca="1">H2794+(RAND()/100000)</f>
        <v>0.38820416185796874</v>
      </c>
      <c r="V2794">
        <f t="shared" ca="1" si="43"/>
        <v>20</v>
      </c>
      <c r="W2794" t="s">
        <v>28</v>
      </c>
      <c r="X2794" t="str">
        <f ca="1">_xlfn.CONCAT("(",A2794,",",C2794,",",P2794,",",E2794,",",L2794,",",S2794,",",T2794,",",V2794,")++1`")</f>
        <v>(250381,0,1,9,54,0,2,20)++1`</v>
      </c>
      <c r="Y2794" t="str">
        <f>_xlfn.CONCAT("(",A2794,",",R2794,")++1`")</f>
        <v>(250381,45)++1`</v>
      </c>
    </row>
    <row r="2795" spans="1:25">
      <c r="A2795">
        <v>250382</v>
      </c>
      <c r="B2795">
        <v>2006</v>
      </c>
      <c r="C2795">
        <f>IF(D2795="oui", 1, IF(D2795="non", 0, " "))</f>
        <v>0</v>
      </c>
      <c r="D2795" t="s">
        <v>24</v>
      </c>
      <c r="E2795">
        <f>_xlfn.XLOOKUP(F2795,Z$3:Z$19,AA$3:AA$19)</f>
        <v>10</v>
      </c>
      <c r="F2795" t="s">
        <v>39</v>
      </c>
      <c r="G2795" s="14">
        <v>44635</v>
      </c>
      <c r="H2795" s="15">
        <v>0.36527777777777776</v>
      </c>
      <c r="I2795" s="15">
        <v>0.38750000000000001</v>
      </c>
      <c r="J2795">
        <v>1000165</v>
      </c>
      <c r="K2795">
        <v>493</v>
      </c>
      <c r="L2795">
        <f>ROUND(M2795*86400,0)/60</f>
        <v>32</v>
      </c>
      <c r="M2795">
        <v>2.2222222222222254E-2</v>
      </c>
      <c r="N2795">
        <f>_xlfn.XLOOKUP(O2795,Z$22:Z$24,AA$22:AA$24)</f>
        <v>1</v>
      </c>
      <c r="O2795" t="s">
        <v>32</v>
      </c>
      <c r="P2795" cm="1">
        <f t="array" aca="1" ref="P2795" ca="1">(_xlfn.IFS(Q2795="couché",0,Q2795="debout à 80%",1,Q2795="?",1))*(IF(RAND()&lt;0.8,1,0))</f>
        <v>0</v>
      </c>
      <c r="Q2795" t="s">
        <v>27</v>
      </c>
      <c r="R2795">
        <v>30</v>
      </c>
      <c r="S2795">
        <f>SUMIFS(N:N,F:F,F2795,G:G,G2795,T:T,T2795-1)*IF(C2795=1,0,1)</f>
        <v>0</v>
      </c>
      <c r="T2795">
        <f>COUNTIFS(F:F,F2795,G:G,G2795,H:H,_xlfn.CONCAT("&lt;=",H2795))</f>
        <v>2</v>
      </c>
      <c r="U2795" s="15">
        <f ca="1">H2795+(RAND()/100000)</f>
        <v>0.36527908556383071</v>
      </c>
      <c r="V2795">
        <f t="shared" ca="1" si="43"/>
        <v>18</v>
      </c>
      <c r="W2795" t="s">
        <v>28</v>
      </c>
      <c r="X2795" t="str">
        <f ca="1">_xlfn.CONCAT("(",A2795,",",C2795,",",P2795,",",E2795,",",L2795,",",S2795,",",T2795,",",V2795,")++1`")</f>
        <v>(250382,0,0,10,32,0,2,18)++1`</v>
      </c>
      <c r="Y2795" t="str">
        <f>_xlfn.CONCAT("(",A2795,",",R2795,")++1`")</f>
        <v>(250382,30)++1`</v>
      </c>
    </row>
    <row r="2796" spans="1:25">
      <c r="A2796">
        <v>250387</v>
      </c>
      <c r="B2796">
        <v>1992</v>
      </c>
      <c r="C2796">
        <f>IF(D2796="oui", 1, IF(D2796="non", 0, " "))</f>
        <v>0</v>
      </c>
      <c r="D2796" t="s">
        <v>24</v>
      </c>
      <c r="E2796">
        <f>_xlfn.XLOOKUP(F2796,Z$3:Z$19,AA$3:AA$19)</f>
        <v>8</v>
      </c>
      <c r="F2796" t="s">
        <v>25</v>
      </c>
      <c r="G2796" s="14">
        <v>44651</v>
      </c>
      <c r="H2796" s="15">
        <v>0.36527777777777776</v>
      </c>
      <c r="I2796" s="15">
        <v>0.38263888888888886</v>
      </c>
      <c r="J2796">
        <v>1000162</v>
      </c>
      <c r="K2796">
        <v>130</v>
      </c>
      <c r="L2796">
        <f>ROUND(M2796*86400,0)/60</f>
        <v>25</v>
      </c>
      <c r="M2796">
        <v>1.7361111111111105E-2</v>
      </c>
      <c r="N2796">
        <f>_xlfn.XLOOKUP(O2796,Z$22:Z$24,AA$22:AA$24)</f>
        <v>1</v>
      </c>
      <c r="O2796" t="s">
        <v>32</v>
      </c>
      <c r="P2796" cm="1">
        <f t="array" aca="1" ref="P2796" ca="1">(_xlfn.IFS(Q2796="couché",0,Q2796="debout à 80%",1,Q2796="?",1))*(IF(RAND()&lt;0.8,1,0))</f>
        <v>1</v>
      </c>
      <c r="Q2796" t="s">
        <v>27</v>
      </c>
      <c r="R2796">
        <v>45</v>
      </c>
      <c r="S2796">
        <f>SUMIFS(N:N,F:F,F2796,G:G,G2796,T:T,T2796-1)*IF(C2796=1,0,1)</f>
        <v>1</v>
      </c>
      <c r="T2796">
        <f>COUNTIFS(F:F,F2796,G:G,G2796,H:H,_xlfn.CONCAT("&lt;=",H2796))</f>
        <v>2</v>
      </c>
      <c r="U2796" s="15">
        <f ca="1">H2796+(RAND()/100000)</f>
        <v>0.36527922834810472</v>
      </c>
      <c r="V2796">
        <f t="shared" ca="1" si="43"/>
        <v>15</v>
      </c>
      <c r="W2796" t="s">
        <v>47</v>
      </c>
      <c r="X2796" t="str">
        <f ca="1">_xlfn.CONCAT("(",A2796,",",C2796,",",P2796,",",E2796,",",L2796,",",S2796,",",T2796,",",V2796,")++1`")</f>
        <v>(250387,0,1,8,25,1,2,15)++1`</v>
      </c>
      <c r="Y2796" t="str">
        <f>_xlfn.CONCAT("(",A2796,",",R2796,")++1`")</f>
        <v>(250387,45)++1`</v>
      </c>
    </row>
    <row r="2797" spans="1:25">
      <c r="A2797">
        <v>250392</v>
      </c>
      <c r="B2797">
        <v>1957</v>
      </c>
      <c r="C2797">
        <f>IF(D2797="oui", 1, IF(D2797="non", 0, " "))</f>
        <v>0</v>
      </c>
      <c r="D2797" t="s">
        <v>24</v>
      </c>
      <c r="E2797">
        <f>_xlfn.XLOOKUP(F2797,Z$3:Z$19,AA$3:AA$19)</f>
        <v>2</v>
      </c>
      <c r="F2797" t="s">
        <v>29</v>
      </c>
      <c r="G2797" s="14">
        <v>44645</v>
      </c>
      <c r="H2797" s="15">
        <v>0.34861111111111109</v>
      </c>
      <c r="I2797" s="15">
        <v>0.36736111111111108</v>
      </c>
      <c r="J2797">
        <v>1000166</v>
      </c>
      <c r="K2797">
        <v>3953</v>
      </c>
      <c r="L2797">
        <f>ROUND(M2797*86400,0)/60</f>
        <v>27</v>
      </c>
      <c r="M2797">
        <v>1.8749999999999989E-2</v>
      </c>
      <c r="N2797">
        <f>_xlfn.XLOOKUP(O2797,Z$22:Z$24,AA$22:AA$24)</f>
        <v>0</v>
      </c>
      <c r="O2797" t="s">
        <v>26</v>
      </c>
      <c r="P2797" cm="1">
        <f t="array" aca="1" ref="P2797" ca="1">(_xlfn.IFS(Q2797="couché",0,Q2797="debout à 80%",1,Q2797="?",1))*(IF(RAND()&lt;0.8,1,0))</f>
        <v>1</v>
      </c>
      <c r="Q2797" t="s">
        <v>27</v>
      </c>
      <c r="R2797">
        <v>45</v>
      </c>
      <c r="S2797">
        <f>SUMIFS(N:N,F:F,F2797,G:G,G2797,T:T,T2797-1)*IF(C2797=1,0,1)</f>
        <v>0</v>
      </c>
      <c r="T2797">
        <f>COUNTIFS(F:F,F2797,G:G,G2797,H:H,_xlfn.CONCAT("&lt;=",H2797))</f>
        <v>1</v>
      </c>
      <c r="U2797" s="15">
        <f ca="1">H2797+(RAND()/100000)</f>
        <v>0.34861660996647259</v>
      </c>
      <c r="V2797">
        <f t="shared" ca="1" si="43"/>
        <v>11</v>
      </c>
      <c r="W2797" t="s">
        <v>28</v>
      </c>
      <c r="X2797" t="str">
        <f ca="1">_xlfn.CONCAT("(",A2797,",",C2797,",",P2797,",",E2797,",",L2797,",",S2797,",",T2797,",",V2797,")++1`")</f>
        <v>(250392,0,1,2,27,0,1,11)++1`</v>
      </c>
      <c r="Y2797" t="str">
        <f>_xlfn.CONCAT("(",A2797,",",R2797,")++1`")</f>
        <v>(250392,45)++1`</v>
      </c>
    </row>
    <row r="2798" spans="1:25">
      <c r="A2798">
        <v>250393</v>
      </c>
      <c r="B2798">
        <v>1942</v>
      </c>
      <c r="C2798">
        <f>IF(D2798="oui", 1, IF(D2798="non", 0, " "))</f>
        <v>0</v>
      </c>
      <c r="D2798" t="s">
        <v>24</v>
      </c>
      <c r="E2798">
        <f>_xlfn.XLOOKUP(F2798,Z$3:Z$19,AA$3:AA$19)</f>
        <v>7</v>
      </c>
      <c r="F2798" t="s">
        <v>38</v>
      </c>
      <c r="G2798" s="14">
        <v>44643</v>
      </c>
      <c r="H2798" s="15">
        <v>0.63402777777777775</v>
      </c>
      <c r="I2798" s="15">
        <v>0.7631944444444444</v>
      </c>
      <c r="J2798">
        <v>1000162</v>
      </c>
      <c r="K2798">
        <v>489</v>
      </c>
      <c r="L2798">
        <f>ROUND(M2798*86400,0)/60</f>
        <v>186</v>
      </c>
      <c r="M2798">
        <v>0.12916666666666665</v>
      </c>
      <c r="N2798">
        <f>_xlfn.XLOOKUP(O2798,Z$22:Z$24,AA$22:AA$24)</f>
        <v>0</v>
      </c>
      <c r="O2798" t="s">
        <v>26</v>
      </c>
      <c r="P2798" cm="1">
        <f t="array" aca="1" ref="P2798" ca="1">(_xlfn.IFS(Q2798="couché",0,Q2798="debout à 80%",1,Q2798="?",1))*(IF(RAND()&lt;0.8,1,0))</f>
        <v>0</v>
      </c>
      <c r="Q2798" t="s">
        <v>48</v>
      </c>
      <c r="R2798">
        <v>45</v>
      </c>
      <c r="S2798">
        <f>SUMIFS(N:N,F:F,F2798,G:G,G2798,T:T,T2798-1)*IF(C2798=1,0,1)</f>
        <v>0</v>
      </c>
      <c r="T2798">
        <f>COUNTIFS(F:F,F2798,G:G,G2798,H:H,_xlfn.CONCAT("&lt;=",H2798))</f>
        <v>2</v>
      </c>
      <c r="U2798" s="15">
        <f ca="1">H2798+(RAND()/100000)</f>
        <v>0.63403598732691757</v>
      </c>
      <c r="V2798">
        <f t="shared" ca="1" si="43"/>
        <v>62</v>
      </c>
      <c r="W2798" t="s">
        <v>28</v>
      </c>
      <c r="X2798" t="str">
        <f ca="1">_xlfn.CONCAT("(",A2798,",",C2798,",",P2798,",",E2798,",",L2798,",",S2798,",",T2798,",",V2798,")++1`")</f>
        <v>(250393,0,0,7,186,0,2,62)++1`</v>
      </c>
      <c r="Y2798" t="str">
        <f>_xlfn.CONCAT("(",A2798,",",R2798,")++1`")</f>
        <v>(250393,45)++1`</v>
      </c>
    </row>
    <row r="2799" spans="1:25">
      <c r="A2799">
        <v>250394</v>
      </c>
      <c r="B2799">
        <v>1961</v>
      </c>
      <c r="C2799">
        <f>IF(D2799="oui", 1, IF(D2799="non", 0, " "))</f>
        <v>0</v>
      </c>
      <c r="D2799" t="s">
        <v>24</v>
      </c>
      <c r="E2799">
        <f>_xlfn.XLOOKUP(F2799,Z$3:Z$19,AA$3:AA$19)</f>
        <v>2</v>
      </c>
      <c r="F2799" t="s">
        <v>29</v>
      </c>
      <c r="G2799" s="14">
        <v>44628</v>
      </c>
      <c r="H2799" s="15">
        <v>0.81805555555555554</v>
      </c>
      <c r="I2799" s="15">
        <v>0.87361111111111112</v>
      </c>
      <c r="J2799">
        <v>1000166</v>
      </c>
      <c r="K2799">
        <v>30</v>
      </c>
      <c r="L2799">
        <f>ROUND(M2799*86400,0)/60</f>
        <v>80</v>
      </c>
      <c r="M2799">
        <v>5.555555555555558E-2</v>
      </c>
      <c r="N2799">
        <f>_xlfn.XLOOKUP(O2799,Z$22:Z$24,AA$22:AA$24)</f>
        <v>0</v>
      </c>
      <c r="O2799" t="s">
        <v>26</v>
      </c>
      <c r="P2799" cm="1">
        <f t="array" aca="1" ref="P2799" ca="1">(_xlfn.IFS(Q2799="couché",0,Q2799="debout à 80%",1,Q2799="?",1))*(IF(RAND()&lt;0.8,1,0))</f>
        <v>1</v>
      </c>
      <c r="Q2799" t="s">
        <v>27</v>
      </c>
      <c r="R2799">
        <v>45</v>
      </c>
      <c r="S2799">
        <f>SUMIFS(N:N,F:F,F2799,G:G,G2799,T:T,T2799-1)*IF(C2799=1,0,1)</f>
        <v>0</v>
      </c>
      <c r="T2799">
        <f>COUNTIFS(F:F,F2799,G:G,G2799,H:H,_xlfn.CONCAT("&lt;=",H2799))</f>
        <v>5</v>
      </c>
      <c r="U2799" s="15">
        <f ca="1">H2799+(RAND()/100000)</f>
        <v>0.81805576646118727</v>
      </c>
      <c r="V2799">
        <f t="shared" ca="1" si="43"/>
        <v>88</v>
      </c>
      <c r="W2799" t="s">
        <v>28</v>
      </c>
      <c r="X2799" t="str">
        <f ca="1">_xlfn.CONCAT("(",A2799,",",C2799,",",P2799,",",E2799,",",L2799,",",S2799,",",T2799,",",V2799,")++1`")</f>
        <v>(250394,0,1,2,80,0,5,88)++1`</v>
      </c>
      <c r="Y2799" t="str">
        <f>_xlfn.CONCAT("(",A2799,",",R2799,")++1`")</f>
        <v>(250394,45)++1`</v>
      </c>
    </row>
    <row r="2800" spans="1:25">
      <c r="A2800">
        <v>250395</v>
      </c>
      <c r="B2800">
        <v>1963</v>
      </c>
      <c r="C2800">
        <f>IF(D2800="oui", 1, IF(D2800="non", 0, " "))</f>
        <v>0</v>
      </c>
      <c r="D2800" t="s">
        <v>24</v>
      </c>
      <c r="E2800">
        <f>_xlfn.XLOOKUP(F2800,Z$3:Z$19,AA$3:AA$19)</f>
        <v>5</v>
      </c>
      <c r="F2800" t="s">
        <v>36</v>
      </c>
      <c r="G2800" s="14">
        <v>44645</v>
      </c>
      <c r="H2800" s="15">
        <v>0.60763888888888884</v>
      </c>
      <c r="I2800" s="15">
        <v>0.62986111111111109</v>
      </c>
      <c r="J2800">
        <v>1000162</v>
      </c>
      <c r="K2800">
        <v>81</v>
      </c>
      <c r="L2800">
        <f>ROUND(M2800*86400,0)/60</f>
        <v>32</v>
      </c>
      <c r="M2800">
        <v>2.2222222222222254E-2</v>
      </c>
      <c r="N2800">
        <f>_xlfn.XLOOKUP(O2800,Z$22:Z$24,AA$22:AA$24)</f>
        <v>1</v>
      </c>
      <c r="O2800" t="s">
        <v>32</v>
      </c>
      <c r="P2800" cm="1">
        <f t="array" aca="1" ref="P2800" ca="1">(_xlfn.IFS(Q2800="couché",0,Q2800="debout à 80%",1,Q2800="?",1))*(IF(RAND()&lt;0.8,1,0))</f>
        <v>1</v>
      </c>
      <c r="Q2800" t="s">
        <v>27</v>
      </c>
      <c r="R2800">
        <v>45</v>
      </c>
      <c r="S2800">
        <f>SUMIFS(N:N,F:F,F2800,G:G,G2800,T:T,T2800-1)*IF(C2800=1,0,1)</f>
        <v>0</v>
      </c>
      <c r="T2800">
        <f>COUNTIFS(F:F,F2800,G:G,G2800,H:H,_xlfn.CONCAT("&lt;=",H2800))</f>
        <v>5</v>
      </c>
      <c r="U2800" s="15">
        <f ca="1">H2800+(RAND()/100000)</f>
        <v>0.60764374304631963</v>
      </c>
      <c r="V2800">
        <f t="shared" ca="1" si="43"/>
        <v>61</v>
      </c>
      <c r="W2800" t="s">
        <v>28</v>
      </c>
      <c r="X2800" t="str">
        <f ca="1">_xlfn.CONCAT("(",A2800,",",C2800,",",P2800,",",E2800,",",L2800,",",S2800,",",T2800,",",V2800,")++1`")</f>
        <v>(250395,0,1,5,32,0,5,61)++1`</v>
      </c>
      <c r="Y2800" t="str">
        <f>_xlfn.CONCAT("(",A2800,",",R2800,")++1`")</f>
        <v>(250395,45)++1`</v>
      </c>
    </row>
    <row r="2801" spans="1:25">
      <c r="A2801">
        <v>250396</v>
      </c>
      <c r="B2801">
        <v>1994</v>
      </c>
      <c r="C2801">
        <f>IF(D2801="oui", 1, IF(D2801="non", 0, " "))</f>
        <v>0</v>
      </c>
      <c r="D2801" t="s">
        <v>24</v>
      </c>
      <c r="E2801">
        <f>_xlfn.XLOOKUP(F2801,Z$3:Z$19,AA$3:AA$19)</f>
        <v>16</v>
      </c>
      <c r="F2801" t="s">
        <v>44</v>
      </c>
      <c r="G2801" s="14">
        <v>44628</v>
      </c>
      <c r="H2801" s="15">
        <v>0.86111111111111105</v>
      </c>
      <c r="I2801" s="15">
        <v>0.88124999999999998</v>
      </c>
      <c r="J2801">
        <v>1000162</v>
      </c>
      <c r="K2801">
        <v>1212</v>
      </c>
      <c r="L2801">
        <f>ROUND(M2801*86400,0)/60</f>
        <v>29</v>
      </c>
      <c r="M2801">
        <v>2.0138888888888928E-2</v>
      </c>
      <c r="N2801">
        <f>_xlfn.XLOOKUP(O2801,Z$22:Z$24,AA$22:AA$24)</f>
        <v>0</v>
      </c>
      <c r="O2801" t="s">
        <v>26</v>
      </c>
      <c r="P2801" cm="1">
        <f t="array" aca="1" ref="P2801" ca="1">(_xlfn.IFS(Q2801="couché",0,Q2801="debout à 80%",1,Q2801="?",1))*(IF(RAND()&lt;0.8,1,0))</f>
        <v>1</v>
      </c>
      <c r="Q2801" t="s">
        <v>27</v>
      </c>
      <c r="R2801">
        <v>45</v>
      </c>
      <c r="S2801">
        <f>SUMIFS(N:N,F:F,F2801,G:G,G2801,T:T,T2801-1)*IF(C2801=1,0,1)</f>
        <v>0</v>
      </c>
      <c r="T2801">
        <f>COUNTIFS(F:F,F2801,G:G,G2801,H:H,_xlfn.CONCAT("&lt;=",H2801))</f>
        <v>5</v>
      </c>
      <c r="U2801" s="15">
        <f ca="1">H2801+(RAND()/100000)</f>
        <v>0.86112055102787988</v>
      </c>
      <c r="V2801">
        <f t="shared" ca="1" si="43"/>
        <v>89</v>
      </c>
      <c r="W2801" t="s">
        <v>28</v>
      </c>
      <c r="X2801" t="str">
        <f ca="1">_xlfn.CONCAT("(",A2801,",",C2801,",",P2801,",",E2801,",",L2801,",",S2801,",",T2801,",",V2801,")++1`")</f>
        <v>(250396,0,1,16,29,0,5,89)++1`</v>
      </c>
      <c r="Y2801" t="str">
        <f>_xlfn.CONCAT("(",A2801,",",R2801,")++1`")</f>
        <v>(250396,45)++1`</v>
      </c>
    </row>
    <row r="2802" spans="1:25">
      <c r="A2802">
        <v>250398</v>
      </c>
      <c r="B2802">
        <v>1949</v>
      </c>
      <c r="C2802">
        <f>IF(D2802="oui", 1, IF(D2802="non", 0, " "))</f>
        <v>0</v>
      </c>
      <c r="D2802" t="s">
        <v>24</v>
      </c>
      <c r="E2802">
        <f>_xlfn.XLOOKUP(F2802,Z$3:Z$19,AA$3:AA$19)</f>
        <v>2</v>
      </c>
      <c r="F2802" t="s">
        <v>29</v>
      </c>
      <c r="G2802" s="14">
        <v>44628</v>
      </c>
      <c r="H2802" s="15">
        <v>0.89930555555555547</v>
      </c>
      <c r="I2802" s="15">
        <v>0.97361111111111109</v>
      </c>
      <c r="J2802">
        <v>1000166</v>
      </c>
      <c r="K2802">
        <v>1</v>
      </c>
      <c r="L2802">
        <f>ROUND(M2802*86400,0)/60</f>
        <v>107</v>
      </c>
      <c r="M2802">
        <v>7.4305555555555625E-2</v>
      </c>
      <c r="N2802">
        <f>_xlfn.XLOOKUP(O2802,Z$22:Z$24,AA$22:AA$24)</f>
        <v>0</v>
      </c>
      <c r="O2802" t="s">
        <v>26</v>
      </c>
      <c r="P2802" cm="1">
        <f t="array" aca="1" ref="P2802" ca="1">(_xlfn.IFS(Q2802="couché",0,Q2802="debout à 80%",1,Q2802="?",1))*(IF(RAND()&lt;0.8,1,0))</f>
        <v>1</v>
      </c>
      <c r="Q2802" t="s">
        <v>27</v>
      </c>
      <c r="R2802">
        <v>45</v>
      </c>
      <c r="S2802">
        <f>SUMIFS(N:N,F:F,F2802,G:G,G2802,T:T,T2802-1)*IF(C2802=1,0,1)</f>
        <v>0</v>
      </c>
      <c r="T2802">
        <f>COUNTIFS(F:F,F2802,G:G,G2802,H:H,_xlfn.CONCAT("&lt;=",H2802))</f>
        <v>6</v>
      </c>
      <c r="U2802" s="15">
        <f ca="1">H2802+(RAND()/100000)</f>
        <v>0.89930708594573594</v>
      </c>
      <c r="V2802">
        <f t="shared" ca="1" si="43"/>
        <v>90</v>
      </c>
      <c r="W2802" t="s">
        <v>28</v>
      </c>
      <c r="X2802" t="str">
        <f ca="1">_xlfn.CONCAT("(",A2802,",",C2802,",",P2802,",",E2802,",",L2802,",",S2802,",",T2802,",",V2802,")++1`")</f>
        <v>(250398,0,1,2,107,0,6,90)++1`</v>
      </c>
      <c r="Y2802" t="str">
        <f>_xlfn.CONCAT("(",A2802,",",R2802,")++1`")</f>
        <v>(250398,45)++1`</v>
      </c>
    </row>
    <row r="2803" spans="1:25">
      <c r="A2803">
        <v>250399</v>
      </c>
      <c r="B2803">
        <v>1927</v>
      </c>
      <c r="C2803">
        <f>IF(D2803="oui", 1, IF(D2803="non", 0, " "))</f>
        <v>0</v>
      </c>
      <c r="D2803" t="s">
        <v>24</v>
      </c>
      <c r="E2803">
        <f>_xlfn.XLOOKUP(F2803,Z$3:Z$19,AA$3:AA$19)</f>
        <v>16</v>
      </c>
      <c r="F2803" t="s">
        <v>44</v>
      </c>
      <c r="G2803" s="14">
        <v>44628</v>
      </c>
      <c r="H2803" s="15">
        <v>0.98124999999999996</v>
      </c>
      <c r="I2803" s="15">
        <v>0.99861111111111112</v>
      </c>
      <c r="J2803">
        <v>1000162</v>
      </c>
      <c r="K2803">
        <v>1212</v>
      </c>
      <c r="L2803">
        <f>ROUND(M2803*86400,0)/60</f>
        <v>25</v>
      </c>
      <c r="M2803">
        <v>1.736111111111116E-2</v>
      </c>
      <c r="N2803">
        <f>_xlfn.XLOOKUP(O2803,Z$22:Z$24,AA$22:AA$24)</f>
        <v>0</v>
      </c>
      <c r="O2803" t="s">
        <v>26</v>
      </c>
      <c r="P2803" cm="1">
        <f t="array" aca="1" ref="P2803" ca="1">(_xlfn.IFS(Q2803="couché",0,Q2803="debout à 80%",1,Q2803="?",1))*(IF(RAND()&lt;0.8,1,0))</f>
        <v>1</v>
      </c>
      <c r="Q2803" t="s">
        <v>27</v>
      </c>
      <c r="R2803">
        <v>45</v>
      </c>
      <c r="S2803">
        <f>SUMIFS(N:N,F:F,F2803,G:G,G2803,T:T,T2803-1)*IF(C2803=1,0,1)</f>
        <v>0</v>
      </c>
      <c r="T2803">
        <f>COUNTIFS(F:F,F2803,G:G,G2803,H:H,_xlfn.CONCAT("&lt;=",H2803))</f>
        <v>6</v>
      </c>
      <c r="U2803" s="15">
        <f ca="1">H2803+(RAND()/100000)</f>
        <v>0.98125054679391865</v>
      </c>
      <c r="V2803">
        <f t="shared" ca="1" si="43"/>
        <v>91</v>
      </c>
      <c r="W2803" t="s">
        <v>28</v>
      </c>
      <c r="X2803" t="str">
        <f ca="1">_xlfn.CONCAT("(",A2803,",",C2803,",",P2803,",",E2803,",",L2803,",",S2803,",",T2803,",",V2803,")++1`")</f>
        <v>(250399,0,1,16,25,0,6,91)++1`</v>
      </c>
      <c r="Y2803" t="str">
        <f>_xlfn.CONCAT("(",A2803,",",R2803,")++1`")</f>
        <v>(250399,45)++1`</v>
      </c>
    </row>
    <row r="2804" spans="1:25">
      <c r="A2804">
        <v>250400</v>
      </c>
      <c r="B2804">
        <v>1988</v>
      </c>
      <c r="C2804">
        <f>IF(D2804="oui", 1, IF(D2804="non", 0, " "))</f>
        <v>0</v>
      </c>
      <c r="D2804" t="s">
        <v>24</v>
      </c>
      <c r="E2804">
        <f>_xlfn.XLOOKUP(F2804,Z$3:Z$19,AA$3:AA$19)</f>
        <v>2</v>
      </c>
      <c r="F2804" t="s">
        <v>29</v>
      </c>
      <c r="G2804" s="14">
        <v>44629</v>
      </c>
      <c r="H2804" s="15">
        <v>2.0138888888888887E-2</v>
      </c>
      <c r="I2804" s="15">
        <v>6.7361111111111108E-2</v>
      </c>
      <c r="J2804">
        <v>1000166</v>
      </c>
      <c r="K2804">
        <v>30</v>
      </c>
      <c r="L2804">
        <f>ROUND(M2804*86400,0)/60</f>
        <v>68</v>
      </c>
      <c r="M2804">
        <v>4.7222222222222221E-2</v>
      </c>
      <c r="N2804">
        <f>_xlfn.XLOOKUP(O2804,Z$22:Z$24,AA$22:AA$24)</f>
        <v>0</v>
      </c>
      <c r="O2804" t="s">
        <v>26</v>
      </c>
      <c r="P2804" cm="1">
        <f t="array" aca="1" ref="P2804" ca="1">(_xlfn.IFS(Q2804="couché",0,Q2804="debout à 80%",1,Q2804="?",1))*(IF(RAND()&lt;0.8,1,0))</f>
        <v>0</v>
      </c>
      <c r="Q2804" t="s">
        <v>48</v>
      </c>
      <c r="R2804">
        <v>45</v>
      </c>
      <c r="S2804">
        <f>SUMIFS(N:N,F:F,F2804,G:G,G2804,T:T,T2804-1)*IF(C2804=1,0,1)</f>
        <v>0</v>
      </c>
      <c r="T2804">
        <f>COUNTIFS(F:F,F2804,G:G,G2804,H:H,_xlfn.CONCAT("&lt;=",H2804))</f>
        <v>1</v>
      </c>
      <c r="U2804" s="15">
        <f ca="1">H2804+(RAND()/100000)</f>
        <v>2.0143016738047775E-2</v>
      </c>
      <c r="V2804">
        <f t="shared" ca="1" si="43"/>
        <v>1</v>
      </c>
      <c r="W2804" t="s">
        <v>28</v>
      </c>
      <c r="X2804" t="str">
        <f ca="1">_xlfn.CONCAT("(",A2804,",",C2804,",",P2804,",",E2804,",",L2804,",",S2804,",",T2804,",",V2804,")++1`")</f>
        <v>(250400,0,0,2,68,0,1,1)++1`</v>
      </c>
      <c r="Y2804" t="str">
        <f>_xlfn.CONCAT("(",A2804,",",R2804,")++1`")</f>
        <v>(250400,45)++1`</v>
      </c>
    </row>
    <row r="2805" spans="1:25">
      <c r="A2805">
        <v>250421</v>
      </c>
      <c r="B2805">
        <v>1927</v>
      </c>
      <c r="C2805">
        <f>IF(D2805="oui", 1, IF(D2805="non", 0, " "))</f>
        <v>0</v>
      </c>
      <c r="D2805" t="s">
        <v>24</v>
      </c>
      <c r="E2805">
        <f>_xlfn.XLOOKUP(F2805,Z$3:Z$19,AA$3:AA$19)</f>
        <v>16</v>
      </c>
      <c r="F2805" t="s">
        <v>44</v>
      </c>
      <c r="G2805" s="14">
        <v>44629</v>
      </c>
      <c r="H2805" s="15">
        <v>0.56319444444444444</v>
      </c>
      <c r="I2805" s="15">
        <v>0.64027777777777772</v>
      </c>
      <c r="J2805">
        <v>1000162</v>
      </c>
      <c r="K2805">
        <v>61</v>
      </c>
      <c r="L2805">
        <f>ROUND(M2805*86400,0)/60</f>
        <v>111</v>
      </c>
      <c r="M2805">
        <v>7.7083333333333282E-2</v>
      </c>
      <c r="N2805">
        <f>_xlfn.XLOOKUP(O2805,Z$22:Z$24,AA$22:AA$24)</f>
        <v>0</v>
      </c>
      <c r="O2805" t="s">
        <v>26</v>
      </c>
      <c r="P2805" cm="1">
        <f t="array" aca="1" ref="P2805" ca="1">(_xlfn.IFS(Q2805="couché",0,Q2805="debout à 80%",1,Q2805="?",1))*(IF(RAND()&lt;0.8,1,0))</f>
        <v>0</v>
      </c>
      <c r="Q2805" t="s">
        <v>48</v>
      </c>
      <c r="R2805">
        <v>45</v>
      </c>
      <c r="S2805">
        <f>SUMIFS(N:N,F:F,F2805,G:G,G2805,T:T,T2805-1)*IF(C2805=1,0,1)</f>
        <v>0</v>
      </c>
      <c r="T2805">
        <f>COUNTIFS(F:F,F2805,G:G,G2805,H:H,_xlfn.CONCAT("&lt;=",H2805))</f>
        <v>5</v>
      </c>
      <c r="U2805" s="15">
        <f ca="1">H2805+(RAND()/100000)</f>
        <v>0.56319546767996742</v>
      </c>
      <c r="V2805">
        <f t="shared" ca="1" si="43"/>
        <v>52</v>
      </c>
      <c r="W2805" t="s">
        <v>28</v>
      </c>
      <c r="X2805" t="str">
        <f ca="1">_xlfn.CONCAT("(",A2805,",",C2805,",",P2805,",",E2805,",",L2805,",",S2805,",",T2805,",",V2805,")++1`")</f>
        <v>(250421,0,0,16,111,0,5,52)++1`</v>
      </c>
      <c r="Y2805" t="str">
        <f>_xlfn.CONCAT("(",A2805,",",R2805,")++1`")</f>
        <v>(250421,45)++1`</v>
      </c>
    </row>
    <row r="2806" spans="1:25">
      <c r="A2806">
        <v>250422</v>
      </c>
      <c r="B2806">
        <v>1980</v>
      </c>
      <c r="C2806">
        <f>IF(D2806="oui", 1, IF(D2806="non", 0, " "))</f>
        <v>0</v>
      </c>
      <c r="D2806" t="s">
        <v>24</v>
      </c>
      <c r="E2806">
        <f>_xlfn.XLOOKUP(F2806,Z$3:Z$19,AA$3:AA$19)</f>
        <v>12</v>
      </c>
      <c r="F2806" t="s">
        <v>42</v>
      </c>
      <c r="G2806" s="14">
        <v>44630</v>
      </c>
      <c r="H2806" s="15">
        <v>0.56944444444444442</v>
      </c>
      <c r="I2806" s="15">
        <v>0.63541666666666663</v>
      </c>
      <c r="J2806">
        <v>1000164</v>
      </c>
      <c r="K2806">
        <v>1652</v>
      </c>
      <c r="L2806">
        <f>ROUND(M2806*86400,0)/60</f>
        <v>95</v>
      </c>
      <c r="M2806">
        <v>6.597222222222221E-2</v>
      </c>
      <c r="N2806">
        <f>_xlfn.XLOOKUP(O2806,Z$22:Z$24,AA$22:AA$24)</f>
        <v>1</v>
      </c>
      <c r="O2806" t="s">
        <v>32</v>
      </c>
      <c r="P2806" cm="1">
        <f t="array" aca="1" ref="P2806" ca="1">(_xlfn.IFS(Q2806="couché",0,Q2806="debout à 80%",1,Q2806="?",1))*(IF(RAND()&lt;0.8,1,0))</f>
        <v>1</v>
      </c>
      <c r="Q2806" t="s">
        <v>27</v>
      </c>
      <c r="R2806">
        <v>30</v>
      </c>
      <c r="S2806">
        <f>SUMIFS(N:N,F:F,F2806,G:G,G2806,T:T,T2806-1)*IF(C2806=1,0,1)</f>
        <v>1</v>
      </c>
      <c r="T2806">
        <f>COUNTIFS(F:F,F2806,G:G,G2806,H:H,_xlfn.CONCAT("&lt;=",H2806))</f>
        <v>6</v>
      </c>
      <c r="U2806" s="15">
        <f ca="1">H2806+(RAND()/100000)</f>
        <v>0.56944612775148673</v>
      </c>
      <c r="V2806">
        <f t="shared" ca="1" si="43"/>
        <v>73</v>
      </c>
      <c r="W2806" t="s">
        <v>47</v>
      </c>
      <c r="X2806" t="str">
        <f ca="1">_xlfn.CONCAT("(",A2806,",",C2806,",",P2806,",",E2806,",",L2806,",",S2806,",",T2806,",",V2806,")++1`")</f>
        <v>(250422,0,1,12,95,1,6,73)++1`</v>
      </c>
      <c r="Y2806" t="str">
        <f>_xlfn.CONCAT("(",A2806,",",R2806,")++1`")</f>
        <v>(250422,30)++1`</v>
      </c>
    </row>
    <row r="2807" spans="1:25">
      <c r="A2807">
        <v>250426</v>
      </c>
      <c r="B2807">
        <v>1975</v>
      </c>
      <c r="C2807">
        <f>IF(D2807="oui", 1, IF(D2807="non", 0, " "))</f>
        <v>0</v>
      </c>
      <c r="D2807" t="s">
        <v>24</v>
      </c>
      <c r="E2807">
        <f>_xlfn.XLOOKUP(F2807,Z$3:Z$19,AA$3:AA$19)</f>
        <v>2</v>
      </c>
      <c r="F2807" t="s">
        <v>29</v>
      </c>
      <c r="G2807" s="14">
        <v>44631</v>
      </c>
      <c r="H2807" s="15">
        <v>0.58750000000000002</v>
      </c>
      <c r="I2807" s="15">
        <v>0.61111111111111105</v>
      </c>
      <c r="J2807">
        <v>1000166</v>
      </c>
      <c r="K2807">
        <v>21</v>
      </c>
      <c r="L2807">
        <f>ROUND(M2807*86400,0)/60</f>
        <v>34</v>
      </c>
      <c r="M2807">
        <v>2.3611111111111027E-2</v>
      </c>
      <c r="N2807">
        <f>_xlfn.XLOOKUP(O2807,Z$22:Z$24,AA$22:AA$24)</f>
        <v>0</v>
      </c>
      <c r="O2807" t="s">
        <v>26</v>
      </c>
      <c r="P2807" cm="1">
        <f t="array" aca="1" ref="P2807" ca="1">(_xlfn.IFS(Q2807="couché",0,Q2807="debout à 80%",1,Q2807="?",1))*(IF(RAND()&lt;0.8,1,0))</f>
        <v>1</v>
      </c>
      <c r="Q2807" t="s">
        <v>27</v>
      </c>
      <c r="R2807">
        <v>45</v>
      </c>
      <c r="S2807">
        <f>SUMIFS(N:N,F:F,F2807,G:G,G2807,T:T,T2807-1)*IF(C2807=1,0,1)</f>
        <v>0</v>
      </c>
      <c r="T2807">
        <f>COUNTIFS(F:F,F2807,G:G,G2807,H:H,_xlfn.CONCAT("&lt;=",H2807))</f>
        <v>2</v>
      </c>
      <c r="U2807" s="15">
        <f ca="1">H2807+(RAND()/100000)</f>
        <v>0.58750185236692332</v>
      </c>
      <c r="V2807">
        <f t="shared" ca="1" si="43"/>
        <v>65</v>
      </c>
      <c r="W2807" t="s">
        <v>28</v>
      </c>
      <c r="X2807" t="str">
        <f ca="1">_xlfn.CONCAT("(",A2807,",",C2807,",",P2807,",",E2807,",",L2807,",",S2807,",",T2807,",",V2807,")++1`")</f>
        <v>(250426,0,1,2,34,0,2,65)++1`</v>
      </c>
      <c r="Y2807" t="str">
        <f>_xlfn.CONCAT("(",A2807,",",R2807,")++1`")</f>
        <v>(250426,45)++1`</v>
      </c>
    </row>
    <row r="2808" spans="1:25">
      <c r="A2808">
        <v>250431</v>
      </c>
      <c r="B2808">
        <v>2020</v>
      </c>
      <c r="C2808">
        <f>IF(D2808="oui", 1, IF(D2808="non", 0, " "))</f>
        <v>1</v>
      </c>
      <c r="D2808" t="s">
        <v>28</v>
      </c>
      <c r="E2808">
        <f>_xlfn.XLOOKUP(F2808,Z$3:Z$19,AA$3:AA$19)</f>
        <v>10</v>
      </c>
      <c r="F2808" t="s">
        <v>39</v>
      </c>
      <c r="G2808" s="14">
        <v>44650</v>
      </c>
      <c r="H2808" s="15">
        <v>0.375</v>
      </c>
      <c r="I2808" s="15">
        <v>0.38541666666666663</v>
      </c>
      <c r="J2808">
        <v>1000164</v>
      </c>
      <c r="K2808">
        <v>3334</v>
      </c>
      <c r="L2808">
        <f>ROUND(M2808*86400,0)/60</f>
        <v>15</v>
      </c>
      <c r="M2808">
        <v>1.041666666666663E-2</v>
      </c>
      <c r="N2808">
        <f>_xlfn.XLOOKUP(O2808,Z$22:Z$24,AA$22:AA$24)</f>
        <v>0</v>
      </c>
      <c r="O2808" t="s">
        <v>46</v>
      </c>
      <c r="P2808" cm="1">
        <f t="array" aca="1" ref="P2808" ca="1">(_xlfn.IFS(Q2808="couché",0,Q2808="debout à 80%",1,Q2808="?",1))*(IF(RAND()&lt;0.8,1,0))</f>
        <v>0</v>
      </c>
      <c r="Q2808" t="s">
        <v>48</v>
      </c>
      <c r="R2808">
        <v>30</v>
      </c>
      <c r="S2808">
        <f>SUMIFS(N:N,F:F,F2808,G:G,G2808,T:T,T2808-1)*IF(C2808=1,0,1)</f>
        <v>0</v>
      </c>
      <c r="T2808">
        <f>COUNTIFS(F:F,F2808,G:G,G2808,H:H,_xlfn.CONCAT("&lt;=",H2808))</f>
        <v>3</v>
      </c>
      <c r="U2808" s="15">
        <f ca="1">H2808+(RAND()/100000)</f>
        <v>0.37500857521623032</v>
      </c>
      <c r="V2808">
        <f t="shared" ca="1" si="43"/>
        <v>17</v>
      </c>
      <c r="W2808" t="s">
        <v>28</v>
      </c>
      <c r="X2808" t="str">
        <f ca="1">_xlfn.CONCAT("(",A2808,",",C2808,",",P2808,",",E2808,",",L2808,",",S2808,",",T2808,",",V2808,")++1`")</f>
        <v>(250431,1,0,10,15,0,3,17)++1`</v>
      </c>
      <c r="Y2808" t="str">
        <f>_xlfn.CONCAT("(",A2808,",",R2808,")++1`")</f>
        <v>(250431,30)++1`</v>
      </c>
    </row>
    <row r="2809" spans="1:25">
      <c r="A2809">
        <v>250432</v>
      </c>
      <c r="B2809">
        <v>1959</v>
      </c>
      <c r="C2809">
        <f>IF(D2809="oui", 1, IF(D2809="non", 0, " "))</f>
        <v>0</v>
      </c>
      <c r="D2809" t="s">
        <v>24</v>
      </c>
      <c r="E2809">
        <f>_xlfn.XLOOKUP(F2809,Z$3:Z$19,AA$3:AA$19)</f>
        <v>9</v>
      </c>
      <c r="F2809" t="s">
        <v>40</v>
      </c>
      <c r="G2809" s="14">
        <v>44644</v>
      </c>
      <c r="H2809" s="15">
        <v>0.72638888888888886</v>
      </c>
      <c r="I2809" s="15">
        <v>0.78472222222222221</v>
      </c>
      <c r="J2809">
        <v>1000163</v>
      </c>
      <c r="K2809">
        <v>239</v>
      </c>
      <c r="L2809">
        <f>ROUND(M2809*86400,0)/60</f>
        <v>84</v>
      </c>
      <c r="M2809">
        <v>5.8333333333333348E-2</v>
      </c>
      <c r="N2809">
        <f>_xlfn.XLOOKUP(O2809,Z$22:Z$24,AA$22:AA$24)</f>
        <v>0</v>
      </c>
      <c r="O2809" t="s">
        <v>26</v>
      </c>
      <c r="P2809" cm="1">
        <f t="array" aca="1" ref="P2809" ca="1">(_xlfn.IFS(Q2809="couché",0,Q2809="debout à 80%",1,Q2809="?",1))*(IF(RAND()&lt;0.8,1,0))</f>
        <v>1</v>
      </c>
      <c r="Q2809" t="s">
        <v>27</v>
      </c>
      <c r="R2809">
        <v>45</v>
      </c>
      <c r="S2809">
        <f>SUMIFS(N:N,F:F,F2809,G:G,G2809,T:T,T2809-1)*IF(C2809=1,0,1)</f>
        <v>0</v>
      </c>
      <c r="T2809">
        <f>COUNTIFS(F:F,F2809,G:G,G2809,H:H,_xlfn.CONCAT("&lt;=",H2809))</f>
        <v>8</v>
      </c>
      <c r="U2809" s="15">
        <f ca="1">H2809+(RAND()/100000)</f>
        <v>0.72639581062881886</v>
      </c>
      <c r="V2809">
        <f t="shared" ca="1" si="43"/>
        <v>78</v>
      </c>
      <c r="W2809" t="s">
        <v>28</v>
      </c>
      <c r="X2809" t="str">
        <f ca="1">_xlfn.CONCAT("(",A2809,",",C2809,",",P2809,",",E2809,",",L2809,",",S2809,",",T2809,",",V2809,")++1`")</f>
        <v>(250432,0,1,9,84,0,8,78)++1`</v>
      </c>
      <c r="Y2809" t="str">
        <f>_xlfn.CONCAT("(",A2809,",",R2809,")++1`")</f>
        <v>(250432,45)++1`</v>
      </c>
    </row>
    <row r="2810" spans="1:25">
      <c r="A2810">
        <v>250434</v>
      </c>
      <c r="B2810">
        <v>1978</v>
      </c>
      <c r="C2810">
        <f>IF(D2810="oui", 1, IF(D2810="non", 0, " "))</f>
        <v>0</v>
      </c>
      <c r="D2810" t="s">
        <v>24</v>
      </c>
      <c r="E2810">
        <f>_xlfn.XLOOKUP(F2810,Z$3:Z$19,AA$3:AA$19)</f>
        <v>4</v>
      </c>
      <c r="F2810" t="s">
        <v>31</v>
      </c>
      <c r="G2810" s="14">
        <v>44649</v>
      </c>
      <c r="H2810" s="15">
        <v>0.44374999999999998</v>
      </c>
      <c r="I2810" s="15">
        <v>0.46388888888888885</v>
      </c>
      <c r="J2810">
        <v>1000170</v>
      </c>
      <c r="K2810">
        <v>2066</v>
      </c>
      <c r="L2810">
        <f>ROUND(M2810*86400,0)/60</f>
        <v>29</v>
      </c>
      <c r="M2810">
        <v>2.0138888888888873E-2</v>
      </c>
      <c r="N2810">
        <f>_xlfn.XLOOKUP(O2810,Z$22:Z$24,AA$22:AA$24)</f>
        <v>1</v>
      </c>
      <c r="O2810" t="s">
        <v>32</v>
      </c>
      <c r="P2810" cm="1">
        <f t="array" aca="1" ref="P2810" ca="1">(_xlfn.IFS(Q2810="couché",0,Q2810="debout à 80%",1,Q2810="?",1))*(IF(RAND()&lt;0.8,1,0))</f>
        <v>1</v>
      </c>
      <c r="Q2810" t="s">
        <v>27</v>
      </c>
      <c r="R2810">
        <v>20</v>
      </c>
      <c r="S2810">
        <f>SUMIFS(N:N,F:F,F2810,G:G,G2810,T:T,T2810-1)*IF(C2810=1,0,1)</f>
        <v>1</v>
      </c>
      <c r="T2810">
        <f>COUNTIFS(F:F,F2810,G:G,G2810,H:H,_xlfn.CONCAT("&lt;=",H2810))</f>
        <v>3</v>
      </c>
      <c r="U2810" s="15">
        <f ca="1">H2810+(RAND()/100000)</f>
        <v>0.44375865552902838</v>
      </c>
      <c r="V2810">
        <f t="shared" ca="1" si="43"/>
        <v>31</v>
      </c>
      <c r="W2810" t="s">
        <v>28</v>
      </c>
      <c r="X2810" t="str">
        <f ca="1">_xlfn.CONCAT("(",A2810,",",C2810,",",P2810,",",E2810,",",L2810,",",S2810,",",T2810,",",V2810,")++1`")</f>
        <v>(250434,0,1,4,29,1,3,31)++1`</v>
      </c>
      <c r="Y2810" t="str">
        <f>_xlfn.CONCAT("(",A2810,",",R2810,")++1`")</f>
        <v>(250434,20)++1`</v>
      </c>
    </row>
    <row r="2811" spans="1:25">
      <c r="A2811">
        <v>250435</v>
      </c>
      <c r="B2811">
        <v>1947</v>
      </c>
      <c r="C2811">
        <f>IF(D2811="oui", 1, IF(D2811="non", 0, " "))</f>
        <v>0</v>
      </c>
      <c r="D2811" t="s">
        <v>24</v>
      </c>
      <c r="E2811">
        <f>_xlfn.XLOOKUP(F2811,Z$3:Z$19,AA$3:AA$19)</f>
        <v>16</v>
      </c>
      <c r="F2811" t="s">
        <v>44</v>
      </c>
      <c r="G2811" s="14">
        <v>44629</v>
      </c>
      <c r="H2811" s="15">
        <v>0.65277777777777779</v>
      </c>
      <c r="I2811" s="15">
        <v>0.76666666666666661</v>
      </c>
      <c r="J2811">
        <v>1000162</v>
      </c>
      <c r="K2811">
        <v>82</v>
      </c>
      <c r="L2811">
        <f>ROUND(M2811*86400,0)/60</f>
        <v>164</v>
      </c>
      <c r="M2811">
        <v>0.11388888888888882</v>
      </c>
      <c r="N2811">
        <f>_xlfn.XLOOKUP(O2811,Z$22:Z$24,AA$22:AA$24)</f>
        <v>0</v>
      </c>
      <c r="O2811" t="s">
        <v>26</v>
      </c>
      <c r="P2811" cm="1">
        <f t="array" aca="1" ref="P2811" ca="1">(_xlfn.IFS(Q2811="couché",0,Q2811="debout à 80%",1,Q2811="?",1))*(IF(RAND()&lt;0.8,1,0))</f>
        <v>1</v>
      </c>
      <c r="Q2811" t="s">
        <v>27</v>
      </c>
      <c r="R2811">
        <v>45</v>
      </c>
      <c r="S2811">
        <f>SUMIFS(N:N,F:F,F2811,G:G,G2811,T:T,T2811-1)*IF(C2811=1,0,1)</f>
        <v>0</v>
      </c>
      <c r="T2811">
        <f>COUNTIFS(F:F,F2811,G:G,G2811,H:H,_xlfn.CONCAT("&lt;=",H2811))</f>
        <v>6</v>
      </c>
      <c r="U2811" s="15">
        <f ca="1">H2811+(RAND()/100000)</f>
        <v>0.65278679697790232</v>
      </c>
      <c r="V2811">
        <f t="shared" ca="1" si="43"/>
        <v>62</v>
      </c>
      <c r="W2811" t="s">
        <v>28</v>
      </c>
      <c r="X2811" t="str">
        <f ca="1">_xlfn.CONCAT("(",A2811,",",C2811,",",P2811,",",E2811,",",L2811,",",S2811,",",T2811,",",V2811,")++1`")</f>
        <v>(250435,0,1,16,164,0,6,62)++1`</v>
      </c>
      <c r="Y2811" t="str">
        <f>_xlfn.CONCAT("(",A2811,",",R2811,")++1`")</f>
        <v>(250435,45)++1`</v>
      </c>
    </row>
    <row r="2812" spans="1:25">
      <c r="A2812">
        <v>250437</v>
      </c>
      <c r="B2812">
        <v>2000</v>
      </c>
      <c r="C2812">
        <f>IF(D2812="oui", 1, IF(D2812="non", 0, " "))</f>
        <v>0</v>
      </c>
      <c r="D2812" t="s">
        <v>24</v>
      </c>
      <c r="E2812">
        <f>_xlfn.XLOOKUP(F2812,Z$3:Z$19,AA$3:AA$19)</f>
        <v>11</v>
      </c>
      <c r="F2812" t="s">
        <v>41</v>
      </c>
      <c r="G2812" s="14">
        <v>44648</v>
      </c>
      <c r="H2812" s="15">
        <v>0.34027777777777779</v>
      </c>
      <c r="I2812" s="15">
        <v>0.42777777777777776</v>
      </c>
      <c r="J2812">
        <v>1000164</v>
      </c>
      <c r="K2812">
        <v>7808</v>
      </c>
      <c r="L2812">
        <f>ROUND(M2812*86400,0)/60</f>
        <v>126</v>
      </c>
      <c r="M2812">
        <v>8.7499999999999967E-2</v>
      </c>
      <c r="N2812">
        <f>_xlfn.XLOOKUP(O2812,Z$22:Z$24,AA$22:AA$24)</f>
        <v>0</v>
      </c>
      <c r="O2812" t="s">
        <v>26</v>
      </c>
      <c r="P2812" cm="1">
        <f t="array" aca="1" ref="P2812" ca="1">(_xlfn.IFS(Q2812="couché",0,Q2812="debout à 80%",1,Q2812="?",1))*(IF(RAND()&lt;0.8,1,0))</f>
        <v>1</v>
      </c>
      <c r="Q2812" t="s">
        <v>27</v>
      </c>
      <c r="R2812">
        <v>30</v>
      </c>
      <c r="S2812">
        <f>SUMIFS(N:N,F:F,F2812,G:G,G2812,T:T,T2812-1)*IF(C2812=1,0,1)</f>
        <v>0</v>
      </c>
      <c r="T2812">
        <f>COUNTIFS(F:F,F2812,G:G,G2812,H:H,_xlfn.CONCAT("&lt;=",H2812))</f>
        <v>1</v>
      </c>
      <c r="U2812" s="15">
        <f ca="1">H2812+(RAND()/100000)</f>
        <v>0.34028017843376934</v>
      </c>
      <c r="V2812">
        <f t="shared" ca="1" si="43"/>
        <v>7</v>
      </c>
      <c r="W2812" t="s">
        <v>28</v>
      </c>
      <c r="X2812" t="str">
        <f ca="1">_xlfn.CONCAT("(",A2812,",",C2812,",",P2812,",",E2812,",",L2812,",",S2812,",",T2812,",",V2812,")++1`")</f>
        <v>(250437,0,1,11,126,0,1,7)++1`</v>
      </c>
      <c r="Y2812" t="str">
        <f>_xlfn.CONCAT("(",A2812,",",R2812,")++1`")</f>
        <v>(250437,30)++1`</v>
      </c>
    </row>
    <row r="2813" spans="1:25">
      <c r="A2813">
        <v>250439</v>
      </c>
      <c r="B2813">
        <v>1953</v>
      </c>
      <c r="C2813">
        <f>IF(D2813="oui", 1, IF(D2813="non", 0, " "))</f>
        <v>0</v>
      </c>
      <c r="D2813" t="s">
        <v>24</v>
      </c>
      <c r="E2813">
        <f>_xlfn.XLOOKUP(F2813,Z$3:Z$19,AA$3:AA$19)</f>
        <v>5</v>
      </c>
      <c r="F2813" t="s">
        <v>36</v>
      </c>
      <c r="G2813" s="14">
        <v>44637</v>
      </c>
      <c r="H2813" s="15">
        <v>0.42986111111111108</v>
      </c>
      <c r="I2813" s="15">
        <v>0.66111111111111109</v>
      </c>
      <c r="J2813">
        <v>1000162</v>
      </c>
      <c r="K2813">
        <v>69</v>
      </c>
      <c r="L2813">
        <f>ROUND(M2813*86400,0)/60</f>
        <v>333</v>
      </c>
      <c r="M2813">
        <v>0.23125000000000001</v>
      </c>
      <c r="N2813">
        <f>_xlfn.XLOOKUP(O2813,Z$22:Z$24,AA$22:AA$24)</f>
        <v>0</v>
      </c>
      <c r="O2813" t="s">
        <v>26</v>
      </c>
      <c r="P2813" cm="1">
        <f t="array" aca="1" ref="P2813" ca="1">(_xlfn.IFS(Q2813="couché",0,Q2813="debout à 80%",1,Q2813="?",1))*(IF(RAND()&lt;0.8,1,0))</f>
        <v>1</v>
      </c>
      <c r="Q2813" t="s">
        <v>27</v>
      </c>
      <c r="R2813">
        <v>45</v>
      </c>
      <c r="S2813">
        <f>SUMIFS(N:N,F:F,F2813,G:G,G2813,T:T,T2813-1)*IF(C2813=1,0,1)</f>
        <v>0</v>
      </c>
      <c r="T2813">
        <f>COUNTIFS(F:F,F2813,G:G,G2813,H:H,_xlfn.CONCAT("&lt;=",H2813))</f>
        <v>2</v>
      </c>
      <c r="U2813" s="15">
        <f ca="1">H2813+(RAND()/100000)</f>
        <v>0.4298675133380091</v>
      </c>
      <c r="V2813">
        <f t="shared" ca="1" si="43"/>
        <v>34</v>
      </c>
      <c r="W2813" t="s">
        <v>28</v>
      </c>
      <c r="X2813" t="str">
        <f ca="1">_xlfn.CONCAT("(",A2813,",",C2813,",",P2813,",",E2813,",",L2813,",",S2813,",",T2813,",",V2813,")++1`")</f>
        <v>(250439,0,1,5,333,0,2,34)++1`</v>
      </c>
      <c r="Y2813" t="str">
        <f>_xlfn.CONCAT("(",A2813,",",R2813,")++1`")</f>
        <v>(250439,45)++1`</v>
      </c>
    </row>
    <row r="2814" spans="1:25">
      <c r="A2814">
        <v>250449</v>
      </c>
      <c r="B2814">
        <v>1963</v>
      </c>
      <c r="C2814">
        <f>IF(D2814="oui", 1, IF(D2814="non", 0, " "))</f>
        <v>0</v>
      </c>
      <c r="D2814" t="s">
        <v>24</v>
      </c>
      <c r="E2814">
        <f>_xlfn.XLOOKUP(F2814,Z$3:Z$19,AA$3:AA$19)</f>
        <v>3</v>
      </c>
      <c r="F2814" t="s">
        <v>34</v>
      </c>
      <c r="G2814" s="14">
        <v>44629</v>
      </c>
      <c r="H2814" s="15">
        <v>0.45833333333333331</v>
      </c>
      <c r="I2814" s="15">
        <v>0.47152777777777777</v>
      </c>
      <c r="J2814">
        <v>1000169</v>
      </c>
      <c r="K2814">
        <v>2178</v>
      </c>
      <c r="L2814">
        <f>ROUND(M2814*86400,0)/60</f>
        <v>19</v>
      </c>
      <c r="M2814">
        <v>1.3194444444444453E-2</v>
      </c>
      <c r="N2814">
        <f>_xlfn.XLOOKUP(O2814,Z$22:Z$24,AA$22:AA$24)</f>
        <v>1</v>
      </c>
      <c r="O2814" t="s">
        <v>32</v>
      </c>
      <c r="P2814" cm="1">
        <f t="array" aca="1" ref="P2814" ca="1">(_xlfn.IFS(Q2814="couché",0,Q2814="debout à 80%",1,Q2814="?",1))*(IF(RAND()&lt;0.8,1,0))</f>
        <v>1</v>
      </c>
      <c r="Q2814" t="s">
        <v>27</v>
      </c>
      <c r="R2814">
        <v>0</v>
      </c>
      <c r="S2814">
        <f>SUMIFS(N:N,F:F,F2814,G:G,G2814,T:T,T2814-1)*IF(C2814=1,0,1)</f>
        <v>1</v>
      </c>
      <c r="T2814">
        <f>COUNTIFS(F:F,F2814,G:G,G2814,H:H,_xlfn.CONCAT("&lt;=",H2814))</f>
        <v>7</v>
      </c>
      <c r="U2814" s="15">
        <f ca="1">H2814+(RAND()/100000)</f>
        <v>0.45834061909435925</v>
      </c>
      <c r="V2814">
        <f t="shared" ca="1" si="43"/>
        <v>35</v>
      </c>
      <c r="W2814" t="s">
        <v>28</v>
      </c>
      <c r="X2814" t="str">
        <f ca="1">_xlfn.CONCAT("(",A2814,",",C2814,",",P2814,",",E2814,",",L2814,",",S2814,",",T2814,",",V2814,")++1`")</f>
        <v>(250449,0,1,3,19,1,7,35)++1`</v>
      </c>
      <c r="Y2814" t="str">
        <f>_xlfn.CONCAT("(",A2814,",",R2814,")++1`")</f>
        <v>(250449,0)++1`</v>
      </c>
    </row>
    <row r="2815" spans="1:25">
      <c r="A2815">
        <v>250451</v>
      </c>
      <c r="B2815">
        <v>1937</v>
      </c>
      <c r="C2815">
        <f>IF(D2815="oui", 1, IF(D2815="non", 0, " "))</f>
        <v>0</v>
      </c>
      <c r="D2815" t="s">
        <v>24</v>
      </c>
      <c r="E2815">
        <f>_xlfn.XLOOKUP(F2815,Z$3:Z$19,AA$3:AA$19)</f>
        <v>16</v>
      </c>
      <c r="F2815" t="s">
        <v>44</v>
      </c>
      <c r="G2815" s="14">
        <v>44631</v>
      </c>
      <c r="H2815" s="15">
        <v>0.34791666666666665</v>
      </c>
      <c r="I2815" s="15">
        <v>0.47847222222222219</v>
      </c>
      <c r="J2815">
        <v>1000162</v>
      </c>
      <c r="K2815">
        <v>489</v>
      </c>
      <c r="L2815">
        <f>ROUND(M2815*86400,0)/60</f>
        <v>188</v>
      </c>
      <c r="M2815">
        <v>0.13055555555555554</v>
      </c>
      <c r="N2815">
        <f>_xlfn.XLOOKUP(O2815,Z$22:Z$24,AA$22:AA$24)</f>
        <v>0</v>
      </c>
      <c r="O2815" t="s">
        <v>26</v>
      </c>
      <c r="P2815" cm="1">
        <f t="array" aca="1" ref="P2815" ca="1">(_xlfn.IFS(Q2815="couché",0,Q2815="debout à 80%",1,Q2815="?",1))*(IF(RAND()&lt;0.8,1,0))</f>
        <v>0</v>
      </c>
      <c r="Q2815" t="s">
        <v>48</v>
      </c>
      <c r="R2815">
        <v>45</v>
      </c>
      <c r="S2815">
        <f>SUMIFS(N:N,F:F,F2815,G:G,G2815,T:T,T2815-1)*IF(C2815=1,0,1)</f>
        <v>0</v>
      </c>
      <c r="T2815">
        <f>COUNTIFS(F:F,F2815,G:G,G2815,H:H,_xlfn.CONCAT("&lt;=",H2815))</f>
        <v>1</v>
      </c>
      <c r="U2815" s="15">
        <f ca="1">H2815+(RAND()/100000)</f>
        <v>0.347924176296879</v>
      </c>
      <c r="V2815">
        <f t="shared" ca="1" si="43"/>
        <v>12</v>
      </c>
      <c r="W2815" t="s">
        <v>28</v>
      </c>
      <c r="X2815" t="str">
        <f ca="1">_xlfn.CONCAT("(",A2815,",",C2815,",",P2815,",",E2815,",",L2815,",",S2815,",",T2815,",",V2815,")++1`")</f>
        <v>(250451,0,0,16,188,0,1,12)++1`</v>
      </c>
      <c r="Y2815" t="str">
        <f>_xlfn.CONCAT("(",A2815,",",R2815,")++1`")</f>
        <v>(250451,45)++1`</v>
      </c>
    </row>
    <row r="2816" spans="1:25">
      <c r="A2816">
        <v>250453</v>
      </c>
      <c r="B2816">
        <v>1945</v>
      </c>
      <c r="C2816">
        <f>IF(D2816="oui", 1, IF(D2816="non", 0, " "))</f>
        <v>0</v>
      </c>
      <c r="D2816" t="s">
        <v>24</v>
      </c>
      <c r="E2816">
        <f>_xlfn.XLOOKUP(F2816,Z$3:Z$19,AA$3:AA$19)</f>
        <v>16</v>
      </c>
      <c r="F2816" t="s">
        <v>44</v>
      </c>
      <c r="G2816" s="14">
        <v>44631</v>
      </c>
      <c r="H2816" s="15">
        <v>0.48819444444444443</v>
      </c>
      <c r="I2816" s="15">
        <v>0.53333333333333333</v>
      </c>
      <c r="J2816">
        <v>1000162</v>
      </c>
      <c r="K2816">
        <v>4697</v>
      </c>
      <c r="L2816">
        <f>ROUND(M2816*86400,0)/60</f>
        <v>65</v>
      </c>
      <c r="M2816">
        <v>4.5138888888888895E-2</v>
      </c>
      <c r="N2816">
        <f>_xlfn.XLOOKUP(O2816,Z$22:Z$24,AA$22:AA$24)</f>
        <v>0</v>
      </c>
      <c r="O2816" t="s">
        <v>26</v>
      </c>
      <c r="P2816" cm="1">
        <f t="array" aca="1" ref="P2816" ca="1">(_xlfn.IFS(Q2816="couché",0,Q2816="debout à 80%",1,Q2816="?",1))*(IF(RAND()&lt;0.8,1,0))</f>
        <v>0</v>
      </c>
      <c r="Q2816" t="s">
        <v>48</v>
      </c>
      <c r="R2816">
        <v>45</v>
      </c>
      <c r="S2816">
        <f>SUMIFS(N:N,F:F,F2816,G:G,G2816,T:T,T2816-1)*IF(C2816=1,0,1)</f>
        <v>0</v>
      </c>
      <c r="T2816">
        <f>COUNTIFS(F:F,F2816,G:G,G2816,H:H,_xlfn.CONCAT("&lt;=",H2816))</f>
        <v>2</v>
      </c>
      <c r="U2816" s="15">
        <f ca="1">H2816+(RAND()/100000)</f>
        <v>0.48820153608919348</v>
      </c>
      <c r="V2816">
        <f t="shared" ca="1" si="43"/>
        <v>43</v>
      </c>
      <c r="W2816" t="s">
        <v>28</v>
      </c>
      <c r="X2816" t="str">
        <f ca="1">_xlfn.CONCAT("(",A2816,",",C2816,",",P2816,",",E2816,",",L2816,",",S2816,",",T2816,",",V2816,")++1`")</f>
        <v>(250453,0,0,16,65,0,2,43)++1`</v>
      </c>
      <c r="Y2816" t="str">
        <f>_xlfn.CONCAT("(",A2816,",",R2816,")++1`")</f>
        <v>(250453,45)++1`</v>
      </c>
    </row>
    <row r="2817" spans="1:25">
      <c r="A2817">
        <v>250454</v>
      </c>
      <c r="B2817">
        <v>1991</v>
      </c>
      <c r="C2817">
        <f>IF(D2817="oui", 1, IF(D2817="non", 0, " "))</f>
        <v>0</v>
      </c>
      <c r="D2817" t="s">
        <v>24</v>
      </c>
      <c r="E2817">
        <f>_xlfn.XLOOKUP(F2817,Z$3:Z$19,AA$3:AA$19)</f>
        <v>9</v>
      </c>
      <c r="F2817" t="s">
        <v>40</v>
      </c>
      <c r="G2817" s="14">
        <v>44637</v>
      </c>
      <c r="H2817" s="15">
        <v>0.75555555555555554</v>
      </c>
      <c r="I2817" s="15">
        <v>0.76944444444444438</v>
      </c>
      <c r="J2817">
        <v>1000163</v>
      </c>
      <c r="K2817">
        <v>9048</v>
      </c>
      <c r="L2817">
        <f>ROUND(M2817*86400,0)/60</f>
        <v>20</v>
      </c>
      <c r="M2817">
        <v>1.388888888888884E-2</v>
      </c>
      <c r="N2817">
        <f>_xlfn.XLOOKUP(O2817,Z$22:Z$24,AA$22:AA$24)</f>
        <v>0</v>
      </c>
      <c r="O2817" t="s">
        <v>26</v>
      </c>
      <c r="P2817" cm="1">
        <f t="array" aca="1" ref="P2817" ca="1">(_xlfn.IFS(Q2817="couché",0,Q2817="debout à 80%",1,Q2817="?",1))*(IF(RAND()&lt;0.8,1,0))</f>
        <v>1</v>
      </c>
      <c r="Q2817" t="s">
        <v>27</v>
      </c>
      <c r="R2817">
        <v>0</v>
      </c>
      <c r="S2817">
        <f>SUMIFS(N:N,F:F,F2817,G:G,G2817,T:T,T2817-1)*IF(C2817=1,0,1)</f>
        <v>0</v>
      </c>
      <c r="T2817">
        <f>COUNTIFS(F:F,F2817,G:G,G2817,H:H,_xlfn.CONCAT("&lt;=",H2817))</f>
        <v>7</v>
      </c>
      <c r="U2817" s="15">
        <f ca="1">H2817+(RAND()/100000)</f>
        <v>0.75556355308181544</v>
      </c>
      <c r="V2817">
        <f t="shared" ca="1" si="43"/>
        <v>82</v>
      </c>
      <c r="W2817" t="s">
        <v>28</v>
      </c>
      <c r="X2817" t="str">
        <f ca="1">_xlfn.CONCAT("(",A2817,",",C2817,",",P2817,",",E2817,",",L2817,",",S2817,",",T2817,",",V2817,")++1`")</f>
        <v>(250454,0,1,9,20,0,7,82)++1`</v>
      </c>
      <c r="Y2817" t="str">
        <f>_xlfn.CONCAT("(",A2817,",",R2817,")++1`")</f>
        <v>(250454,0)++1`</v>
      </c>
    </row>
    <row r="2818" spans="1:25">
      <c r="A2818">
        <v>250456</v>
      </c>
      <c r="B2818">
        <v>2006</v>
      </c>
      <c r="C2818">
        <f>IF(D2818="oui", 1, IF(D2818="non", 0, " "))</f>
        <v>0</v>
      </c>
      <c r="D2818" t="s">
        <v>24</v>
      </c>
      <c r="E2818">
        <f>_xlfn.XLOOKUP(F2818,Z$3:Z$19,AA$3:AA$19)</f>
        <v>5</v>
      </c>
      <c r="F2818" t="s">
        <v>36</v>
      </c>
      <c r="G2818" s="14">
        <v>44634</v>
      </c>
      <c r="H2818" s="15">
        <v>0.64027777777777772</v>
      </c>
      <c r="I2818" s="15">
        <v>0.66736111111111107</v>
      </c>
      <c r="J2818">
        <v>1000162</v>
      </c>
      <c r="K2818">
        <v>113</v>
      </c>
      <c r="L2818">
        <f>ROUND(M2818*86400,0)/60</f>
        <v>39</v>
      </c>
      <c r="M2818">
        <v>2.7083333333333348E-2</v>
      </c>
      <c r="N2818">
        <f>_xlfn.XLOOKUP(O2818,Z$22:Z$24,AA$22:AA$24)</f>
        <v>0</v>
      </c>
      <c r="O2818" t="s">
        <v>26</v>
      </c>
      <c r="P2818" cm="1">
        <f t="array" aca="1" ref="P2818" ca="1">(_xlfn.IFS(Q2818="couché",0,Q2818="debout à 80%",1,Q2818="?",1))*(IF(RAND()&lt;0.8,1,0))</f>
        <v>1</v>
      </c>
      <c r="Q2818" t="s">
        <v>27</v>
      </c>
      <c r="R2818">
        <v>45</v>
      </c>
      <c r="S2818">
        <f>SUMIFS(N:N,F:F,F2818,G:G,G2818,T:T,T2818-1)*IF(C2818=1,0,1)</f>
        <v>0</v>
      </c>
      <c r="T2818">
        <f>COUNTIFS(F:F,F2818,G:G,G2818,H:H,_xlfn.CONCAT("&lt;=",H2818))</f>
        <v>5</v>
      </c>
      <c r="U2818" s="15">
        <f ca="1">H2818+(RAND()/100000)</f>
        <v>0.64028278288715734</v>
      </c>
      <c r="V2818">
        <f t="shared" ca="1" si="43"/>
        <v>57</v>
      </c>
      <c r="W2818" t="s">
        <v>28</v>
      </c>
      <c r="X2818" t="str">
        <f ca="1">_xlfn.CONCAT("(",A2818,",",C2818,",",P2818,",",E2818,",",L2818,",",S2818,",",T2818,",",V2818,")++1`")</f>
        <v>(250456,0,1,5,39,0,5,57)++1`</v>
      </c>
      <c r="Y2818" t="str">
        <f>_xlfn.CONCAT("(",A2818,",",R2818,")++1`")</f>
        <v>(250456,45)++1`</v>
      </c>
    </row>
    <row r="2819" spans="1:25">
      <c r="A2819">
        <v>250458</v>
      </c>
      <c r="B2819">
        <v>1960</v>
      </c>
      <c r="C2819">
        <f>IF(D2819="oui", 1, IF(D2819="non", 0, " "))</f>
        <v>0</v>
      </c>
      <c r="D2819" t="s">
        <v>24</v>
      </c>
      <c r="E2819">
        <f>_xlfn.XLOOKUP(F2819,Z$3:Z$19,AA$3:AA$19)</f>
        <v>8</v>
      </c>
      <c r="F2819" t="s">
        <v>25</v>
      </c>
      <c r="G2819" s="14">
        <v>44637</v>
      </c>
      <c r="H2819" s="15">
        <v>0.41805555555555551</v>
      </c>
      <c r="I2819" s="15">
        <v>0.45208333333333334</v>
      </c>
      <c r="J2819">
        <v>1000162</v>
      </c>
      <c r="K2819">
        <v>4272</v>
      </c>
      <c r="L2819">
        <f>ROUND(M2819*86400,0)/60</f>
        <v>49</v>
      </c>
      <c r="M2819">
        <v>3.4027777777777823E-2</v>
      </c>
      <c r="N2819">
        <f>_xlfn.XLOOKUP(O2819,Z$22:Z$24,AA$22:AA$24)</f>
        <v>1</v>
      </c>
      <c r="O2819" t="s">
        <v>32</v>
      </c>
      <c r="P2819" cm="1">
        <f t="array" aca="1" ref="P2819" ca="1">(_xlfn.IFS(Q2819="couché",0,Q2819="debout à 80%",1,Q2819="?",1))*(IF(RAND()&lt;0.8,1,0))</f>
        <v>1</v>
      </c>
      <c r="Q2819" t="s">
        <v>27</v>
      </c>
      <c r="R2819">
        <v>45</v>
      </c>
      <c r="S2819">
        <f>SUMIFS(N:N,F:F,F2819,G:G,G2819,T:T,T2819-1)*IF(C2819=1,0,1)</f>
        <v>1</v>
      </c>
      <c r="T2819">
        <f>COUNTIFS(F:F,F2819,G:G,G2819,H:H,_xlfn.CONCAT("&lt;=",H2819))</f>
        <v>3</v>
      </c>
      <c r="U2819" s="15">
        <f ca="1">H2819+(RAND()/100000)</f>
        <v>0.41806418557451985</v>
      </c>
      <c r="V2819">
        <f t="shared" ref="V2819:V2882" ca="1" si="44">COUNTIFS(G:G,G2819,U:U,_xlfn.CONCAT("&lt;=",U2819))</f>
        <v>31</v>
      </c>
      <c r="W2819" t="s">
        <v>28</v>
      </c>
      <c r="X2819" t="str">
        <f ca="1">_xlfn.CONCAT("(",A2819,",",C2819,",",P2819,",",E2819,",",L2819,",",S2819,",",T2819,",",V2819,")++1`")</f>
        <v>(250458,0,1,8,49,1,3,31)++1`</v>
      </c>
      <c r="Y2819" t="str">
        <f>_xlfn.CONCAT("(",A2819,",",R2819,")++1`")</f>
        <v>(250458,45)++1`</v>
      </c>
    </row>
    <row r="2820" spans="1:25">
      <c r="A2820">
        <v>250460</v>
      </c>
      <c r="B2820">
        <v>1942</v>
      </c>
      <c r="C2820">
        <f>IF(D2820="oui", 1, IF(D2820="non", 0, " "))</f>
        <v>0</v>
      </c>
      <c r="D2820" t="s">
        <v>24</v>
      </c>
      <c r="E2820">
        <f>_xlfn.XLOOKUP(F2820,Z$3:Z$19,AA$3:AA$19)</f>
        <v>17</v>
      </c>
      <c r="F2820" t="s">
        <v>45</v>
      </c>
      <c r="G2820" s="14">
        <v>44635</v>
      </c>
      <c r="H2820" s="15">
        <v>0.72986111111111107</v>
      </c>
      <c r="I2820" s="15">
        <v>0.78055555555555556</v>
      </c>
      <c r="J2820">
        <v>1000162</v>
      </c>
      <c r="K2820">
        <v>3593</v>
      </c>
      <c r="L2820">
        <f>ROUND(M2820*86400,0)/60</f>
        <v>73</v>
      </c>
      <c r="M2820">
        <v>5.0694444444444486E-2</v>
      </c>
      <c r="N2820">
        <f>_xlfn.XLOOKUP(O2820,Z$22:Z$24,AA$22:AA$24)</f>
        <v>0</v>
      </c>
      <c r="O2820" t="s">
        <v>26</v>
      </c>
      <c r="P2820" cm="1">
        <f t="array" aca="1" ref="P2820" ca="1">(_xlfn.IFS(Q2820="couché",0,Q2820="debout à 80%",1,Q2820="?",1))*(IF(RAND()&lt;0.8,1,0))</f>
        <v>1</v>
      </c>
      <c r="Q2820" t="s">
        <v>27</v>
      </c>
      <c r="R2820">
        <v>45</v>
      </c>
      <c r="S2820">
        <f>SUMIFS(N:N,F:F,F2820,G:G,G2820,T:T,T2820-1)*IF(C2820=1,0,1)</f>
        <v>0</v>
      </c>
      <c r="T2820">
        <f>COUNTIFS(F:F,F2820,G:G,G2820,H:H,_xlfn.CONCAT("&lt;=",H2820))</f>
        <v>7</v>
      </c>
      <c r="U2820" s="15">
        <f ca="1">H2820+(RAND()/100000)</f>
        <v>0.72986301583816082</v>
      </c>
      <c r="V2820">
        <f t="shared" ca="1" si="44"/>
        <v>84</v>
      </c>
      <c r="W2820" t="s">
        <v>47</v>
      </c>
      <c r="X2820" t="str">
        <f ca="1">_xlfn.CONCAT("(",A2820,",",C2820,",",P2820,",",E2820,",",L2820,",",S2820,",",T2820,",",V2820,")++1`")</f>
        <v>(250460,0,1,17,73,0,7,84)++1`</v>
      </c>
      <c r="Y2820" t="str">
        <f>_xlfn.CONCAT("(",A2820,",",R2820,")++1`")</f>
        <v>(250460,45)++1`</v>
      </c>
    </row>
    <row r="2821" spans="1:25">
      <c r="A2821">
        <v>250461</v>
      </c>
      <c r="B2821">
        <v>2021</v>
      </c>
      <c r="C2821">
        <f>IF(D2821="oui", 1, IF(D2821="non", 0, " "))</f>
        <v>1</v>
      </c>
      <c r="D2821" t="s">
        <v>28</v>
      </c>
      <c r="E2821">
        <f>_xlfn.XLOOKUP(F2821,Z$3:Z$19,AA$3:AA$19)</f>
        <v>10</v>
      </c>
      <c r="F2821" t="s">
        <v>39</v>
      </c>
      <c r="G2821" s="14">
        <v>44636</v>
      </c>
      <c r="H2821" s="15">
        <v>0.33888888888888885</v>
      </c>
      <c r="I2821" s="15">
        <v>0.35138888888888886</v>
      </c>
      <c r="J2821">
        <v>1000164</v>
      </c>
      <c r="K2821">
        <v>3692</v>
      </c>
      <c r="L2821">
        <f>ROUND(M2821*86400,0)/60</f>
        <v>18</v>
      </c>
      <c r="M2821">
        <v>1.2500000000000011E-2</v>
      </c>
      <c r="N2821">
        <f>_xlfn.XLOOKUP(O2821,Z$22:Z$24,AA$22:AA$24)</f>
        <v>0</v>
      </c>
      <c r="O2821" t="s">
        <v>46</v>
      </c>
      <c r="P2821" cm="1">
        <f t="array" aca="1" ref="P2821" ca="1">(_xlfn.IFS(Q2821="couché",0,Q2821="debout à 80%",1,Q2821="?",1))*(IF(RAND()&lt;0.8,1,0))</f>
        <v>0</v>
      </c>
      <c r="Q2821" t="s">
        <v>48</v>
      </c>
      <c r="R2821">
        <v>30</v>
      </c>
      <c r="S2821">
        <f>SUMIFS(N:N,F:F,F2821,G:G,G2821,T:T,T2821-1)*IF(C2821=1,0,1)</f>
        <v>0</v>
      </c>
      <c r="T2821">
        <f>COUNTIFS(F:F,F2821,G:G,G2821,H:H,_xlfn.CONCAT("&lt;=",H2821))</f>
        <v>1</v>
      </c>
      <c r="U2821" s="15">
        <f ca="1">H2821+(RAND()/100000)</f>
        <v>0.33889446403977241</v>
      </c>
      <c r="V2821">
        <f t="shared" ca="1" si="44"/>
        <v>8</v>
      </c>
      <c r="W2821" t="s">
        <v>28</v>
      </c>
      <c r="X2821" t="str">
        <f ca="1">_xlfn.CONCAT("(",A2821,",",C2821,",",P2821,",",E2821,",",L2821,",",S2821,",",T2821,",",V2821,")++1`")</f>
        <v>(250461,1,0,10,18,0,1,8)++1`</v>
      </c>
      <c r="Y2821" t="str">
        <f>_xlfn.CONCAT("(",A2821,",",R2821,")++1`")</f>
        <v>(250461,30)++1`</v>
      </c>
    </row>
    <row r="2822" spans="1:25">
      <c r="A2822">
        <v>250472</v>
      </c>
      <c r="B2822">
        <v>1952</v>
      </c>
      <c r="C2822">
        <f>IF(D2822="oui", 1, IF(D2822="non", 0, " "))</f>
        <v>0</v>
      </c>
      <c r="D2822" t="s">
        <v>24</v>
      </c>
      <c r="E2822">
        <f>_xlfn.XLOOKUP(F2822,Z$3:Z$19,AA$3:AA$19)</f>
        <v>16</v>
      </c>
      <c r="F2822" t="s">
        <v>44</v>
      </c>
      <c r="G2822" s="14">
        <v>44635</v>
      </c>
      <c r="H2822" s="15">
        <v>0.35347222222222219</v>
      </c>
      <c r="I2822" s="15">
        <v>0.3833333333333333</v>
      </c>
      <c r="J2822">
        <v>1000162</v>
      </c>
      <c r="K2822">
        <v>9328</v>
      </c>
      <c r="L2822">
        <f>ROUND(M2822*86400,0)/60</f>
        <v>43</v>
      </c>
      <c r="M2822">
        <v>2.9861111111111116E-2</v>
      </c>
      <c r="N2822">
        <f>_xlfn.XLOOKUP(O2822,Z$22:Z$24,AA$22:AA$24)</f>
        <v>1</v>
      </c>
      <c r="O2822" t="s">
        <v>32</v>
      </c>
      <c r="P2822" cm="1">
        <f t="array" aca="1" ref="P2822" ca="1">(_xlfn.IFS(Q2822="couché",0,Q2822="debout à 80%",1,Q2822="?",1))*(IF(RAND()&lt;0.8,1,0))</f>
        <v>0</v>
      </c>
      <c r="Q2822" t="s">
        <v>27</v>
      </c>
      <c r="R2822">
        <v>45</v>
      </c>
      <c r="S2822">
        <f>SUMIFS(N:N,F:F,F2822,G:G,G2822,T:T,T2822-1)*IF(C2822=1,0,1)</f>
        <v>0</v>
      </c>
      <c r="T2822">
        <f>COUNTIFS(F:F,F2822,G:G,G2822,H:H,_xlfn.CONCAT("&lt;=",H2822))</f>
        <v>1</v>
      </c>
      <c r="U2822" s="15">
        <f ca="1">H2822+(RAND()/100000)</f>
        <v>0.35347505130430762</v>
      </c>
      <c r="V2822">
        <f t="shared" ca="1" si="44"/>
        <v>15</v>
      </c>
      <c r="W2822" t="s">
        <v>28</v>
      </c>
      <c r="X2822" t="str">
        <f ca="1">_xlfn.CONCAT("(",A2822,",",C2822,",",P2822,",",E2822,",",L2822,",",S2822,",",T2822,",",V2822,")++1`")</f>
        <v>(250472,0,0,16,43,0,1,15)++1`</v>
      </c>
      <c r="Y2822" t="str">
        <f>_xlfn.CONCAT("(",A2822,",",R2822,")++1`")</f>
        <v>(250472,45)++1`</v>
      </c>
    </row>
    <row r="2823" spans="1:25">
      <c r="A2823">
        <v>250473</v>
      </c>
      <c r="B2823">
        <v>1957</v>
      </c>
      <c r="C2823">
        <f>IF(D2823="oui", 1, IF(D2823="non", 0, " "))</f>
        <v>0</v>
      </c>
      <c r="D2823" t="s">
        <v>24</v>
      </c>
      <c r="E2823">
        <f>_xlfn.XLOOKUP(F2823,Z$3:Z$19,AA$3:AA$19)</f>
        <v>16</v>
      </c>
      <c r="F2823" t="s">
        <v>44</v>
      </c>
      <c r="G2823" s="14">
        <v>44635</v>
      </c>
      <c r="H2823" s="15">
        <v>0.7090277777777777</v>
      </c>
      <c r="I2823" s="15">
        <v>0.72222222222222221</v>
      </c>
      <c r="J2823">
        <v>1000167</v>
      </c>
      <c r="K2823">
        <v>6132</v>
      </c>
      <c r="L2823">
        <f>ROUND(M2823*86400,0)/60</f>
        <v>19</v>
      </c>
      <c r="M2823">
        <v>1.3194444444444509E-2</v>
      </c>
      <c r="N2823">
        <f>_xlfn.XLOOKUP(O2823,Z$22:Z$24,AA$22:AA$24)</f>
        <v>0</v>
      </c>
      <c r="O2823" t="s">
        <v>26</v>
      </c>
      <c r="P2823" cm="1">
        <f t="array" aca="1" ref="P2823" ca="1">(_xlfn.IFS(Q2823="couché",0,Q2823="debout à 80%",1,Q2823="?",1))*(IF(RAND()&lt;0.8,1,0))</f>
        <v>1</v>
      </c>
      <c r="Q2823" t="s">
        <v>27</v>
      </c>
      <c r="R2823">
        <v>0</v>
      </c>
      <c r="S2823">
        <f>SUMIFS(N:N,F:F,F2823,G:G,G2823,T:T,T2823-1)*IF(C2823=1,0,1)</f>
        <v>0</v>
      </c>
      <c r="T2823">
        <f>COUNTIFS(F:F,F2823,G:G,G2823,H:H,_xlfn.CONCAT("&lt;=",H2823))</f>
        <v>4</v>
      </c>
      <c r="U2823" s="15">
        <f ca="1">H2823+(RAND()/100000)</f>
        <v>0.7090296949041468</v>
      </c>
      <c r="V2823">
        <f t="shared" ca="1" si="44"/>
        <v>82</v>
      </c>
      <c r="W2823" t="s">
        <v>28</v>
      </c>
      <c r="X2823" t="str">
        <f ca="1">_xlfn.CONCAT("(",A2823,",",C2823,",",P2823,",",E2823,",",L2823,",",S2823,",",T2823,",",V2823,")++1`")</f>
        <v>(250473,0,1,16,19,0,4,82)++1`</v>
      </c>
      <c r="Y2823" t="str">
        <f>_xlfn.CONCAT("(",A2823,",",R2823,")++1`")</f>
        <v>(250473,0)++1`</v>
      </c>
    </row>
    <row r="2824" spans="1:25">
      <c r="A2824">
        <v>250474</v>
      </c>
      <c r="B2824">
        <v>1943</v>
      </c>
      <c r="C2824">
        <f>IF(D2824="oui", 1, IF(D2824="non", 0, " "))</f>
        <v>0</v>
      </c>
      <c r="D2824" t="s">
        <v>24</v>
      </c>
      <c r="E2824">
        <f>_xlfn.XLOOKUP(F2824,Z$3:Z$19,AA$3:AA$19)</f>
        <v>6</v>
      </c>
      <c r="F2824" t="s">
        <v>37</v>
      </c>
      <c r="G2824" s="14">
        <v>44630</v>
      </c>
      <c r="H2824" s="15">
        <v>0.62847222222222221</v>
      </c>
      <c r="I2824" s="15">
        <v>0.69930555555555551</v>
      </c>
      <c r="J2824">
        <v>1000166</v>
      </c>
      <c r="K2824">
        <v>1652</v>
      </c>
      <c r="L2824">
        <f>ROUND(M2824*86400,0)/60</f>
        <v>102</v>
      </c>
      <c r="M2824">
        <v>7.0833333333333304E-2</v>
      </c>
      <c r="N2824">
        <f>_xlfn.XLOOKUP(O2824,Z$22:Z$24,AA$22:AA$24)</f>
        <v>0</v>
      </c>
      <c r="O2824" t="s">
        <v>26</v>
      </c>
      <c r="P2824" cm="1">
        <f t="array" aca="1" ref="P2824" ca="1">(_xlfn.IFS(Q2824="couché",0,Q2824="debout à 80%",1,Q2824="?",1))*(IF(RAND()&lt;0.8,1,0))</f>
        <v>0</v>
      </c>
      <c r="Q2824" t="s">
        <v>48</v>
      </c>
      <c r="R2824">
        <v>45</v>
      </c>
      <c r="S2824">
        <f>SUMIFS(N:N,F:F,F2824,G:G,G2824,T:T,T2824-1)*IF(C2824=1,0,1)</f>
        <v>0</v>
      </c>
      <c r="T2824">
        <f>COUNTIFS(F:F,F2824,G:G,G2824,H:H,_xlfn.CONCAT("&lt;=",H2824))</f>
        <v>3</v>
      </c>
      <c r="U2824" s="15">
        <f ca="1">H2824+(RAND()/100000)</f>
        <v>0.62848012507116913</v>
      </c>
      <c r="V2824">
        <f t="shared" ca="1" si="44"/>
        <v>81</v>
      </c>
      <c r="W2824" t="s">
        <v>28</v>
      </c>
      <c r="X2824" t="str">
        <f ca="1">_xlfn.CONCAT("(",A2824,",",C2824,",",P2824,",",E2824,",",L2824,",",S2824,",",T2824,",",V2824,")++1`")</f>
        <v>(250474,0,0,6,102,0,3,81)++1`</v>
      </c>
      <c r="Y2824" t="str">
        <f>_xlfn.CONCAT("(",A2824,",",R2824,")++1`")</f>
        <v>(250474,45)++1`</v>
      </c>
    </row>
    <row r="2825" spans="1:25">
      <c r="A2825">
        <v>250475</v>
      </c>
      <c r="B2825">
        <v>1956</v>
      </c>
      <c r="C2825">
        <f>IF(D2825="oui", 1, IF(D2825="non", 0, " "))</f>
        <v>0</v>
      </c>
      <c r="D2825" t="s">
        <v>24</v>
      </c>
      <c r="E2825">
        <f>_xlfn.XLOOKUP(F2825,Z$3:Z$19,AA$3:AA$19)</f>
        <v>3</v>
      </c>
      <c r="F2825" t="s">
        <v>34</v>
      </c>
      <c r="G2825" s="14">
        <v>44629</v>
      </c>
      <c r="H2825" s="15">
        <v>0.50347222222222221</v>
      </c>
      <c r="I2825" s="15">
        <v>0.50694444444444442</v>
      </c>
      <c r="J2825">
        <v>1000169</v>
      </c>
      <c r="K2825">
        <v>2178</v>
      </c>
      <c r="L2825">
        <f>ROUND(M2825*86400,0)/60</f>
        <v>5</v>
      </c>
      <c r="M2825">
        <v>3.4722222222222099E-3</v>
      </c>
      <c r="N2825">
        <f>_xlfn.XLOOKUP(O2825,Z$22:Z$24,AA$22:AA$24)</f>
        <v>1</v>
      </c>
      <c r="O2825" t="s">
        <v>32</v>
      </c>
      <c r="P2825" cm="1">
        <f t="array" aca="1" ref="P2825" ca="1">(_xlfn.IFS(Q2825="couché",0,Q2825="debout à 80%",1,Q2825="?",1))*(IF(RAND()&lt;0.8,1,0))</f>
        <v>1</v>
      </c>
      <c r="Q2825" t="s">
        <v>27</v>
      </c>
      <c r="R2825">
        <v>0</v>
      </c>
      <c r="S2825">
        <f>SUMIFS(N:N,F:F,F2825,G:G,G2825,T:T,T2825-1)*IF(C2825=1,0,1)</f>
        <v>1</v>
      </c>
      <c r="T2825">
        <f>COUNTIFS(F:F,F2825,G:G,G2825,H:H,_xlfn.CONCAT("&lt;=",H2825))</f>
        <v>9</v>
      </c>
      <c r="U2825" s="15">
        <f ca="1">H2825+(RAND()/100000)</f>
        <v>0.50347750926897195</v>
      </c>
      <c r="V2825">
        <f t="shared" ca="1" si="44"/>
        <v>44</v>
      </c>
      <c r="W2825" t="s">
        <v>28</v>
      </c>
      <c r="X2825" t="str">
        <f ca="1">_xlfn.CONCAT("(",A2825,",",C2825,",",P2825,",",E2825,",",L2825,",",S2825,",",T2825,",",V2825,")++1`")</f>
        <v>(250475,0,1,3,5,1,9,44)++1`</v>
      </c>
      <c r="Y2825" t="str">
        <f>_xlfn.CONCAT("(",A2825,",",R2825,")++1`")</f>
        <v>(250475,0)++1`</v>
      </c>
    </row>
    <row r="2826" spans="1:25">
      <c r="A2826">
        <v>250478</v>
      </c>
      <c r="B2826">
        <v>1943</v>
      </c>
      <c r="C2826">
        <f>IF(D2826="oui", 1, IF(D2826="non", 0, " "))</f>
        <v>0</v>
      </c>
      <c r="D2826" t="s">
        <v>24</v>
      </c>
      <c r="E2826">
        <f>_xlfn.XLOOKUP(F2826,Z$3:Z$19,AA$3:AA$19)</f>
        <v>7</v>
      </c>
      <c r="F2826" t="s">
        <v>38</v>
      </c>
      <c r="G2826" s="14">
        <v>44648</v>
      </c>
      <c r="H2826" s="15">
        <v>0.33611111111111108</v>
      </c>
      <c r="I2826" s="15">
        <v>0.35902777777777778</v>
      </c>
      <c r="J2826">
        <v>1000162</v>
      </c>
      <c r="K2826">
        <v>81</v>
      </c>
      <c r="L2826">
        <f>ROUND(M2826*86400,0)/60</f>
        <v>33</v>
      </c>
      <c r="M2826">
        <v>2.2916666666666696E-2</v>
      </c>
      <c r="N2826">
        <f>_xlfn.XLOOKUP(O2826,Z$22:Z$24,AA$22:AA$24)</f>
        <v>1</v>
      </c>
      <c r="O2826" t="s">
        <v>32</v>
      </c>
      <c r="P2826" cm="1">
        <f t="array" aca="1" ref="P2826" ca="1">(_xlfn.IFS(Q2826="couché",0,Q2826="debout à 80%",1,Q2826="?",1))*(IF(RAND()&lt;0.8,1,0))</f>
        <v>1</v>
      </c>
      <c r="Q2826" t="s">
        <v>27</v>
      </c>
      <c r="R2826">
        <v>45</v>
      </c>
      <c r="S2826">
        <f>SUMIFS(N:N,F:F,F2826,G:G,G2826,T:T,T2826-1)*IF(C2826=1,0,1)</f>
        <v>0</v>
      </c>
      <c r="T2826">
        <f>COUNTIFS(F:F,F2826,G:G,G2826,H:H,_xlfn.CONCAT("&lt;=",H2826))</f>
        <v>1</v>
      </c>
      <c r="U2826" s="15">
        <f ca="1">H2826+(RAND()/100000)</f>
        <v>0.33611883664113057</v>
      </c>
      <c r="V2826">
        <f t="shared" ca="1" si="44"/>
        <v>4</v>
      </c>
      <c r="W2826" t="s">
        <v>28</v>
      </c>
      <c r="X2826" t="str">
        <f ca="1">_xlfn.CONCAT("(",A2826,",",C2826,",",P2826,",",E2826,",",L2826,",",S2826,",",T2826,",",V2826,")++1`")</f>
        <v>(250478,0,1,7,33,0,1,4)++1`</v>
      </c>
      <c r="Y2826" t="str">
        <f>_xlfn.CONCAT("(",A2826,",",R2826,")++1`")</f>
        <v>(250478,45)++1`</v>
      </c>
    </row>
    <row r="2827" spans="1:25">
      <c r="A2827">
        <v>250480</v>
      </c>
      <c r="B2827">
        <v>1934</v>
      </c>
      <c r="C2827">
        <f>IF(D2827="oui", 1, IF(D2827="non", 0, " "))</f>
        <v>0</v>
      </c>
      <c r="D2827" t="s">
        <v>24</v>
      </c>
      <c r="E2827">
        <f>_xlfn.XLOOKUP(F2827,Z$3:Z$19,AA$3:AA$19)</f>
        <v>15</v>
      </c>
      <c r="F2827" t="s">
        <v>35</v>
      </c>
      <c r="G2827" s="14">
        <v>44636</v>
      </c>
      <c r="H2827" s="15">
        <v>0.49722222222222218</v>
      </c>
      <c r="I2827" s="15">
        <v>0.51736111111111105</v>
      </c>
      <c r="J2827">
        <v>1000171</v>
      </c>
      <c r="K2827">
        <v>5972</v>
      </c>
      <c r="L2827">
        <f>ROUND(M2827*86400,0)/60</f>
        <v>29</v>
      </c>
      <c r="M2827">
        <v>2.0138888888888873E-2</v>
      </c>
      <c r="N2827">
        <f>_xlfn.XLOOKUP(O2827,Z$22:Z$24,AA$22:AA$24)</f>
        <v>0</v>
      </c>
      <c r="O2827" t="s">
        <v>26</v>
      </c>
      <c r="P2827" cm="1">
        <f t="array" aca="1" ref="P2827" ca="1">(_xlfn.IFS(Q2827="couché",0,Q2827="debout à 80%",1,Q2827="?",1))*(IF(RAND()&lt;0.8,1,0))</f>
        <v>1</v>
      </c>
      <c r="Q2827" t="s">
        <v>27</v>
      </c>
      <c r="R2827">
        <v>0</v>
      </c>
      <c r="S2827">
        <f>SUMIFS(N:N,F:F,F2827,G:G,G2827,T:T,T2827-1)*IF(C2827=1,0,1)</f>
        <v>0</v>
      </c>
      <c r="T2827">
        <f>COUNTIFS(F:F,F2827,G:G,G2827,H:H,_xlfn.CONCAT("&lt;=",H2827))</f>
        <v>3</v>
      </c>
      <c r="U2827" s="15">
        <f ca="1">H2827+(RAND()/100000)</f>
        <v>0.497231674798843</v>
      </c>
      <c r="V2827">
        <f t="shared" ca="1" si="44"/>
        <v>49</v>
      </c>
      <c r="W2827" t="s">
        <v>28</v>
      </c>
      <c r="X2827" t="str">
        <f ca="1">_xlfn.CONCAT("(",A2827,",",C2827,",",P2827,",",E2827,",",L2827,",",S2827,",",T2827,",",V2827,")++1`")</f>
        <v>(250480,0,1,15,29,0,3,49)++1`</v>
      </c>
      <c r="Y2827" t="str">
        <f>_xlfn.CONCAT("(",A2827,",",R2827,")++1`")</f>
        <v>(250480,0)++1`</v>
      </c>
    </row>
    <row r="2828" spans="1:25">
      <c r="A2828">
        <v>250481</v>
      </c>
      <c r="B2828">
        <v>1936</v>
      </c>
      <c r="C2828">
        <f>IF(D2828="oui", 1, IF(D2828="non", 0, " "))</f>
        <v>0</v>
      </c>
      <c r="D2828" t="s">
        <v>24</v>
      </c>
      <c r="E2828">
        <f>_xlfn.XLOOKUP(F2828,Z$3:Z$19,AA$3:AA$19)</f>
        <v>8</v>
      </c>
      <c r="F2828" t="s">
        <v>25</v>
      </c>
      <c r="G2828" s="14">
        <v>44637</v>
      </c>
      <c r="H2828" s="15">
        <v>0.45624999999999999</v>
      </c>
      <c r="I2828" s="15">
        <v>0.50555555555555554</v>
      </c>
      <c r="J2828">
        <v>1000162</v>
      </c>
      <c r="K2828">
        <v>134</v>
      </c>
      <c r="L2828">
        <f>ROUND(M2828*86400,0)/60</f>
        <v>71</v>
      </c>
      <c r="M2828">
        <v>4.9305555555555547E-2</v>
      </c>
      <c r="N2828">
        <f>_xlfn.XLOOKUP(O2828,Z$22:Z$24,AA$22:AA$24)</f>
        <v>0</v>
      </c>
      <c r="O2828" t="s">
        <v>26</v>
      </c>
      <c r="P2828" cm="1">
        <f t="array" aca="1" ref="P2828" ca="1">(_xlfn.IFS(Q2828="couché",0,Q2828="debout à 80%",1,Q2828="?",1))*(IF(RAND()&lt;0.8,1,0))</f>
        <v>1</v>
      </c>
      <c r="Q2828" t="s">
        <v>27</v>
      </c>
      <c r="R2828">
        <v>45</v>
      </c>
      <c r="S2828">
        <f>SUMIFS(N:N,F:F,F2828,G:G,G2828,T:T,T2828-1)*IF(C2828=1,0,1)</f>
        <v>1</v>
      </c>
      <c r="T2828">
        <f>COUNTIFS(F:F,F2828,G:G,G2828,H:H,_xlfn.CONCAT("&lt;=",H2828))</f>
        <v>4</v>
      </c>
      <c r="U2828" s="15">
        <f ca="1">H2828+(RAND()/100000)</f>
        <v>0.45625997649177907</v>
      </c>
      <c r="V2828">
        <f t="shared" ca="1" si="44"/>
        <v>42</v>
      </c>
      <c r="W2828" t="s">
        <v>28</v>
      </c>
      <c r="X2828" t="str">
        <f ca="1">_xlfn.CONCAT("(",A2828,",",C2828,",",P2828,",",E2828,",",L2828,",",S2828,",",T2828,",",V2828,")++1`")</f>
        <v>(250481,0,1,8,71,1,4,42)++1`</v>
      </c>
      <c r="Y2828" t="str">
        <f>_xlfn.CONCAT("(",A2828,",",R2828,")++1`")</f>
        <v>(250481,45)++1`</v>
      </c>
    </row>
    <row r="2829" spans="1:25">
      <c r="A2829">
        <v>250484</v>
      </c>
      <c r="B2829">
        <v>1962</v>
      </c>
      <c r="C2829">
        <f>IF(D2829="oui", 1, IF(D2829="non", 0, " "))</f>
        <v>0</v>
      </c>
      <c r="D2829" t="s">
        <v>24</v>
      </c>
      <c r="E2829">
        <f>_xlfn.XLOOKUP(F2829,Z$3:Z$19,AA$3:AA$19)</f>
        <v>10</v>
      </c>
      <c r="F2829" t="s">
        <v>39</v>
      </c>
      <c r="G2829" s="14">
        <v>44636</v>
      </c>
      <c r="H2829" s="15">
        <v>0.56111111111111112</v>
      </c>
      <c r="I2829" s="15">
        <v>0.58194444444444438</v>
      </c>
      <c r="J2829">
        <v>1000162</v>
      </c>
      <c r="K2829">
        <v>109</v>
      </c>
      <c r="L2829">
        <f>ROUND(M2829*86400,0)/60</f>
        <v>30</v>
      </c>
      <c r="M2829">
        <v>2.0833333333333259E-2</v>
      </c>
      <c r="N2829">
        <f>_xlfn.XLOOKUP(O2829,Z$22:Z$24,AA$22:AA$24)</f>
        <v>1</v>
      </c>
      <c r="O2829" t="s">
        <v>32</v>
      </c>
      <c r="P2829" cm="1">
        <f t="array" aca="1" ref="P2829" ca="1">(_xlfn.IFS(Q2829="couché",0,Q2829="debout à 80%",1,Q2829="?",1))*(IF(RAND()&lt;0.8,1,0))</f>
        <v>1</v>
      </c>
      <c r="Q2829" t="s">
        <v>27</v>
      </c>
      <c r="R2829">
        <v>0</v>
      </c>
      <c r="S2829">
        <f>SUMIFS(N:N,F:F,F2829,G:G,G2829,T:T,T2829-1)*IF(C2829=1,0,1)</f>
        <v>0</v>
      </c>
      <c r="T2829">
        <f>COUNTIFS(F:F,F2829,G:G,G2829,H:H,_xlfn.CONCAT("&lt;=",H2829))</f>
        <v>9</v>
      </c>
      <c r="U2829" s="15">
        <f ca="1">H2829+(RAND()/100000)</f>
        <v>0.56112006702686656</v>
      </c>
      <c r="V2829">
        <f t="shared" ca="1" si="44"/>
        <v>57</v>
      </c>
      <c r="W2829" t="s">
        <v>28</v>
      </c>
      <c r="X2829" t="str">
        <f ca="1">_xlfn.CONCAT("(",A2829,",",C2829,",",P2829,",",E2829,",",L2829,",",S2829,",",T2829,",",V2829,")++1`")</f>
        <v>(250484,0,1,10,30,0,9,57)++1`</v>
      </c>
      <c r="Y2829" t="str">
        <f>_xlfn.CONCAT("(",A2829,",",R2829,")++1`")</f>
        <v>(250484,0)++1`</v>
      </c>
    </row>
    <row r="2830" spans="1:25">
      <c r="A2830">
        <v>250485</v>
      </c>
      <c r="B2830">
        <v>1962</v>
      </c>
      <c r="C2830">
        <f>IF(D2830="oui", 1, IF(D2830="non", 0, " "))</f>
        <v>0</v>
      </c>
      <c r="D2830" t="s">
        <v>24</v>
      </c>
      <c r="E2830">
        <f>_xlfn.XLOOKUP(F2830,Z$3:Z$19,AA$3:AA$19)</f>
        <v>10</v>
      </c>
      <c r="F2830" t="s">
        <v>39</v>
      </c>
      <c r="G2830" s="14">
        <v>44636</v>
      </c>
      <c r="H2830" s="15">
        <v>0.58750000000000002</v>
      </c>
      <c r="I2830" s="15">
        <v>0.61875000000000002</v>
      </c>
      <c r="J2830">
        <v>1000162</v>
      </c>
      <c r="K2830">
        <v>81</v>
      </c>
      <c r="L2830">
        <f>ROUND(M2830*86400,0)/60</f>
        <v>45</v>
      </c>
      <c r="M2830">
        <v>3.125E-2</v>
      </c>
      <c r="N2830">
        <f>_xlfn.XLOOKUP(O2830,Z$22:Z$24,AA$22:AA$24)</f>
        <v>1</v>
      </c>
      <c r="O2830" t="s">
        <v>32</v>
      </c>
      <c r="P2830" cm="1">
        <f t="array" aca="1" ref="P2830" ca="1">(_xlfn.IFS(Q2830="couché",0,Q2830="debout à 80%",1,Q2830="?",1))*(IF(RAND()&lt;0.8,1,0))</f>
        <v>1</v>
      </c>
      <c r="Q2830" t="s">
        <v>27</v>
      </c>
      <c r="R2830">
        <v>45</v>
      </c>
      <c r="S2830">
        <f>SUMIFS(N:N,F:F,F2830,G:G,G2830,T:T,T2830-1)*IF(C2830=1,0,1)</f>
        <v>1</v>
      </c>
      <c r="T2830">
        <f>COUNTIFS(F:F,F2830,G:G,G2830,H:H,_xlfn.CONCAT("&lt;=",H2830))</f>
        <v>10</v>
      </c>
      <c r="U2830" s="15">
        <f ca="1">H2830+(RAND()/100000)</f>
        <v>0.58750530762754694</v>
      </c>
      <c r="V2830">
        <f t="shared" ca="1" si="44"/>
        <v>60</v>
      </c>
      <c r="W2830" t="s">
        <v>28</v>
      </c>
      <c r="X2830" t="str">
        <f ca="1">_xlfn.CONCAT("(",A2830,",",C2830,",",P2830,",",E2830,",",L2830,",",S2830,",",T2830,",",V2830,")++1`")</f>
        <v>(250485,0,1,10,45,1,10,60)++1`</v>
      </c>
      <c r="Y2830" t="str">
        <f>_xlfn.CONCAT("(",A2830,",",R2830,")++1`")</f>
        <v>(250485,45)++1`</v>
      </c>
    </row>
    <row r="2831" spans="1:25">
      <c r="A2831">
        <v>250487</v>
      </c>
      <c r="B2831">
        <v>1940</v>
      </c>
      <c r="C2831">
        <f>IF(D2831="oui", 1, IF(D2831="non", 0, " "))</f>
        <v>0</v>
      </c>
      <c r="D2831" t="s">
        <v>24</v>
      </c>
      <c r="E2831">
        <f>_xlfn.XLOOKUP(F2831,Z$3:Z$19,AA$3:AA$19)</f>
        <v>10</v>
      </c>
      <c r="F2831" t="s">
        <v>39</v>
      </c>
      <c r="G2831" s="14">
        <v>44636</v>
      </c>
      <c r="H2831" s="15">
        <v>0.62222222222222223</v>
      </c>
      <c r="I2831" s="15">
        <v>0.64930555555555558</v>
      </c>
      <c r="J2831">
        <v>1000162</v>
      </c>
      <c r="K2831">
        <v>81</v>
      </c>
      <c r="L2831">
        <f>ROUND(M2831*86400,0)/60</f>
        <v>39</v>
      </c>
      <c r="M2831">
        <v>2.7083333333333348E-2</v>
      </c>
      <c r="N2831">
        <f>_xlfn.XLOOKUP(O2831,Z$22:Z$24,AA$22:AA$24)</f>
        <v>1</v>
      </c>
      <c r="O2831" t="s">
        <v>32</v>
      </c>
      <c r="P2831" cm="1">
        <f t="array" aca="1" ref="P2831" ca="1">(_xlfn.IFS(Q2831="couché",0,Q2831="debout à 80%",1,Q2831="?",1))*(IF(RAND()&lt;0.8,1,0))</f>
        <v>1</v>
      </c>
      <c r="Q2831" t="s">
        <v>27</v>
      </c>
      <c r="R2831">
        <v>45</v>
      </c>
      <c r="S2831">
        <f>SUMIFS(N:N,F:F,F2831,G:G,G2831,T:T,T2831-1)*IF(C2831=1,0,1)</f>
        <v>1</v>
      </c>
      <c r="T2831">
        <f>COUNTIFS(F:F,F2831,G:G,G2831,H:H,_xlfn.CONCAT("&lt;=",H2831))</f>
        <v>11</v>
      </c>
      <c r="U2831" s="15">
        <f ca="1">H2831+(RAND()/100000)</f>
        <v>0.6222231768490204</v>
      </c>
      <c r="V2831">
        <f t="shared" ca="1" si="44"/>
        <v>65</v>
      </c>
      <c r="W2831" t="s">
        <v>28</v>
      </c>
      <c r="X2831" t="str">
        <f ca="1">_xlfn.CONCAT("(",A2831,",",C2831,",",P2831,",",E2831,",",L2831,",",S2831,",",T2831,",",V2831,")++1`")</f>
        <v>(250487,0,1,10,39,1,11,65)++1`</v>
      </c>
      <c r="Y2831" t="str">
        <f>_xlfn.CONCAT("(",A2831,",",R2831,")++1`")</f>
        <v>(250487,45)++1`</v>
      </c>
    </row>
    <row r="2832" spans="1:25">
      <c r="A2832">
        <v>250488</v>
      </c>
      <c r="B2832">
        <v>1956</v>
      </c>
      <c r="C2832">
        <f>IF(D2832="oui", 1, IF(D2832="non", 0, " "))</f>
        <v>0</v>
      </c>
      <c r="D2832" t="s">
        <v>24</v>
      </c>
      <c r="E2832">
        <f>_xlfn.XLOOKUP(F2832,Z$3:Z$19,AA$3:AA$19)</f>
        <v>10</v>
      </c>
      <c r="F2832" t="s">
        <v>39</v>
      </c>
      <c r="G2832" s="14">
        <v>44636</v>
      </c>
      <c r="H2832" s="15">
        <v>0.65208333333333335</v>
      </c>
      <c r="I2832" s="15">
        <v>0.69027777777777777</v>
      </c>
      <c r="J2832">
        <v>1000162</v>
      </c>
      <c r="K2832">
        <v>81</v>
      </c>
      <c r="L2832">
        <f>ROUND(M2832*86400,0)/60</f>
        <v>55</v>
      </c>
      <c r="M2832">
        <v>3.819444444444442E-2</v>
      </c>
      <c r="N2832">
        <f>_xlfn.XLOOKUP(O2832,Z$22:Z$24,AA$22:AA$24)</f>
        <v>1</v>
      </c>
      <c r="O2832" t="s">
        <v>32</v>
      </c>
      <c r="P2832" cm="1">
        <f t="array" aca="1" ref="P2832" ca="1">(_xlfn.IFS(Q2832="couché",0,Q2832="debout à 80%",1,Q2832="?",1))*(IF(RAND()&lt;0.8,1,0))</f>
        <v>1</v>
      </c>
      <c r="Q2832" t="s">
        <v>27</v>
      </c>
      <c r="R2832">
        <v>45</v>
      </c>
      <c r="S2832">
        <f>SUMIFS(N:N,F:F,F2832,G:G,G2832,T:T,T2832-1)*IF(C2832=1,0,1)</f>
        <v>1</v>
      </c>
      <c r="T2832">
        <f>COUNTIFS(F:F,F2832,G:G,G2832,H:H,_xlfn.CONCAT("&lt;=",H2832))</f>
        <v>12</v>
      </c>
      <c r="U2832" s="15">
        <f ca="1">H2832+(RAND()/100000)</f>
        <v>0.65208940521647007</v>
      </c>
      <c r="V2832">
        <f t="shared" ca="1" si="44"/>
        <v>68</v>
      </c>
      <c r="W2832" t="s">
        <v>28</v>
      </c>
      <c r="X2832" t="str">
        <f ca="1">_xlfn.CONCAT("(",A2832,",",C2832,",",P2832,",",E2832,",",L2832,",",S2832,",",T2832,",",V2832,")++1`")</f>
        <v>(250488,0,1,10,55,1,12,68)++1`</v>
      </c>
      <c r="Y2832" t="str">
        <f>_xlfn.CONCAT("(",A2832,",",R2832,")++1`")</f>
        <v>(250488,45)++1`</v>
      </c>
    </row>
    <row r="2833" spans="1:25">
      <c r="A2833">
        <v>250490</v>
      </c>
      <c r="B2833">
        <v>2001</v>
      </c>
      <c r="C2833">
        <f>IF(D2833="oui", 1, IF(D2833="non", 0, " "))</f>
        <v>0</v>
      </c>
      <c r="D2833" t="s">
        <v>24</v>
      </c>
      <c r="E2833">
        <f>_xlfn.XLOOKUP(F2833,Z$3:Z$19,AA$3:AA$19)</f>
        <v>4</v>
      </c>
      <c r="F2833" t="s">
        <v>31</v>
      </c>
      <c r="G2833" s="14">
        <v>44638</v>
      </c>
      <c r="H2833" s="15">
        <v>0.37916666666666665</v>
      </c>
      <c r="I2833" s="15">
        <v>0.39930555555555552</v>
      </c>
      <c r="J2833">
        <v>1000162</v>
      </c>
      <c r="K2833">
        <v>6752</v>
      </c>
      <c r="L2833">
        <f>ROUND(M2833*86400,0)/60</f>
        <v>29</v>
      </c>
      <c r="M2833">
        <v>2.0138888888888873E-2</v>
      </c>
      <c r="N2833">
        <f>_xlfn.XLOOKUP(O2833,Z$22:Z$24,AA$22:AA$24)</f>
        <v>0</v>
      </c>
      <c r="O2833" t="s">
        <v>26</v>
      </c>
      <c r="P2833" cm="1">
        <f t="array" aca="1" ref="P2833" ca="1">(_xlfn.IFS(Q2833="couché",0,Q2833="debout à 80%",1,Q2833="?",1))*(IF(RAND()&lt;0.8,1,0))</f>
        <v>0</v>
      </c>
      <c r="Q2833" t="s">
        <v>27</v>
      </c>
      <c r="R2833">
        <v>45</v>
      </c>
      <c r="S2833">
        <f>SUMIFS(N:N,F:F,F2833,G:G,G2833,T:T,T2833-1)*IF(C2833=1,0,1)</f>
        <v>1</v>
      </c>
      <c r="T2833">
        <f>COUNTIFS(F:F,F2833,G:G,G2833,H:H,_xlfn.CONCAT("&lt;=",H2833))</f>
        <v>2</v>
      </c>
      <c r="U2833" s="15">
        <f ca="1">H2833+(RAND()/100000)</f>
        <v>0.37917267109945157</v>
      </c>
      <c r="V2833">
        <f t="shared" ca="1" si="44"/>
        <v>18</v>
      </c>
      <c r="W2833" t="s">
        <v>28</v>
      </c>
      <c r="X2833" t="str">
        <f ca="1">_xlfn.CONCAT("(",A2833,",",C2833,",",P2833,",",E2833,",",L2833,",",S2833,",",T2833,",",V2833,")++1`")</f>
        <v>(250490,0,0,4,29,1,2,18)++1`</v>
      </c>
      <c r="Y2833" t="str">
        <f>_xlfn.CONCAT("(",A2833,",",R2833,")++1`")</f>
        <v>(250490,45)++1`</v>
      </c>
    </row>
    <row r="2834" spans="1:25">
      <c r="A2834">
        <v>250492</v>
      </c>
      <c r="B2834">
        <v>1969</v>
      </c>
      <c r="C2834">
        <f>IF(D2834="oui", 1, IF(D2834="non", 0, " "))</f>
        <v>0</v>
      </c>
      <c r="D2834" t="s">
        <v>24</v>
      </c>
      <c r="E2834">
        <f>_xlfn.XLOOKUP(F2834,Z$3:Z$19,AA$3:AA$19)</f>
        <v>4</v>
      </c>
      <c r="F2834" t="s">
        <v>31</v>
      </c>
      <c r="G2834" s="14">
        <v>44645</v>
      </c>
      <c r="H2834" s="15">
        <v>0.44513888888888886</v>
      </c>
      <c r="I2834" s="15">
        <v>0.50069444444444444</v>
      </c>
      <c r="J2834">
        <v>1000162</v>
      </c>
      <c r="K2834">
        <v>81</v>
      </c>
      <c r="L2834">
        <f>ROUND(M2834*86400,0)/60</f>
        <v>80</v>
      </c>
      <c r="M2834">
        <v>5.555555555555558E-2</v>
      </c>
      <c r="N2834">
        <f>_xlfn.XLOOKUP(O2834,Z$22:Z$24,AA$22:AA$24)</f>
        <v>1</v>
      </c>
      <c r="O2834" t="s">
        <v>32</v>
      </c>
      <c r="P2834" cm="1">
        <f t="array" aca="1" ref="P2834" ca="1">(_xlfn.IFS(Q2834="couché",0,Q2834="debout à 80%",1,Q2834="?",1))*(IF(RAND()&lt;0.8,1,0))</f>
        <v>0</v>
      </c>
      <c r="Q2834" t="s">
        <v>27</v>
      </c>
      <c r="R2834">
        <v>45</v>
      </c>
      <c r="S2834">
        <f>SUMIFS(N:N,F:F,F2834,G:G,G2834,T:T,T2834-1)*IF(C2834=1,0,1)</f>
        <v>1</v>
      </c>
      <c r="T2834">
        <f>COUNTIFS(F:F,F2834,G:G,G2834,H:H,_xlfn.CONCAT("&lt;=",H2834))</f>
        <v>3</v>
      </c>
      <c r="U2834" s="15">
        <f ca="1">H2834+(RAND()/100000)</f>
        <v>0.44514241217353206</v>
      </c>
      <c r="V2834">
        <f t="shared" ca="1" si="44"/>
        <v>37</v>
      </c>
      <c r="W2834" t="s">
        <v>28</v>
      </c>
      <c r="X2834" t="str">
        <f ca="1">_xlfn.CONCAT("(",A2834,",",C2834,",",P2834,",",E2834,",",L2834,",",S2834,",",T2834,",",V2834,")++1`")</f>
        <v>(250492,0,0,4,80,1,3,37)++1`</v>
      </c>
      <c r="Y2834" t="str">
        <f>_xlfn.CONCAT("(",A2834,",",R2834,")++1`")</f>
        <v>(250492,45)++1`</v>
      </c>
    </row>
    <row r="2835" spans="1:25">
      <c r="A2835">
        <v>250498</v>
      </c>
      <c r="B2835">
        <v>1988</v>
      </c>
      <c r="C2835">
        <f>IF(D2835="oui", 1, IF(D2835="non", 0, " "))</f>
        <v>0</v>
      </c>
      <c r="D2835" t="s">
        <v>24</v>
      </c>
      <c r="E2835">
        <f>_xlfn.XLOOKUP(F2835,Z$3:Z$19,AA$3:AA$19)</f>
        <v>4</v>
      </c>
      <c r="F2835" t="s">
        <v>31</v>
      </c>
      <c r="G2835" s="14">
        <v>44629</v>
      </c>
      <c r="H2835" s="15">
        <v>0.58194444444444438</v>
      </c>
      <c r="I2835" s="15">
        <v>0.61805555555555558</v>
      </c>
      <c r="J2835">
        <v>1000170</v>
      </c>
      <c r="K2835">
        <v>2057</v>
      </c>
      <c r="L2835">
        <f>ROUND(M2835*86400,0)/60</f>
        <v>52</v>
      </c>
      <c r="M2835">
        <v>3.6111111111111205E-2</v>
      </c>
      <c r="N2835">
        <f>_xlfn.XLOOKUP(O2835,Z$22:Z$24,AA$22:AA$24)</f>
        <v>1</v>
      </c>
      <c r="O2835" t="s">
        <v>32</v>
      </c>
      <c r="P2835" cm="1">
        <f t="array" aca="1" ref="P2835" ca="1">(_xlfn.IFS(Q2835="couché",0,Q2835="debout à 80%",1,Q2835="?",1))*(IF(RAND()&lt;0.8,1,0))</f>
        <v>1</v>
      </c>
      <c r="Q2835" t="s">
        <v>27</v>
      </c>
      <c r="R2835">
        <v>20</v>
      </c>
      <c r="S2835">
        <f>SUMIFS(N:N,F:F,F2835,G:G,G2835,T:T,T2835-1)*IF(C2835=1,0,1)</f>
        <v>0</v>
      </c>
      <c r="T2835">
        <f>COUNTIFS(F:F,F2835,G:G,G2835,H:H,_xlfn.CONCAT("&lt;=",H2835))</f>
        <v>7</v>
      </c>
      <c r="U2835" s="15">
        <f ca="1">H2835+(RAND()/100000)</f>
        <v>0.58194943687763512</v>
      </c>
      <c r="V2835">
        <f t="shared" ca="1" si="44"/>
        <v>55</v>
      </c>
      <c r="W2835" t="s">
        <v>28</v>
      </c>
      <c r="X2835" t="str">
        <f ca="1">_xlfn.CONCAT("(",A2835,",",C2835,",",P2835,",",E2835,",",L2835,",",S2835,",",T2835,",",V2835,")++1`")</f>
        <v>(250498,0,1,4,52,0,7,55)++1`</v>
      </c>
      <c r="Y2835" t="str">
        <f>_xlfn.CONCAT("(",A2835,",",R2835,")++1`")</f>
        <v>(250498,20)++1`</v>
      </c>
    </row>
    <row r="2836" spans="1:25">
      <c r="A2836">
        <v>250502</v>
      </c>
      <c r="B2836">
        <v>1977</v>
      </c>
      <c r="C2836">
        <f>IF(D2836="oui", 1, IF(D2836="non", 0, " "))</f>
        <v>0</v>
      </c>
      <c r="D2836" t="s">
        <v>24</v>
      </c>
      <c r="E2836">
        <f>_xlfn.XLOOKUP(F2836,Z$3:Z$19,AA$3:AA$19)</f>
        <v>9</v>
      </c>
      <c r="F2836" t="s">
        <v>40</v>
      </c>
      <c r="G2836" s="14">
        <v>44630</v>
      </c>
      <c r="H2836" s="15">
        <v>0.70833333333333326</v>
      </c>
      <c r="I2836" s="15">
        <v>0.77430555555555547</v>
      </c>
      <c r="J2836">
        <v>1000163</v>
      </c>
      <c r="K2836">
        <v>4834</v>
      </c>
      <c r="L2836">
        <f>ROUND(M2836*86400,0)/60</f>
        <v>95</v>
      </c>
      <c r="M2836">
        <v>6.597222222222221E-2</v>
      </c>
      <c r="N2836">
        <f>_xlfn.XLOOKUP(O2836,Z$22:Z$24,AA$22:AA$24)</f>
        <v>0</v>
      </c>
      <c r="O2836" t="s">
        <v>26</v>
      </c>
      <c r="P2836" cm="1">
        <f t="array" aca="1" ref="P2836" ca="1">(_xlfn.IFS(Q2836="couché",0,Q2836="debout à 80%",1,Q2836="?",1))*(IF(RAND()&lt;0.8,1,0))</f>
        <v>1</v>
      </c>
      <c r="Q2836" t="s">
        <v>27</v>
      </c>
      <c r="R2836">
        <v>45</v>
      </c>
      <c r="S2836">
        <f>SUMIFS(N:N,F:F,F2836,G:G,G2836,T:T,T2836-1)*IF(C2836=1,0,1)</f>
        <v>0</v>
      </c>
      <c r="T2836">
        <f>COUNTIFS(F:F,F2836,G:G,G2836,H:H,_xlfn.CONCAT("&lt;=",H2836))</f>
        <v>8</v>
      </c>
      <c r="U2836" s="15">
        <f ca="1">H2836+(RAND()/100000)</f>
        <v>0.70833958226877525</v>
      </c>
      <c r="V2836">
        <f t="shared" ca="1" si="44"/>
        <v>90</v>
      </c>
      <c r="W2836" t="s">
        <v>28</v>
      </c>
      <c r="X2836" t="str">
        <f ca="1">_xlfn.CONCAT("(",A2836,",",C2836,",",P2836,",",E2836,",",L2836,",",S2836,",",T2836,",",V2836,")++1`")</f>
        <v>(250502,0,1,9,95,0,8,90)++1`</v>
      </c>
      <c r="Y2836" t="str">
        <f>_xlfn.CONCAT("(",A2836,",",R2836,")++1`")</f>
        <v>(250502,45)++1`</v>
      </c>
    </row>
    <row r="2837" spans="1:25">
      <c r="A2837">
        <v>250503</v>
      </c>
      <c r="B2837">
        <v>1963</v>
      </c>
      <c r="C2837">
        <f>IF(D2837="oui", 1, IF(D2837="non", 0, " "))</f>
        <v>0</v>
      </c>
      <c r="D2837" t="s">
        <v>24</v>
      </c>
      <c r="E2837">
        <f>_xlfn.XLOOKUP(F2837,Z$3:Z$19,AA$3:AA$19)</f>
        <v>17</v>
      </c>
      <c r="F2837" t="s">
        <v>45</v>
      </c>
      <c r="G2837" s="14">
        <v>44630</v>
      </c>
      <c r="H2837" s="15">
        <v>0.66249999999999998</v>
      </c>
      <c r="I2837" s="15">
        <v>0.71111111111111103</v>
      </c>
      <c r="J2837">
        <v>1000162</v>
      </c>
      <c r="K2837">
        <v>4594</v>
      </c>
      <c r="L2837">
        <f>ROUND(M2837*86400,0)/60</f>
        <v>70</v>
      </c>
      <c r="M2837">
        <v>4.8611111111111049E-2</v>
      </c>
      <c r="N2837">
        <f>_xlfn.XLOOKUP(O2837,Z$22:Z$24,AA$22:AA$24)</f>
        <v>0</v>
      </c>
      <c r="O2837" t="s">
        <v>26</v>
      </c>
      <c r="P2837" cm="1">
        <f t="array" aca="1" ref="P2837" ca="1">(_xlfn.IFS(Q2837="couché",0,Q2837="debout à 80%",1,Q2837="?",1))*(IF(RAND()&lt;0.8,1,0))</f>
        <v>0</v>
      </c>
      <c r="Q2837" t="s">
        <v>48</v>
      </c>
      <c r="R2837">
        <v>45</v>
      </c>
      <c r="S2837">
        <f>SUMIFS(N:N,F:F,F2837,G:G,G2837,T:T,T2837-1)*IF(C2837=1,0,1)</f>
        <v>0</v>
      </c>
      <c r="T2837">
        <f>COUNTIFS(F:F,F2837,G:G,G2837,H:H,_xlfn.CONCAT("&lt;=",H2837))</f>
        <v>5</v>
      </c>
      <c r="U2837" s="15">
        <f ca="1">H2837+(RAND()/100000)</f>
        <v>0.66250003142212144</v>
      </c>
      <c r="V2837">
        <f t="shared" ca="1" si="44"/>
        <v>85</v>
      </c>
      <c r="W2837" t="s">
        <v>28</v>
      </c>
      <c r="X2837" t="str">
        <f ca="1">_xlfn.CONCAT("(",A2837,",",C2837,",",P2837,",",E2837,",",L2837,",",S2837,",",T2837,",",V2837,")++1`")</f>
        <v>(250503,0,0,17,70,0,5,85)++1`</v>
      </c>
      <c r="Y2837" t="str">
        <f>_xlfn.CONCAT("(",A2837,",",R2837,")++1`")</f>
        <v>(250503,45)++1`</v>
      </c>
    </row>
    <row r="2838" spans="1:25">
      <c r="A2838">
        <v>250505</v>
      </c>
      <c r="B2838">
        <v>2003</v>
      </c>
      <c r="C2838">
        <f>IF(D2838="oui", 1, IF(D2838="non", 0, " "))</f>
        <v>0</v>
      </c>
      <c r="D2838" t="s">
        <v>24</v>
      </c>
      <c r="E2838">
        <f>_xlfn.XLOOKUP(F2838,Z$3:Z$19,AA$3:AA$19)</f>
        <v>11</v>
      </c>
      <c r="F2838" t="s">
        <v>41</v>
      </c>
      <c r="G2838" s="14">
        <v>44645</v>
      </c>
      <c r="H2838" s="15">
        <v>0.37152777777777779</v>
      </c>
      <c r="I2838" s="15">
        <v>0.40138888888888885</v>
      </c>
      <c r="J2838">
        <v>1000165</v>
      </c>
      <c r="K2838">
        <v>493</v>
      </c>
      <c r="L2838">
        <f>ROUND(M2838*86400,0)/60</f>
        <v>43</v>
      </c>
      <c r="M2838">
        <v>2.9861111111111061E-2</v>
      </c>
      <c r="N2838">
        <f>_xlfn.XLOOKUP(O2838,Z$22:Z$24,AA$22:AA$24)</f>
        <v>1</v>
      </c>
      <c r="O2838" t="s">
        <v>32</v>
      </c>
      <c r="P2838" cm="1">
        <f t="array" aca="1" ref="P2838" ca="1">(_xlfn.IFS(Q2838="couché",0,Q2838="debout à 80%",1,Q2838="?",1))*(IF(RAND()&lt;0.8,1,0))</f>
        <v>1</v>
      </c>
      <c r="Q2838" t="s">
        <v>27</v>
      </c>
      <c r="R2838">
        <v>30</v>
      </c>
      <c r="S2838">
        <f>SUMIFS(N:N,F:F,F2838,G:G,G2838,T:T,T2838-1)*IF(C2838=1,0,1)</f>
        <v>0</v>
      </c>
      <c r="T2838">
        <f>COUNTIFS(F:F,F2838,G:G,G2838,H:H,_xlfn.CONCAT("&lt;=",H2838))</f>
        <v>2</v>
      </c>
      <c r="U2838" s="15">
        <f ca="1">H2838+(RAND()/100000)</f>
        <v>0.37152984965054453</v>
      </c>
      <c r="V2838">
        <f t="shared" ca="1" si="44"/>
        <v>17</v>
      </c>
      <c r="W2838" t="s">
        <v>28</v>
      </c>
      <c r="X2838" t="str">
        <f ca="1">_xlfn.CONCAT("(",A2838,",",C2838,",",P2838,",",E2838,",",L2838,",",S2838,",",T2838,",",V2838,")++1`")</f>
        <v>(250505,0,1,11,43,0,2,17)++1`</v>
      </c>
      <c r="Y2838" t="str">
        <f>_xlfn.CONCAT("(",A2838,",",R2838,")++1`")</f>
        <v>(250505,30)++1`</v>
      </c>
    </row>
    <row r="2839" spans="1:25">
      <c r="A2839">
        <v>250506</v>
      </c>
      <c r="B2839">
        <v>1985</v>
      </c>
      <c r="C2839">
        <f>IF(D2839="oui", 1, IF(D2839="non", 0, " "))</f>
        <v>0</v>
      </c>
      <c r="D2839" t="s">
        <v>24</v>
      </c>
      <c r="E2839">
        <f>_xlfn.XLOOKUP(F2839,Z$3:Z$19,AA$3:AA$19)</f>
        <v>4</v>
      </c>
      <c r="F2839" t="s">
        <v>31</v>
      </c>
      <c r="G2839" s="14">
        <v>44644</v>
      </c>
      <c r="H2839" s="15">
        <v>0.66666666666666663</v>
      </c>
      <c r="I2839" s="15">
        <v>0.6875</v>
      </c>
      <c r="J2839">
        <v>1000170</v>
      </c>
      <c r="K2839">
        <v>2066</v>
      </c>
      <c r="L2839">
        <f>ROUND(M2839*86400,0)/60</f>
        <v>30</v>
      </c>
      <c r="M2839">
        <v>2.083333333333337E-2</v>
      </c>
      <c r="N2839">
        <f>_xlfn.XLOOKUP(O2839,Z$22:Z$24,AA$22:AA$24)</f>
        <v>1</v>
      </c>
      <c r="O2839" t="s">
        <v>32</v>
      </c>
      <c r="P2839" cm="1">
        <f t="array" aca="1" ref="P2839" ca="1">(_xlfn.IFS(Q2839="couché",0,Q2839="debout à 80%",1,Q2839="?",1))*(IF(RAND()&lt;0.8,1,0))</f>
        <v>1</v>
      </c>
      <c r="Q2839" t="s">
        <v>27</v>
      </c>
      <c r="R2839">
        <v>20</v>
      </c>
      <c r="S2839">
        <f>SUMIFS(N:N,F:F,F2839,G:G,G2839,T:T,T2839-1)*IF(C2839=1,0,1)</f>
        <v>0</v>
      </c>
      <c r="T2839">
        <f>COUNTIFS(F:F,F2839,G:G,G2839,H:H,_xlfn.CONCAT("&lt;=",H2839))</f>
        <v>7</v>
      </c>
      <c r="U2839" s="15">
        <f ca="1">H2839+(RAND()/100000)</f>
        <v>0.66666900050919509</v>
      </c>
      <c r="V2839">
        <f t="shared" ca="1" si="44"/>
        <v>73</v>
      </c>
      <c r="W2839" t="s">
        <v>28</v>
      </c>
      <c r="X2839" t="str">
        <f ca="1">_xlfn.CONCAT("(",A2839,",",C2839,",",P2839,",",E2839,",",L2839,",",S2839,",",T2839,",",V2839,")++1`")</f>
        <v>(250506,0,1,4,30,0,7,73)++1`</v>
      </c>
      <c r="Y2839" t="str">
        <f>_xlfn.CONCAT("(",A2839,",",R2839,")++1`")</f>
        <v>(250506,20)++1`</v>
      </c>
    </row>
    <row r="2840" spans="1:25">
      <c r="A2840">
        <v>250508</v>
      </c>
      <c r="B2840">
        <v>1949</v>
      </c>
      <c r="C2840">
        <f>IF(D2840="oui", 1, IF(D2840="non", 0, " "))</f>
        <v>0</v>
      </c>
      <c r="D2840" t="s">
        <v>24</v>
      </c>
      <c r="E2840">
        <f>_xlfn.XLOOKUP(F2840,Z$3:Z$19,AA$3:AA$19)</f>
        <v>6</v>
      </c>
      <c r="F2840" t="s">
        <v>37</v>
      </c>
      <c r="G2840" s="14">
        <v>44641</v>
      </c>
      <c r="H2840" s="15">
        <v>0.59583333333333333</v>
      </c>
      <c r="I2840" s="15">
        <v>0.64027777777777772</v>
      </c>
      <c r="J2840">
        <v>1000166</v>
      </c>
      <c r="K2840">
        <v>31</v>
      </c>
      <c r="L2840">
        <f>ROUND(M2840*86400,0)/60</f>
        <v>64</v>
      </c>
      <c r="M2840">
        <v>4.4444444444444398E-2</v>
      </c>
      <c r="N2840">
        <f>_xlfn.XLOOKUP(O2840,Z$22:Z$24,AA$22:AA$24)</f>
        <v>0</v>
      </c>
      <c r="O2840" t="s">
        <v>26</v>
      </c>
      <c r="P2840" cm="1">
        <f t="array" aca="1" ref="P2840" ca="1">(_xlfn.IFS(Q2840="couché",0,Q2840="debout à 80%",1,Q2840="?",1))*(IF(RAND()&lt;0.8,1,0))</f>
        <v>1</v>
      </c>
      <c r="Q2840" t="s">
        <v>27</v>
      </c>
      <c r="R2840">
        <v>0</v>
      </c>
      <c r="S2840">
        <f>SUMIFS(N:N,F:F,F2840,G:G,G2840,T:T,T2840-1)*IF(C2840=1,0,1)</f>
        <v>0</v>
      </c>
      <c r="T2840">
        <f>COUNTIFS(F:F,F2840,G:G,G2840,H:H,_xlfn.CONCAT("&lt;=",H2840))</f>
        <v>4</v>
      </c>
      <c r="U2840" s="15">
        <f ca="1">H2840+(RAND()/100000)</f>
        <v>0.59583647192964351</v>
      </c>
      <c r="V2840">
        <f t="shared" ca="1" si="44"/>
        <v>52</v>
      </c>
      <c r="W2840" t="s">
        <v>28</v>
      </c>
      <c r="X2840" t="str">
        <f ca="1">_xlfn.CONCAT("(",A2840,",",C2840,",",P2840,",",E2840,",",L2840,",",S2840,",",T2840,",",V2840,")++1`")</f>
        <v>(250508,0,1,6,64,0,4,52)++1`</v>
      </c>
      <c r="Y2840" t="str">
        <f>_xlfn.CONCAT("(",A2840,",",R2840,")++1`")</f>
        <v>(250508,0)++1`</v>
      </c>
    </row>
    <row r="2841" spans="1:25">
      <c r="A2841">
        <v>250510</v>
      </c>
      <c r="B2841">
        <v>1967</v>
      </c>
      <c r="C2841">
        <f>IF(D2841="oui", 1, IF(D2841="non", 0, " "))</f>
        <v>0</v>
      </c>
      <c r="D2841" t="s">
        <v>24</v>
      </c>
      <c r="E2841">
        <f>_xlfn.XLOOKUP(F2841,Z$3:Z$19,AA$3:AA$19)</f>
        <v>13</v>
      </c>
      <c r="F2841" t="s">
        <v>43</v>
      </c>
      <c r="G2841" s="14">
        <v>44634</v>
      </c>
      <c r="H2841" s="15">
        <v>0.67847222222222214</v>
      </c>
      <c r="I2841" s="15">
        <v>0.76874999999999993</v>
      </c>
      <c r="J2841">
        <v>1000167</v>
      </c>
      <c r="K2841">
        <v>7550</v>
      </c>
      <c r="L2841">
        <f>ROUND(M2841*86400,0)/60</f>
        <v>130</v>
      </c>
      <c r="M2841">
        <v>9.027777777777779E-2</v>
      </c>
      <c r="N2841">
        <f>_xlfn.XLOOKUP(O2841,Z$22:Z$24,AA$22:AA$24)</f>
        <v>0</v>
      </c>
      <c r="O2841" t="s">
        <v>26</v>
      </c>
      <c r="P2841" cm="1">
        <f t="array" aca="1" ref="P2841" ca="1">(_xlfn.IFS(Q2841="couché",0,Q2841="debout à 80%",1,Q2841="?",1))*(IF(RAND()&lt;0.8,1,0))</f>
        <v>1</v>
      </c>
      <c r="Q2841" t="s">
        <v>27</v>
      </c>
      <c r="R2841">
        <v>45</v>
      </c>
      <c r="S2841">
        <f>SUMIFS(N:N,F:F,F2841,G:G,G2841,T:T,T2841-1)*IF(C2841=1,0,1)</f>
        <v>0</v>
      </c>
      <c r="T2841">
        <f>COUNTIFS(F:F,F2841,G:G,G2841,H:H,_xlfn.CONCAT("&lt;=",H2841))</f>
        <v>3</v>
      </c>
      <c r="U2841" s="15">
        <f ca="1">H2841+(RAND()/100000)</f>
        <v>0.6784748866099376</v>
      </c>
      <c r="V2841">
        <f t="shared" ca="1" si="44"/>
        <v>61</v>
      </c>
      <c r="W2841" t="s">
        <v>28</v>
      </c>
      <c r="X2841" t="str">
        <f ca="1">_xlfn.CONCAT("(",A2841,",",C2841,",",P2841,",",E2841,",",L2841,",",S2841,",",T2841,",",V2841,")++1`")</f>
        <v>(250510,0,1,13,130,0,3,61)++1`</v>
      </c>
      <c r="Y2841" t="str">
        <f>_xlfn.CONCAT("(",A2841,",",R2841,")++1`")</f>
        <v>(250510,45)++1`</v>
      </c>
    </row>
    <row r="2842" spans="1:25">
      <c r="A2842">
        <v>250513</v>
      </c>
      <c r="B2842">
        <v>1960</v>
      </c>
      <c r="C2842">
        <f>IF(D2842="oui", 1, IF(D2842="non", 0, " "))</f>
        <v>0</v>
      </c>
      <c r="D2842" t="s">
        <v>24</v>
      </c>
      <c r="E2842">
        <f>_xlfn.XLOOKUP(F2842,Z$3:Z$19,AA$3:AA$19)</f>
        <v>11</v>
      </c>
      <c r="F2842" t="s">
        <v>41</v>
      </c>
      <c r="G2842" s="14">
        <v>44648</v>
      </c>
      <c r="H2842" s="15">
        <v>0.5625</v>
      </c>
      <c r="I2842" s="15">
        <v>0.70138888888888884</v>
      </c>
      <c r="J2842">
        <v>1000164</v>
      </c>
      <c r="K2842">
        <v>322</v>
      </c>
      <c r="L2842">
        <f>ROUND(M2842*86400,0)/60</f>
        <v>200</v>
      </c>
      <c r="M2842">
        <v>0.13888888888888884</v>
      </c>
      <c r="N2842">
        <f>_xlfn.XLOOKUP(O2842,Z$22:Z$24,AA$22:AA$24)</f>
        <v>0</v>
      </c>
      <c r="O2842" t="s">
        <v>26</v>
      </c>
      <c r="P2842" cm="1">
        <f t="array" aca="1" ref="P2842" ca="1">(_xlfn.IFS(Q2842="couché",0,Q2842="debout à 80%",1,Q2842="?",1))*(IF(RAND()&lt;0.8,1,0))</f>
        <v>1</v>
      </c>
      <c r="Q2842" t="s">
        <v>27</v>
      </c>
      <c r="R2842">
        <v>30</v>
      </c>
      <c r="S2842">
        <f>SUMIFS(N:N,F:F,F2842,G:G,G2842,T:T,T2842-1)*IF(C2842=1,0,1)</f>
        <v>0</v>
      </c>
      <c r="T2842">
        <f>COUNTIFS(F:F,F2842,G:G,G2842,H:H,_xlfn.CONCAT("&lt;=",H2842))</f>
        <v>3</v>
      </c>
      <c r="U2842" s="15">
        <f ca="1">H2842+(RAND()/100000)</f>
        <v>0.56250600730483846</v>
      </c>
      <c r="V2842">
        <f t="shared" ca="1" si="44"/>
        <v>53</v>
      </c>
      <c r="W2842" t="s">
        <v>28</v>
      </c>
      <c r="X2842" t="str">
        <f ca="1">_xlfn.CONCAT("(",A2842,",",C2842,",",P2842,",",E2842,",",L2842,",",S2842,",",T2842,",",V2842,")++1`")</f>
        <v>(250513,0,1,11,200,0,3,53)++1`</v>
      </c>
      <c r="Y2842" t="str">
        <f>_xlfn.CONCAT("(",A2842,",",R2842,")++1`")</f>
        <v>(250513,30)++1`</v>
      </c>
    </row>
    <row r="2843" spans="1:25">
      <c r="A2843">
        <v>250514</v>
      </c>
      <c r="B2843">
        <v>1943</v>
      </c>
      <c r="C2843">
        <f>IF(D2843="oui", 1, IF(D2843="non", 0, " "))</f>
        <v>0</v>
      </c>
      <c r="D2843" t="s">
        <v>24</v>
      </c>
      <c r="E2843">
        <f>_xlfn.XLOOKUP(F2843,Z$3:Z$19,AA$3:AA$19)</f>
        <v>13</v>
      </c>
      <c r="F2843" t="s">
        <v>43</v>
      </c>
      <c r="G2843" s="14">
        <v>44630</v>
      </c>
      <c r="H2843" s="15">
        <v>0.52083333333333326</v>
      </c>
      <c r="I2843" s="15">
        <v>0.59027777777777779</v>
      </c>
      <c r="J2843">
        <v>1000167</v>
      </c>
      <c r="K2843">
        <v>2254</v>
      </c>
      <c r="L2843">
        <f>ROUND(M2843*86400,0)/60</f>
        <v>100</v>
      </c>
      <c r="M2843">
        <v>6.9444444444444531E-2</v>
      </c>
      <c r="N2843">
        <f>_xlfn.XLOOKUP(O2843,Z$22:Z$24,AA$22:AA$24)</f>
        <v>0</v>
      </c>
      <c r="O2843" t="s">
        <v>26</v>
      </c>
      <c r="P2843" cm="1">
        <f t="array" aca="1" ref="P2843" ca="1">(_xlfn.IFS(Q2843="couché",0,Q2843="debout à 80%",1,Q2843="?",1))*(IF(RAND()&lt;0.8,1,0))</f>
        <v>0</v>
      </c>
      <c r="Q2843" t="s">
        <v>48</v>
      </c>
      <c r="R2843">
        <v>45</v>
      </c>
      <c r="S2843">
        <f>SUMIFS(N:N,F:F,F2843,G:G,G2843,T:T,T2843-1)*IF(C2843=1,0,1)</f>
        <v>0</v>
      </c>
      <c r="T2843">
        <f>COUNTIFS(F:F,F2843,G:G,G2843,H:H,_xlfn.CONCAT("&lt;=",H2843))</f>
        <v>2</v>
      </c>
      <c r="U2843" s="15">
        <f ca="1">H2843+(RAND()/100000)</f>
        <v>0.52083901271255362</v>
      </c>
      <c r="V2843">
        <f t="shared" ca="1" si="44"/>
        <v>63</v>
      </c>
      <c r="W2843" t="s">
        <v>28</v>
      </c>
      <c r="X2843" t="str">
        <f ca="1">_xlfn.CONCAT("(",A2843,",",C2843,",",P2843,",",E2843,",",L2843,",",S2843,",",T2843,",",V2843,")++1`")</f>
        <v>(250514,0,0,13,100,0,2,63)++1`</v>
      </c>
      <c r="Y2843" t="str">
        <f>_xlfn.CONCAT("(",A2843,",",R2843,")++1`")</f>
        <v>(250514,45)++1`</v>
      </c>
    </row>
    <row r="2844" spans="1:25">
      <c r="A2844">
        <v>250521</v>
      </c>
      <c r="B2844">
        <v>1973</v>
      </c>
      <c r="C2844">
        <f>IF(D2844="oui", 1, IF(D2844="non", 0, " "))</f>
        <v>0</v>
      </c>
      <c r="D2844" t="s">
        <v>24</v>
      </c>
      <c r="E2844">
        <f>_xlfn.XLOOKUP(F2844,Z$3:Z$19,AA$3:AA$19)</f>
        <v>9</v>
      </c>
      <c r="F2844" t="s">
        <v>40</v>
      </c>
      <c r="G2844" s="14">
        <v>44630</v>
      </c>
      <c r="H2844" s="15">
        <v>0.78819444444444442</v>
      </c>
      <c r="I2844" s="15">
        <v>0.84166666666666667</v>
      </c>
      <c r="J2844">
        <v>1000163</v>
      </c>
      <c r="K2844">
        <v>4824</v>
      </c>
      <c r="L2844">
        <f>ROUND(M2844*86400,0)/60</f>
        <v>77</v>
      </c>
      <c r="M2844">
        <v>5.3472222222222254E-2</v>
      </c>
      <c r="N2844">
        <f>_xlfn.XLOOKUP(O2844,Z$22:Z$24,AA$22:AA$24)</f>
        <v>0</v>
      </c>
      <c r="O2844" t="s">
        <v>26</v>
      </c>
      <c r="P2844" cm="1">
        <f t="array" aca="1" ref="P2844" ca="1">(_xlfn.IFS(Q2844="couché",0,Q2844="debout à 80%",1,Q2844="?",1))*(IF(RAND()&lt;0.8,1,0))</f>
        <v>0</v>
      </c>
      <c r="Q2844" t="s">
        <v>27</v>
      </c>
      <c r="R2844">
        <v>45</v>
      </c>
      <c r="S2844">
        <f>SUMIFS(N:N,F:F,F2844,G:G,G2844,T:T,T2844-1)*IF(C2844=1,0,1)</f>
        <v>0</v>
      </c>
      <c r="T2844">
        <f>COUNTIFS(F:F,F2844,G:G,G2844,H:H,_xlfn.CONCAT("&lt;=",H2844))</f>
        <v>9</v>
      </c>
      <c r="U2844" s="15">
        <f ca="1">H2844+(RAND()/100000)</f>
        <v>0.78820146017316339</v>
      </c>
      <c r="V2844">
        <f t="shared" ca="1" si="44"/>
        <v>95</v>
      </c>
      <c r="W2844" t="s">
        <v>28</v>
      </c>
      <c r="X2844" t="str">
        <f ca="1">_xlfn.CONCAT("(",A2844,",",C2844,",",P2844,",",E2844,",",L2844,",",S2844,",",T2844,",",V2844,")++1`")</f>
        <v>(250521,0,0,9,77,0,9,95)++1`</v>
      </c>
      <c r="Y2844" t="str">
        <f>_xlfn.CONCAT("(",A2844,",",R2844,")++1`")</f>
        <v>(250521,45)++1`</v>
      </c>
    </row>
    <row r="2845" spans="1:25">
      <c r="A2845">
        <v>250523</v>
      </c>
      <c r="B2845">
        <v>2010</v>
      </c>
      <c r="C2845">
        <f>IF(D2845="oui", 1, IF(D2845="non", 0, " "))</f>
        <v>1</v>
      </c>
      <c r="D2845" t="s">
        <v>28</v>
      </c>
      <c r="E2845">
        <f>_xlfn.XLOOKUP(F2845,Z$3:Z$19,AA$3:AA$19)</f>
        <v>12</v>
      </c>
      <c r="F2845" t="s">
        <v>42</v>
      </c>
      <c r="G2845" s="14">
        <v>44651</v>
      </c>
      <c r="H2845" s="15">
        <v>0.34236111111111112</v>
      </c>
      <c r="I2845" s="15">
        <v>0.47361111111111109</v>
      </c>
      <c r="J2845">
        <v>1000164</v>
      </c>
      <c r="K2845">
        <v>340</v>
      </c>
      <c r="L2845">
        <f>ROUND(M2845*86400,0)/60</f>
        <v>189</v>
      </c>
      <c r="M2845">
        <v>0.13124999999999998</v>
      </c>
      <c r="N2845">
        <f>_xlfn.XLOOKUP(O2845,Z$22:Z$24,AA$22:AA$24)</f>
        <v>0</v>
      </c>
      <c r="O2845" t="s">
        <v>46</v>
      </c>
      <c r="P2845" cm="1">
        <f t="array" aca="1" ref="P2845" ca="1">(_xlfn.IFS(Q2845="couché",0,Q2845="debout à 80%",1,Q2845="?",1))*(IF(RAND()&lt;0.8,1,0))</f>
        <v>0</v>
      </c>
      <c r="Q2845" t="s">
        <v>48</v>
      </c>
      <c r="R2845">
        <v>30</v>
      </c>
      <c r="S2845">
        <f>SUMIFS(N:N,F:F,F2845,G:G,G2845,T:T,T2845-1)*IF(C2845=1,0,1)</f>
        <v>0</v>
      </c>
      <c r="T2845">
        <f>COUNTIFS(F:F,F2845,G:G,G2845,H:H,_xlfn.CONCAT("&lt;=",H2845))</f>
        <v>1</v>
      </c>
      <c r="U2845" s="15">
        <f ca="1">H2845+(RAND()/100000)</f>
        <v>0.34236586696100485</v>
      </c>
      <c r="V2845">
        <f t="shared" ca="1" si="44"/>
        <v>10</v>
      </c>
      <c r="W2845" t="s">
        <v>28</v>
      </c>
      <c r="X2845" t="str">
        <f ca="1">_xlfn.CONCAT("(",A2845,",",C2845,",",P2845,",",E2845,",",L2845,",",S2845,",",T2845,",",V2845,")++1`")</f>
        <v>(250523,1,0,12,189,0,1,10)++1`</v>
      </c>
      <c r="Y2845" t="str">
        <f>_xlfn.CONCAT("(",A2845,",",R2845,")++1`")</f>
        <v>(250523,30)++1`</v>
      </c>
    </row>
    <row r="2846" spans="1:25">
      <c r="A2846">
        <v>250524</v>
      </c>
      <c r="B2846">
        <v>1939</v>
      </c>
      <c r="C2846">
        <f>IF(D2846="oui", 1, IF(D2846="non", 0, " "))</f>
        <v>0</v>
      </c>
      <c r="D2846" t="s">
        <v>24</v>
      </c>
      <c r="E2846">
        <f>_xlfn.XLOOKUP(F2846,Z$3:Z$19,AA$3:AA$19)</f>
        <v>11</v>
      </c>
      <c r="F2846" t="s">
        <v>41</v>
      </c>
      <c r="G2846" s="14">
        <v>44630</v>
      </c>
      <c r="H2846" s="15">
        <v>0.82847222222222217</v>
      </c>
      <c r="I2846" s="15">
        <v>0.91111111111111109</v>
      </c>
      <c r="J2846">
        <v>1000171</v>
      </c>
      <c r="K2846">
        <v>3532</v>
      </c>
      <c r="L2846">
        <f>ROUND(M2846*86400,0)/60</f>
        <v>119</v>
      </c>
      <c r="M2846">
        <v>8.2638888888888928E-2</v>
      </c>
      <c r="N2846">
        <f>_xlfn.XLOOKUP(O2846,Z$22:Z$24,AA$22:AA$24)</f>
        <v>0</v>
      </c>
      <c r="O2846" t="s">
        <v>26</v>
      </c>
      <c r="P2846" cm="1">
        <f t="array" aca="1" ref="P2846" ca="1">(_xlfn.IFS(Q2846="couché",0,Q2846="debout à 80%",1,Q2846="?",1))*(IF(RAND()&lt;0.8,1,0))</f>
        <v>0</v>
      </c>
      <c r="Q2846" t="s">
        <v>48</v>
      </c>
      <c r="R2846">
        <v>45</v>
      </c>
      <c r="S2846">
        <f>SUMIFS(N:N,F:F,F2846,G:G,G2846,T:T,T2846-1)*IF(C2846=1,0,1)</f>
        <v>0</v>
      </c>
      <c r="T2846">
        <f>COUNTIFS(F:F,F2846,G:G,G2846,H:H,_xlfn.CONCAT("&lt;=",H2846))</f>
        <v>13</v>
      </c>
      <c r="U2846" s="15">
        <f ca="1">H2846+(RAND()/100000)</f>
        <v>0.82847617368117166</v>
      </c>
      <c r="V2846">
        <f t="shared" ca="1" si="44"/>
        <v>97</v>
      </c>
      <c r="W2846" t="s">
        <v>28</v>
      </c>
      <c r="X2846" t="str">
        <f ca="1">_xlfn.CONCAT("(",A2846,",",C2846,",",P2846,",",E2846,",",L2846,",",S2846,",",T2846,",",V2846,")++1`")</f>
        <v>(250524,0,0,11,119,0,13,97)++1`</v>
      </c>
      <c r="Y2846" t="str">
        <f>_xlfn.CONCAT("(",A2846,",",R2846,")++1`")</f>
        <v>(250524,45)++1`</v>
      </c>
    </row>
    <row r="2847" spans="1:25">
      <c r="A2847">
        <v>250525</v>
      </c>
      <c r="B2847">
        <v>2004</v>
      </c>
      <c r="C2847">
        <f>IF(D2847="oui", 1, IF(D2847="non", 0, " "))</f>
        <v>0</v>
      </c>
      <c r="D2847" t="s">
        <v>24</v>
      </c>
      <c r="E2847">
        <f>_xlfn.XLOOKUP(F2847,Z$3:Z$19,AA$3:AA$19)</f>
        <v>9</v>
      </c>
      <c r="F2847" t="s">
        <v>40</v>
      </c>
      <c r="G2847" s="14">
        <v>44651</v>
      </c>
      <c r="H2847" s="15">
        <v>0.68194444444444446</v>
      </c>
      <c r="I2847" s="15">
        <v>0.69861111111111107</v>
      </c>
      <c r="J2847">
        <v>1000163</v>
      </c>
      <c r="K2847">
        <v>9048</v>
      </c>
      <c r="L2847">
        <f>ROUND(M2847*86400,0)/60</f>
        <v>24</v>
      </c>
      <c r="M2847">
        <v>1.6666666666666607E-2</v>
      </c>
      <c r="N2847">
        <f>_xlfn.XLOOKUP(O2847,Z$22:Z$24,AA$22:AA$24)</f>
        <v>0</v>
      </c>
      <c r="O2847" t="s">
        <v>26</v>
      </c>
      <c r="P2847" cm="1">
        <f t="array" aca="1" ref="P2847" ca="1">(_xlfn.IFS(Q2847="couché",0,Q2847="debout à 80%",1,Q2847="?",1))*(IF(RAND()&lt;0.8,1,0))</f>
        <v>0</v>
      </c>
      <c r="Q2847" t="s">
        <v>27</v>
      </c>
      <c r="R2847">
        <v>0</v>
      </c>
      <c r="S2847">
        <f>SUMIFS(N:N,F:F,F2847,G:G,G2847,T:T,T2847-1)*IF(C2847=1,0,1)</f>
        <v>0</v>
      </c>
      <c r="T2847">
        <f>COUNTIFS(F:F,F2847,G:G,G2847,H:H,_xlfn.CONCAT("&lt;=",H2847))</f>
        <v>4</v>
      </c>
      <c r="U2847" s="15">
        <f ca="1">H2847+(RAND()/100000)</f>
        <v>0.68194840761295517</v>
      </c>
      <c r="V2847">
        <f t="shared" ca="1" si="44"/>
        <v>76</v>
      </c>
      <c r="W2847" t="s">
        <v>28</v>
      </c>
      <c r="X2847" t="str">
        <f ca="1">_xlfn.CONCAT("(",A2847,",",C2847,",",P2847,",",E2847,",",L2847,",",S2847,",",T2847,",",V2847,")++1`")</f>
        <v>(250525,0,0,9,24,0,4,76)++1`</v>
      </c>
      <c r="Y2847" t="str">
        <f>_xlfn.CONCAT("(",A2847,",",R2847,")++1`")</f>
        <v>(250525,0)++1`</v>
      </c>
    </row>
    <row r="2848" spans="1:25">
      <c r="A2848">
        <v>250526</v>
      </c>
      <c r="B2848">
        <v>1970</v>
      </c>
      <c r="C2848">
        <f>IF(D2848="oui", 1, IF(D2848="non", 0, " "))</f>
        <v>0</v>
      </c>
      <c r="D2848" t="s">
        <v>24</v>
      </c>
      <c r="E2848">
        <f>_xlfn.XLOOKUP(F2848,Z$3:Z$19,AA$3:AA$19)</f>
        <v>2</v>
      </c>
      <c r="F2848" t="s">
        <v>29</v>
      </c>
      <c r="G2848" s="14">
        <v>44629</v>
      </c>
      <c r="H2848" s="15">
        <v>0.70972222222222214</v>
      </c>
      <c r="I2848" s="15">
        <v>0.76458333333333328</v>
      </c>
      <c r="J2848">
        <v>1000166</v>
      </c>
      <c r="K2848">
        <v>30</v>
      </c>
      <c r="L2848">
        <f>ROUND(M2848*86400,0)/60</f>
        <v>79</v>
      </c>
      <c r="M2848">
        <v>5.4861111111111138E-2</v>
      </c>
      <c r="N2848">
        <f>_xlfn.XLOOKUP(O2848,Z$22:Z$24,AA$22:AA$24)</f>
        <v>0</v>
      </c>
      <c r="O2848" t="s">
        <v>26</v>
      </c>
      <c r="P2848" cm="1">
        <f t="array" aca="1" ref="P2848" ca="1">(_xlfn.IFS(Q2848="couché",0,Q2848="debout à 80%",1,Q2848="?",1))*(IF(RAND()&lt;0.8,1,0))</f>
        <v>1</v>
      </c>
      <c r="Q2848" t="s">
        <v>27</v>
      </c>
      <c r="R2848">
        <v>45</v>
      </c>
      <c r="S2848">
        <f>SUMIFS(N:N,F:F,F2848,G:G,G2848,T:T,T2848-1)*IF(C2848=1,0,1)</f>
        <v>0</v>
      </c>
      <c r="T2848">
        <f>COUNTIFS(F:F,F2848,G:G,G2848,H:H,_xlfn.CONCAT("&lt;=",H2848))</f>
        <v>6</v>
      </c>
      <c r="U2848" s="15">
        <f ca="1">H2848+(RAND()/100000)</f>
        <v>0.70972918475388824</v>
      </c>
      <c r="V2848">
        <f t="shared" ca="1" si="44"/>
        <v>66</v>
      </c>
      <c r="W2848" t="s">
        <v>28</v>
      </c>
      <c r="X2848" t="str">
        <f ca="1">_xlfn.CONCAT("(",A2848,",",C2848,",",P2848,",",E2848,",",L2848,",",S2848,",",T2848,",",V2848,")++1`")</f>
        <v>(250526,0,1,2,79,0,6,66)++1`</v>
      </c>
      <c r="Y2848" t="str">
        <f>_xlfn.CONCAT("(",A2848,",",R2848,")++1`")</f>
        <v>(250526,45)++1`</v>
      </c>
    </row>
    <row r="2849" spans="1:25">
      <c r="A2849">
        <v>250530</v>
      </c>
      <c r="B2849">
        <v>1983</v>
      </c>
      <c r="C2849">
        <f>IF(D2849="oui", 1, IF(D2849="non", 0, " "))</f>
        <v>0</v>
      </c>
      <c r="D2849" t="s">
        <v>24</v>
      </c>
      <c r="E2849">
        <f>_xlfn.XLOOKUP(F2849,Z$3:Z$19,AA$3:AA$19)</f>
        <v>8</v>
      </c>
      <c r="F2849" t="s">
        <v>25</v>
      </c>
      <c r="G2849" s="14">
        <v>44634</v>
      </c>
      <c r="H2849" s="15">
        <v>0.32777777777777778</v>
      </c>
      <c r="I2849" s="15">
        <v>0.4861111111111111</v>
      </c>
      <c r="J2849">
        <v>1000168</v>
      </c>
      <c r="K2849">
        <v>2512</v>
      </c>
      <c r="L2849">
        <f>ROUND(M2849*86400,0)/60</f>
        <v>228</v>
      </c>
      <c r="M2849">
        <v>0.15833333333333333</v>
      </c>
      <c r="N2849">
        <f>_xlfn.XLOOKUP(O2849,Z$22:Z$24,AA$22:AA$24)</f>
        <v>0</v>
      </c>
      <c r="O2849" t="s">
        <v>26</v>
      </c>
      <c r="P2849" cm="1">
        <f t="array" aca="1" ref="P2849" ca="1">(_xlfn.IFS(Q2849="couché",0,Q2849="debout à 80%",1,Q2849="?",1))*(IF(RAND()&lt;0.8,1,0))</f>
        <v>0</v>
      </c>
      <c r="Q2849" t="s">
        <v>27</v>
      </c>
      <c r="R2849">
        <v>30</v>
      </c>
      <c r="S2849">
        <f>SUMIFS(N:N,F:F,F2849,G:G,G2849,T:T,T2849-1)*IF(C2849=1,0,1)</f>
        <v>0</v>
      </c>
      <c r="T2849">
        <f>COUNTIFS(F:F,F2849,G:G,G2849,H:H,_xlfn.CONCAT("&lt;=",H2849))</f>
        <v>1</v>
      </c>
      <c r="U2849" s="15">
        <f ca="1">H2849+(RAND()/100000)</f>
        <v>0.32778618321241465</v>
      </c>
      <c r="V2849">
        <f t="shared" ca="1" si="44"/>
        <v>1</v>
      </c>
      <c r="W2849" t="s">
        <v>28</v>
      </c>
      <c r="X2849" t="str">
        <f ca="1">_xlfn.CONCAT("(",A2849,",",C2849,",",P2849,",",E2849,",",L2849,",",S2849,",",T2849,",",V2849,")++1`")</f>
        <v>(250530,0,0,8,228,0,1,1)++1`</v>
      </c>
      <c r="Y2849" t="str">
        <f>_xlfn.CONCAT("(",A2849,",",R2849,")++1`")</f>
        <v>(250530,30)++1`</v>
      </c>
    </row>
    <row r="2850" spans="1:25">
      <c r="A2850">
        <v>250532</v>
      </c>
      <c r="B2850">
        <v>1951</v>
      </c>
      <c r="C2850">
        <f>IF(D2850="oui", 1, IF(D2850="non", 0, " "))</f>
        <v>0</v>
      </c>
      <c r="D2850" t="s">
        <v>24</v>
      </c>
      <c r="E2850">
        <f>_xlfn.XLOOKUP(F2850,Z$3:Z$19,AA$3:AA$19)</f>
        <v>8</v>
      </c>
      <c r="F2850" t="s">
        <v>25</v>
      </c>
      <c r="G2850" s="14">
        <v>44641</v>
      </c>
      <c r="H2850" s="15">
        <v>0.60416666666666663</v>
      </c>
      <c r="I2850" s="15">
        <v>0.62361111111111112</v>
      </c>
      <c r="J2850">
        <v>1000168</v>
      </c>
      <c r="K2850">
        <v>1894</v>
      </c>
      <c r="L2850">
        <f>ROUND(M2850*86400,0)/60</f>
        <v>28</v>
      </c>
      <c r="M2850">
        <v>1.9444444444444486E-2</v>
      </c>
      <c r="N2850">
        <f>_xlfn.XLOOKUP(O2850,Z$22:Z$24,AA$22:AA$24)</f>
        <v>0</v>
      </c>
      <c r="O2850" t="s">
        <v>26</v>
      </c>
      <c r="P2850" cm="1">
        <f t="array" aca="1" ref="P2850" ca="1">(_xlfn.IFS(Q2850="couché",0,Q2850="debout à 80%",1,Q2850="?",1))*(IF(RAND()&lt;0.8,1,0))</f>
        <v>1</v>
      </c>
      <c r="Q2850" t="s">
        <v>27</v>
      </c>
      <c r="R2850">
        <v>0</v>
      </c>
      <c r="S2850">
        <f>SUMIFS(N:N,F:F,F2850,G:G,G2850,T:T,T2850-1)*IF(C2850=1,0,1)</f>
        <v>0</v>
      </c>
      <c r="T2850">
        <f>COUNTIFS(F:F,F2850,G:G,G2850,H:H,_xlfn.CONCAT("&lt;=",H2850))</f>
        <v>4</v>
      </c>
      <c r="U2850" s="15">
        <f ca="1">H2850+(RAND()/100000)</f>
        <v>0.60416873173913088</v>
      </c>
      <c r="V2850">
        <f t="shared" ca="1" si="44"/>
        <v>54</v>
      </c>
      <c r="W2850" t="s">
        <v>28</v>
      </c>
      <c r="X2850" t="str">
        <f ca="1">_xlfn.CONCAT("(",A2850,",",C2850,",",P2850,",",E2850,",",L2850,",",S2850,",",T2850,",",V2850,")++1`")</f>
        <v>(250532,0,1,8,28,0,4,54)++1`</v>
      </c>
      <c r="Y2850" t="str">
        <f>_xlfn.CONCAT("(",A2850,",",R2850,")++1`")</f>
        <v>(250532,0)++1`</v>
      </c>
    </row>
    <row r="2851" spans="1:25">
      <c r="A2851">
        <v>250533</v>
      </c>
      <c r="B2851">
        <v>1949</v>
      </c>
      <c r="C2851">
        <f>IF(D2851="oui", 1, IF(D2851="non", 0, " "))</f>
        <v>0</v>
      </c>
      <c r="D2851" t="s">
        <v>24</v>
      </c>
      <c r="E2851">
        <f>_xlfn.XLOOKUP(F2851,Z$3:Z$19,AA$3:AA$19)</f>
        <v>8</v>
      </c>
      <c r="F2851" t="s">
        <v>25</v>
      </c>
      <c r="G2851" s="14">
        <v>44641</v>
      </c>
      <c r="H2851" s="15">
        <v>0.62361111111111112</v>
      </c>
      <c r="I2851" s="15">
        <v>0.64305555555555549</v>
      </c>
      <c r="J2851">
        <v>1000168</v>
      </c>
      <c r="K2851">
        <v>1894</v>
      </c>
      <c r="L2851">
        <f>ROUND(M2851*86400,0)/60</f>
        <v>28</v>
      </c>
      <c r="M2851">
        <v>1.9444444444444375E-2</v>
      </c>
      <c r="N2851">
        <f>_xlfn.XLOOKUP(O2851,Z$22:Z$24,AA$22:AA$24)</f>
        <v>0</v>
      </c>
      <c r="O2851" t="s">
        <v>26</v>
      </c>
      <c r="P2851" cm="1">
        <f t="array" aca="1" ref="P2851" ca="1">(_xlfn.IFS(Q2851="couché",0,Q2851="debout à 80%",1,Q2851="?",1))*(IF(RAND()&lt;0.8,1,0))</f>
        <v>1</v>
      </c>
      <c r="Q2851" t="s">
        <v>27</v>
      </c>
      <c r="R2851">
        <v>0</v>
      </c>
      <c r="S2851">
        <f>SUMIFS(N:N,F:F,F2851,G:G,G2851,T:T,T2851-1)*IF(C2851=1,0,1)</f>
        <v>0</v>
      </c>
      <c r="T2851">
        <f>COUNTIFS(F:F,F2851,G:G,G2851,H:H,_xlfn.CONCAT("&lt;=",H2851))</f>
        <v>5</v>
      </c>
      <c r="U2851" s="15">
        <f ca="1">H2851+(RAND()/100000)</f>
        <v>0.62362055081558077</v>
      </c>
      <c r="V2851">
        <f t="shared" ca="1" si="44"/>
        <v>56</v>
      </c>
      <c r="W2851" t="s">
        <v>28</v>
      </c>
      <c r="X2851" t="str">
        <f ca="1">_xlfn.CONCAT("(",A2851,",",C2851,",",P2851,",",E2851,",",L2851,",",S2851,",",T2851,",",V2851,")++1`")</f>
        <v>(250533,0,1,8,28,0,5,56)++1`</v>
      </c>
      <c r="Y2851" t="str">
        <f>_xlfn.CONCAT("(",A2851,",",R2851,")++1`")</f>
        <v>(250533,0)++1`</v>
      </c>
    </row>
    <row r="2852" spans="1:25">
      <c r="A2852">
        <v>250534</v>
      </c>
      <c r="B2852">
        <v>1942</v>
      </c>
      <c r="C2852">
        <f>IF(D2852="oui", 1, IF(D2852="non", 0, " "))</f>
        <v>0</v>
      </c>
      <c r="D2852" t="s">
        <v>24</v>
      </c>
      <c r="E2852">
        <f>_xlfn.XLOOKUP(F2852,Z$3:Z$19,AA$3:AA$19)</f>
        <v>8</v>
      </c>
      <c r="F2852" t="s">
        <v>25</v>
      </c>
      <c r="G2852" s="14">
        <v>44641</v>
      </c>
      <c r="H2852" s="15">
        <v>0.58055555555555549</v>
      </c>
      <c r="I2852" s="15">
        <v>0.60069444444444442</v>
      </c>
      <c r="J2852">
        <v>1000168</v>
      </c>
      <c r="K2852">
        <v>1894</v>
      </c>
      <c r="L2852">
        <f>ROUND(M2852*86400,0)/60</f>
        <v>29</v>
      </c>
      <c r="M2852">
        <v>2.0138888888888928E-2</v>
      </c>
      <c r="N2852">
        <f>_xlfn.XLOOKUP(O2852,Z$22:Z$24,AA$22:AA$24)</f>
        <v>0</v>
      </c>
      <c r="O2852" t="s">
        <v>26</v>
      </c>
      <c r="P2852" cm="1">
        <f t="array" aca="1" ref="P2852" ca="1">(_xlfn.IFS(Q2852="couché",0,Q2852="debout à 80%",1,Q2852="?",1))*(IF(RAND()&lt;0.8,1,0))</f>
        <v>0</v>
      </c>
      <c r="Q2852" t="s">
        <v>27</v>
      </c>
      <c r="R2852">
        <v>0</v>
      </c>
      <c r="S2852">
        <f>SUMIFS(N:N,F:F,F2852,G:G,G2852,T:T,T2852-1)*IF(C2852=1,0,1)</f>
        <v>0</v>
      </c>
      <c r="T2852">
        <f>COUNTIFS(F:F,F2852,G:G,G2852,H:H,_xlfn.CONCAT("&lt;=",H2852))</f>
        <v>3</v>
      </c>
      <c r="U2852" s="15">
        <f ca="1">H2852+(RAND()/100000)</f>
        <v>0.58056415339532674</v>
      </c>
      <c r="V2852">
        <f t="shared" ca="1" si="44"/>
        <v>49</v>
      </c>
      <c r="W2852" t="s">
        <v>28</v>
      </c>
      <c r="X2852" t="str">
        <f ca="1">_xlfn.CONCAT("(",A2852,",",C2852,",",P2852,",",E2852,",",L2852,",",S2852,",",T2852,",",V2852,")++1`")</f>
        <v>(250534,0,0,8,29,0,3,49)++1`</v>
      </c>
      <c r="Y2852" t="str">
        <f>_xlfn.CONCAT("(",A2852,",",R2852,")++1`")</f>
        <v>(250534,0)++1`</v>
      </c>
    </row>
    <row r="2853" spans="1:25">
      <c r="A2853">
        <v>250535</v>
      </c>
      <c r="B2853">
        <v>1989</v>
      </c>
      <c r="C2853">
        <f>IF(D2853="oui", 1, IF(D2853="non", 0, " "))</f>
        <v>0</v>
      </c>
      <c r="D2853" t="s">
        <v>24</v>
      </c>
      <c r="E2853">
        <f>_xlfn.XLOOKUP(F2853,Z$3:Z$19,AA$3:AA$19)</f>
        <v>8</v>
      </c>
      <c r="F2853" t="s">
        <v>25</v>
      </c>
      <c r="G2853" s="14">
        <v>44641</v>
      </c>
      <c r="H2853" s="15">
        <v>0.65555555555555556</v>
      </c>
      <c r="I2853" s="15">
        <v>0.70624999999999993</v>
      </c>
      <c r="J2853">
        <v>1000168</v>
      </c>
      <c r="K2853">
        <v>1892</v>
      </c>
      <c r="L2853">
        <f>ROUND(M2853*86400,0)/60</f>
        <v>73</v>
      </c>
      <c r="M2853">
        <v>5.0694444444444375E-2</v>
      </c>
      <c r="N2853">
        <f>_xlfn.XLOOKUP(O2853,Z$22:Z$24,AA$22:AA$24)</f>
        <v>0</v>
      </c>
      <c r="O2853" t="s">
        <v>26</v>
      </c>
      <c r="P2853" cm="1">
        <f t="array" aca="1" ref="P2853" ca="1">(_xlfn.IFS(Q2853="couché",0,Q2853="debout à 80%",1,Q2853="?",1))*(IF(RAND()&lt;0.8,1,0))</f>
        <v>1</v>
      </c>
      <c r="Q2853" t="s">
        <v>27</v>
      </c>
      <c r="R2853">
        <v>0</v>
      </c>
      <c r="S2853">
        <f>SUMIFS(N:N,F:F,F2853,G:G,G2853,T:T,T2853-1)*IF(C2853=1,0,1)</f>
        <v>0</v>
      </c>
      <c r="T2853">
        <f>COUNTIFS(F:F,F2853,G:G,G2853,H:H,_xlfn.CONCAT("&lt;=",H2853))</f>
        <v>6</v>
      </c>
      <c r="U2853" s="15">
        <f ca="1">H2853+(RAND()/100000)</f>
        <v>0.65555766236949387</v>
      </c>
      <c r="V2853">
        <f t="shared" ca="1" si="44"/>
        <v>60</v>
      </c>
      <c r="W2853" t="s">
        <v>28</v>
      </c>
      <c r="X2853" t="str">
        <f ca="1">_xlfn.CONCAT("(",A2853,",",C2853,",",P2853,",",E2853,",",L2853,",",S2853,",",T2853,",",V2853,")++1`")</f>
        <v>(250535,0,1,8,73,0,6,60)++1`</v>
      </c>
      <c r="Y2853" t="str">
        <f>_xlfn.CONCAT("(",A2853,",",R2853,")++1`")</f>
        <v>(250535,0)++1`</v>
      </c>
    </row>
    <row r="2854" spans="1:25">
      <c r="A2854">
        <v>250538</v>
      </c>
      <c r="B2854">
        <v>1945</v>
      </c>
      <c r="C2854">
        <f>IF(D2854="oui", 1, IF(D2854="non", 0, " "))</f>
        <v>0</v>
      </c>
      <c r="D2854" t="s">
        <v>24</v>
      </c>
      <c r="E2854">
        <f>_xlfn.XLOOKUP(F2854,Z$3:Z$19,AA$3:AA$19)</f>
        <v>15</v>
      </c>
      <c r="F2854" t="s">
        <v>35</v>
      </c>
      <c r="G2854" s="14">
        <v>44636</v>
      </c>
      <c r="H2854" s="15">
        <v>0.5215277777777777</v>
      </c>
      <c r="I2854" s="15">
        <v>0.6381944444444444</v>
      </c>
      <c r="J2854">
        <v>1000171</v>
      </c>
      <c r="K2854">
        <v>2793</v>
      </c>
      <c r="L2854">
        <f>ROUND(M2854*86400,0)/60</f>
        <v>168</v>
      </c>
      <c r="M2854">
        <v>0.1166666666666667</v>
      </c>
      <c r="N2854">
        <f>_xlfn.XLOOKUP(O2854,Z$22:Z$24,AA$22:AA$24)</f>
        <v>0</v>
      </c>
      <c r="O2854" t="s">
        <v>26</v>
      </c>
      <c r="P2854" cm="1">
        <f t="array" aca="1" ref="P2854" ca="1">(_xlfn.IFS(Q2854="couché",0,Q2854="debout à 80%",1,Q2854="?",1))*(IF(RAND()&lt;0.8,1,0))</f>
        <v>0</v>
      </c>
      <c r="Q2854" t="s">
        <v>48</v>
      </c>
      <c r="R2854">
        <v>45</v>
      </c>
      <c r="S2854">
        <f>SUMIFS(N:N,F:F,F2854,G:G,G2854,T:T,T2854-1)*IF(C2854=1,0,1)</f>
        <v>0</v>
      </c>
      <c r="T2854">
        <f>COUNTIFS(F:F,F2854,G:G,G2854,H:H,_xlfn.CONCAT("&lt;=",H2854))</f>
        <v>4</v>
      </c>
      <c r="U2854" s="15">
        <f ca="1">H2854+(RAND()/100000)</f>
        <v>0.52152829965508796</v>
      </c>
      <c r="V2854">
        <f t="shared" ca="1" si="44"/>
        <v>52</v>
      </c>
      <c r="W2854" t="s">
        <v>28</v>
      </c>
      <c r="X2854" t="str">
        <f ca="1">_xlfn.CONCAT("(",A2854,",",C2854,",",P2854,",",E2854,",",L2854,",",S2854,",",T2854,",",V2854,")++1`")</f>
        <v>(250538,0,0,15,168,0,4,52)++1`</v>
      </c>
      <c r="Y2854" t="str">
        <f>_xlfn.CONCAT("(",A2854,",",R2854,")++1`")</f>
        <v>(250538,45)++1`</v>
      </c>
    </row>
    <row r="2855" spans="1:25">
      <c r="A2855">
        <v>250539</v>
      </c>
      <c r="B2855">
        <v>1950</v>
      </c>
      <c r="C2855">
        <f>IF(D2855="oui", 1, IF(D2855="non", 0, " "))</f>
        <v>0</v>
      </c>
      <c r="D2855" t="s">
        <v>24</v>
      </c>
      <c r="E2855">
        <f>_xlfn.XLOOKUP(F2855,Z$3:Z$19,AA$3:AA$19)</f>
        <v>15</v>
      </c>
      <c r="F2855" t="s">
        <v>35</v>
      </c>
      <c r="G2855" s="14">
        <v>44634</v>
      </c>
      <c r="H2855" s="15">
        <v>0.39791666666666664</v>
      </c>
      <c r="I2855" s="15">
        <v>0.44652777777777775</v>
      </c>
      <c r="J2855">
        <v>1000171</v>
      </c>
      <c r="K2855">
        <v>3179</v>
      </c>
      <c r="L2855">
        <f>ROUND(M2855*86400,0)/60</f>
        <v>70</v>
      </c>
      <c r="M2855">
        <v>4.8611111111111105E-2</v>
      </c>
      <c r="N2855">
        <f>_xlfn.XLOOKUP(O2855,Z$22:Z$24,AA$22:AA$24)</f>
        <v>0</v>
      </c>
      <c r="O2855" t="s">
        <v>26</v>
      </c>
      <c r="P2855" cm="1">
        <f t="array" aca="1" ref="P2855" ca="1">(_xlfn.IFS(Q2855="couché",0,Q2855="debout à 80%",1,Q2855="?",1))*(IF(RAND()&lt;0.8,1,0))</f>
        <v>1</v>
      </c>
      <c r="Q2855" t="s">
        <v>27</v>
      </c>
      <c r="R2855">
        <v>45</v>
      </c>
      <c r="S2855">
        <f>SUMIFS(N:N,F:F,F2855,G:G,G2855,T:T,T2855-1)*IF(C2855=1,0,1)</f>
        <v>0</v>
      </c>
      <c r="T2855">
        <f>COUNTIFS(F:F,F2855,G:G,G2855,H:H,_xlfn.CONCAT("&lt;=",H2855))</f>
        <v>2</v>
      </c>
      <c r="U2855" s="15">
        <f ca="1">H2855+(RAND()/100000)</f>
        <v>0.39792495940191397</v>
      </c>
      <c r="V2855">
        <f t="shared" ca="1" si="44"/>
        <v>19</v>
      </c>
      <c r="W2855" t="s">
        <v>28</v>
      </c>
      <c r="X2855" t="str">
        <f ca="1">_xlfn.CONCAT("(",A2855,",",C2855,",",P2855,",",E2855,",",L2855,",",S2855,",",T2855,",",V2855,")++1`")</f>
        <v>(250539,0,1,15,70,0,2,19)++1`</v>
      </c>
      <c r="Y2855" t="str">
        <f>_xlfn.CONCAT("(",A2855,",",R2855,")++1`")</f>
        <v>(250539,45)++1`</v>
      </c>
    </row>
    <row r="2856" spans="1:25">
      <c r="A2856">
        <v>250559</v>
      </c>
      <c r="B2856">
        <v>1981</v>
      </c>
      <c r="C2856">
        <f>IF(D2856="oui", 1, IF(D2856="non", 0, " "))</f>
        <v>0</v>
      </c>
      <c r="D2856" t="s">
        <v>24</v>
      </c>
      <c r="E2856">
        <f>_xlfn.XLOOKUP(F2856,Z$3:Z$19,AA$3:AA$19)</f>
        <v>1</v>
      </c>
      <c r="F2856" t="s">
        <v>30</v>
      </c>
      <c r="G2856" s="14">
        <v>44630</v>
      </c>
      <c r="H2856" s="15">
        <v>0.33333333333333331</v>
      </c>
      <c r="I2856" s="15">
        <v>0.375</v>
      </c>
      <c r="J2856">
        <v>1000170</v>
      </c>
      <c r="K2856">
        <v>1952</v>
      </c>
      <c r="L2856">
        <f>ROUND(M2856*86400,0)/60</f>
        <v>60</v>
      </c>
      <c r="M2856">
        <v>4.1666666666666685E-2</v>
      </c>
      <c r="N2856">
        <f>_xlfn.XLOOKUP(O2856,Z$22:Z$24,AA$22:AA$24)</f>
        <v>1</v>
      </c>
      <c r="O2856" t="s">
        <v>32</v>
      </c>
      <c r="P2856" cm="1">
        <f t="array" aca="1" ref="P2856" ca="1">(_xlfn.IFS(Q2856="couché",0,Q2856="debout à 80%",1,Q2856="?",1))*(IF(RAND()&lt;0.8,1,0))</f>
        <v>0</v>
      </c>
      <c r="Q2856" t="s">
        <v>48</v>
      </c>
      <c r="R2856">
        <v>20</v>
      </c>
      <c r="S2856">
        <f>SUMIFS(N:N,F:F,F2856,G:G,G2856,T:T,T2856-1)*IF(C2856=1,0,1)</f>
        <v>0</v>
      </c>
      <c r="T2856">
        <f>COUNTIFS(F:F,F2856,G:G,G2856,H:H,_xlfn.CONCAT("&lt;=",H2856))</f>
        <v>1</v>
      </c>
      <c r="U2856" s="15">
        <f ca="1">H2856+(RAND()/100000)</f>
        <v>0.33334247221366842</v>
      </c>
      <c r="V2856">
        <f t="shared" ca="1" si="44"/>
        <v>2</v>
      </c>
      <c r="W2856" t="s">
        <v>28</v>
      </c>
      <c r="X2856" t="str">
        <f ca="1">_xlfn.CONCAT("(",A2856,",",C2856,",",P2856,",",E2856,",",L2856,",",S2856,",",T2856,",",V2856,")++1`")</f>
        <v>(250559,0,0,1,60,0,1,2)++1`</v>
      </c>
      <c r="Y2856" t="str">
        <f>_xlfn.CONCAT("(",A2856,",",R2856,")++1`")</f>
        <v>(250559,20)++1`</v>
      </c>
    </row>
    <row r="2857" spans="1:25">
      <c r="A2857">
        <v>250561</v>
      </c>
      <c r="B2857">
        <v>1936</v>
      </c>
      <c r="C2857">
        <f>IF(D2857="oui", 1, IF(D2857="non", 0, " "))</f>
        <v>0</v>
      </c>
      <c r="D2857" t="s">
        <v>24</v>
      </c>
      <c r="E2857">
        <f>_xlfn.XLOOKUP(F2857,Z$3:Z$19,AA$3:AA$19)</f>
        <v>3</v>
      </c>
      <c r="F2857" t="s">
        <v>34</v>
      </c>
      <c r="G2857" s="14">
        <v>44651</v>
      </c>
      <c r="H2857" s="15">
        <v>0.40555555555555556</v>
      </c>
      <c r="I2857" s="15">
        <v>0.41736111111111107</v>
      </c>
      <c r="J2857">
        <v>1000169</v>
      </c>
      <c r="K2857">
        <v>2172</v>
      </c>
      <c r="L2857">
        <f>ROUND(M2857*86400,0)/60</f>
        <v>17</v>
      </c>
      <c r="M2857">
        <v>1.1805555555555514E-2</v>
      </c>
      <c r="N2857">
        <f>_xlfn.XLOOKUP(O2857,Z$22:Z$24,AA$22:AA$24)</f>
        <v>1</v>
      </c>
      <c r="O2857" t="s">
        <v>32</v>
      </c>
      <c r="P2857" cm="1">
        <f t="array" aca="1" ref="P2857" ca="1">(_xlfn.IFS(Q2857="couché",0,Q2857="debout à 80%",1,Q2857="?",1))*(IF(RAND()&lt;0.8,1,0))</f>
        <v>1</v>
      </c>
      <c r="Q2857" t="s">
        <v>27</v>
      </c>
      <c r="R2857">
        <v>10</v>
      </c>
      <c r="S2857">
        <f>SUMIFS(N:N,F:F,F2857,G:G,G2857,T:T,T2857-1)*IF(C2857=1,0,1)</f>
        <v>1</v>
      </c>
      <c r="T2857">
        <f>COUNTIFS(F:F,F2857,G:G,G2857,H:H,_xlfn.CONCAT("&lt;=",H2857))</f>
        <v>6</v>
      </c>
      <c r="U2857" s="15">
        <f ca="1">H2857+(RAND()/100000)</f>
        <v>0.40555588239277368</v>
      </c>
      <c r="V2857">
        <f t="shared" ca="1" si="44"/>
        <v>25</v>
      </c>
      <c r="W2857" t="s">
        <v>28</v>
      </c>
      <c r="X2857" t="str">
        <f ca="1">_xlfn.CONCAT("(",A2857,",",C2857,",",P2857,",",E2857,",",L2857,",",S2857,",",T2857,",",V2857,")++1`")</f>
        <v>(250561,0,1,3,17,1,6,25)++1`</v>
      </c>
      <c r="Y2857" t="str">
        <f>_xlfn.CONCAT("(",A2857,",",R2857,")++1`")</f>
        <v>(250561,10)++1`</v>
      </c>
    </row>
    <row r="2858" spans="1:25">
      <c r="A2858">
        <v>250562</v>
      </c>
      <c r="B2858">
        <v>1957</v>
      </c>
      <c r="C2858">
        <f>IF(D2858="oui", 1, IF(D2858="non", 0, " "))</f>
        <v>0</v>
      </c>
      <c r="D2858" t="s">
        <v>24</v>
      </c>
      <c r="E2858">
        <f>_xlfn.XLOOKUP(F2858,Z$3:Z$19,AA$3:AA$19)</f>
        <v>11</v>
      </c>
      <c r="F2858" t="s">
        <v>41</v>
      </c>
      <c r="G2858" s="14">
        <v>44630</v>
      </c>
      <c r="H2858" s="15">
        <v>0.62152777777777779</v>
      </c>
      <c r="I2858" s="15">
        <v>0.66527777777777775</v>
      </c>
      <c r="J2858">
        <v>1000171</v>
      </c>
      <c r="K2858">
        <v>7468</v>
      </c>
      <c r="L2858">
        <f>ROUND(M2858*86400,0)/60</f>
        <v>63</v>
      </c>
      <c r="M2858">
        <v>4.3749999999999956E-2</v>
      </c>
      <c r="N2858">
        <f>_xlfn.XLOOKUP(O2858,Z$22:Z$24,AA$22:AA$24)</f>
        <v>0</v>
      </c>
      <c r="O2858" t="s">
        <v>26</v>
      </c>
      <c r="P2858" cm="1">
        <f t="array" aca="1" ref="P2858" ca="1">(_xlfn.IFS(Q2858="couché",0,Q2858="debout à 80%",1,Q2858="?",1))*(IF(RAND()&lt;0.8,1,0))</f>
        <v>0</v>
      </c>
      <c r="Q2858" t="s">
        <v>48</v>
      </c>
      <c r="R2858">
        <v>45</v>
      </c>
      <c r="S2858">
        <f>SUMIFS(N:N,F:F,F2858,G:G,G2858,T:T,T2858-1)*IF(C2858=1,0,1)</f>
        <v>1</v>
      </c>
      <c r="T2858">
        <f>COUNTIFS(F:F,F2858,G:G,G2858,H:H,_xlfn.CONCAT("&lt;=",H2858))</f>
        <v>11</v>
      </c>
      <c r="U2858" s="15">
        <f ca="1">H2858+(RAND()/100000)</f>
        <v>0.62153614675290036</v>
      </c>
      <c r="V2858">
        <f t="shared" ca="1" si="44"/>
        <v>79</v>
      </c>
      <c r="W2858" t="s">
        <v>28</v>
      </c>
      <c r="X2858" t="str">
        <f ca="1">_xlfn.CONCAT("(",A2858,",",C2858,",",P2858,",",E2858,",",L2858,",",S2858,",",T2858,",",V2858,")++1`")</f>
        <v>(250562,0,0,11,63,1,11,79)++1`</v>
      </c>
      <c r="Y2858" t="str">
        <f>_xlfn.CONCAT("(",A2858,",",R2858,")++1`")</f>
        <v>(250562,45)++1`</v>
      </c>
    </row>
    <row r="2859" spans="1:25">
      <c r="A2859">
        <v>250566</v>
      </c>
      <c r="B2859">
        <v>1988</v>
      </c>
      <c r="C2859">
        <f>IF(D2859="oui", 1, IF(D2859="non", 0, " "))</f>
        <v>0</v>
      </c>
      <c r="D2859" t="s">
        <v>24</v>
      </c>
      <c r="E2859">
        <f>_xlfn.XLOOKUP(F2859,Z$3:Z$19,AA$3:AA$19)</f>
        <v>2</v>
      </c>
      <c r="F2859" t="s">
        <v>29</v>
      </c>
      <c r="G2859" s="14">
        <v>44630</v>
      </c>
      <c r="H2859" s="15">
        <v>0.47083333333333333</v>
      </c>
      <c r="I2859" s="15">
        <v>0.57638888888888884</v>
      </c>
      <c r="J2859">
        <v>1000166</v>
      </c>
      <c r="K2859">
        <v>410</v>
      </c>
      <c r="L2859">
        <f>ROUND(M2859*86400,0)/60</f>
        <v>152</v>
      </c>
      <c r="M2859">
        <v>0.10555555555555551</v>
      </c>
      <c r="N2859">
        <f>_xlfn.XLOOKUP(O2859,Z$22:Z$24,AA$22:AA$24)</f>
        <v>0</v>
      </c>
      <c r="O2859" t="s">
        <v>26</v>
      </c>
      <c r="P2859" cm="1">
        <f t="array" aca="1" ref="P2859" ca="1">(_xlfn.IFS(Q2859="couché",0,Q2859="debout à 80%",1,Q2859="?",1))*(IF(RAND()&lt;0.8,1,0))</f>
        <v>1</v>
      </c>
      <c r="Q2859" t="s">
        <v>27</v>
      </c>
      <c r="R2859">
        <v>45</v>
      </c>
      <c r="S2859">
        <f>SUMIFS(N:N,F:F,F2859,G:G,G2859,T:T,T2859-1)*IF(C2859=1,0,1)</f>
        <v>0</v>
      </c>
      <c r="T2859">
        <f>COUNTIFS(F:F,F2859,G:G,G2859,H:H,_xlfn.CONCAT("&lt;=",H2859))</f>
        <v>2</v>
      </c>
      <c r="U2859" s="15">
        <f ca="1">H2859+(RAND()/100000)</f>
        <v>0.47084140545831243</v>
      </c>
      <c r="V2859">
        <f t="shared" ca="1" si="44"/>
        <v>49</v>
      </c>
      <c r="W2859" t="s">
        <v>28</v>
      </c>
      <c r="X2859" t="str">
        <f ca="1">_xlfn.CONCAT("(",A2859,",",C2859,",",P2859,",",E2859,",",L2859,",",S2859,",",T2859,",",V2859,")++1`")</f>
        <v>(250566,0,1,2,152,0,2,49)++1`</v>
      </c>
      <c r="Y2859" t="str">
        <f>_xlfn.CONCAT("(",A2859,",",R2859,")++1`")</f>
        <v>(250566,45)++1`</v>
      </c>
    </row>
    <row r="2860" spans="1:25">
      <c r="A2860">
        <v>250570</v>
      </c>
      <c r="B2860">
        <v>1997</v>
      </c>
      <c r="C2860">
        <f>IF(D2860="oui", 1, IF(D2860="non", 0, " "))</f>
        <v>0</v>
      </c>
      <c r="D2860" t="s">
        <v>24</v>
      </c>
      <c r="E2860">
        <f>_xlfn.XLOOKUP(F2860,Z$3:Z$19,AA$3:AA$19)</f>
        <v>2</v>
      </c>
      <c r="F2860" t="s">
        <v>29</v>
      </c>
      <c r="G2860" s="14">
        <v>44650</v>
      </c>
      <c r="H2860" s="15">
        <v>0.52361111111111114</v>
      </c>
      <c r="I2860" s="15">
        <v>0.6166666666666667</v>
      </c>
      <c r="J2860">
        <v>1000170</v>
      </c>
      <c r="K2860">
        <v>5637</v>
      </c>
      <c r="L2860">
        <f>ROUND(M2860*86400,0)/60</f>
        <v>134</v>
      </c>
      <c r="M2860">
        <v>9.3055555555555558E-2</v>
      </c>
      <c r="N2860">
        <f>_xlfn.XLOOKUP(O2860,Z$22:Z$24,AA$22:AA$24)</f>
        <v>1</v>
      </c>
      <c r="O2860" t="s">
        <v>32</v>
      </c>
      <c r="P2860" cm="1">
        <f t="array" aca="1" ref="P2860" ca="1">(_xlfn.IFS(Q2860="couché",0,Q2860="debout à 80%",1,Q2860="?",1))*(IF(RAND()&lt;0.8,1,0))</f>
        <v>0</v>
      </c>
      <c r="Q2860" t="s">
        <v>48</v>
      </c>
      <c r="R2860">
        <v>20</v>
      </c>
      <c r="S2860">
        <f>SUMIFS(N:N,F:F,F2860,G:G,G2860,T:T,T2860-1)*IF(C2860=1,0,1)</f>
        <v>1</v>
      </c>
      <c r="T2860">
        <f>COUNTIFS(F:F,F2860,G:G,G2860,H:H,_xlfn.CONCAT("&lt;=",H2860))</f>
        <v>5</v>
      </c>
      <c r="U2860" s="15">
        <f ca="1">H2860+(RAND()/100000)</f>
        <v>0.52361634258349377</v>
      </c>
      <c r="V2860">
        <f t="shared" ca="1" si="44"/>
        <v>41</v>
      </c>
      <c r="W2860" t="s">
        <v>47</v>
      </c>
      <c r="X2860" t="str">
        <f ca="1">_xlfn.CONCAT("(",A2860,",",C2860,",",P2860,",",E2860,",",L2860,",",S2860,",",T2860,",",V2860,")++1`")</f>
        <v>(250570,0,0,2,134,1,5,41)++1`</v>
      </c>
      <c r="Y2860" t="str">
        <f>_xlfn.CONCAT("(",A2860,",",R2860,")++1`")</f>
        <v>(250570,20)++1`</v>
      </c>
    </row>
    <row r="2861" spans="1:25">
      <c r="A2861">
        <v>250574</v>
      </c>
      <c r="B2861">
        <v>1947</v>
      </c>
      <c r="C2861">
        <f>IF(D2861="oui", 1, IF(D2861="non", 0, " "))</f>
        <v>0</v>
      </c>
      <c r="D2861" t="s">
        <v>24</v>
      </c>
      <c r="E2861">
        <f>_xlfn.XLOOKUP(F2861,Z$3:Z$19,AA$3:AA$19)</f>
        <v>7</v>
      </c>
      <c r="F2861" t="s">
        <v>38</v>
      </c>
      <c r="G2861" s="14">
        <v>44638</v>
      </c>
      <c r="H2861" s="15">
        <v>0.3263888888888889</v>
      </c>
      <c r="I2861" s="15">
        <v>0.37708333333333333</v>
      </c>
      <c r="J2861">
        <v>1000162</v>
      </c>
      <c r="K2861">
        <v>136</v>
      </c>
      <c r="L2861">
        <f>ROUND(M2861*86400,0)/60</f>
        <v>73</v>
      </c>
      <c r="M2861">
        <v>5.0694444444444431E-2</v>
      </c>
      <c r="N2861">
        <f>_xlfn.XLOOKUP(O2861,Z$22:Z$24,AA$22:AA$24)</f>
        <v>0</v>
      </c>
      <c r="O2861" t="s">
        <v>26</v>
      </c>
      <c r="P2861" cm="1">
        <f t="array" aca="1" ref="P2861" ca="1">(_xlfn.IFS(Q2861="couché",0,Q2861="debout à 80%",1,Q2861="?",1))*(IF(RAND()&lt;0.8,1,0))</f>
        <v>1</v>
      </c>
      <c r="Q2861" t="s">
        <v>27</v>
      </c>
      <c r="R2861">
        <v>45</v>
      </c>
      <c r="S2861">
        <f>SUMIFS(N:N,F:F,F2861,G:G,G2861,T:T,T2861-1)*IF(C2861=1,0,1)</f>
        <v>0</v>
      </c>
      <c r="T2861">
        <f>COUNTIFS(F:F,F2861,G:G,G2861,H:H,_xlfn.CONCAT("&lt;=",H2861))</f>
        <v>1</v>
      </c>
      <c r="U2861" s="15">
        <f ca="1">H2861+(RAND()/100000)</f>
        <v>0.32639414789624172</v>
      </c>
      <c r="V2861">
        <f t="shared" ca="1" si="44"/>
        <v>1</v>
      </c>
      <c r="W2861" t="s">
        <v>28</v>
      </c>
      <c r="X2861" t="str">
        <f ca="1">_xlfn.CONCAT("(",A2861,",",C2861,",",P2861,",",E2861,",",L2861,",",S2861,",",T2861,",",V2861,")++1`")</f>
        <v>(250574,0,1,7,73,0,1,1)++1`</v>
      </c>
      <c r="Y2861" t="str">
        <f>_xlfn.CONCAT("(",A2861,",",R2861,")++1`")</f>
        <v>(250574,45)++1`</v>
      </c>
    </row>
    <row r="2862" spans="1:25">
      <c r="A2862">
        <v>250583</v>
      </c>
      <c r="B2862">
        <v>1971</v>
      </c>
      <c r="C2862">
        <f>IF(D2862="oui", 1, IF(D2862="non", 0, " "))</f>
        <v>0</v>
      </c>
      <c r="D2862" t="s">
        <v>24</v>
      </c>
      <c r="E2862">
        <f>_xlfn.XLOOKUP(F2862,Z$3:Z$19,AA$3:AA$19)</f>
        <v>16</v>
      </c>
      <c r="F2862" t="s">
        <v>44</v>
      </c>
      <c r="G2862" s="14">
        <v>44631</v>
      </c>
      <c r="H2862" s="15">
        <v>0.67222222222222217</v>
      </c>
      <c r="I2862" s="15">
        <v>0.72361111111111109</v>
      </c>
      <c r="J2862">
        <v>1000162</v>
      </c>
      <c r="K2862">
        <v>9211</v>
      </c>
      <c r="L2862">
        <f>ROUND(M2862*86400,0)/60</f>
        <v>74</v>
      </c>
      <c r="M2862">
        <v>5.1388888888888928E-2</v>
      </c>
      <c r="N2862">
        <f>_xlfn.XLOOKUP(O2862,Z$22:Z$24,AA$22:AA$24)</f>
        <v>0</v>
      </c>
      <c r="O2862" t="s">
        <v>26</v>
      </c>
      <c r="P2862" cm="1">
        <f t="array" aca="1" ref="P2862" ca="1">(_xlfn.IFS(Q2862="couché",0,Q2862="debout à 80%",1,Q2862="?",1))*(IF(RAND()&lt;0.8,1,0))</f>
        <v>1</v>
      </c>
      <c r="Q2862" t="s">
        <v>27</v>
      </c>
      <c r="R2862">
        <v>45</v>
      </c>
      <c r="S2862">
        <f>SUMIFS(N:N,F:F,F2862,G:G,G2862,T:T,T2862-1)*IF(C2862=1,0,1)</f>
        <v>0</v>
      </c>
      <c r="T2862">
        <f>COUNTIFS(F:F,F2862,G:G,G2862,H:H,_xlfn.CONCAT("&lt;=",H2862))</f>
        <v>4</v>
      </c>
      <c r="U2862" s="15">
        <f ca="1">H2862+(RAND()/100000)</f>
        <v>0.67223007226105114</v>
      </c>
      <c r="V2862">
        <f t="shared" ca="1" si="44"/>
        <v>74</v>
      </c>
      <c r="W2862" t="s">
        <v>28</v>
      </c>
      <c r="X2862" t="str">
        <f ca="1">_xlfn.CONCAT("(",A2862,",",C2862,",",P2862,",",E2862,",",L2862,",",S2862,",",T2862,",",V2862,")++1`")</f>
        <v>(250583,0,1,16,74,0,4,74)++1`</v>
      </c>
      <c r="Y2862" t="str">
        <f>_xlfn.CONCAT("(",A2862,",",R2862,")++1`")</f>
        <v>(250583,45)++1`</v>
      </c>
    </row>
    <row r="2863" spans="1:25">
      <c r="A2863">
        <v>250585</v>
      </c>
      <c r="B2863">
        <v>1939</v>
      </c>
      <c r="C2863">
        <f>IF(D2863="oui", 1, IF(D2863="non", 0, " "))</f>
        <v>0</v>
      </c>
      <c r="D2863" t="s">
        <v>24</v>
      </c>
      <c r="E2863">
        <f>_xlfn.XLOOKUP(F2863,Z$3:Z$19,AA$3:AA$19)</f>
        <v>6</v>
      </c>
      <c r="F2863" t="s">
        <v>37</v>
      </c>
      <c r="G2863" s="14">
        <v>44638</v>
      </c>
      <c r="H2863" s="15">
        <v>0.33333333333333331</v>
      </c>
      <c r="I2863" s="15">
        <v>0.46458333333333329</v>
      </c>
      <c r="J2863">
        <v>1000166</v>
      </c>
      <c r="K2863">
        <v>812</v>
      </c>
      <c r="L2863">
        <f>ROUND(M2863*86400,0)/60</f>
        <v>189</v>
      </c>
      <c r="M2863">
        <v>0.13124999999999998</v>
      </c>
      <c r="N2863">
        <f>_xlfn.XLOOKUP(O2863,Z$22:Z$24,AA$22:AA$24)</f>
        <v>0</v>
      </c>
      <c r="O2863" t="s">
        <v>26</v>
      </c>
      <c r="P2863" cm="1">
        <f t="array" aca="1" ref="P2863" ca="1">(_xlfn.IFS(Q2863="couché",0,Q2863="debout à 80%",1,Q2863="?",1))*(IF(RAND()&lt;0.8,1,0))</f>
        <v>0</v>
      </c>
      <c r="Q2863" t="s">
        <v>48</v>
      </c>
      <c r="R2863">
        <v>0</v>
      </c>
      <c r="S2863">
        <f>SUMIFS(N:N,F:F,F2863,G:G,G2863,T:T,T2863-1)*IF(C2863=1,0,1)</f>
        <v>0</v>
      </c>
      <c r="T2863">
        <f>COUNTIFS(F:F,F2863,G:G,G2863,H:H,_xlfn.CONCAT("&lt;=",H2863))</f>
        <v>1</v>
      </c>
      <c r="U2863" s="15">
        <f ca="1">H2863+(RAND()/100000)</f>
        <v>0.33333640033622236</v>
      </c>
      <c r="V2863">
        <f t="shared" ca="1" si="44"/>
        <v>3</v>
      </c>
      <c r="W2863" t="s">
        <v>28</v>
      </c>
      <c r="X2863" t="str">
        <f ca="1">_xlfn.CONCAT("(",A2863,",",C2863,",",P2863,",",E2863,",",L2863,",",S2863,",",T2863,",",V2863,")++1`")</f>
        <v>(250585,0,0,6,189,0,1,3)++1`</v>
      </c>
      <c r="Y2863" t="str">
        <f>_xlfn.CONCAT("(",A2863,",",R2863,")++1`")</f>
        <v>(250585,0)++1`</v>
      </c>
    </row>
    <row r="2864" spans="1:25">
      <c r="A2864">
        <v>250586</v>
      </c>
      <c r="B2864">
        <v>1946</v>
      </c>
      <c r="C2864">
        <f>IF(D2864="oui", 1, IF(D2864="non", 0, " "))</f>
        <v>0</v>
      </c>
      <c r="D2864" t="s">
        <v>24</v>
      </c>
      <c r="E2864">
        <f>_xlfn.XLOOKUP(F2864,Z$3:Z$19,AA$3:AA$19)</f>
        <v>14</v>
      </c>
      <c r="F2864" t="s">
        <v>33</v>
      </c>
      <c r="G2864" s="14">
        <v>44638</v>
      </c>
      <c r="H2864" s="15">
        <v>0.48749999999999999</v>
      </c>
      <c r="I2864" s="15">
        <v>0.5229166666666667</v>
      </c>
      <c r="J2864">
        <v>1000162</v>
      </c>
      <c r="K2864">
        <v>2755</v>
      </c>
      <c r="L2864">
        <f>ROUND(M2864*86400,0)/60</f>
        <v>51</v>
      </c>
      <c r="M2864">
        <v>3.5416666666666707E-2</v>
      </c>
      <c r="N2864">
        <f>_xlfn.XLOOKUP(O2864,Z$22:Z$24,AA$22:AA$24)</f>
        <v>1</v>
      </c>
      <c r="O2864" t="s">
        <v>32</v>
      </c>
      <c r="P2864" cm="1">
        <f t="array" aca="1" ref="P2864" ca="1">(_xlfn.IFS(Q2864="couché",0,Q2864="debout à 80%",1,Q2864="?",1))*(IF(RAND()&lt;0.8,1,0))</f>
        <v>1</v>
      </c>
      <c r="Q2864" t="s">
        <v>27</v>
      </c>
      <c r="R2864">
        <v>45</v>
      </c>
      <c r="S2864">
        <f>SUMIFS(N:N,F:F,F2864,G:G,G2864,T:T,T2864-1)*IF(C2864=1,0,1)</f>
        <v>1</v>
      </c>
      <c r="T2864">
        <f>COUNTIFS(F:F,F2864,G:G,G2864,H:H,_xlfn.CONCAT("&lt;=",H2864))</f>
        <v>4</v>
      </c>
      <c r="U2864" s="15">
        <f ca="1">H2864+(RAND()/100000)</f>
        <v>0.48750585517194428</v>
      </c>
      <c r="V2864">
        <f t="shared" ca="1" si="44"/>
        <v>44</v>
      </c>
      <c r="W2864" t="s">
        <v>47</v>
      </c>
      <c r="X2864" t="str">
        <f ca="1">_xlfn.CONCAT("(",A2864,",",C2864,",",P2864,",",E2864,",",L2864,",",S2864,",",T2864,",",V2864,")++1`")</f>
        <v>(250586,0,1,14,51,1,4,44)++1`</v>
      </c>
      <c r="Y2864" t="str">
        <f>_xlfn.CONCAT("(",A2864,",",R2864,")++1`")</f>
        <v>(250586,45)++1`</v>
      </c>
    </row>
    <row r="2865" spans="1:25">
      <c r="A2865">
        <v>250587</v>
      </c>
      <c r="B2865">
        <v>1968</v>
      </c>
      <c r="C2865">
        <f>IF(D2865="oui", 1, IF(D2865="non", 0, " "))</f>
        <v>0</v>
      </c>
      <c r="D2865" t="s">
        <v>24</v>
      </c>
      <c r="E2865">
        <f>_xlfn.XLOOKUP(F2865,Z$3:Z$19,AA$3:AA$19)</f>
        <v>14</v>
      </c>
      <c r="F2865" t="s">
        <v>33</v>
      </c>
      <c r="G2865" s="14">
        <v>44638</v>
      </c>
      <c r="H2865" s="15">
        <v>0.52986111111111112</v>
      </c>
      <c r="I2865" s="15">
        <v>0.56388888888888888</v>
      </c>
      <c r="J2865">
        <v>1000162</v>
      </c>
      <c r="K2865">
        <v>81</v>
      </c>
      <c r="L2865">
        <f>ROUND(M2865*86400,0)/60</f>
        <v>49</v>
      </c>
      <c r="M2865">
        <v>3.4027777777777768E-2</v>
      </c>
      <c r="N2865">
        <f>_xlfn.XLOOKUP(O2865,Z$22:Z$24,AA$22:AA$24)</f>
        <v>1</v>
      </c>
      <c r="O2865" t="s">
        <v>32</v>
      </c>
      <c r="P2865" cm="1">
        <f t="array" aca="1" ref="P2865" ca="1">(_xlfn.IFS(Q2865="couché",0,Q2865="debout à 80%",1,Q2865="?",1))*(IF(RAND()&lt;0.8,1,0))</f>
        <v>1</v>
      </c>
      <c r="Q2865" t="s">
        <v>27</v>
      </c>
      <c r="R2865">
        <v>45</v>
      </c>
      <c r="S2865">
        <f>SUMIFS(N:N,F:F,F2865,G:G,G2865,T:T,T2865-1)*IF(C2865=1,0,1)</f>
        <v>1</v>
      </c>
      <c r="T2865">
        <f>COUNTIFS(F:F,F2865,G:G,G2865,H:H,_xlfn.CONCAT("&lt;=",H2865))</f>
        <v>5</v>
      </c>
      <c r="U2865" s="15">
        <f ca="1">H2865+(RAND()/100000)</f>
        <v>0.52986777959065301</v>
      </c>
      <c r="V2865">
        <f t="shared" ca="1" si="44"/>
        <v>50</v>
      </c>
      <c r="W2865" t="s">
        <v>47</v>
      </c>
      <c r="X2865" t="str">
        <f ca="1">_xlfn.CONCAT("(",A2865,",",C2865,",",P2865,",",E2865,",",L2865,",",S2865,",",T2865,",",V2865,")++1`")</f>
        <v>(250587,0,1,14,49,1,5,50)++1`</v>
      </c>
      <c r="Y2865" t="str">
        <f>_xlfn.CONCAT("(",A2865,",",R2865,")++1`")</f>
        <v>(250587,45)++1`</v>
      </c>
    </row>
    <row r="2866" spans="1:25">
      <c r="A2866">
        <v>250591</v>
      </c>
      <c r="B2866">
        <v>1964</v>
      </c>
      <c r="C2866">
        <f>IF(D2866="oui", 1, IF(D2866="non", 0, " "))</f>
        <v>0</v>
      </c>
      <c r="D2866" t="s">
        <v>24</v>
      </c>
      <c r="E2866">
        <f>_xlfn.XLOOKUP(F2866,Z$3:Z$19,AA$3:AA$19)</f>
        <v>2</v>
      </c>
      <c r="F2866" t="s">
        <v>29</v>
      </c>
      <c r="G2866" s="14">
        <v>44638</v>
      </c>
      <c r="H2866" s="15">
        <v>0.43680555555555556</v>
      </c>
      <c r="I2866" s="15">
        <v>0.47569444444444442</v>
      </c>
      <c r="J2866">
        <v>1000166</v>
      </c>
      <c r="K2866">
        <v>1793</v>
      </c>
      <c r="L2866">
        <f>ROUND(M2866*86400,0)/60</f>
        <v>56</v>
      </c>
      <c r="M2866">
        <v>3.8888888888888862E-2</v>
      </c>
      <c r="N2866">
        <f>_xlfn.XLOOKUP(O2866,Z$22:Z$24,AA$22:AA$24)</f>
        <v>0</v>
      </c>
      <c r="O2866" t="s">
        <v>26</v>
      </c>
      <c r="P2866" cm="1">
        <f t="array" aca="1" ref="P2866" ca="1">(_xlfn.IFS(Q2866="couché",0,Q2866="debout à 80%",1,Q2866="?",1))*(IF(RAND()&lt;0.8,1,0))</f>
        <v>1</v>
      </c>
      <c r="Q2866" t="s">
        <v>27</v>
      </c>
      <c r="R2866">
        <v>45</v>
      </c>
      <c r="S2866">
        <f>SUMIFS(N:N,F:F,F2866,G:G,G2866,T:T,T2866-1)*IF(C2866=1,0,1)</f>
        <v>0</v>
      </c>
      <c r="T2866">
        <f>COUNTIFS(F:F,F2866,G:G,G2866,H:H,_xlfn.CONCAT("&lt;=",H2866))</f>
        <v>3</v>
      </c>
      <c r="U2866" s="15">
        <f ca="1">H2866+(RAND()/100000)</f>
        <v>0.43681391879449144</v>
      </c>
      <c r="V2866">
        <f t="shared" ca="1" si="44"/>
        <v>32</v>
      </c>
      <c r="W2866" t="s">
        <v>28</v>
      </c>
      <c r="X2866" t="str">
        <f ca="1">_xlfn.CONCAT("(",A2866,",",C2866,",",P2866,",",E2866,",",L2866,",",S2866,",",T2866,",",V2866,")++1`")</f>
        <v>(250591,0,1,2,56,0,3,32)++1`</v>
      </c>
      <c r="Y2866" t="str">
        <f>_xlfn.CONCAT("(",A2866,",",R2866,")++1`")</f>
        <v>(250591,45)++1`</v>
      </c>
    </row>
    <row r="2867" spans="1:25">
      <c r="A2867">
        <v>250596</v>
      </c>
      <c r="B2867">
        <v>1944</v>
      </c>
      <c r="C2867">
        <f>IF(D2867="oui", 1, IF(D2867="non", 0, " "))</f>
        <v>0</v>
      </c>
      <c r="D2867" t="s">
        <v>24</v>
      </c>
      <c r="E2867">
        <f>_xlfn.XLOOKUP(F2867,Z$3:Z$19,AA$3:AA$19)</f>
        <v>13</v>
      </c>
      <c r="F2867" t="s">
        <v>43</v>
      </c>
      <c r="G2867" s="14">
        <v>44630</v>
      </c>
      <c r="H2867" s="15">
        <v>0.60486111111111107</v>
      </c>
      <c r="I2867" s="15">
        <v>0.67708333333333326</v>
      </c>
      <c r="J2867">
        <v>1000167</v>
      </c>
      <c r="K2867">
        <v>5586</v>
      </c>
      <c r="L2867">
        <f>ROUND(M2867*86400,0)/60</f>
        <v>104</v>
      </c>
      <c r="M2867">
        <v>7.2222222222222188E-2</v>
      </c>
      <c r="N2867">
        <f>_xlfn.XLOOKUP(O2867,Z$22:Z$24,AA$22:AA$24)</f>
        <v>0</v>
      </c>
      <c r="O2867" t="s">
        <v>26</v>
      </c>
      <c r="P2867" cm="1">
        <f t="array" aca="1" ref="P2867" ca="1">(_xlfn.IFS(Q2867="couché",0,Q2867="debout à 80%",1,Q2867="?",1))*(IF(RAND()&lt;0.8,1,0))</f>
        <v>1</v>
      </c>
      <c r="Q2867" t="s">
        <v>27</v>
      </c>
      <c r="R2867">
        <v>45</v>
      </c>
      <c r="S2867">
        <f>SUMIFS(N:N,F:F,F2867,G:G,G2867,T:T,T2867-1)*IF(C2867=1,0,1)</f>
        <v>0</v>
      </c>
      <c r="T2867">
        <f>COUNTIFS(F:F,F2867,G:G,G2867,H:H,_xlfn.CONCAT("&lt;=",H2867))</f>
        <v>3</v>
      </c>
      <c r="U2867" s="15">
        <f ca="1">H2867+(RAND()/100000)</f>
        <v>0.60486118193964022</v>
      </c>
      <c r="V2867">
        <f t="shared" ca="1" si="44"/>
        <v>78</v>
      </c>
      <c r="W2867" t="s">
        <v>28</v>
      </c>
      <c r="X2867" t="str">
        <f ca="1">_xlfn.CONCAT("(",A2867,",",C2867,",",P2867,",",E2867,",",L2867,",",S2867,",",T2867,",",V2867,")++1`")</f>
        <v>(250596,0,1,13,104,0,3,78)++1`</v>
      </c>
      <c r="Y2867" t="str">
        <f>_xlfn.CONCAT("(",A2867,",",R2867,")++1`")</f>
        <v>(250596,45)++1`</v>
      </c>
    </row>
    <row r="2868" spans="1:25">
      <c r="A2868">
        <v>250597</v>
      </c>
      <c r="B2868">
        <v>1949</v>
      </c>
      <c r="C2868">
        <f>IF(D2868="oui", 1, IF(D2868="non", 0, " "))</f>
        <v>0</v>
      </c>
      <c r="D2868" t="s">
        <v>24</v>
      </c>
      <c r="E2868">
        <f>_xlfn.XLOOKUP(F2868,Z$3:Z$19,AA$3:AA$19)</f>
        <v>17</v>
      </c>
      <c r="F2868" t="s">
        <v>45</v>
      </c>
      <c r="G2868" s="14">
        <v>44649</v>
      </c>
      <c r="H2868" s="15">
        <v>0.4201388888888889</v>
      </c>
      <c r="I2868" s="15">
        <v>0.49305555555555552</v>
      </c>
      <c r="J2868">
        <v>1000162</v>
      </c>
      <c r="K2868">
        <v>489</v>
      </c>
      <c r="L2868">
        <f>ROUND(M2868*86400,0)/60</f>
        <v>105</v>
      </c>
      <c r="M2868">
        <v>7.291666666666663E-2</v>
      </c>
      <c r="N2868">
        <f>_xlfn.XLOOKUP(O2868,Z$22:Z$24,AA$22:AA$24)</f>
        <v>0</v>
      </c>
      <c r="O2868" t="s">
        <v>26</v>
      </c>
      <c r="P2868" cm="1">
        <f t="array" aca="1" ref="P2868" ca="1">(_xlfn.IFS(Q2868="couché",0,Q2868="debout à 80%",1,Q2868="?",1))*(IF(RAND()&lt;0.8,1,0))</f>
        <v>1</v>
      </c>
      <c r="Q2868" t="s">
        <v>27</v>
      </c>
      <c r="R2868">
        <v>45</v>
      </c>
      <c r="S2868">
        <f>SUMIFS(N:N,F:F,F2868,G:G,G2868,T:T,T2868-1)*IF(C2868=1,0,1)</f>
        <v>0</v>
      </c>
      <c r="T2868">
        <f>COUNTIFS(F:F,F2868,G:G,G2868,H:H,_xlfn.CONCAT("&lt;=",H2868))</f>
        <v>2</v>
      </c>
      <c r="U2868" s="15">
        <f ca="1">H2868+(RAND()/100000)</f>
        <v>0.42014872477693654</v>
      </c>
      <c r="V2868">
        <f t="shared" ca="1" si="44"/>
        <v>26</v>
      </c>
      <c r="W2868" t="s">
        <v>28</v>
      </c>
      <c r="X2868" t="str">
        <f ca="1">_xlfn.CONCAT("(",A2868,",",C2868,",",P2868,",",E2868,",",L2868,",",S2868,",",T2868,",",V2868,")++1`")</f>
        <v>(250597,0,1,17,105,0,2,26)++1`</v>
      </c>
      <c r="Y2868" t="str">
        <f>_xlfn.CONCAT("(",A2868,",",R2868,")++1`")</f>
        <v>(250597,45)++1`</v>
      </c>
    </row>
    <row r="2869" spans="1:25">
      <c r="A2869">
        <v>250602</v>
      </c>
      <c r="B2869">
        <v>1936</v>
      </c>
      <c r="C2869">
        <f>IF(D2869="oui", 1, IF(D2869="non", 0, " "))</f>
        <v>0</v>
      </c>
      <c r="D2869" t="s">
        <v>24</v>
      </c>
      <c r="E2869">
        <f>_xlfn.XLOOKUP(F2869,Z$3:Z$19,AA$3:AA$19)</f>
        <v>13</v>
      </c>
      <c r="F2869" t="s">
        <v>43</v>
      </c>
      <c r="G2869" s="14">
        <v>44641</v>
      </c>
      <c r="H2869" s="15">
        <v>0.75069444444444444</v>
      </c>
      <c r="I2869" s="15">
        <v>0.86388888888888882</v>
      </c>
      <c r="J2869">
        <v>1000167</v>
      </c>
      <c r="K2869">
        <v>192</v>
      </c>
      <c r="L2869">
        <f>ROUND(M2869*86400,0)/60</f>
        <v>163</v>
      </c>
      <c r="M2869">
        <v>0.11319444444444438</v>
      </c>
      <c r="N2869">
        <f>_xlfn.XLOOKUP(O2869,Z$22:Z$24,AA$22:AA$24)</f>
        <v>0</v>
      </c>
      <c r="O2869" t="s">
        <v>26</v>
      </c>
      <c r="P2869" cm="1">
        <f t="array" aca="1" ref="P2869" ca="1">(_xlfn.IFS(Q2869="couché",0,Q2869="debout à 80%",1,Q2869="?",1))*(IF(RAND()&lt;0.8,1,0))</f>
        <v>0</v>
      </c>
      <c r="Q2869" t="s">
        <v>48</v>
      </c>
      <c r="R2869">
        <v>45</v>
      </c>
      <c r="S2869">
        <f>SUMIFS(N:N,F:F,F2869,G:G,G2869,T:T,T2869-1)*IF(C2869=1,0,1)</f>
        <v>0</v>
      </c>
      <c r="T2869">
        <f>COUNTIFS(F:F,F2869,G:G,G2869,H:H,_xlfn.CONCAT("&lt;=",H2869))</f>
        <v>4</v>
      </c>
      <c r="U2869" s="15">
        <f ca="1">H2869+(RAND()/100000)</f>
        <v>0.75069597443603009</v>
      </c>
      <c r="V2869">
        <f t="shared" ca="1" si="44"/>
        <v>63</v>
      </c>
      <c r="W2869" t="s">
        <v>28</v>
      </c>
      <c r="X2869" t="str">
        <f ca="1">_xlfn.CONCAT("(",A2869,",",C2869,",",P2869,",",E2869,",",L2869,",",S2869,",",T2869,",",V2869,")++1`")</f>
        <v>(250602,0,0,13,163,0,4,63)++1`</v>
      </c>
      <c r="Y2869" t="str">
        <f>_xlfn.CONCAT("(",A2869,",",R2869,")++1`")</f>
        <v>(250602,45)++1`</v>
      </c>
    </row>
    <row r="2870" spans="1:25">
      <c r="A2870">
        <v>250603</v>
      </c>
      <c r="B2870">
        <v>1975</v>
      </c>
      <c r="C2870">
        <f>IF(D2870="oui", 1, IF(D2870="non", 0, " "))</f>
        <v>0</v>
      </c>
      <c r="D2870" t="s">
        <v>24</v>
      </c>
      <c r="E2870">
        <f>_xlfn.XLOOKUP(F2870,Z$3:Z$19,AA$3:AA$19)</f>
        <v>16</v>
      </c>
      <c r="F2870" t="s">
        <v>44</v>
      </c>
      <c r="G2870" s="14">
        <v>44631</v>
      </c>
      <c r="H2870" s="15">
        <v>0.73680555555555549</v>
      </c>
      <c r="I2870" s="15">
        <v>0.84791666666666665</v>
      </c>
      <c r="J2870">
        <v>1000162</v>
      </c>
      <c r="K2870">
        <v>142</v>
      </c>
      <c r="L2870">
        <f>ROUND(M2870*86400,0)/60</f>
        <v>160</v>
      </c>
      <c r="M2870">
        <v>0.11111111111111116</v>
      </c>
      <c r="N2870">
        <f>_xlfn.XLOOKUP(O2870,Z$22:Z$24,AA$22:AA$24)</f>
        <v>0</v>
      </c>
      <c r="O2870" t="s">
        <v>26</v>
      </c>
      <c r="P2870" cm="1">
        <f t="array" aca="1" ref="P2870" ca="1">(_xlfn.IFS(Q2870="couché",0,Q2870="debout à 80%",1,Q2870="?",1))*(IF(RAND()&lt;0.8,1,0))</f>
        <v>1</v>
      </c>
      <c r="Q2870" t="s">
        <v>27</v>
      </c>
      <c r="R2870">
        <v>45</v>
      </c>
      <c r="S2870">
        <f>SUMIFS(N:N,F:F,F2870,G:G,G2870,T:T,T2870-1)*IF(C2870=1,0,1)</f>
        <v>0</v>
      </c>
      <c r="T2870">
        <f>COUNTIFS(F:F,F2870,G:G,G2870,H:H,_xlfn.CONCAT("&lt;=",H2870))</f>
        <v>5</v>
      </c>
      <c r="U2870" s="15">
        <f ca="1">H2870+(RAND()/100000)</f>
        <v>0.73681175747926475</v>
      </c>
      <c r="V2870">
        <f t="shared" ca="1" si="44"/>
        <v>83</v>
      </c>
      <c r="W2870" t="s">
        <v>28</v>
      </c>
      <c r="X2870" t="str">
        <f ca="1">_xlfn.CONCAT("(",A2870,",",C2870,",",P2870,",",E2870,",",L2870,",",S2870,",",T2870,",",V2870,")++1`")</f>
        <v>(250603,0,1,16,160,0,5,83)++1`</v>
      </c>
      <c r="Y2870" t="str">
        <f>_xlfn.CONCAT("(",A2870,",",R2870,")++1`")</f>
        <v>(250603,45)++1`</v>
      </c>
    </row>
    <row r="2871" spans="1:25">
      <c r="A2871">
        <v>250606</v>
      </c>
      <c r="B2871">
        <v>1944</v>
      </c>
      <c r="C2871">
        <f>IF(D2871="oui", 1, IF(D2871="non", 0, " "))</f>
        <v>0</v>
      </c>
      <c r="D2871" t="s">
        <v>24</v>
      </c>
      <c r="E2871">
        <f>_xlfn.XLOOKUP(F2871,Z$3:Z$19,AA$3:AA$19)</f>
        <v>3</v>
      </c>
      <c r="F2871" t="s">
        <v>34</v>
      </c>
      <c r="G2871" s="14">
        <v>44631</v>
      </c>
      <c r="H2871" s="15">
        <v>0.51458333333333328</v>
      </c>
      <c r="I2871" s="15">
        <v>0.54652777777777772</v>
      </c>
      <c r="J2871">
        <v>1000169</v>
      </c>
      <c r="K2871">
        <v>3992</v>
      </c>
      <c r="L2871">
        <f>ROUND(M2871*86400,0)/60</f>
        <v>46</v>
      </c>
      <c r="M2871">
        <v>3.1944444444444442E-2</v>
      </c>
      <c r="N2871">
        <f>_xlfn.XLOOKUP(O2871,Z$22:Z$24,AA$22:AA$24)</f>
        <v>1</v>
      </c>
      <c r="O2871" t="s">
        <v>32</v>
      </c>
      <c r="P2871" cm="1">
        <f t="array" aca="1" ref="P2871" ca="1">(_xlfn.IFS(Q2871="couché",0,Q2871="debout à 80%",1,Q2871="?",1))*(IF(RAND()&lt;0.8,1,0))</f>
        <v>0</v>
      </c>
      <c r="Q2871" t="s">
        <v>27</v>
      </c>
      <c r="R2871">
        <v>0</v>
      </c>
      <c r="S2871">
        <f>SUMIFS(N:N,F:F,F2871,G:G,G2871,T:T,T2871-1)*IF(C2871=1,0,1)</f>
        <v>1</v>
      </c>
      <c r="T2871">
        <f>COUNTIFS(F:F,F2871,G:G,G2871,H:H,_xlfn.CONCAT("&lt;=",H2871))</f>
        <v>15</v>
      </c>
      <c r="U2871" s="15">
        <f ca="1">H2871+(RAND()/100000)</f>
        <v>0.51459229990753874</v>
      </c>
      <c r="V2871">
        <f t="shared" ca="1" si="44"/>
        <v>50</v>
      </c>
      <c r="W2871" t="s">
        <v>28</v>
      </c>
      <c r="X2871" t="str">
        <f ca="1">_xlfn.CONCAT("(",A2871,",",C2871,",",P2871,",",E2871,",",L2871,",",S2871,",",T2871,",",V2871,")++1`")</f>
        <v>(250606,0,0,3,46,1,15,50)++1`</v>
      </c>
      <c r="Y2871" t="str">
        <f>_xlfn.CONCAT("(",A2871,",",R2871,")++1`")</f>
        <v>(250606,0)++1`</v>
      </c>
    </row>
    <row r="2872" spans="1:25">
      <c r="A2872">
        <v>250607</v>
      </c>
      <c r="B2872">
        <v>1989</v>
      </c>
      <c r="C2872">
        <f>IF(D2872="oui", 1, IF(D2872="non", 0, " "))</f>
        <v>0</v>
      </c>
      <c r="D2872" t="s">
        <v>24</v>
      </c>
      <c r="E2872">
        <f>_xlfn.XLOOKUP(F2872,Z$3:Z$19,AA$3:AA$19)</f>
        <v>2</v>
      </c>
      <c r="F2872" t="s">
        <v>29</v>
      </c>
      <c r="G2872" s="14">
        <v>44648</v>
      </c>
      <c r="H2872" s="15">
        <v>0.4826388888888889</v>
      </c>
      <c r="I2872" s="15">
        <v>0.54097222222222219</v>
      </c>
      <c r="J2872">
        <v>1000166</v>
      </c>
      <c r="K2872">
        <v>1793</v>
      </c>
      <c r="L2872">
        <f>ROUND(M2872*86400,0)/60</f>
        <v>84</v>
      </c>
      <c r="M2872">
        <v>5.8333333333333293E-2</v>
      </c>
      <c r="N2872">
        <f>_xlfn.XLOOKUP(O2872,Z$22:Z$24,AA$22:AA$24)</f>
        <v>0</v>
      </c>
      <c r="O2872" t="s">
        <v>26</v>
      </c>
      <c r="P2872" cm="1">
        <f t="array" aca="1" ref="P2872" ca="1">(_xlfn.IFS(Q2872="couché",0,Q2872="debout à 80%",1,Q2872="?",1))*(IF(RAND()&lt;0.8,1,0))</f>
        <v>1</v>
      </c>
      <c r="Q2872" t="s">
        <v>27</v>
      </c>
      <c r="R2872">
        <v>45</v>
      </c>
      <c r="S2872">
        <f>SUMIFS(N:N,F:F,F2872,G:G,G2872,T:T,T2872-1)*IF(C2872=1,0,1)</f>
        <v>0</v>
      </c>
      <c r="T2872">
        <f>COUNTIFS(F:F,F2872,G:G,G2872,H:H,_xlfn.CONCAT("&lt;=",H2872))</f>
        <v>4</v>
      </c>
      <c r="U2872" s="15">
        <f ca="1">H2872+(RAND()/100000)</f>
        <v>0.482647904131357</v>
      </c>
      <c r="V2872">
        <f t="shared" ca="1" si="44"/>
        <v>42</v>
      </c>
      <c r="W2872" t="s">
        <v>28</v>
      </c>
      <c r="X2872" t="str">
        <f ca="1">_xlfn.CONCAT("(",A2872,",",C2872,",",P2872,",",E2872,",",L2872,",",S2872,",",T2872,",",V2872,")++1`")</f>
        <v>(250607,0,1,2,84,0,4,42)++1`</v>
      </c>
      <c r="Y2872" t="str">
        <f>_xlfn.CONCAT("(",A2872,",",R2872,")++1`")</f>
        <v>(250607,45)++1`</v>
      </c>
    </row>
    <row r="2873" spans="1:25">
      <c r="A2873">
        <v>250608</v>
      </c>
      <c r="B2873">
        <v>1983</v>
      </c>
      <c r="C2873">
        <f>IF(D2873="oui", 1, IF(D2873="non", 0, " "))</f>
        <v>0</v>
      </c>
      <c r="D2873" t="s">
        <v>24</v>
      </c>
      <c r="E2873">
        <f>_xlfn.XLOOKUP(F2873,Z$3:Z$19,AA$3:AA$19)</f>
        <v>4</v>
      </c>
      <c r="F2873" t="s">
        <v>31</v>
      </c>
      <c r="G2873" s="14">
        <v>44643</v>
      </c>
      <c r="H2873" s="15">
        <v>0.58888888888888891</v>
      </c>
      <c r="I2873" s="15">
        <v>0.69097222222222221</v>
      </c>
      <c r="J2873">
        <v>1000170</v>
      </c>
      <c r="K2873">
        <v>5653</v>
      </c>
      <c r="L2873">
        <f>ROUND(M2873*86400,0)/60</f>
        <v>147</v>
      </c>
      <c r="M2873">
        <v>0.1020833333333333</v>
      </c>
      <c r="N2873">
        <f>_xlfn.XLOOKUP(O2873,Z$22:Z$24,AA$22:AA$24)</f>
        <v>0</v>
      </c>
      <c r="O2873" t="s">
        <v>26</v>
      </c>
      <c r="P2873" cm="1">
        <f t="array" aca="1" ref="P2873" ca="1">(_xlfn.IFS(Q2873="couché",0,Q2873="debout à 80%",1,Q2873="?",1))*(IF(RAND()&lt;0.8,1,0))</f>
        <v>0</v>
      </c>
      <c r="Q2873" t="s">
        <v>27</v>
      </c>
      <c r="R2873">
        <v>20</v>
      </c>
      <c r="S2873">
        <f>SUMIFS(N:N,F:F,F2873,G:G,G2873,T:T,T2873-1)*IF(C2873=1,0,1)</f>
        <v>0</v>
      </c>
      <c r="T2873">
        <f>COUNTIFS(F:F,F2873,G:G,G2873,H:H,_xlfn.CONCAT("&lt;=",H2873))</f>
        <v>4</v>
      </c>
      <c r="U2873" s="15">
        <f ca="1">H2873+(RAND()/100000)</f>
        <v>0.5888960160115817</v>
      </c>
      <c r="V2873">
        <f t="shared" ca="1" si="44"/>
        <v>56</v>
      </c>
      <c r="W2873" t="s">
        <v>47</v>
      </c>
      <c r="X2873" t="str">
        <f ca="1">_xlfn.CONCAT("(",A2873,",",C2873,",",P2873,",",E2873,",",L2873,",",S2873,",",T2873,",",V2873,")++1`")</f>
        <v>(250608,0,0,4,147,0,4,56)++1`</v>
      </c>
      <c r="Y2873" t="str">
        <f>_xlfn.CONCAT("(",A2873,",",R2873,")++1`")</f>
        <v>(250608,20)++1`</v>
      </c>
    </row>
    <row r="2874" spans="1:25">
      <c r="A2874">
        <v>250609</v>
      </c>
      <c r="B2874">
        <v>1982</v>
      </c>
      <c r="C2874">
        <f>IF(D2874="oui", 1, IF(D2874="non", 0, " "))</f>
        <v>0</v>
      </c>
      <c r="D2874" t="s">
        <v>24</v>
      </c>
      <c r="E2874">
        <f>_xlfn.XLOOKUP(F2874,Z$3:Z$19,AA$3:AA$19)</f>
        <v>16</v>
      </c>
      <c r="F2874" t="s">
        <v>44</v>
      </c>
      <c r="G2874" s="14">
        <v>44630</v>
      </c>
      <c r="H2874" s="15">
        <v>0.7</v>
      </c>
      <c r="I2874" s="15">
        <v>0.75902777777777775</v>
      </c>
      <c r="J2874">
        <v>1000162</v>
      </c>
      <c r="K2874">
        <v>61</v>
      </c>
      <c r="L2874">
        <f>ROUND(M2874*86400,0)/60</f>
        <v>85</v>
      </c>
      <c r="M2874">
        <v>5.902777777777779E-2</v>
      </c>
      <c r="N2874">
        <f>_xlfn.XLOOKUP(O2874,Z$22:Z$24,AA$22:AA$24)</f>
        <v>0</v>
      </c>
      <c r="O2874" t="s">
        <v>26</v>
      </c>
      <c r="P2874" cm="1">
        <f t="array" aca="1" ref="P2874" ca="1">(_xlfn.IFS(Q2874="couché",0,Q2874="debout à 80%",1,Q2874="?",1))*(IF(RAND()&lt;0.8,1,0))</f>
        <v>0</v>
      </c>
      <c r="Q2874" t="s">
        <v>48</v>
      </c>
      <c r="R2874">
        <v>45</v>
      </c>
      <c r="S2874">
        <f>SUMIFS(N:N,F:F,F2874,G:G,G2874,T:T,T2874-1)*IF(C2874=1,0,1)</f>
        <v>0</v>
      </c>
      <c r="T2874">
        <f>COUNTIFS(F:F,F2874,G:G,G2874,H:H,_xlfn.CONCAT("&lt;=",H2874))</f>
        <v>6</v>
      </c>
      <c r="U2874" s="15">
        <f ca="1">H2874+(RAND()/100000)</f>
        <v>0.70000966770729167</v>
      </c>
      <c r="V2874">
        <f t="shared" ca="1" si="44"/>
        <v>89</v>
      </c>
      <c r="W2874" t="s">
        <v>28</v>
      </c>
      <c r="X2874" t="str">
        <f ca="1">_xlfn.CONCAT("(",A2874,",",C2874,",",P2874,",",E2874,",",L2874,",",S2874,",",T2874,",",V2874,")++1`")</f>
        <v>(250609,0,0,16,85,0,6,89)++1`</v>
      </c>
      <c r="Y2874" t="str">
        <f>_xlfn.CONCAT("(",A2874,",",R2874,")++1`")</f>
        <v>(250609,45)++1`</v>
      </c>
    </row>
    <row r="2875" spans="1:25">
      <c r="A2875">
        <v>250612</v>
      </c>
      <c r="B2875">
        <v>1981</v>
      </c>
      <c r="C2875">
        <f>IF(D2875="oui", 1, IF(D2875="non", 0, " "))</f>
        <v>0</v>
      </c>
      <c r="D2875" t="s">
        <v>24</v>
      </c>
      <c r="E2875">
        <f>_xlfn.XLOOKUP(F2875,Z$3:Z$19,AA$3:AA$19)</f>
        <v>4</v>
      </c>
      <c r="F2875" t="s">
        <v>31</v>
      </c>
      <c r="G2875" s="14">
        <v>44649</v>
      </c>
      <c r="H2875" s="15">
        <v>0.46736111111111112</v>
      </c>
      <c r="I2875" s="15">
        <v>0.50624999999999998</v>
      </c>
      <c r="J2875">
        <v>1000170</v>
      </c>
      <c r="K2875">
        <v>2066</v>
      </c>
      <c r="L2875">
        <f>ROUND(M2875*86400,0)/60</f>
        <v>56</v>
      </c>
      <c r="M2875">
        <v>3.8888888888888862E-2</v>
      </c>
      <c r="N2875">
        <f>_xlfn.XLOOKUP(O2875,Z$22:Z$24,AA$22:AA$24)</f>
        <v>1</v>
      </c>
      <c r="O2875" t="s">
        <v>32</v>
      </c>
      <c r="P2875" cm="1">
        <f t="array" aca="1" ref="P2875" ca="1">(_xlfn.IFS(Q2875="couché",0,Q2875="debout à 80%",1,Q2875="?",1))*(IF(RAND()&lt;0.8,1,0))</f>
        <v>0</v>
      </c>
      <c r="Q2875" t="s">
        <v>27</v>
      </c>
      <c r="R2875">
        <v>20</v>
      </c>
      <c r="S2875">
        <f>SUMIFS(N:N,F:F,F2875,G:G,G2875,T:T,T2875-1)*IF(C2875=1,0,1)</f>
        <v>1</v>
      </c>
      <c r="T2875">
        <f>COUNTIFS(F:F,F2875,G:G,G2875,H:H,_xlfn.CONCAT("&lt;=",H2875))</f>
        <v>4</v>
      </c>
      <c r="U2875" s="15">
        <f ca="1">H2875+(RAND()/100000)</f>
        <v>0.46736376644035893</v>
      </c>
      <c r="V2875">
        <f t="shared" ca="1" si="44"/>
        <v>37</v>
      </c>
      <c r="W2875" t="s">
        <v>28</v>
      </c>
      <c r="X2875" t="str">
        <f ca="1">_xlfn.CONCAT("(",A2875,",",C2875,",",P2875,",",E2875,",",L2875,",",S2875,",",T2875,",",V2875,")++1`")</f>
        <v>(250612,0,0,4,56,1,4,37)++1`</v>
      </c>
      <c r="Y2875" t="str">
        <f>_xlfn.CONCAT("(",A2875,",",R2875,")++1`")</f>
        <v>(250612,20)++1`</v>
      </c>
    </row>
    <row r="2876" spans="1:25">
      <c r="A2876">
        <v>250613</v>
      </c>
      <c r="B2876">
        <v>1930</v>
      </c>
      <c r="C2876">
        <f>IF(D2876="oui", 1, IF(D2876="non", 0, " "))</f>
        <v>0</v>
      </c>
      <c r="D2876" t="s">
        <v>24</v>
      </c>
      <c r="E2876">
        <f>_xlfn.XLOOKUP(F2876,Z$3:Z$19,AA$3:AA$19)</f>
        <v>9</v>
      </c>
      <c r="F2876" t="s">
        <v>40</v>
      </c>
      <c r="G2876" s="14">
        <v>44648</v>
      </c>
      <c r="H2876" s="15">
        <v>0.45069444444444445</v>
      </c>
      <c r="I2876" s="15">
        <v>0.48055555555555551</v>
      </c>
      <c r="J2876">
        <v>1000163</v>
      </c>
      <c r="K2876">
        <v>4824</v>
      </c>
      <c r="L2876">
        <f>ROUND(M2876*86400,0)/60</f>
        <v>43</v>
      </c>
      <c r="M2876">
        <v>2.9861111111111061E-2</v>
      </c>
      <c r="N2876">
        <f>_xlfn.XLOOKUP(O2876,Z$22:Z$24,AA$22:AA$24)</f>
        <v>0</v>
      </c>
      <c r="O2876" t="s">
        <v>26</v>
      </c>
      <c r="P2876" cm="1">
        <f t="array" aca="1" ref="P2876" ca="1">(_xlfn.IFS(Q2876="couché",0,Q2876="debout à 80%",1,Q2876="?",1))*(IF(RAND()&lt;0.8,1,0))</f>
        <v>1</v>
      </c>
      <c r="Q2876" t="s">
        <v>27</v>
      </c>
      <c r="R2876">
        <v>45</v>
      </c>
      <c r="S2876">
        <f>SUMIFS(N:N,F:F,F2876,G:G,G2876,T:T,T2876-1)*IF(C2876=1,0,1)</f>
        <v>0</v>
      </c>
      <c r="T2876">
        <f>COUNTIFS(F:F,F2876,G:G,G2876,H:H,_xlfn.CONCAT("&lt;=",H2876))</f>
        <v>3</v>
      </c>
      <c r="U2876" s="15">
        <f ca="1">H2876+(RAND()/100000)</f>
        <v>0.45069459344521801</v>
      </c>
      <c r="V2876">
        <f t="shared" ca="1" si="44"/>
        <v>36</v>
      </c>
      <c r="W2876" t="s">
        <v>28</v>
      </c>
      <c r="X2876" t="str">
        <f ca="1">_xlfn.CONCAT("(",A2876,",",C2876,",",P2876,",",E2876,",",L2876,",",S2876,",",T2876,",",V2876,")++1`")</f>
        <v>(250613,0,1,9,43,0,3,36)++1`</v>
      </c>
      <c r="Y2876" t="str">
        <f>_xlfn.CONCAT("(",A2876,",",R2876,")++1`")</f>
        <v>(250613,45)++1`</v>
      </c>
    </row>
    <row r="2877" spans="1:25">
      <c r="A2877">
        <v>250617</v>
      </c>
      <c r="B2877">
        <v>1940</v>
      </c>
      <c r="C2877">
        <f>IF(D2877="oui", 1, IF(D2877="non", 0, " "))</f>
        <v>0</v>
      </c>
      <c r="D2877" t="s">
        <v>24</v>
      </c>
      <c r="E2877">
        <f>_xlfn.XLOOKUP(F2877,Z$3:Z$19,AA$3:AA$19)</f>
        <v>2</v>
      </c>
      <c r="F2877" t="s">
        <v>29</v>
      </c>
      <c r="G2877" s="14">
        <v>44634</v>
      </c>
      <c r="H2877" s="15">
        <v>0.34930555555555554</v>
      </c>
      <c r="I2877" s="15">
        <v>0.39027777777777778</v>
      </c>
      <c r="J2877">
        <v>1000166</v>
      </c>
      <c r="K2877">
        <v>31</v>
      </c>
      <c r="L2877">
        <f>ROUND(M2877*86400,0)/60</f>
        <v>59</v>
      </c>
      <c r="M2877">
        <v>4.0972222222222243E-2</v>
      </c>
      <c r="N2877">
        <f>_xlfn.XLOOKUP(O2877,Z$22:Z$24,AA$22:AA$24)</f>
        <v>0</v>
      </c>
      <c r="O2877" t="s">
        <v>26</v>
      </c>
      <c r="P2877" cm="1">
        <f t="array" aca="1" ref="P2877" ca="1">(_xlfn.IFS(Q2877="couché",0,Q2877="debout à 80%",1,Q2877="?",1))*(IF(RAND()&lt;0.8,1,0))</f>
        <v>0</v>
      </c>
      <c r="Q2877" t="s">
        <v>48</v>
      </c>
      <c r="R2877">
        <v>0</v>
      </c>
      <c r="S2877">
        <f>SUMIFS(N:N,F:F,F2877,G:G,G2877,T:T,T2877-1)*IF(C2877=1,0,1)</f>
        <v>0</v>
      </c>
      <c r="T2877">
        <f>COUNTIFS(F:F,F2877,G:G,G2877,H:H,_xlfn.CONCAT("&lt;=",H2877))</f>
        <v>1</v>
      </c>
      <c r="U2877" s="15">
        <f ca="1">H2877+(RAND()/100000)</f>
        <v>0.34931009886046682</v>
      </c>
      <c r="V2877">
        <f t="shared" ca="1" si="44"/>
        <v>14</v>
      </c>
      <c r="W2877" t="s">
        <v>28</v>
      </c>
      <c r="X2877" t="str">
        <f ca="1">_xlfn.CONCAT("(",A2877,",",C2877,",",P2877,",",E2877,",",L2877,",",S2877,",",T2877,",",V2877,")++1`")</f>
        <v>(250617,0,0,2,59,0,1,14)++1`</v>
      </c>
      <c r="Y2877" t="str">
        <f>_xlfn.CONCAT("(",A2877,",",R2877,")++1`")</f>
        <v>(250617,0)++1`</v>
      </c>
    </row>
    <row r="2878" spans="1:25">
      <c r="A2878">
        <v>250619</v>
      </c>
      <c r="B2878">
        <v>1944</v>
      </c>
      <c r="C2878">
        <f>IF(D2878="oui", 1, IF(D2878="non", 0, " "))</f>
        <v>0</v>
      </c>
      <c r="D2878" t="s">
        <v>24</v>
      </c>
      <c r="E2878">
        <f>_xlfn.XLOOKUP(F2878,Z$3:Z$19,AA$3:AA$19)</f>
        <v>13</v>
      </c>
      <c r="F2878" t="s">
        <v>43</v>
      </c>
      <c r="G2878" s="14">
        <v>44643</v>
      </c>
      <c r="H2878" s="15">
        <v>0.5625</v>
      </c>
      <c r="I2878" s="15">
        <v>0.6875</v>
      </c>
      <c r="J2878">
        <v>1000167</v>
      </c>
      <c r="K2878">
        <v>9229</v>
      </c>
      <c r="L2878">
        <f>ROUND(M2878*86400,0)/60</f>
        <v>180</v>
      </c>
      <c r="M2878">
        <v>0.125</v>
      </c>
      <c r="N2878">
        <f>_xlfn.XLOOKUP(O2878,Z$22:Z$24,AA$22:AA$24)</f>
        <v>0</v>
      </c>
      <c r="O2878" t="s">
        <v>26</v>
      </c>
      <c r="P2878" cm="1">
        <f t="array" aca="1" ref="P2878" ca="1">(_xlfn.IFS(Q2878="couché",0,Q2878="debout à 80%",1,Q2878="?",1))*(IF(RAND()&lt;0.8,1,0))</f>
        <v>1</v>
      </c>
      <c r="Q2878" t="s">
        <v>27</v>
      </c>
      <c r="R2878">
        <v>45</v>
      </c>
      <c r="S2878">
        <f>SUMIFS(N:N,F:F,F2878,G:G,G2878,T:T,T2878-1)*IF(C2878=1,0,1)</f>
        <v>0</v>
      </c>
      <c r="T2878">
        <f>COUNTIFS(F:F,F2878,G:G,G2878,H:H,_xlfn.CONCAT("&lt;=",H2878))</f>
        <v>2</v>
      </c>
      <c r="U2878" s="15">
        <f ca="1">H2878+(RAND()/100000)</f>
        <v>0.56250636870537174</v>
      </c>
      <c r="V2878">
        <f t="shared" ca="1" si="44"/>
        <v>53</v>
      </c>
      <c r="W2878" t="s">
        <v>28</v>
      </c>
      <c r="X2878" t="str">
        <f ca="1">_xlfn.CONCAT("(",A2878,",",C2878,",",P2878,",",E2878,",",L2878,",",S2878,",",T2878,",",V2878,")++1`")</f>
        <v>(250619,0,1,13,180,0,2,53)++1`</v>
      </c>
      <c r="Y2878" t="str">
        <f>_xlfn.CONCAT("(",A2878,",",R2878,")++1`")</f>
        <v>(250619,45)++1`</v>
      </c>
    </row>
    <row r="2879" spans="1:25">
      <c r="A2879">
        <v>250621</v>
      </c>
      <c r="B2879">
        <v>1976</v>
      </c>
      <c r="C2879">
        <f>IF(D2879="oui", 1, IF(D2879="non", 0, " "))</f>
        <v>0</v>
      </c>
      <c r="D2879" t="s">
        <v>24</v>
      </c>
      <c r="E2879">
        <f>_xlfn.XLOOKUP(F2879,Z$3:Z$19,AA$3:AA$19)</f>
        <v>4</v>
      </c>
      <c r="F2879" t="s">
        <v>31</v>
      </c>
      <c r="G2879" s="14">
        <v>44649</v>
      </c>
      <c r="H2879" s="15">
        <v>0.51041666666666663</v>
      </c>
      <c r="I2879" s="15">
        <v>0.57777777777777772</v>
      </c>
      <c r="J2879">
        <v>1000170</v>
      </c>
      <c r="K2879">
        <v>2059</v>
      </c>
      <c r="L2879">
        <f>ROUND(M2879*86400,0)/60</f>
        <v>97</v>
      </c>
      <c r="M2879">
        <v>6.7361111111111094E-2</v>
      </c>
      <c r="N2879">
        <f>_xlfn.XLOOKUP(O2879,Z$22:Z$24,AA$22:AA$24)</f>
        <v>1</v>
      </c>
      <c r="O2879" t="s">
        <v>32</v>
      </c>
      <c r="P2879" cm="1">
        <f t="array" aca="1" ref="P2879" ca="1">(_xlfn.IFS(Q2879="couché",0,Q2879="debout à 80%",1,Q2879="?",1))*(IF(RAND()&lt;0.8,1,0))</f>
        <v>1</v>
      </c>
      <c r="Q2879" t="s">
        <v>27</v>
      </c>
      <c r="R2879">
        <v>30</v>
      </c>
      <c r="S2879">
        <f>SUMIFS(N:N,F:F,F2879,G:G,G2879,T:T,T2879-1)*IF(C2879=1,0,1)</f>
        <v>1</v>
      </c>
      <c r="T2879">
        <f>COUNTIFS(F:F,F2879,G:G,G2879,H:H,_xlfn.CONCAT("&lt;=",H2879))</f>
        <v>5</v>
      </c>
      <c r="U2879" s="15">
        <f ca="1">H2879+(RAND()/100000)</f>
        <v>0.51041707474223785</v>
      </c>
      <c r="V2879">
        <f t="shared" ca="1" si="44"/>
        <v>46</v>
      </c>
      <c r="W2879" t="s">
        <v>28</v>
      </c>
      <c r="X2879" t="str">
        <f ca="1">_xlfn.CONCAT("(",A2879,",",C2879,",",P2879,",",E2879,",",L2879,",",S2879,",",T2879,",",V2879,")++1`")</f>
        <v>(250621,0,1,4,97,1,5,46)++1`</v>
      </c>
      <c r="Y2879" t="str">
        <f>_xlfn.CONCAT("(",A2879,",",R2879,")++1`")</f>
        <v>(250621,30)++1`</v>
      </c>
    </row>
    <row r="2880" spans="1:25">
      <c r="A2880">
        <v>250622</v>
      </c>
      <c r="B2880">
        <v>1981</v>
      </c>
      <c r="C2880">
        <f>IF(D2880="oui", 1, IF(D2880="non", 0, " "))</f>
        <v>0</v>
      </c>
      <c r="D2880" t="s">
        <v>24</v>
      </c>
      <c r="E2880">
        <f>_xlfn.XLOOKUP(F2880,Z$3:Z$19,AA$3:AA$19)</f>
        <v>2</v>
      </c>
      <c r="F2880" t="s">
        <v>29</v>
      </c>
      <c r="G2880" s="14">
        <v>44641</v>
      </c>
      <c r="H2880" s="15">
        <v>0.55555555555555558</v>
      </c>
      <c r="I2880" s="15">
        <v>0.61805555555555558</v>
      </c>
      <c r="J2880">
        <v>1000166</v>
      </c>
      <c r="K2880">
        <v>1</v>
      </c>
      <c r="L2880">
        <f>ROUND(M2880*86400,0)/60</f>
        <v>90</v>
      </c>
      <c r="M2880">
        <v>6.25E-2</v>
      </c>
      <c r="N2880">
        <f>_xlfn.XLOOKUP(O2880,Z$22:Z$24,AA$22:AA$24)</f>
        <v>0</v>
      </c>
      <c r="O2880" t="s">
        <v>26</v>
      </c>
      <c r="P2880" cm="1">
        <f t="array" aca="1" ref="P2880" ca="1">(_xlfn.IFS(Q2880="couché",0,Q2880="debout à 80%",1,Q2880="?",1))*(IF(RAND()&lt;0.8,1,0))</f>
        <v>1</v>
      </c>
      <c r="Q2880" t="s">
        <v>27</v>
      </c>
      <c r="R2880">
        <v>45</v>
      </c>
      <c r="S2880">
        <f>SUMIFS(N:N,F:F,F2880,G:G,G2880,T:T,T2880-1)*IF(C2880=1,0,1)</f>
        <v>0</v>
      </c>
      <c r="T2880">
        <f>COUNTIFS(F:F,F2880,G:G,G2880,H:H,_xlfn.CONCAT("&lt;=",H2880))</f>
        <v>3</v>
      </c>
      <c r="U2880" s="15">
        <f ca="1">H2880+(RAND()/100000)</f>
        <v>0.55556356512258798</v>
      </c>
      <c r="V2880">
        <f t="shared" ca="1" si="44"/>
        <v>47</v>
      </c>
      <c r="W2880" t="s">
        <v>28</v>
      </c>
      <c r="X2880" t="str">
        <f ca="1">_xlfn.CONCAT("(",A2880,",",C2880,",",P2880,",",E2880,",",L2880,",",S2880,",",T2880,",",V2880,")++1`")</f>
        <v>(250622,0,1,2,90,0,3,47)++1`</v>
      </c>
      <c r="Y2880" t="str">
        <f>_xlfn.CONCAT("(",A2880,",",R2880,")++1`")</f>
        <v>(250622,45)++1`</v>
      </c>
    </row>
    <row r="2881" spans="1:25">
      <c r="A2881">
        <v>250624</v>
      </c>
      <c r="B2881">
        <v>2006</v>
      </c>
      <c r="C2881">
        <f>IF(D2881="oui", 1, IF(D2881="non", 0, " "))</f>
        <v>0</v>
      </c>
      <c r="D2881" t="s">
        <v>24</v>
      </c>
      <c r="E2881">
        <f>_xlfn.XLOOKUP(F2881,Z$3:Z$19,AA$3:AA$19)</f>
        <v>11</v>
      </c>
      <c r="F2881" t="s">
        <v>41</v>
      </c>
      <c r="G2881" s="14">
        <v>44645</v>
      </c>
      <c r="H2881" s="15">
        <v>0.40763888888888888</v>
      </c>
      <c r="I2881" s="15">
        <v>0.43125000000000002</v>
      </c>
      <c r="J2881">
        <v>1000165</v>
      </c>
      <c r="K2881">
        <v>493</v>
      </c>
      <c r="L2881">
        <f>ROUND(M2881*86400,0)/60</f>
        <v>34</v>
      </c>
      <c r="M2881">
        <v>2.3611111111111138E-2</v>
      </c>
      <c r="N2881">
        <f>_xlfn.XLOOKUP(O2881,Z$22:Z$24,AA$22:AA$24)</f>
        <v>1</v>
      </c>
      <c r="O2881" t="s">
        <v>32</v>
      </c>
      <c r="P2881" cm="1">
        <f t="array" aca="1" ref="P2881" ca="1">(_xlfn.IFS(Q2881="couché",0,Q2881="debout à 80%",1,Q2881="?",1))*(IF(RAND()&lt;0.8,1,0))</f>
        <v>1</v>
      </c>
      <c r="Q2881" t="s">
        <v>27</v>
      </c>
      <c r="R2881">
        <v>30</v>
      </c>
      <c r="S2881">
        <f>SUMIFS(N:N,F:F,F2881,G:G,G2881,T:T,T2881-1)*IF(C2881=1,0,1)</f>
        <v>1</v>
      </c>
      <c r="T2881">
        <f>COUNTIFS(F:F,F2881,G:G,G2881,H:H,_xlfn.CONCAT("&lt;=",H2881))</f>
        <v>3</v>
      </c>
      <c r="U2881" s="15">
        <f ca="1">H2881+(RAND()/100000)</f>
        <v>0.40764041013988117</v>
      </c>
      <c r="V2881">
        <f t="shared" ca="1" si="44"/>
        <v>27</v>
      </c>
      <c r="W2881" t="s">
        <v>28</v>
      </c>
      <c r="X2881" t="str">
        <f ca="1">_xlfn.CONCAT("(",A2881,",",C2881,",",P2881,",",E2881,",",L2881,",",S2881,",",T2881,",",V2881,")++1`")</f>
        <v>(250624,0,1,11,34,1,3,27)++1`</v>
      </c>
      <c r="Y2881" t="str">
        <f>_xlfn.CONCAT("(",A2881,",",R2881,")++1`")</f>
        <v>(250624,30)++1`</v>
      </c>
    </row>
    <row r="2882" spans="1:25">
      <c r="A2882">
        <v>250628</v>
      </c>
      <c r="B2882">
        <v>1930</v>
      </c>
      <c r="C2882">
        <f>IF(D2882="oui", 1, IF(D2882="non", 0, " "))</f>
        <v>0</v>
      </c>
      <c r="D2882" t="s">
        <v>24</v>
      </c>
      <c r="E2882">
        <f>_xlfn.XLOOKUP(F2882,Z$3:Z$19,AA$3:AA$19)</f>
        <v>16</v>
      </c>
      <c r="F2882" t="s">
        <v>44</v>
      </c>
      <c r="G2882" s="14">
        <v>44630</v>
      </c>
      <c r="H2882" s="15">
        <v>0.76666666666666661</v>
      </c>
      <c r="I2882" s="15">
        <v>0.91805555555555551</v>
      </c>
      <c r="J2882">
        <v>1000162</v>
      </c>
      <c r="K2882">
        <v>152</v>
      </c>
      <c r="L2882">
        <f>ROUND(M2882*86400,0)/60</f>
        <v>218</v>
      </c>
      <c r="M2882">
        <v>0.15138888888888891</v>
      </c>
      <c r="N2882">
        <f>_xlfn.XLOOKUP(O2882,Z$22:Z$24,AA$22:AA$24)</f>
        <v>0</v>
      </c>
      <c r="O2882" t="s">
        <v>26</v>
      </c>
      <c r="P2882" cm="1">
        <f t="array" aca="1" ref="P2882" ca="1">(_xlfn.IFS(Q2882="couché",0,Q2882="debout à 80%",1,Q2882="?",1))*(IF(RAND()&lt;0.8,1,0))</f>
        <v>1</v>
      </c>
      <c r="Q2882" t="s">
        <v>27</v>
      </c>
      <c r="R2882">
        <v>45</v>
      </c>
      <c r="S2882">
        <f>SUMIFS(N:N,F:F,F2882,G:G,G2882,T:T,T2882-1)*IF(C2882=1,0,1)</f>
        <v>0</v>
      </c>
      <c r="T2882">
        <f>COUNTIFS(F:F,F2882,G:G,G2882,H:H,_xlfn.CONCAT("&lt;=",H2882))</f>
        <v>7</v>
      </c>
      <c r="U2882" s="15">
        <f ca="1">H2882+(RAND()/100000)</f>
        <v>0.76667585378502212</v>
      </c>
      <c r="V2882">
        <f t="shared" ca="1" si="44"/>
        <v>94</v>
      </c>
      <c r="W2882" t="s">
        <v>28</v>
      </c>
      <c r="X2882" t="str">
        <f ca="1">_xlfn.CONCAT("(",A2882,",",C2882,",",P2882,",",E2882,",",L2882,",",S2882,",",T2882,",",V2882,")++1`")</f>
        <v>(250628,0,1,16,218,0,7,94)++1`</v>
      </c>
      <c r="Y2882" t="str">
        <f>_xlfn.CONCAT("(",A2882,",",R2882,")++1`")</f>
        <v>(250628,45)++1`</v>
      </c>
    </row>
    <row r="2883" spans="1:25">
      <c r="A2883">
        <v>250630</v>
      </c>
      <c r="B2883">
        <v>1935</v>
      </c>
      <c r="C2883">
        <f>IF(D2883="oui", 1, IF(D2883="non", 0, " "))</f>
        <v>0</v>
      </c>
      <c r="D2883" t="s">
        <v>24</v>
      </c>
      <c r="E2883">
        <f>_xlfn.XLOOKUP(F2883,Z$3:Z$19,AA$3:AA$19)</f>
        <v>2</v>
      </c>
      <c r="F2883" t="s">
        <v>29</v>
      </c>
      <c r="G2883" s="14">
        <v>44630</v>
      </c>
      <c r="H2883" s="15">
        <v>0.81111111111111112</v>
      </c>
      <c r="I2883" s="15">
        <v>0.85624999999999996</v>
      </c>
      <c r="J2883">
        <v>1000166</v>
      </c>
      <c r="K2883">
        <v>30</v>
      </c>
      <c r="L2883">
        <f>ROUND(M2883*86400,0)/60</f>
        <v>65</v>
      </c>
      <c r="M2883">
        <v>4.513888888888884E-2</v>
      </c>
      <c r="N2883">
        <f>_xlfn.XLOOKUP(O2883,Z$22:Z$24,AA$22:AA$24)</f>
        <v>0</v>
      </c>
      <c r="O2883" t="s">
        <v>26</v>
      </c>
      <c r="P2883" cm="1">
        <f t="array" aca="1" ref="P2883" ca="1">(_xlfn.IFS(Q2883="couché",0,Q2883="debout à 80%",1,Q2883="?",1))*(IF(RAND()&lt;0.8,1,0))</f>
        <v>1</v>
      </c>
      <c r="Q2883" t="s">
        <v>27</v>
      </c>
      <c r="R2883">
        <v>45</v>
      </c>
      <c r="S2883">
        <f>SUMIFS(N:N,F:F,F2883,G:G,G2883,T:T,T2883-1)*IF(C2883=1,0,1)</f>
        <v>0</v>
      </c>
      <c r="T2883">
        <f>COUNTIFS(F:F,F2883,G:G,G2883,H:H,_xlfn.CONCAT("&lt;=",H2883))</f>
        <v>6</v>
      </c>
      <c r="U2883" s="15">
        <f ca="1">H2883+(RAND()/100000)</f>
        <v>0.81111203227203776</v>
      </c>
      <c r="V2883">
        <f t="shared" ref="V2883:V2946" ca="1" si="45">COUNTIFS(G:G,G2883,U:U,_xlfn.CONCAT("&lt;=",U2883))</f>
        <v>96</v>
      </c>
      <c r="W2883" t="s">
        <v>28</v>
      </c>
      <c r="X2883" t="str">
        <f ca="1">_xlfn.CONCAT("(",A2883,",",C2883,",",P2883,",",E2883,",",L2883,",",S2883,",",T2883,",",V2883,")++1`")</f>
        <v>(250630,0,1,2,65,0,6,96)++1`</v>
      </c>
      <c r="Y2883" t="str">
        <f>_xlfn.CONCAT("(",A2883,",",R2883,")++1`")</f>
        <v>(250630,45)++1`</v>
      </c>
    </row>
    <row r="2884" spans="1:25">
      <c r="A2884">
        <v>250632</v>
      </c>
      <c r="B2884">
        <v>2021</v>
      </c>
      <c r="C2884">
        <f>IF(D2884="oui", 1, IF(D2884="non", 0, " "))</f>
        <v>1</v>
      </c>
      <c r="D2884" t="s">
        <v>28</v>
      </c>
      <c r="E2884">
        <f>_xlfn.XLOOKUP(F2884,Z$3:Z$19,AA$3:AA$19)</f>
        <v>16</v>
      </c>
      <c r="F2884" t="s">
        <v>44</v>
      </c>
      <c r="G2884" s="14">
        <v>44630</v>
      </c>
      <c r="H2884" s="15">
        <v>0.95833333333333326</v>
      </c>
      <c r="I2884" s="15">
        <v>0.98124999999999996</v>
      </c>
      <c r="J2884">
        <v>1000162</v>
      </c>
      <c r="K2884">
        <v>709</v>
      </c>
      <c r="L2884">
        <f>ROUND(M2884*86400,0)/60</f>
        <v>33</v>
      </c>
      <c r="M2884">
        <v>2.2916666666666696E-2</v>
      </c>
      <c r="N2884">
        <f>_xlfn.XLOOKUP(O2884,Z$22:Z$24,AA$22:AA$24)</f>
        <v>0</v>
      </c>
      <c r="O2884" t="s">
        <v>46</v>
      </c>
      <c r="P2884" cm="1">
        <f t="array" aca="1" ref="P2884" ca="1">(_xlfn.IFS(Q2884="couché",0,Q2884="debout à 80%",1,Q2884="?",1))*(IF(RAND()&lt;0.8,1,0))</f>
        <v>0</v>
      </c>
      <c r="Q2884" t="s">
        <v>48</v>
      </c>
      <c r="R2884">
        <v>45</v>
      </c>
      <c r="S2884">
        <f>SUMIFS(N:N,F:F,F2884,G:G,G2884,T:T,T2884-1)*IF(C2884=1,0,1)</f>
        <v>0</v>
      </c>
      <c r="T2884">
        <f>COUNTIFS(F:F,F2884,G:G,G2884,H:H,_xlfn.CONCAT("&lt;=",H2884))</f>
        <v>8</v>
      </c>
      <c r="U2884" s="15">
        <f ca="1">H2884+(RAND()/100000)</f>
        <v>0.95833509460020083</v>
      </c>
      <c r="V2884">
        <f t="shared" ca="1" si="45"/>
        <v>98</v>
      </c>
      <c r="W2884" t="s">
        <v>28</v>
      </c>
      <c r="X2884" t="str">
        <f ca="1">_xlfn.CONCAT("(",A2884,",",C2884,",",P2884,",",E2884,",",L2884,",",S2884,",",T2884,",",V2884,")++1`")</f>
        <v>(250632,1,0,16,33,0,8,98)++1`</v>
      </c>
      <c r="Y2884" t="str">
        <f>_xlfn.CONCAT("(",A2884,",",R2884,")++1`")</f>
        <v>(250632,45)++1`</v>
      </c>
    </row>
    <row r="2885" spans="1:25">
      <c r="A2885">
        <v>250639</v>
      </c>
      <c r="B2885">
        <v>1944</v>
      </c>
      <c r="C2885">
        <f>IF(D2885="oui", 1, IF(D2885="non", 0, " "))</f>
        <v>0</v>
      </c>
      <c r="D2885" t="s">
        <v>24</v>
      </c>
      <c r="E2885">
        <f>_xlfn.XLOOKUP(F2885,Z$3:Z$19,AA$3:AA$19)</f>
        <v>7</v>
      </c>
      <c r="F2885" t="s">
        <v>38</v>
      </c>
      <c r="G2885" s="14">
        <v>44631</v>
      </c>
      <c r="H2885" s="15">
        <v>0.4458333333333333</v>
      </c>
      <c r="I2885" s="15">
        <v>0.54861111111111105</v>
      </c>
      <c r="J2885">
        <v>1000162</v>
      </c>
      <c r="K2885">
        <v>489</v>
      </c>
      <c r="L2885">
        <f>ROUND(M2885*86400,0)/60</f>
        <v>148</v>
      </c>
      <c r="M2885">
        <v>0.10277777777777775</v>
      </c>
      <c r="N2885">
        <f>_xlfn.XLOOKUP(O2885,Z$22:Z$24,AA$22:AA$24)</f>
        <v>0</v>
      </c>
      <c r="O2885" t="s">
        <v>26</v>
      </c>
      <c r="P2885" cm="1">
        <f t="array" aca="1" ref="P2885" ca="1">(_xlfn.IFS(Q2885="couché",0,Q2885="debout à 80%",1,Q2885="?",1))*(IF(RAND()&lt;0.8,1,0))</f>
        <v>0</v>
      </c>
      <c r="Q2885" t="s">
        <v>48</v>
      </c>
      <c r="R2885">
        <v>45</v>
      </c>
      <c r="S2885">
        <f>SUMIFS(N:N,F:F,F2885,G:G,G2885,T:T,T2885-1)*IF(C2885=1,0,1)</f>
        <v>0</v>
      </c>
      <c r="T2885">
        <f>COUNTIFS(F:F,F2885,G:G,G2885,H:H,_xlfn.CONCAT("&lt;=",H2885))</f>
        <v>1</v>
      </c>
      <c r="U2885" s="15">
        <f ca="1">H2885+(RAND()/100000)</f>
        <v>0.44583982593428867</v>
      </c>
      <c r="V2885">
        <f t="shared" ca="1" si="45"/>
        <v>33</v>
      </c>
      <c r="W2885" t="s">
        <v>47</v>
      </c>
      <c r="X2885" t="str">
        <f ca="1">_xlfn.CONCAT("(",A2885,",",C2885,",",P2885,",",E2885,",",L2885,",",S2885,",",T2885,",",V2885,")++1`")</f>
        <v>(250639,0,0,7,148,0,1,33)++1`</v>
      </c>
      <c r="Y2885" t="str">
        <f>_xlfn.CONCAT("(",A2885,",",R2885,")++1`")</f>
        <v>(250639,45)++1`</v>
      </c>
    </row>
    <row r="2886" spans="1:25">
      <c r="A2886">
        <v>250640</v>
      </c>
      <c r="B2886">
        <v>2009</v>
      </c>
      <c r="C2886">
        <f>IF(D2886="oui", 1, IF(D2886="non", 0, " "))</f>
        <v>1</v>
      </c>
      <c r="D2886" t="s">
        <v>28</v>
      </c>
      <c r="E2886">
        <f>_xlfn.XLOOKUP(F2886,Z$3:Z$19,AA$3:AA$19)</f>
        <v>1</v>
      </c>
      <c r="F2886" t="s">
        <v>30</v>
      </c>
      <c r="G2886" s="14">
        <v>44631</v>
      </c>
      <c r="H2886" s="15">
        <v>0.48124999999999996</v>
      </c>
      <c r="I2886" s="15">
        <v>0.49930555555555556</v>
      </c>
      <c r="J2886">
        <v>31</v>
      </c>
      <c r="K2886">
        <v>2333</v>
      </c>
      <c r="L2886">
        <f>ROUND(M2886*86400,0)/60</f>
        <v>26</v>
      </c>
      <c r="M2886">
        <v>1.8055555555555602E-2</v>
      </c>
      <c r="N2886">
        <f>_xlfn.XLOOKUP(O2886,Z$22:Z$24,AA$22:AA$24)</f>
        <v>0</v>
      </c>
      <c r="O2886" t="s">
        <v>46</v>
      </c>
      <c r="P2886" cm="1">
        <f t="array" aca="1" ref="P2886" ca="1">(_xlfn.IFS(Q2886="couché",0,Q2886="debout à 80%",1,Q2886="?",1))*(IF(RAND()&lt;0.8,1,0))</f>
        <v>0</v>
      </c>
      <c r="Q2886" t="s">
        <v>48</v>
      </c>
      <c r="R2886">
        <v>30</v>
      </c>
      <c r="S2886">
        <f>SUMIFS(N:N,F:F,F2886,G:G,G2886,T:T,T2886-1)*IF(C2886=1,0,1)</f>
        <v>0</v>
      </c>
      <c r="T2886">
        <f>COUNTIFS(F:F,F2886,G:G,G2886,H:H,_xlfn.CONCAT("&lt;=",H2886))</f>
        <v>1</v>
      </c>
      <c r="U2886" s="15">
        <f ca="1">H2886+(RAND()/100000)</f>
        <v>0.48125828782464258</v>
      </c>
      <c r="V2886">
        <f t="shared" ca="1" si="45"/>
        <v>40</v>
      </c>
      <c r="W2886" t="s">
        <v>28</v>
      </c>
      <c r="X2886" t="str">
        <f ca="1">_xlfn.CONCAT("(",A2886,",",C2886,",",P2886,",",E2886,",",L2886,",",S2886,",",T2886,",",V2886,")++1`")</f>
        <v>(250640,1,0,1,26,0,1,40)++1`</v>
      </c>
      <c r="Y2886" t="str">
        <f>_xlfn.CONCAT("(",A2886,",",R2886,")++1`")</f>
        <v>(250640,30)++1`</v>
      </c>
    </row>
    <row r="2887" spans="1:25">
      <c r="A2887">
        <v>250641</v>
      </c>
      <c r="B2887">
        <v>1969</v>
      </c>
      <c r="C2887">
        <f>IF(D2887="oui", 1, IF(D2887="non", 0, " "))</f>
        <v>0</v>
      </c>
      <c r="D2887" t="s">
        <v>24</v>
      </c>
      <c r="E2887">
        <f>_xlfn.XLOOKUP(F2887,Z$3:Z$19,AA$3:AA$19)</f>
        <v>7</v>
      </c>
      <c r="F2887" t="s">
        <v>38</v>
      </c>
      <c r="G2887" s="14">
        <v>44644</v>
      </c>
      <c r="H2887" s="15">
        <v>0.38958333333333334</v>
      </c>
      <c r="I2887" s="15">
        <v>0.41666666666666663</v>
      </c>
      <c r="J2887">
        <v>1000166</v>
      </c>
      <c r="K2887">
        <v>31</v>
      </c>
      <c r="L2887">
        <f>ROUND(M2887*86400,0)/60</f>
        <v>39</v>
      </c>
      <c r="M2887">
        <v>2.7083333333333293E-2</v>
      </c>
      <c r="N2887">
        <f>_xlfn.XLOOKUP(O2887,Z$22:Z$24,AA$22:AA$24)</f>
        <v>0</v>
      </c>
      <c r="O2887" t="s">
        <v>26</v>
      </c>
      <c r="P2887" cm="1">
        <f t="array" aca="1" ref="P2887" ca="1">(_xlfn.IFS(Q2887="couché",0,Q2887="debout à 80%",1,Q2887="?",1))*(IF(RAND()&lt;0.8,1,0))</f>
        <v>1</v>
      </c>
      <c r="Q2887" t="s">
        <v>27</v>
      </c>
      <c r="R2887">
        <v>0</v>
      </c>
      <c r="S2887">
        <f>SUMIFS(N:N,F:F,F2887,G:G,G2887,T:T,T2887-1)*IF(C2887=1,0,1)</f>
        <v>0</v>
      </c>
      <c r="T2887">
        <f>COUNTIFS(F:F,F2887,G:G,G2887,H:H,_xlfn.CONCAT("&lt;=",H2887))</f>
        <v>2</v>
      </c>
      <c r="U2887" s="15">
        <f ca="1">H2887+(RAND()/100000)</f>
        <v>0.38958474912484259</v>
      </c>
      <c r="V2887">
        <f t="shared" ca="1" si="45"/>
        <v>18</v>
      </c>
      <c r="W2887" t="s">
        <v>28</v>
      </c>
      <c r="X2887" t="str">
        <f ca="1">_xlfn.CONCAT("(",A2887,",",C2887,",",P2887,",",E2887,",",L2887,",",S2887,",",T2887,",",V2887,")++1`")</f>
        <v>(250641,0,1,7,39,0,2,18)++1`</v>
      </c>
      <c r="Y2887" t="str">
        <f>_xlfn.CONCAT("(",A2887,",",R2887,")++1`")</f>
        <v>(250641,0)++1`</v>
      </c>
    </row>
    <row r="2888" spans="1:25">
      <c r="A2888">
        <v>250642</v>
      </c>
      <c r="B2888">
        <v>1934</v>
      </c>
      <c r="C2888">
        <f>IF(D2888="oui", 1, IF(D2888="non", 0, " "))</f>
        <v>0</v>
      </c>
      <c r="D2888" t="s">
        <v>24</v>
      </c>
      <c r="E2888">
        <f>_xlfn.XLOOKUP(F2888,Z$3:Z$19,AA$3:AA$19)</f>
        <v>9</v>
      </c>
      <c r="F2888" t="s">
        <v>40</v>
      </c>
      <c r="G2888" s="14">
        <v>44631</v>
      </c>
      <c r="H2888" s="15">
        <v>0.38958333333333334</v>
      </c>
      <c r="I2888" s="15">
        <v>0.49791666666666662</v>
      </c>
      <c r="J2888">
        <v>1000163</v>
      </c>
      <c r="K2888">
        <v>1932</v>
      </c>
      <c r="L2888">
        <f>ROUND(M2888*86400,0)/60</f>
        <v>156</v>
      </c>
      <c r="M2888">
        <v>0.10833333333333328</v>
      </c>
      <c r="N2888">
        <f>_xlfn.XLOOKUP(O2888,Z$22:Z$24,AA$22:AA$24)</f>
        <v>0</v>
      </c>
      <c r="O2888" t="s">
        <v>26</v>
      </c>
      <c r="P2888" cm="1">
        <f t="array" aca="1" ref="P2888" ca="1">(_xlfn.IFS(Q2888="couché",0,Q2888="debout à 80%",1,Q2888="?",1))*(IF(RAND()&lt;0.8,1,0))</f>
        <v>0</v>
      </c>
      <c r="Q2888" t="s">
        <v>48</v>
      </c>
      <c r="R2888">
        <v>45</v>
      </c>
      <c r="S2888">
        <f>SUMIFS(N:N,F:F,F2888,G:G,G2888,T:T,T2888-1)*IF(C2888=1,0,1)</f>
        <v>0</v>
      </c>
      <c r="T2888">
        <f>COUNTIFS(F:F,F2888,G:G,G2888,H:H,_xlfn.CONCAT("&lt;=",H2888))</f>
        <v>2</v>
      </c>
      <c r="U2888" s="15">
        <f ca="1">H2888+(RAND()/100000)</f>
        <v>0.38958714173207609</v>
      </c>
      <c r="V2888">
        <f t="shared" ca="1" si="45"/>
        <v>21</v>
      </c>
      <c r="W2888" t="s">
        <v>28</v>
      </c>
      <c r="X2888" t="str">
        <f ca="1">_xlfn.CONCAT("(",A2888,",",C2888,",",P2888,",",E2888,",",L2888,",",S2888,",",T2888,",",V2888,")++1`")</f>
        <v>(250642,0,0,9,156,0,2,21)++1`</v>
      </c>
      <c r="Y2888" t="str">
        <f>_xlfn.CONCAT("(",A2888,",",R2888,")++1`")</f>
        <v>(250642,45)++1`</v>
      </c>
    </row>
    <row r="2889" spans="1:25">
      <c r="A2889">
        <v>250643</v>
      </c>
      <c r="B2889">
        <v>1987</v>
      </c>
      <c r="C2889">
        <f>IF(D2889="oui", 1, IF(D2889="non", 0, " "))</f>
        <v>0</v>
      </c>
      <c r="D2889" t="s">
        <v>24</v>
      </c>
      <c r="E2889">
        <f>_xlfn.XLOOKUP(F2889,Z$3:Z$19,AA$3:AA$19)</f>
        <v>16</v>
      </c>
      <c r="F2889" t="s">
        <v>44</v>
      </c>
      <c r="G2889" s="14">
        <v>44637</v>
      </c>
      <c r="H2889" s="15">
        <v>0.54166666666666663</v>
      </c>
      <c r="I2889" s="15">
        <v>0.57708333333333328</v>
      </c>
      <c r="J2889">
        <v>1000162</v>
      </c>
      <c r="K2889">
        <v>2756</v>
      </c>
      <c r="L2889">
        <f>ROUND(M2889*86400,0)/60</f>
        <v>51</v>
      </c>
      <c r="M2889">
        <v>3.5416666666666652E-2</v>
      </c>
      <c r="N2889">
        <f>_xlfn.XLOOKUP(O2889,Z$22:Z$24,AA$22:AA$24)</f>
        <v>0</v>
      </c>
      <c r="O2889" t="s">
        <v>26</v>
      </c>
      <c r="P2889" cm="1">
        <f t="array" aca="1" ref="P2889" ca="1">(_xlfn.IFS(Q2889="couché",0,Q2889="debout à 80%",1,Q2889="?",1))*(IF(RAND()&lt;0.8,1,0))</f>
        <v>0</v>
      </c>
      <c r="Q2889" t="s">
        <v>27</v>
      </c>
      <c r="R2889">
        <v>45</v>
      </c>
      <c r="S2889">
        <f>SUMIFS(N:N,F:F,F2889,G:G,G2889,T:T,T2889-1)*IF(C2889=1,0,1)</f>
        <v>0</v>
      </c>
      <c r="T2889">
        <f>COUNTIFS(F:F,F2889,G:G,G2889,H:H,_xlfn.CONCAT("&lt;=",H2889))</f>
        <v>4</v>
      </c>
      <c r="U2889" s="15">
        <f ca="1">H2889+(RAND()/100000)</f>
        <v>0.54166710934065165</v>
      </c>
      <c r="V2889">
        <f t="shared" ca="1" si="45"/>
        <v>62</v>
      </c>
      <c r="W2889" t="s">
        <v>28</v>
      </c>
      <c r="X2889" t="str">
        <f ca="1">_xlfn.CONCAT("(",A2889,",",C2889,",",P2889,",",E2889,",",L2889,",",S2889,",",T2889,",",V2889,")++1`")</f>
        <v>(250643,0,0,16,51,0,4,62)++1`</v>
      </c>
      <c r="Y2889" t="str">
        <f>_xlfn.CONCAT("(",A2889,",",R2889,")++1`")</f>
        <v>(250643,45)++1`</v>
      </c>
    </row>
    <row r="2890" spans="1:25">
      <c r="A2890">
        <v>250644</v>
      </c>
      <c r="B2890">
        <v>1975</v>
      </c>
      <c r="C2890">
        <f>IF(D2890="oui", 1, IF(D2890="non", 0, " "))</f>
        <v>0</v>
      </c>
      <c r="D2890" t="s">
        <v>24</v>
      </c>
      <c r="E2890">
        <f>_xlfn.XLOOKUP(F2890,Z$3:Z$19,AA$3:AA$19)</f>
        <v>16</v>
      </c>
      <c r="F2890" t="s">
        <v>44</v>
      </c>
      <c r="G2890" s="14">
        <v>44643</v>
      </c>
      <c r="H2890" s="15">
        <v>0.40555555555555556</v>
      </c>
      <c r="I2890" s="15">
        <v>0.44305555555555554</v>
      </c>
      <c r="J2890">
        <v>1000162</v>
      </c>
      <c r="K2890">
        <v>86</v>
      </c>
      <c r="L2890">
        <f>ROUND(M2890*86400,0)/60</f>
        <v>54</v>
      </c>
      <c r="M2890">
        <v>3.7499999999999978E-2</v>
      </c>
      <c r="N2890">
        <f>_xlfn.XLOOKUP(O2890,Z$22:Z$24,AA$22:AA$24)</f>
        <v>1</v>
      </c>
      <c r="O2890" t="s">
        <v>32</v>
      </c>
      <c r="P2890" cm="1">
        <f t="array" aca="1" ref="P2890" ca="1">(_xlfn.IFS(Q2890="couché",0,Q2890="debout à 80%",1,Q2890="?",1))*(IF(RAND()&lt;0.8,1,0))</f>
        <v>1</v>
      </c>
      <c r="Q2890" t="s">
        <v>27</v>
      </c>
      <c r="R2890">
        <v>45</v>
      </c>
      <c r="S2890">
        <f>SUMIFS(N:N,F:F,F2890,G:G,G2890,T:T,T2890-1)*IF(C2890=1,0,1)</f>
        <v>1</v>
      </c>
      <c r="T2890">
        <f>COUNTIFS(F:F,F2890,G:G,G2890,H:H,_xlfn.CONCAT("&lt;=",H2890))</f>
        <v>2</v>
      </c>
      <c r="U2890" s="15">
        <f ca="1">H2890+(RAND()/100000)</f>
        <v>0.40556020277755916</v>
      </c>
      <c r="V2890">
        <f t="shared" ca="1" si="45"/>
        <v>27</v>
      </c>
      <c r="W2890" t="s">
        <v>28</v>
      </c>
      <c r="X2890" t="str">
        <f ca="1">_xlfn.CONCAT("(",A2890,",",C2890,",",P2890,",",E2890,",",L2890,",",S2890,",",T2890,",",V2890,")++1`")</f>
        <v>(250644,0,1,16,54,1,2,27)++1`</v>
      </c>
      <c r="Y2890" t="str">
        <f>_xlfn.CONCAT("(",A2890,",",R2890,")++1`")</f>
        <v>(250644,45)++1`</v>
      </c>
    </row>
    <row r="2891" spans="1:25">
      <c r="A2891">
        <v>250645</v>
      </c>
      <c r="B2891">
        <v>1983</v>
      </c>
      <c r="C2891">
        <f>IF(D2891="oui", 1, IF(D2891="non", 0, " "))</f>
        <v>0</v>
      </c>
      <c r="D2891" t="s">
        <v>24</v>
      </c>
      <c r="E2891">
        <f>_xlfn.XLOOKUP(F2891,Z$3:Z$19,AA$3:AA$19)</f>
        <v>2</v>
      </c>
      <c r="F2891" t="s">
        <v>29</v>
      </c>
      <c r="G2891" s="14">
        <v>44651</v>
      </c>
      <c r="H2891" s="15">
        <v>0.33819444444444441</v>
      </c>
      <c r="I2891" s="15">
        <v>0.58958333333333335</v>
      </c>
      <c r="J2891">
        <v>1000166</v>
      </c>
      <c r="K2891">
        <v>8308</v>
      </c>
      <c r="L2891">
        <f>ROUND(M2891*86400,0)/60</f>
        <v>362</v>
      </c>
      <c r="M2891">
        <v>0.25138888888888894</v>
      </c>
      <c r="N2891">
        <f>_xlfn.XLOOKUP(O2891,Z$22:Z$24,AA$22:AA$24)</f>
        <v>0</v>
      </c>
      <c r="O2891" t="s">
        <v>26</v>
      </c>
      <c r="P2891" cm="1">
        <f t="array" aca="1" ref="P2891" ca="1">(_xlfn.IFS(Q2891="couché",0,Q2891="debout à 80%",1,Q2891="?",1))*(IF(RAND()&lt;0.8,1,0))</f>
        <v>0</v>
      </c>
      <c r="Q2891" t="s">
        <v>48</v>
      </c>
      <c r="R2891">
        <v>45</v>
      </c>
      <c r="S2891">
        <f>SUMIFS(N:N,F:F,F2891,G:G,G2891,T:T,T2891-1)*IF(C2891=1,0,1)</f>
        <v>0</v>
      </c>
      <c r="T2891">
        <f>COUNTIFS(F:F,F2891,G:G,G2891,H:H,_xlfn.CONCAT("&lt;=",H2891))</f>
        <v>1</v>
      </c>
      <c r="U2891" s="15">
        <f ca="1">H2891+(RAND()/100000)</f>
        <v>0.33819739816721334</v>
      </c>
      <c r="V2891">
        <f t="shared" ca="1" si="45"/>
        <v>5</v>
      </c>
      <c r="W2891" t="s">
        <v>28</v>
      </c>
      <c r="X2891" t="str">
        <f ca="1">_xlfn.CONCAT("(",A2891,",",C2891,",",P2891,",",E2891,",",L2891,",",S2891,",",T2891,",",V2891,")++1`")</f>
        <v>(250645,0,0,2,362,0,1,5)++1`</v>
      </c>
      <c r="Y2891" t="str">
        <f>_xlfn.CONCAT("(",A2891,",",R2891,")++1`")</f>
        <v>(250645,45)++1`</v>
      </c>
    </row>
    <row r="2892" spans="1:25">
      <c r="A2892">
        <v>250646</v>
      </c>
      <c r="B2892">
        <v>1974</v>
      </c>
      <c r="C2892">
        <f>IF(D2892="oui", 1, IF(D2892="non", 0, " "))</f>
        <v>0</v>
      </c>
      <c r="D2892" t="s">
        <v>24</v>
      </c>
      <c r="E2892">
        <f>_xlfn.XLOOKUP(F2892,Z$3:Z$19,AA$3:AA$19)</f>
        <v>16</v>
      </c>
      <c r="F2892" t="s">
        <v>44</v>
      </c>
      <c r="G2892" s="14">
        <v>44643</v>
      </c>
      <c r="H2892" s="15">
        <v>0.45347222222222222</v>
      </c>
      <c r="I2892" s="15">
        <v>0.5541666666666667</v>
      </c>
      <c r="J2892">
        <v>1000162</v>
      </c>
      <c r="K2892">
        <v>952</v>
      </c>
      <c r="L2892">
        <f>ROUND(M2892*86400,0)/60</f>
        <v>145</v>
      </c>
      <c r="M2892">
        <v>0.10069444444444448</v>
      </c>
      <c r="N2892">
        <f>_xlfn.XLOOKUP(O2892,Z$22:Z$24,AA$22:AA$24)</f>
        <v>1</v>
      </c>
      <c r="O2892" t="s">
        <v>32</v>
      </c>
      <c r="P2892" cm="1">
        <f t="array" aca="1" ref="P2892" ca="1">(_xlfn.IFS(Q2892="couché",0,Q2892="debout à 80%",1,Q2892="?",1))*(IF(RAND()&lt;0.8,1,0))</f>
        <v>1</v>
      </c>
      <c r="Q2892" t="s">
        <v>27</v>
      </c>
      <c r="R2892">
        <v>45</v>
      </c>
      <c r="S2892">
        <f>SUMIFS(N:N,F:F,F2892,G:G,G2892,T:T,T2892-1)*IF(C2892=1,0,1)</f>
        <v>1</v>
      </c>
      <c r="T2892">
        <f>COUNTIFS(F:F,F2892,G:G,G2892,H:H,_xlfn.CONCAT("&lt;=",H2892))</f>
        <v>3</v>
      </c>
      <c r="U2892" s="15">
        <f ca="1">H2892+(RAND()/100000)</f>
        <v>0.45347620830712226</v>
      </c>
      <c r="V2892">
        <f t="shared" ca="1" si="45"/>
        <v>38</v>
      </c>
      <c r="W2892" t="s">
        <v>28</v>
      </c>
      <c r="X2892" t="str">
        <f ca="1">_xlfn.CONCAT("(",A2892,",",C2892,",",P2892,",",E2892,",",L2892,",",S2892,",",T2892,",",V2892,")++1`")</f>
        <v>(250646,0,1,16,145,1,3,38)++1`</v>
      </c>
      <c r="Y2892" t="str">
        <f>_xlfn.CONCAT("(",A2892,",",R2892,")++1`")</f>
        <v>(250646,45)++1`</v>
      </c>
    </row>
    <row r="2893" spans="1:25">
      <c r="A2893">
        <v>250657</v>
      </c>
      <c r="B2893">
        <v>1948</v>
      </c>
      <c r="C2893">
        <f>IF(D2893="oui", 1, IF(D2893="non", 0, " "))</f>
        <v>0</v>
      </c>
      <c r="D2893" t="s">
        <v>24</v>
      </c>
      <c r="E2893">
        <f>_xlfn.XLOOKUP(F2893,Z$3:Z$19,AA$3:AA$19)</f>
        <v>4</v>
      </c>
      <c r="F2893" t="s">
        <v>31</v>
      </c>
      <c r="G2893" s="14">
        <v>44648</v>
      </c>
      <c r="H2893" s="15">
        <v>0.56874999999999998</v>
      </c>
      <c r="I2893" s="15">
        <v>0.63055555555555554</v>
      </c>
      <c r="J2893">
        <v>1000170</v>
      </c>
      <c r="K2893">
        <v>2070</v>
      </c>
      <c r="L2893">
        <f>ROUND(M2893*86400,0)/60</f>
        <v>89</v>
      </c>
      <c r="M2893">
        <v>6.1805555555555558E-2</v>
      </c>
      <c r="N2893">
        <f>_xlfn.XLOOKUP(O2893,Z$22:Z$24,AA$22:AA$24)</f>
        <v>1</v>
      </c>
      <c r="O2893" t="s">
        <v>32</v>
      </c>
      <c r="P2893" cm="1">
        <f t="array" aca="1" ref="P2893" ca="1">(_xlfn.IFS(Q2893="couché",0,Q2893="debout à 80%",1,Q2893="?",1))*(IF(RAND()&lt;0.8,1,0))</f>
        <v>1</v>
      </c>
      <c r="Q2893" t="s">
        <v>27</v>
      </c>
      <c r="R2893">
        <v>30</v>
      </c>
      <c r="S2893">
        <f>SUMIFS(N:N,F:F,F2893,G:G,G2893,T:T,T2893-1)*IF(C2893=1,0,1)</f>
        <v>1</v>
      </c>
      <c r="T2893">
        <f>COUNTIFS(F:F,F2893,G:G,G2893,H:H,_xlfn.CONCAT("&lt;=",H2893))</f>
        <v>6</v>
      </c>
      <c r="U2893" s="15">
        <f ca="1">H2893+(RAND()/100000)</f>
        <v>0.56875317336929665</v>
      </c>
      <c r="V2893">
        <f t="shared" ca="1" si="45"/>
        <v>55</v>
      </c>
      <c r="W2893" t="s">
        <v>28</v>
      </c>
      <c r="X2893" t="str">
        <f ca="1">_xlfn.CONCAT("(",A2893,",",C2893,",",P2893,",",E2893,",",L2893,",",S2893,",",T2893,",",V2893,")++1`")</f>
        <v>(250657,0,1,4,89,1,6,55)++1`</v>
      </c>
      <c r="Y2893" t="str">
        <f>_xlfn.CONCAT("(",A2893,",",R2893,")++1`")</f>
        <v>(250657,30)++1`</v>
      </c>
    </row>
    <row r="2894" spans="1:25">
      <c r="A2894">
        <v>250658</v>
      </c>
      <c r="B2894">
        <v>1986</v>
      </c>
      <c r="C2894">
        <f>IF(D2894="oui", 1, IF(D2894="non", 0, " "))</f>
        <v>0</v>
      </c>
      <c r="D2894" t="s">
        <v>24</v>
      </c>
      <c r="E2894">
        <f>_xlfn.XLOOKUP(F2894,Z$3:Z$19,AA$3:AA$19)</f>
        <v>17</v>
      </c>
      <c r="F2894" t="s">
        <v>45</v>
      </c>
      <c r="G2894" s="14">
        <v>44649</v>
      </c>
      <c r="H2894" s="15">
        <v>0.49722222222222218</v>
      </c>
      <c r="I2894" s="15">
        <v>0.61388888888888882</v>
      </c>
      <c r="J2894">
        <v>1000162</v>
      </c>
      <c r="K2894">
        <v>489</v>
      </c>
      <c r="L2894">
        <f>ROUND(M2894*86400,0)/60</f>
        <v>168</v>
      </c>
      <c r="M2894">
        <v>0.11666666666666664</v>
      </c>
      <c r="N2894">
        <f>_xlfn.XLOOKUP(O2894,Z$22:Z$24,AA$22:AA$24)</f>
        <v>0</v>
      </c>
      <c r="O2894" t="s">
        <v>26</v>
      </c>
      <c r="P2894" cm="1">
        <f t="array" aca="1" ref="P2894" ca="1">(_xlfn.IFS(Q2894="couché",0,Q2894="debout à 80%",1,Q2894="?",1))*(IF(RAND()&lt;0.8,1,0))</f>
        <v>1</v>
      </c>
      <c r="Q2894" t="s">
        <v>27</v>
      </c>
      <c r="R2894">
        <v>45</v>
      </c>
      <c r="S2894">
        <f>SUMIFS(N:N,F:F,F2894,G:G,G2894,T:T,T2894-1)*IF(C2894=1,0,1)</f>
        <v>0</v>
      </c>
      <c r="T2894">
        <f>COUNTIFS(F:F,F2894,G:G,G2894,H:H,_xlfn.CONCAT("&lt;=",H2894))</f>
        <v>3</v>
      </c>
      <c r="U2894" s="15">
        <f ca="1">H2894+(RAND()/100000)</f>
        <v>0.49722266726403758</v>
      </c>
      <c r="V2894">
        <f t="shared" ca="1" si="45"/>
        <v>42</v>
      </c>
      <c r="W2894" t="s">
        <v>28</v>
      </c>
      <c r="X2894" t="str">
        <f ca="1">_xlfn.CONCAT("(",A2894,",",C2894,",",P2894,",",E2894,",",L2894,",",S2894,",",T2894,",",V2894,")++1`")</f>
        <v>(250658,0,1,17,168,0,3,42)++1`</v>
      </c>
      <c r="Y2894" t="str">
        <f>_xlfn.CONCAT("(",A2894,",",R2894,")++1`")</f>
        <v>(250658,45)++1`</v>
      </c>
    </row>
    <row r="2895" spans="1:25">
      <c r="A2895">
        <v>250659</v>
      </c>
      <c r="B2895">
        <v>1954</v>
      </c>
      <c r="C2895">
        <f>IF(D2895="oui", 1, IF(D2895="non", 0, " "))</f>
        <v>0</v>
      </c>
      <c r="D2895" t="s">
        <v>24</v>
      </c>
      <c r="E2895">
        <f>_xlfn.XLOOKUP(F2895,Z$3:Z$19,AA$3:AA$19)</f>
        <v>6</v>
      </c>
      <c r="F2895" t="s">
        <v>37</v>
      </c>
      <c r="G2895" s="14">
        <v>44631</v>
      </c>
      <c r="H2895" s="15">
        <v>0.54791666666666661</v>
      </c>
      <c r="I2895" s="15">
        <v>0.58263888888888882</v>
      </c>
      <c r="J2895">
        <v>1000166</v>
      </c>
      <c r="K2895">
        <v>4892</v>
      </c>
      <c r="L2895">
        <f>ROUND(M2895*86400,0)/60</f>
        <v>50</v>
      </c>
      <c r="M2895">
        <v>3.472222222222221E-2</v>
      </c>
      <c r="N2895">
        <f>_xlfn.XLOOKUP(O2895,Z$22:Z$24,AA$22:AA$24)</f>
        <v>0</v>
      </c>
      <c r="O2895" t="s">
        <v>26</v>
      </c>
      <c r="P2895" cm="1">
        <f t="array" aca="1" ref="P2895" ca="1">(_xlfn.IFS(Q2895="couché",0,Q2895="debout à 80%",1,Q2895="?",1))*(IF(RAND()&lt;0.8,1,0))</f>
        <v>0</v>
      </c>
      <c r="Q2895" t="s">
        <v>48</v>
      </c>
      <c r="R2895">
        <v>45</v>
      </c>
      <c r="S2895">
        <f>SUMIFS(N:N,F:F,F2895,G:G,G2895,T:T,T2895-1)*IF(C2895=1,0,1)</f>
        <v>0</v>
      </c>
      <c r="T2895">
        <f>COUNTIFS(F:F,F2895,G:G,G2895,H:H,_xlfn.CONCAT("&lt;=",H2895))</f>
        <v>2</v>
      </c>
      <c r="U2895" s="15">
        <f ca="1">H2895+(RAND()/100000)</f>
        <v>0.54792125853353635</v>
      </c>
      <c r="V2895">
        <f t="shared" ca="1" si="45"/>
        <v>56</v>
      </c>
      <c r="W2895" t="s">
        <v>28</v>
      </c>
      <c r="X2895" t="str">
        <f ca="1">_xlfn.CONCAT("(",A2895,",",C2895,",",P2895,",",E2895,",",L2895,",",S2895,",",T2895,",",V2895,")++1`")</f>
        <v>(250659,0,0,6,50,0,2,56)++1`</v>
      </c>
      <c r="Y2895" t="str">
        <f>_xlfn.CONCAT("(",A2895,",",R2895,")++1`")</f>
        <v>(250659,45)++1`</v>
      </c>
    </row>
    <row r="2896" spans="1:25">
      <c r="A2896">
        <v>250662</v>
      </c>
      <c r="B2896">
        <v>1979</v>
      </c>
      <c r="C2896">
        <f>IF(D2896="oui", 1, IF(D2896="non", 0, " "))</f>
        <v>0</v>
      </c>
      <c r="D2896" t="s">
        <v>24</v>
      </c>
      <c r="E2896">
        <f>_xlfn.XLOOKUP(F2896,Z$3:Z$19,AA$3:AA$19)</f>
        <v>8</v>
      </c>
      <c r="F2896" t="s">
        <v>25</v>
      </c>
      <c r="G2896" s="14">
        <v>44649</v>
      </c>
      <c r="H2896" s="15">
        <v>0.54652777777777772</v>
      </c>
      <c r="I2896" s="15">
        <v>0.5541666666666667</v>
      </c>
      <c r="J2896">
        <v>1000168</v>
      </c>
      <c r="K2896">
        <v>1892</v>
      </c>
      <c r="L2896">
        <f>ROUND(M2896*86400,0)/60</f>
        <v>11</v>
      </c>
      <c r="M2896">
        <v>7.6388888888889728E-3</v>
      </c>
      <c r="N2896">
        <f>_xlfn.XLOOKUP(O2896,Z$22:Z$24,AA$22:AA$24)</f>
        <v>0</v>
      </c>
      <c r="O2896" t="s">
        <v>26</v>
      </c>
      <c r="P2896" cm="1">
        <f t="array" aca="1" ref="P2896" ca="1">(_xlfn.IFS(Q2896="couché",0,Q2896="debout à 80%",1,Q2896="?",1))*(IF(RAND()&lt;0.8,1,0))</f>
        <v>1</v>
      </c>
      <c r="Q2896" t="s">
        <v>27</v>
      </c>
      <c r="R2896">
        <v>0</v>
      </c>
      <c r="S2896">
        <f>SUMIFS(N:N,F:F,F2896,G:G,G2896,T:T,T2896-1)*IF(C2896=1,0,1)</f>
        <v>0</v>
      </c>
      <c r="T2896">
        <f>COUNTIFS(F:F,F2896,G:G,G2896,H:H,_xlfn.CONCAT("&lt;=",H2896))</f>
        <v>6</v>
      </c>
      <c r="U2896" s="15">
        <f ca="1">H2896+(RAND()/100000)</f>
        <v>0.54653195282758693</v>
      </c>
      <c r="V2896">
        <f t="shared" ca="1" si="45"/>
        <v>50</v>
      </c>
      <c r="W2896" t="s">
        <v>28</v>
      </c>
      <c r="X2896" t="str">
        <f ca="1">_xlfn.CONCAT("(",A2896,",",C2896,",",P2896,",",E2896,",",L2896,",",S2896,",",T2896,",",V2896,")++1`")</f>
        <v>(250662,0,1,8,11,0,6,50)++1`</v>
      </c>
      <c r="Y2896" t="str">
        <f>_xlfn.CONCAT("(",A2896,",",R2896,")++1`")</f>
        <v>(250662,0)++1`</v>
      </c>
    </row>
    <row r="2897" spans="1:25">
      <c r="A2897">
        <v>250670</v>
      </c>
      <c r="B2897">
        <v>1956</v>
      </c>
      <c r="C2897">
        <f>IF(D2897="oui", 1, IF(D2897="non", 0, " "))</f>
        <v>0</v>
      </c>
      <c r="D2897" t="s">
        <v>24</v>
      </c>
      <c r="E2897">
        <f>_xlfn.XLOOKUP(F2897,Z$3:Z$19,AA$3:AA$19)</f>
        <v>8</v>
      </c>
      <c r="F2897" t="s">
        <v>25</v>
      </c>
      <c r="G2897" s="14">
        <v>44649</v>
      </c>
      <c r="H2897" s="15">
        <v>0.53749999999999998</v>
      </c>
      <c r="I2897" s="15">
        <v>0.54583333333333328</v>
      </c>
      <c r="J2897">
        <v>1000168</v>
      </c>
      <c r="K2897">
        <v>1899</v>
      </c>
      <c r="L2897">
        <f>ROUND(M2897*86400,0)/60</f>
        <v>12</v>
      </c>
      <c r="M2897">
        <v>8.3333333333333037E-3</v>
      </c>
      <c r="N2897">
        <f>_xlfn.XLOOKUP(O2897,Z$22:Z$24,AA$22:AA$24)</f>
        <v>0</v>
      </c>
      <c r="O2897" t="s">
        <v>26</v>
      </c>
      <c r="P2897" cm="1">
        <f t="array" aca="1" ref="P2897" ca="1">(_xlfn.IFS(Q2897="couché",0,Q2897="debout à 80%",1,Q2897="?",1))*(IF(RAND()&lt;0.8,1,0))</f>
        <v>1</v>
      </c>
      <c r="Q2897" t="s">
        <v>27</v>
      </c>
      <c r="R2897">
        <v>0</v>
      </c>
      <c r="S2897">
        <f>SUMIFS(N:N,F:F,F2897,G:G,G2897,T:T,T2897-1)*IF(C2897=1,0,1)</f>
        <v>0</v>
      </c>
      <c r="T2897">
        <f>COUNTIFS(F:F,F2897,G:G,G2897,H:H,_xlfn.CONCAT("&lt;=",H2897))</f>
        <v>5</v>
      </c>
      <c r="U2897" s="15">
        <f ca="1">H2897+(RAND()/100000)</f>
        <v>0.53750726243519686</v>
      </c>
      <c r="V2897">
        <f t="shared" ca="1" si="45"/>
        <v>49</v>
      </c>
      <c r="W2897" t="s">
        <v>28</v>
      </c>
      <c r="X2897" t="str">
        <f ca="1">_xlfn.CONCAT("(",A2897,",",C2897,",",P2897,",",E2897,",",L2897,",",S2897,",",T2897,",",V2897,")++1`")</f>
        <v>(250670,0,1,8,12,0,5,49)++1`</v>
      </c>
      <c r="Y2897" t="str">
        <f>_xlfn.CONCAT("(",A2897,",",R2897,")++1`")</f>
        <v>(250670,0)++1`</v>
      </c>
    </row>
    <row r="2898" spans="1:25">
      <c r="A2898">
        <v>250671</v>
      </c>
      <c r="B2898">
        <v>1938</v>
      </c>
      <c r="C2898">
        <f>IF(D2898="oui", 1, IF(D2898="non", 0, " "))</f>
        <v>0</v>
      </c>
      <c r="D2898" t="s">
        <v>24</v>
      </c>
      <c r="E2898">
        <f>_xlfn.XLOOKUP(F2898,Z$3:Z$19,AA$3:AA$19)</f>
        <v>3</v>
      </c>
      <c r="F2898" t="s">
        <v>34</v>
      </c>
      <c r="G2898" s="14">
        <v>44645</v>
      </c>
      <c r="H2898" s="15">
        <v>0.41597222222222219</v>
      </c>
      <c r="I2898" s="15">
        <v>0.42430555555555555</v>
      </c>
      <c r="J2898">
        <v>1000169</v>
      </c>
      <c r="K2898">
        <v>2172</v>
      </c>
      <c r="L2898">
        <f>ROUND(M2898*86400,0)/60</f>
        <v>12</v>
      </c>
      <c r="M2898">
        <v>8.3333333333333592E-3</v>
      </c>
      <c r="N2898">
        <f>_xlfn.XLOOKUP(O2898,Z$22:Z$24,AA$22:AA$24)</f>
        <v>1</v>
      </c>
      <c r="O2898" t="s">
        <v>32</v>
      </c>
      <c r="P2898" cm="1">
        <f t="array" aca="1" ref="P2898" ca="1">(_xlfn.IFS(Q2898="couché",0,Q2898="debout à 80%",1,Q2898="?",1))*(IF(RAND()&lt;0.8,1,0))</f>
        <v>1</v>
      </c>
      <c r="Q2898" t="s">
        <v>27</v>
      </c>
      <c r="R2898">
        <v>10</v>
      </c>
      <c r="S2898">
        <f>SUMIFS(N:N,F:F,F2898,G:G,G2898,T:T,T2898-1)*IF(C2898=1,0,1)</f>
        <v>1</v>
      </c>
      <c r="T2898">
        <f>COUNTIFS(F:F,F2898,G:G,G2898,H:H,_xlfn.CONCAT("&lt;=",H2898))</f>
        <v>6</v>
      </c>
      <c r="U2898" s="15">
        <f ca="1">H2898+(RAND()/100000)</f>
        <v>0.41597589461798201</v>
      </c>
      <c r="V2898">
        <f t="shared" ca="1" si="45"/>
        <v>30</v>
      </c>
      <c r="W2898" t="s">
        <v>28</v>
      </c>
      <c r="X2898" t="str">
        <f ca="1">_xlfn.CONCAT("(",A2898,",",C2898,",",P2898,",",E2898,",",L2898,",",S2898,",",T2898,",",V2898,")++1`")</f>
        <v>(250671,0,1,3,12,1,6,30)++1`</v>
      </c>
      <c r="Y2898" t="str">
        <f>_xlfn.CONCAT("(",A2898,",",R2898,")++1`")</f>
        <v>(250671,10)++1`</v>
      </c>
    </row>
    <row r="2899" spans="1:25">
      <c r="A2899">
        <v>250673</v>
      </c>
      <c r="B2899">
        <v>1976</v>
      </c>
      <c r="C2899">
        <f>IF(D2899="oui", 1, IF(D2899="non", 0, " "))</f>
        <v>0</v>
      </c>
      <c r="D2899" t="s">
        <v>24</v>
      </c>
      <c r="E2899">
        <f>_xlfn.XLOOKUP(F2899,Z$3:Z$19,AA$3:AA$19)</f>
        <v>6</v>
      </c>
      <c r="F2899" t="s">
        <v>37</v>
      </c>
      <c r="G2899" s="14">
        <v>44649</v>
      </c>
      <c r="H2899" s="15">
        <v>0.33402777777777776</v>
      </c>
      <c r="I2899" s="15">
        <v>0.40902777777777777</v>
      </c>
      <c r="J2899">
        <v>1000166</v>
      </c>
      <c r="K2899">
        <v>813</v>
      </c>
      <c r="L2899">
        <f>ROUND(M2899*86400,0)/60</f>
        <v>108</v>
      </c>
      <c r="M2899">
        <v>7.5000000000000011E-2</v>
      </c>
      <c r="N2899">
        <f>_xlfn.XLOOKUP(O2899,Z$22:Z$24,AA$22:AA$24)</f>
        <v>0</v>
      </c>
      <c r="O2899" t="s">
        <v>26</v>
      </c>
      <c r="P2899" cm="1">
        <f t="array" aca="1" ref="P2899" ca="1">(_xlfn.IFS(Q2899="couché",0,Q2899="debout à 80%",1,Q2899="?",1))*(IF(RAND()&lt;0.8,1,0))</f>
        <v>1</v>
      </c>
      <c r="Q2899" t="s">
        <v>27</v>
      </c>
      <c r="R2899">
        <v>45</v>
      </c>
      <c r="S2899">
        <f>SUMIFS(N:N,F:F,F2899,G:G,G2899,T:T,T2899-1)*IF(C2899=1,0,1)</f>
        <v>0</v>
      </c>
      <c r="T2899">
        <f>COUNTIFS(F:F,F2899,G:G,G2899,H:H,_xlfn.CONCAT("&lt;=",H2899))</f>
        <v>1</v>
      </c>
      <c r="U2899" s="15">
        <f ca="1">H2899+(RAND()/100000)</f>
        <v>0.33403281642082222</v>
      </c>
      <c r="V2899">
        <f t="shared" ca="1" si="45"/>
        <v>6</v>
      </c>
      <c r="W2899" t="s">
        <v>28</v>
      </c>
      <c r="X2899" t="str">
        <f ca="1">_xlfn.CONCAT("(",A2899,",",C2899,",",P2899,",",E2899,",",L2899,",",S2899,",",T2899,",",V2899,")++1`")</f>
        <v>(250673,0,1,6,108,0,1,6)++1`</v>
      </c>
      <c r="Y2899" t="str">
        <f>_xlfn.CONCAT("(",A2899,",",R2899,")++1`")</f>
        <v>(250673,45)++1`</v>
      </c>
    </row>
    <row r="2900" spans="1:25">
      <c r="A2900">
        <v>250675</v>
      </c>
      <c r="B2900">
        <v>1958</v>
      </c>
      <c r="C2900">
        <f>IF(D2900="oui", 1, IF(D2900="non", 0, " "))</f>
        <v>0</v>
      </c>
      <c r="D2900" t="s">
        <v>24</v>
      </c>
      <c r="E2900">
        <f>_xlfn.XLOOKUP(F2900,Z$3:Z$19,AA$3:AA$19)</f>
        <v>6</v>
      </c>
      <c r="F2900" t="s">
        <v>37</v>
      </c>
      <c r="G2900" s="14">
        <v>44651</v>
      </c>
      <c r="H2900" s="15">
        <v>0.3263888888888889</v>
      </c>
      <c r="I2900" s="15">
        <v>0.3923611111111111</v>
      </c>
      <c r="J2900">
        <v>1000166</v>
      </c>
      <c r="K2900">
        <v>586</v>
      </c>
      <c r="L2900">
        <f>ROUND(M2900*86400,0)/60</f>
        <v>95</v>
      </c>
      <c r="M2900">
        <v>6.597222222222221E-2</v>
      </c>
      <c r="N2900">
        <f>_xlfn.XLOOKUP(O2900,Z$22:Z$24,AA$22:AA$24)</f>
        <v>0</v>
      </c>
      <c r="O2900" t="s">
        <v>26</v>
      </c>
      <c r="P2900" cm="1">
        <f t="array" aca="1" ref="P2900" ca="1">(_xlfn.IFS(Q2900="couché",0,Q2900="debout à 80%",1,Q2900="?",1))*(IF(RAND()&lt;0.8,1,0))</f>
        <v>0</v>
      </c>
      <c r="Q2900" t="s">
        <v>27</v>
      </c>
      <c r="R2900">
        <v>45</v>
      </c>
      <c r="S2900">
        <f>SUMIFS(N:N,F:F,F2900,G:G,G2900,T:T,T2900-1)*IF(C2900=1,0,1)</f>
        <v>0</v>
      </c>
      <c r="T2900">
        <f>COUNTIFS(F:F,F2900,G:G,G2900,H:H,_xlfn.CONCAT("&lt;=",H2900))</f>
        <v>1</v>
      </c>
      <c r="U2900" s="15">
        <f ca="1">H2900+(RAND()/100000)</f>
        <v>0.32639506090671266</v>
      </c>
      <c r="V2900">
        <f t="shared" ca="1" si="45"/>
        <v>1</v>
      </c>
      <c r="W2900" t="s">
        <v>28</v>
      </c>
      <c r="X2900" t="str">
        <f ca="1">_xlfn.CONCAT("(",A2900,",",C2900,",",P2900,",",E2900,",",L2900,",",S2900,",",T2900,",",V2900,")++1`")</f>
        <v>(250675,0,0,6,95,0,1,1)++1`</v>
      </c>
      <c r="Y2900" t="str">
        <f>_xlfn.CONCAT("(",A2900,",",R2900,")++1`")</f>
        <v>(250675,45)++1`</v>
      </c>
    </row>
    <row r="2901" spans="1:25">
      <c r="A2901">
        <v>250679</v>
      </c>
      <c r="B2901">
        <v>1972</v>
      </c>
      <c r="C2901">
        <f>IF(D2901="oui", 1, IF(D2901="non", 0, " "))</f>
        <v>0</v>
      </c>
      <c r="D2901" t="s">
        <v>24</v>
      </c>
      <c r="E2901">
        <f>_xlfn.XLOOKUP(F2901,Z$3:Z$19,AA$3:AA$19)</f>
        <v>5</v>
      </c>
      <c r="F2901" t="s">
        <v>36</v>
      </c>
      <c r="G2901" s="14">
        <v>44648</v>
      </c>
      <c r="H2901" s="15">
        <v>0.53055555555555556</v>
      </c>
      <c r="I2901" s="15">
        <v>0.62916666666666665</v>
      </c>
      <c r="J2901">
        <v>1000162</v>
      </c>
      <c r="K2901">
        <v>3276</v>
      </c>
      <c r="L2901">
        <f>ROUND(M2901*86400,0)/60</f>
        <v>142</v>
      </c>
      <c r="M2901">
        <v>9.8611111111111094E-2</v>
      </c>
      <c r="N2901">
        <f>_xlfn.XLOOKUP(O2901,Z$22:Z$24,AA$22:AA$24)</f>
        <v>0</v>
      </c>
      <c r="O2901" t="s">
        <v>26</v>
      </c>
      <c r="P2901" cm="1">
        <f t="array" aca="1" ref="P2901" ca="1">(_xlfn.IFS(Q2901="couché",0,Q2901="debout à 80%",1,Q2901="?",1))*(IF(RAND()&lt;0.8,1,0))</f>
        <v>1</v>
      </c>
      <c r="Q2901" t="s">
        <v>27</v>
      </c>
      <c r="R2901">
        <v>45</v>
      </c>
      <c r="S2901">
        <f>SUMIFS(N:N,F:F,F2901,G:G,G2901,T:T,T2901-1)*IF(C2901=1,0,1)</f>
        <v>1</v>
      </c>
      <c r="T2901">
        <f>COUNTIFS(F:F,F2901,G:G,G2901,H:H,_xlfn.CONCAT("&lt;=",H2901))</f>
        <v>3</v>
      </c>
      <c r="U2901" s="15">
        <f ca="1">H2901+(RAND()/100000)</f>
        <v>0.530556516684901</v>
      </c>
      <c r="V2901">
        <f t="shared" ca="1" si="45"/>
        <v>47</v>
      </c>
      <c r="W2901" t="s">
        <v>28</v>
      </c>
      <c r="X2901" t="str">
        <f ca="1">_xlfn.CONCAT("(",A2901,",",C2901,",",P2901,",",E2901,",",L2901,",",S2901,",",T2901,",",V2901,")++1`")</f>
        <v>(250679,0,1,5,142,1,3,47)++1`</v>
      </c>
      <c r="Y2901" t="str">
        <f>_xlfn.CONCAT("(",A2901,",",R2901,")++1`")</f>
        <v>(250679,45)++1`</v>
      </c>
    </row>
    <row r="2902" spans="1:25">
      <c r="A2902">
        <v>250683</v>
      </c>
      <c r="B2902">
        <v>1963</v>
      </c>
      <c r="C2902">
        <f>IF(D2902="oui", 1, IF(D2902="non", 0, " "))</f>
        <v>0</v>
      </c>
      <c r="D2902" t="s">
        <v>24</v>
      </c>
      <c r="E2902">
        <f>_xlfn.XLOOKUP(F2902,Z$3:Z$19,AA$3:AA$19)</f>
        <v>5</v>
      </c>
      <c r="F2902" t="s">
        <v>36</v>
      </c>
      <c r="G2902" s="14">
        <v>44651</v>
      </c>
      <c r="H2902" s="15">
        <v>0.57499999999999996</v>
      </c>
      <c r="I2902" s="15">
        <v>0.65208333333333335</v>
      </c>
      <c r="J2902">
        <v>1000162</v>
      </c>
      <c r="K2902">
        <v>2412</v>
      </c>
      <c r="L2902">
        <f>ROUND(M2902*86400,0)/60</f>
        <v>111</v>
      </c>
      <c r="M2902">
        <v>7.7083333333333393E-2</v>
      </c>
      <c r="N2902">
        <f>_xlfn.XLOOKUP(O2902,Z$22:Z$24,AA$22:AA$24)</f>
        <v>1</v>
      </c>
      <c r="O2902" t="s">
        <v>32</v>
      </c>
      <c r="P2902" cm="1">
        <f t="array" aca="1" ref="P2902" ca="1">(_xlfn.IFS(Q2902="couché",0,Q2902="debout à 80%",1,Q2902="?",1))*(IF(RAND()&lt;0.8,1,0))</f>
        <v>1</v>
      </c>
      <c r="Q2902" t="s">
        <v>27</v>
      </c>
      <c r="R2902">
        <v>45</v>
      </c>
      <c r="S2902">
        <f>SUMIFS(N:N,F:F,F2902,G:G,G2902,T:T,T2902-1)*IF(C2902=1,0,1)</f>
        <v>0</v>
      </c>
      <c r="T2902">
        <f>COUNTIFS(F:F,F2902,G:G,G2902,H:H,_xlfn.CONCAT("&lt;=",H2902))</f>
        <v>3</v>
      </c>
      <c r="U2902" s="15">
        <f ca="1">H2902+(RAND()/100000)</f>
        <v>0.57500086143156759</v>
      </c>
      <c r="V2902">
        <f t="shared" ca="1" si="45"/>
        <v>64</v>
      </c>
      <c r="W2902" t="s">
        <v>28</v>
      </c>
      <c r="X2902" t="str">
        <f ca="1">_xlfn.CONCAT("(",A2902,",",C2902,",",P2902,",",E2902,",",L2902,",",S2902,",",T2902,",",V2902,")++1`")</f>
        <v>(250683,0,1,5,111,0,3,64)++1`</v>
      </c>
      <c r="Y2902" t="str">
        <f>_xlfn.CONCAT("(",A2902,",",R2902,")++1`")</f>
        <v>(250683,45)++1`</v>
      </c>
    </row>
    <row r="2903" spans="1:25">
      <c r="A2903">
        <v>250685</v>
      </c>
      <c r="B2903">
        <v>1975</v>
      </c>
      <c r="C2903">
        <f>IF(D2903="oui", 1, IF(D2903="non", 0, " "))</f>
        <v>0</v>
      </c>
      <c r="D2903" t="s">
        <v>24</v>
      </c>
      <c r="E2903">
        <f>_xlfn.XLOOKUP(F2903,Z$3:Z$19,AA$3:AA$19)</f>
        <v>16</v>
      </c>
      <c r="F2903" t="s">
        <v>44</v>
      </c>
      <c r="G2903" s="14">
        <v>44650</v>
      </c>
      <c r="H2903" s="15">
        <v>0.34375</v>
      </c>
      <c r="I2903" s="15">
        <v>0.39583333333333331</v>
      </c>
      <c r="J2903">
        <v>1000162</v>
      </c>
      <c r="K2903">
        <v>4592</v>
      </c>
      <c r="L2903">
        <f>ROUND(M2903*86400,0)/60</f>
        <v>75</v>
      </c>
      <c r="M2903">
        <v>5.2083333333333315E-2</v>
      </c>
      <c r="N2903">
        <f>_xlfn.XLOOKUP(O2903,Z$22:Z$24,AA$22:AA$24)</f>
        <v>0</v>
      </c>
      <c r="O2903" t="s">
        <v>26</v>
      </c>
      <c r="P2903" cm="1">
        <f t="array" aca="1" ref="P2903" ca="1">(_xlfn.IFS(Q2903="couché",0,Q2903="debout à 80%",1,Q2903="?",1))*(IF(RAND()&lt;0.8,1,0))</f>
        <v>0</v>
      </c>
      <c r="Q2903" t="s">
        <v>27</v>
      </c>
      <c r="R2903">
        <v>45</v>
      </c>
      <c r="S2903">
        <f>SUMIFS(N:N,F:F,F2903,G:G,G2903,T:T,T2903-1)*IF(C2903=1,0,1)</f>
        <v>0</v>
      </c>
      <c r="T2903">
        <f>COUNTIFS(F:F,F2903,G:G,G2903,H:H,_xlfn.CONCAT("&lt;=",H2903))</f>
        <v>1</v>
      </c>
      <c r="U2903" s="15">
        <f ca="1">H2903+(RAND()/100000)</f>
        <v>0.34375188156874653</v>
      </c>
      <c r="V2903">
        <f t="shared" ca="1" si="45"/>
        <v>11</v>
      </c>
      <c r="W2903" t="s">
        <v>28</v>
      </c>
      <c r="X2903" t="str">
        <f ca="1">_xlfn.CONCAT("(",A2903,",",C2903,",",P2903,",",E2903,",",L2903,",",S2903,",",T2903,",",V2903,")++1`")</f>
        <v>(250685,0,0,16,75,0,1,11)++1`</v>
      </c>
      <c r="Y2903" t="str">
        <f>_xlfn.CONCAT("(",A2903,",",R2903,")++1`")</f>
        <v>(250685,45)++1`</v>
      </c>
    </row>
    <row r="2904" spans="1:25">
      <c r="A2904">
        <v>250686</v>
      </c>
      <c r="B2904">
        <v>1971</v>
      </c>
      <c r="C2904">
        <f>IF(D2904="oui", 1, IF(D2904="non", 0, " "))</f>
        <v>0</v>
      </c>
      <c r="D2904" t="s">
        <v>24</v>
      </c>
      <c r="E2904">
        <f>_xlfn.XLOOKUP(F2904,Z$3:Z$19,AA$3:AA$19)</f>
        <v>6</v>
      </c>
      <c r="F2904" t="s">
        <v>37</v>
      </c>
      <c r="G2904" s="14">
        <v>44651</v>
      </c>
      <c r="H2904" s="15">
        <v>0.44305555555555554</v>
      </c>
      <c r="I2904" s="15">
        <v>0.50694444444444442</v>
      </c>
      <c r="J2904">
        <v>1000166</v>
      </c>
      <c r="K2904">
        <v>1</v>
      </c>
      <c r="L2904">
        <f>ROUND(M2904*86400,0)/60</f>
        <v>92</v>
      </c>
      <c r="M2904">
        <v>6.3888888888888884E-2</v>
      </c>
      <c r="N2904">
        <f>_xlfn.XLOOKUP(O2904,Z$22:Z$24,AA$22:AA$24)</f>
        <v>0</v>
      </c>
      <c r="O2904" t="s">
        <v>26</v>
      </c>
      <c r="P2904" cm="1">
        <f t="array" aca="1" ref="P2904" ca="1">(_xlfn.IFS(Q2904="couché",0,Q2904="debout à 80%",1,Q2904="?",1))*(IF(RAND()&lt;0.8,1,0))</f>
        <v>1</v>
      </c>
      <c r="Q2904" t="s">
        <v>27</v>
      </c>
      <c r="R2904">
        <v>45</v>
      </c>
      <c r="S2904">
        <f>SUMIFS(N:N,F:F,F2904,G:G,G2904,T:T,T2904-1)*IF(C2904=1,0,1)</f>
        <v>0</v>
      </c>
      <c r="T2904">
        <f>COUNTIFS(F:F,F2904,G:G,G2904,H:H,_xlfn.CONCAT("&lt;=",H2904))</f>
        <v>2</v>
      </c>
      <c r="U2904" s="15">
        <f ca="1">H2904+(RAND()/100000)</f>
        <v>0.4430629936925114</v>
      </c>
      <c r="V2904">
        <f t="shared" ca="1" si="45"/>
        <v>32</v>
      </c>
      <c r="W2904" t="s">
        <v>28</v>
      </c>
      <c r="X2904" t="str">
        <f ca="1">_xlfn.CONCAT("(",A2904,",",C2904,",",P2904,",",E2904,",",L2904,",",S2904,",",T2904,",",V2904,")++1`")</f>
        <v>(250686,0,1,6,92,0,2,32)++1`</v>
      </c>
      <c r="Y2904" t="str">
        <f>_xlfn.CONCAT("(",A2904,",",R2904,")++1`")</f>
        <v>(250686,45)++1`</v>
      </c>
    </row>
    <row r="2905" spans="1:25">
      <c r="A2905">
        <v>250687</v>
      </c>
      <c r="B2905">
        <v>1959</v>
      </c>
      <c r="C2905">
        <f>IF(D2905="oui", 1, IF(D2905="non", 0, " "))</f>
        <v>0</v>
      </c>
      <c r="D2905" t="s">
        <v>24</v>
      </c>
      <c r="E2905">
        <f>_xlfn.XLOOKUP(F2905,Z$3:Z$19,AA$3:AA$19)</f>
        <v>8</v>
      </c>
      <c r="F2905" t="s">
        <v>25</v>
      </c>
      <c r="G2905" s="14">
        <v>44631</v>
      </c>
      <c r="H2905" s="15">
        <v>0.67638888888888882</v>
      </c>
      <c r="I2905" s="15">
        <v>0.70277777777777772</v>
      </c>
      <c r="J2905">
        <v>1000171</v>
      </c>
      <c r="K2905">
        <v>134</v>
      </c>
      <c r="L2905">
        <f>ROUND(M2905*86400,0)/60</f>
        <v>38</v>
      </c>
      <c r="M2905">
        <v>2.6388888888888906E-2</v>
      </c>
      <c r="N2905">
        <f>_xlfn.XLOOKUP(O2905,Z$22:Z$24,AA$22:AA$24)</f>
        <v>0</v>
      </c>
      <c r="O2905" t="s">
        <v>26</v>
      </c>
      <c r="P2905" cm="1">
        <f t="array" aca="1" ref="P2905" ca="1">(_xlfn.IFS(Q2905="couché",0,Q2905="debout à 80%",1,Q2905="?",1))*(IF(RAND()&lt;0.8,1,0))</f>
        <v>0</v>
      </c>
      <c r="Q2905" t="s">
        <v>48</v>
      </c>
      <c r="R2905">
        <v>45</v>
      </c>
      <c r="S2905">
        <f>SUMIFS(N:N,F:F,F2905,G:G,G2905,T:T,T2905-1)*IF(C2905=1,0,1)</f>
        <v>0</v>
      </c>
      <c r="T2905">
        <f>COUNTIFS(F:F,F2905,G:G,G2905,H:H,_xlfn.CONCAT("&lt;=",H2905))</f>
        <v>5</v>
      </c>
      <c r="U2905" s="15">
        <f ca="1">H2905+(RAND()/100000)</f>
        <v>0.67639873333593448</v>
      </c>
      <c r="V2905">
        <f t="shared" ca="1" si="45"/>
        <v>75</v>
      </c>
      <c r="W2905" t="s">
        <v>28</v>
      </c>
      <c r="X2905" t="str">
        <f ca="1">_xlfn.CONCAT("(",A2905,",",C2905,",",P2905,",",E2905,",",L2905,",",S2905,",",T2905,",",V2905,")++1`")</f>
        <v>(250687,0,0,8,38,0,5,75)++1`</v>
      </c>
      <c r="Y2905" t="str">
        <f>_xlfn.CONCAT("(",A2905,",",R2905,")++1`")</f>
        <v>(250687,45)++1`</v>
      </c>
    </row>
    <row r="2906" spans="1:25">
      <c r="A2906">
        <v>250688</v>
      </c>
      <c r="B2906">
        <v>1961</v>
      </c>
      <c r="C2906">
        <f>IF(D2906="oui", 1, IF(D2906="non", 0, " "))</f>
        <v>0</v>
      </c>
      <c r="D2906" t="s">
        <v>24</v>
      </c>
      <c r="E2906">
        <f>_xlfn.XLOOKUP(F2906,Z$3:Z$19,AA$3:AA$19)</f>
        <v>2</v>
      </c>
      <c r="F2906" t="s">
        <v>29</v>
      </c>
      <c r="G2906" s="14">
        <v>44643</v>
      </c>
      <c r="H2906" s="15">
        <v>0.55208333333333326</v>
      </c>
      <c r="I2906" s="15">
        <v>0.65347222222222223</v>
      </c>
      <c r="J2906">
        <v>1000166</v>
      </c>
      <c r="K2906">
        <v>32</v>
      </c>
      <c r="L2906">
        <f>ROUND(M2906*86400,0)/60</f>
        <v>146</v>
      </c>
      <c r="M2906">
        <v>0.10138888888888897</v>
      </c>
      <c r="N2906">
        <f>_xlfn.XLOOKUP(O2906,Z$22:Z$24,AA$22:AA$24)</f>
        <v>0</v>
      </c>
      <c r="O2906" t="s">
        <v>26</v>
      </c>
      <c r="P2906" cm="1">
        <f t="array" aca="1" ref="P2906" ca="1">(_xlfn.IFS(Q2906="couché",0,Q2906="debout à 80%",1,Q2906="?",1))*(IF(RAND()&lt;0.8,1,0))</f>
        <v>1</v>
      </c>
      <c r="Q2906" t="s">
        <v>27</v>
      </c>
      <c r="R2906">
        <v>45</v>
      </c>
      <c r="S2906">
        <f>SUMIFS(N:N,F:F,F2906,G:G,G2906,T:T,T2906-1)*IF(C2906=1,0,1)</f>
        <v>0</v>
      </c>
      <c r="T2906">
        <f>COUNTIFS(F:F,F2906,G:G,G2906,H:H,_xlfn.CONCAT("&lt;=",H2906))</f>
        <v>4</v>
      </c>
      <c r="U2906" s="15">
        <f ca="1">H2906+(RAND()/100000)</f>
        <v>0.55208373713299719</v>
      </c>
      <c r="V2906">
        <f t="shared" ca="1" si="45"/>
        <v>52</v>
      </c>
      <c r="W2906" t="s">
        <v>28</v>
      </c>
      <c r="X2906" t="str">
        <f ca="1">_xlfn.CONCAT("(",A2906,",",C2906,",",P2906,",",E2906,",",L2906,",",S2906,",",T2906,",",V2906,")++1`")</f>
        <v>(250688,0,1,2,146,0,4,52)++1`</v>
      </c>
      <c r="Y2906" t="str">
        <f>_xlfn.CONCAT("(",A2906,",",R2906,")++1`")</f>
        <v>(250688,45)++1`</v>
      </c>
    </row>
    <row r="2907" spans="1:25">
      <c r="A2907">
        <v>250693</v>
      </c>
      <c r="B2907">
        <v>1948</v>
      </c>
      <c r="C2907">
        <f>IF(D2907="oui", 1, IF(D2907="non", 0, " "))</f>
        <v>0</v>
      </c>
      <c r="D2907" t="s">
        <v>24</v>
      </c>
      <c r="E2907">
        <f>_xlfn.XLOOKUP(F2907,Z$3:Z$19,AA$3:AA$19)</f>
        <v>6</v>
      </c>
      <c r="F2907" t="s">
        <v>37</v>
      </c>
      <c r="G2907" s="14">
        <v>44641</v>
      </c>
      <c r="H2907" s="15">
        <v>0.55833333333333335</v>
      </c>
      <c r="I2907" s="15">
        <v>0.59027777777777779</v>
      </c>
      <c r="J2907">
        <v>1000166</v>
      </c>
      <c r="K2907">
        <v>31</v>
      </c>
      <c r="L2907">
        <f>ROUND(M2907*86400,0)/60</f>
        <v>46</v>
      </c>
      <c r="M2907">
        <v>3.1944444444444442E-2</v>
      </c>
      <c r="N2907">
        <f>_xlfn.XLOOKUP(O2907,Z$22:Z$24,AA$22:AA$24)</f>
        <v>0</v>
      </c>
      <c r="O2907" t="s">
        <v>26</v>
      </c>
      <c r="P2907" cm="1">
        <f t="array" aca="1" ref="P2907" ca="1">(_xlfn.IFS(Q2907="couché",0,Q2907="debout à 80%",1,Q2907="?",1))*(IF(RAND()&lt;0.8,1,0))</f>
        <v>1</v>
      </c>
      <c r="Q2907" t="s">
        <v>27</v>
      </c>
      <c r="R2907">
        <v>0</v>
      </c>
      <c r="S2907">
        <f>SUMIFS(N:N,F:F,F2907,G:G,G2907,T:T,T2907-1)*IF(C2907=1,0,1)</f>
        <v>0</v>
      </c>
      <c r="T2907">
        <f>COUNTIFS(F:F,F2907,G:G,G2907,H:H,_xlfn.CONCAT("&lt;=",H2907))</f>
        <v>3</v>
      </c>
      <c r="U2907" s="15">
        <f ca="1">H2907+(RAND()/100000)</f>
        <v>0.55833670237318456</v>
      </c>
      <c r="V2907">
        <f t="shared" ca="1" si="45"/>
        <v>48</v>
      </c>
      <c r="W2907" t="s">
        <v>28</v>
      </c>
      <c r="X2907" t="str">
        <f ca="1">_xlfn.CONCAT("(",A2907,",",C2907,",",P2907,",",E2907,",",L2907,",",S2907,",",T2907,",",V2907,")++1`")</f>
        <v>(250693,0,1,6,46,0,3,48)++1`</v>
      </c>
      <c r="Y2907" t="str">
        <f>_xlfn.CONCAT("(",A2907,",",R2907,")++1`")</f>
        <v>(250693,0)++1`</v>
      </c>
    </row>
    <row r="2908" spans="1:25">
      <c r="A2908">
        <v>250698</v>
      </c>
      <c r="B2908">
        <v>1957</v>
      </c>
      <c r="C2908">
        <f>IF(D2908="oui", 1, IF(D2908="non", 0, " "))</f>
        <v>0</v>
      </c>
      <c r="D2908" t="s">
        <v>24</v>
      </c>
      <c r="E2908">
        <f>_xlfn.XLOOKUP(F2908,Z$3:Z$19,AA$3:AA$19)</f>
        <v>3</v>
      </c>
      <c r="F2908" t="s">
        <v>34</v>
      </c>
      <c r="G2908" s="14">
        <v>44631</v>
      </c>
      <c r="H2908" s="15">
        <v>0.54513888888888884</v>
      </c>
      <c r="I2908" s="15">
        <v>0.57013888888888886</v>
      </c>
      <c r="J2908">
        <v>1000169</v>
      </c>
      <c r="K2908">
        <v>2175</v>
      </c>
      <c r="L2908">
        <f>ROUND(M2908*86400,0)/60</f>
        <v>36</v>
      </c>
      <c r="M2908">
        <v>2.5000000000000022E-2</v>
      </c>
      <c r="N2908">
        <f>_xlfn.XLOOKUP(O2908,Z$22:Z$24,AA$22:AA$24)</f>
        <v>1</v>
      </c>
      <c r="O2908" t="s">
        <v>32</v>
      </c>
      <c r="P2908" cm="1">
        <f t="array" aca="1" ref="P2908" ca="1">(_xlfn.IFS(Q2908="couché",0,Q2908="debout à 80%",1,Q2908="?",1))*(IF(RAND()&lt;0.8,1,0))</f>
        <v>1</v>
      </c>
      <c r="Q2908" t="s">
        <v>27</v>
      </c>
      <c r="R2908">
        <v>0</v>
      </c>
      <c r="S2908">
        <f>SUMIFS(N:N,F:F,F2908,G:G,G2908,T:T,T2908-1)*IF(C2908=1,0,1)</f>
        <v>1</v>
      </c>
      <c r="T2908">
        <f>COUNTIFS(F:F,F2908,G:G,G2908,H:H,_xlfn.CONCAT("&lt;=",H2908))</f>
        <v>17</v>
      </c>
      <c r="U2908" s="15">
        <f ca="1">H2908+(RAND()/100000)</f>
        <v>0.54514830327856623</v>
      </c>
      <c r="V2908">
        <f t="shared" ca="1" si="45"/>
        <v>55</v>
      </c>
      <c r="W2908" t="s">
        <v>28</v>
      </c>
      <c r="X2908" t="str">
        <f ca="1">_xlfn.CONCAT("(",A2908,",",C2908,",",P2908,",",E2908,",",L2908,",",S2908,",",T2908,",",V2908,")++1`")</f>
        <v>(250698,0,1,3,36,1,17,55)++1`</v>
      </c>
      <c r="Y2908" t="str">
        <f>_xlfn.CONCAT("(",A2908,",",R2908,")++1`")</f>
        <v>(250698,0)++1`</v>
      </c>
    </row>
    <row r="2909" spans="1:25">
      <c r="A2909">
        <v>250701</v>
      </c>
      <c r="B2909">
        <v>1976</v>
      </c>
      <c r="C2909">
        <f>IF(D2909="oui", 1, IF(D2909="non", 0, " "))</f>
        <v>0</v>
      </c>
      <c r="D2909" t="s">
        <v>24</v>
      </c>
      <c r="E2909">
        <f>_xlfn.XLOOKUP(F2909,Z$3:Z$19,AA$3:AA$19)</f>
        <v>4</v>
      </c>
      <c r="F2909" t="s">
        <v>31</v>
      </c>
      <c r="G2909" s="14">
        <v>44631</v>
      </c>
      <c r="H2909" s="15">
        <v>0.77777777777777779</v>
      </c>
      <c r="I2909" s="15">
        <v>0.9638888888888888</v>
      </c>
      <c r="J2909">
        <v>1000171</v>
      </c>
      <c r="K2909">
        <v>3114</v>
      </c>
      <c r="L2909">
        <f>ROUND(M2909*86400,0)/60</f>
        <v>268</v>
      </c>
      <c r="M2909">
        <v>0.18611111111111101</v>
      </c>
      <c r="N2909">
        <f>_xlfn.XLOOKUP(O2909,Z$22:Z$24,AA$22:AA$24)</f>
        <v>0</v>
      </c>
      <c r="O2909" t="s">
        <v>26</v>
      </c>
      <c r="P2909" cm="1">
        <f t="array" aca="1" ref="P2909" ca="1">(_xlfn.IFS(Q2909="couché",0,Q2909="debout à 80%",1,Q2909="?",1))*(IF(RAND()&lt;0.8,1,0))</f>
        <v>0</v>
      </c>
      <c r="Q2909" t="s">
        <v>48</v>
      </c>
      <c r="R2909">
        <v>45</v>
      </c>
      <c r="S2909">
        <f>SUMIFS(N:N,F:F,F2909,G:G,G2909,T:T,T2909-1)*IF(C2909=1,0,1)</f>
        <v>1</v>
      </c>
      <c r="T2909">
        <f>COUNTIFS(F:F,F2909,G:G,G2909,H:H,_xlfn.CONCAT("&lt;=",H2909))</f>
        <v>9</v>
      </c>
      <c r="U2909" s="15">
        <f ca="1">H2909+(RAND()/100000)</f>
        <v>0.77778616896705333</v>
      </c>
      <c r="V2909">
        <f t="shared" ca="1" si="45"/>
        <v>86</v>
      </c>
      <c r="W2909" t="s">
        <v>28</v>
      </c>
      <c r="X2909" t="str">
        <f ca="1">_xlfn.CONCAT("(",A2909,",",C2909,",",P2909,",",E2909,",",L2909,",",S2909,",",T2909,",",V2909,")++1`")</f>
        <v>(250701,0,0,4,268,1,9,86)++1`</v>
      </c>
      <c r="Y2909" t="str">
        <f>_xlfn.CONCAT("(",A2909,",",R2909,")++1`")</f>
        <v>(250701,45)++1`</v>
      </c>
    </row>
    <row r="2910" spans="1:25">
      <c r="A2910">
        <v>250702</v>
      </c>
      <c r="B2910">
        <v>2021</v>
      </c>
      <c r="C2910">
        <f>IF(D2910="oui", 1, IF(D2910="non", 0, " "))</f>
        <v>1</v>
      </c>
      <c r="D2910" t="s">
        <v>28</v>
      </c>
      <c r="E2910">
        <f>_xlfn.XLOOKUP(F2910,Z$3:Z$19,AA$3:AA$19)</f>
        <v>16</v>
      </c>
      <c r="F2910" t="s">
        <v>44</v>
      </c>
      <c r="G2910" s="14">
        <v>44631</v>
      </c>
      <c r="H2910" s="15">
        <v>0.86736111111111103</v>
      </c>
      <c r="I2910" s="15">
        <v>0.90069444444444435</v>
      </c>
      <c r="J2910">
        <v>1000162</v>
      </c>
      <c r="K2910">
        <v>709</v>
      </c>
      <c r="L2910">
        <f>ROUND(M2910*86400,0)/60</f>
        <v>48</v>
      </c>
      <c r="M2910">
        <v>3.3333333333333326E-2</v>
      </c>
      <c r="N2910">
        <f>_xlfn.XLOOKUP(O2910,Z$22:Z$24,AA$22:AA$24)</f>
        <v>0</v>
      </c>
      <c r="O2910" t="s">
        <v>46</v>
      </c>
      <c r="P2910" cm="1">
        <f t="array" aca="1" ref="P2910" ca="1">(_xlfn.IFS(Q2910="couché",0,Q2910="debout à 80%",1,Q2910="?",1))*(IF(RAND()&lt;0.8,1,0))</f>
        <v>0</v>
      </c>
      <c r="Q2910" t="s">
        <v>48</v>
      </c>
      <c r="R2910">
        <v>45</v>
      </c>
      <c r="S2910">
        <f>SUMIFS(N:N,F:F,F2910,G:G,G2910,T:T,T2910-1)*IF(C2910=1,0,1)</f>
        <v>0</v>
      </c>
      <c r="T2910">
        <f>COUNTIFS(F:F,F2910,G:G,G2910,H:H,_xlfn.CONCAT("&lt;=",H2910))</f>
        <v>6</v>
      </c>
      <c r="U2910" s="15">
        <f ca="1">H2910+(RAND()/100000)</f>
        <v>0.86736681337270327</v>
      </c>
      <c r="V2910">
        <f t="shared" ca="1" si="45"/>
        <v>87</v>
      </c>
      <c r="W2910" t="s">
        <v>28</v>
      </c>
      <c r="X2910" t="str">
        <f ca="1">_xlfn.CONCAT("(",A2910,",",C2910,",",P2910,",",E2910,",",L2910,",",S2910,",",T2910,",",V2910,")++1`")</f>
        <v>(250702,1,0,16,48,0,6,87)++1`</v>
      </c>
      <c r="Y2910" t="str">
        <f>_xlfn.CONCAT("(",A2910,",",R2910,")++1`")</f>
        <v>(250702,45)++1`</v>
      </c>
    </row>
    <row r="2911" spans="1:25">
      <c r="A2911">
        <v>250703</v>
      </c>
      <c r="B2911">
        <v>1952</v>
      </c>
      <c r="C2911">
        <f>IF(D2911="oui", 1, IF(D2911="non", 0, " "))</f>
        <v>0</v>
      </c>
      <c r="D2911" t="s">
        <v>24</v>
      </c>
      <c r="E2911">
        <f>_xlfn.XLOOKUP(F2911,Z$3:Z$19,AA$3:AA$19)</f>
        <v>3</v>
      </c>
      <c r="F2911" t="s">
        <v>34</v>
      </c>
      <c r="G2911" s="14">
        <v>44651</v>
      </c>
      <c r="H2911" s="15">
        <v>0.39305555555555555</v>
      </c>
      <c r="I2911" s="15">
        <v>0.40277777777777773</v>
      </c>
      <c r="J2911">
        <v>1000169</v>
      </c>
      <c r="K2911">
        <v>2172</v>
      </c>
      <c r="L2911">
        <f>ROUND(M2911*86400,0)/60</f>
        <v>14</v>
      </c>
      <c r="M2911">
        <v>9.7222222222221877E-3</v>
      </c>
      <c r="N2911">
        <f>_xlfn.XLOOKUP(O2911,Z$22:Z$24,AA$22:AA$24)</f>
        <v>1</v>
      </c>
      <c r="O2911" t="s">
        <v>32</v>
      </c>
      <c r="P2911" cm="1">
        <f t="array" aca="1" ref="P2911" ca="1">(_xlfn.IFS(Q2911="couché",0,Q2911="debout à 80%",1,Q2911="?",1))*(IF(RAND()&lt;0.8,1,0))</f>
        <v>1</v>
      </c>
      <c r="Q2911" t="s">
        <v>27</v>
      </c>
      <c r="R2911">
        <v>10</v>
      </c>
      <c r="S2911">
        <f>SUMIFS(N:N,F:F,F2911,G:G,G2911,T:T,T2911-1)*IF(C2911=1,0,1)</f>
        <v>1</v>
      </c>
      <c r="T2911">
        <f>COUNTIFS(F:F,F2911,G:G,G2911,H:H,_xlfn.CONCAT("&lt;=",H2911))</f>
        <v>5</v>
      </c>
      <c r="U2911" s="15">
        <f ca="1">H2911+(RAND()/100000)</f>
        <v>0.39305850608332077</v>
      </c>
      <c r="V2911">
        <f t="shared" ca="1" si="45"/>
        <v>22</v>
      </c>
      <c r="W2911" t="s">
        <v>28</v>
      </c>
      <c r="X2911" t="str">
        <f ca="1">_xlfn.CONCAT("(",A2911,",",C2911,",",P2911,",",E2911,",",L2911,",",S2911,",",T2911,",",V2911,")++1`")</f>
        <v>(250703,0,1,3,14,1,5,22)++1`</v>
      </c>
      <c r="Y2911" t="str">
        <f>_xlfn.CONCAT("(",A2911,",",R2911,")++1`")</f>
        <v>(250703,10)++1`</v>
      </c>
    </row>
    <row r="2912" spans="1:25">
      <c r="A2912">
        <v>250706</v>
      </c>
      <c r="B2912">
        <v>1963</v>
      </c>
      <c r="C2912">
        <f>IF(D2912="oui", 1, IF(D2912="non", 0, " "))</f>
        <v>0</v>
      </c>
      <c r="D2912" t="s">
        <v>24</v>
      </c>
      <c r="E2912">
        <f>_xlfn.XLOOKUP(F2912,Z$3:Z$19,AA$3:AA$19)</f>
        <v>3</v>
      </c>
      <c r="F2912" t="s">
        <v>34</v>
      </c>
      <c r="G2912" s="14">
        <v>44637</v>
      </c>
      <c r="H2912" s="15">
        <v>0.52986111111111112</v>
      </c>
      <c r="I2912" s="15">
        <v>0.53611111111111109</v>
      </c>
      <c r="J2912">
        <v>1000169</v>
      </c>
      <c r="K2912">
        <v>3992</v>
      </c>
      <c r="L2912">
        <f>ROUND(M2912*86400,0)/60</f>
        <v>9</v>
      </c>
      <c r="M2912">
        <v>6.2499999999999778E-3</v>
      </c>
      <c r="N2912">
        <f>_xlfn.XLOOKUP(O2912,Z$22:Z$24,AA$22:AA$24)</f>
        <v>1</v>
      </c>
      <c r="O2912" t="s">
        <v>32</v>
      </c>
      <c r="P2912" cm="1">
        <f t="array" aca="1" ref="P2912" ca="1">(_xlfn.IFS(Q2912="couché",0,Q2912="debout à 80%",1,Q2912="?",1))*(IF(RAND()&lt;0.8,1,0))</f>
        <v>0</v>
      </c>
      <c r="Q2912" t="s">
        <v>27</v>
      </c>
      <c r="R2912">
        <v>0</v>
      </c>
      <c r="S2912">
        <f>SUMIFS(N:N,F:F,F2912,G:G,G2912,T:T,T2912-1)*IF(C2912=1,0,1)</f>
        <v>1</v>
      </c>
      <c r="T2912">
        <f>COUNTIFS(F:F,F2912,G:G,G2912,H:H,_xlfn.CONCAT("&lt;=",H2912))</f>
        <v>15</v>
      </c>
      <c r="U2912" s="15">
        <f ca="1">H2912+(RAND()/100000)</f>
        <v>0.52986392429124429</v>
      </c>
      <c r="V2912">
        <f t="shared" ca="1" si="45"/>
        <v>59</v>
      </c>
      <c r="W2912" t="s">
        <v>28</v>
      </c>
      <c r="X2912" t="str">
        <f ca="1">_xlfn.CONCAT("(",A2912,",",C2912,",",P2912,",",E2912,",",L2912,",",S2912,",",T2912,",",V2912,")++1`")</f>
        <v>(250706,0,0,3,9,1,15,59)++1`</v>
      </c>
      <c r="Y2912" t="str">
        <f>_xlfn.CONCAT("(",A2912,",",R2912,")++1`")</f>
        <v>(250706,0)++1`</v>
      </c>
    </row>
    <row r="2913" spans="1:25">
      <c r="A2913">
        <v>250707</v>
      </c>
      <c r="B2913">
        <v>2005</v>
      </c>
      <c r="C2913">
        <f>IF(D2913="oui", 1, IF(D2913="non", 0, " "))</f>
        <v>0</v>
      </c>
      <c r="D2913" t="s">
        <v>24</v>
      </c>
      <c r="E2913">
        <f>_xlfn.XLOOKUP(F2913,Z$3:Z$19,AA$3:AA$19)</f>
        <v>11</v>
      </c>
      <c r="F2913" t="s">
        <v>41</v>
      </c>
      <c r="G2913" s="14">
        <v>44642</v>
      </c>
      <c r="H2913" s="15">
        <v>0.43958333333333333</v>
      </c>
      <c r="I2913" s="15">
        <v>0.46250000000000002</v>
      </c>
      <c r="J2913">
        <v>1000165</v>
      </c>
      <c r="K2913">
        <v>493</v>
      </c>
      <c r="L2913">
        <f>ROUND(M2913*86400,0)/60</f>
        <v>33</v>
      </c>
      <c r="M2913">
        <v>2.2916666666666696E-2</v>
      </c>
      <c r="N2913">
        <f>_xlfn.XLOOKUP(O2913,Z$22:Z$24,AA$22:AA$24)</f>
        <v>1</v>
      </c>
      <c r="O2913" t="s">
        <v>32</v>
      </c>
      <c r="P2913" cm="1">
        <f t="array" aca="1" ref="P2913" ca="1">(_xlfn.IFS(Q2913="couché",0,Q2913="debout à 80%",1,Q2913="?",1))*(IF(RAND()&lt;0.8,1,0))</f>
        <v>0</v>
      </c>
      <c r="Q2913" t="s">
        <v>27</v>
      </c>
      <c r="R2913">
        <v>30</v>
      </c>
      <c r="S2913">
        <f>SUMIFS(N:N,F:F,F2913,G:G,G2913,T:T,T2913-1)*IF(C2913=1,0,1)</f>
        <v>1</v>
      </c>
      <c r="T2913">
        <f>COUNTIFS(F:F,F2913,G:G,G2913,H:H,_xlfn.CONCAT("&lt;=",H2913))</f>
        <v>4</v>
      </c>
      <c r="U2913" s="15">
        <f ca="1">H2913+(RAND()/100000)</f>
        <v>0.43958987326447757</v>
      </c>
      <c r="V2913">
        <f t="shared" ca="1" si="45"/>
        <v>36</v>
      </c>
      <c r="W2913" t="s">
        <v>28</v>
      </c>
      <c r="X2913" t="str">
        <f ca="1">_xlfn.CONCAT("(",A2913,",",C2913,",",P2913,",",E2913,",",L2913,",",S2913,",",T2913,",",V2913,")++1`")</f>
        <v>(250707,0,0,11,33,1,4,36)++1`</v>
      </c>
      <c r="Y2913" t="str">
        <f>_xlfn.CONCAT("(",A2913,",",R2913,")++1`")</f>
        <v>(250707,30)++1`</v>
      </c>
    </row>
    <row r="2914" spans="1:25">
      <c r="A2914">
        <v>250713</v>
      </c>
      <c r="B2914">
        <v>1999</v>
      </c>
      <c r="C2914">
        <f>IF(D2914="oui", 1, IF(D2914="non", 0, " "))</f>
        <v>0</v>
      </c>
      <c r="D2914" t="s">
        <v>24</v>
      </c>
      <c r="E2914">
        <f>_xlfn.XLOOKUP(F2914,Z$3:Z$19,AA$3:AA$19)</f>
        <v>2</v>
      </c>
      <c r="F2914" t="s">
        <v>29</v>
      </c>
      <c r="G2914" s="14">
        <v>44638</v>
      </c>
      <c r="H2914" s="15">
        <v>0.3923611111111111</v>
      </c>
      <c r="I2914" s="15">
        <v>0.42291666666666666</v>
      </c>
      <c r="J2914">
        <v>1000166</v>
      </c>
      <c r="K2914">
        <v>8108</v>
      </c>
      <c r="L2914">
        <f>ROUND(M2914*86400,0)/60</f>
        <v>44</v>
      </c>
      <c r="M2914">
        <v>3.0555555555555558E-2</v>
      </c>
      <c r="N2914">
        <f>_xlfn.XLOOKUP(O2914,Z$22:Z$24,AA$22:AA$24)</f>
        <v>0</v>
      </c>
      <c r="O2914" t="s">
        <v>26</v>
      </c>
      <c r="P2914" cm="1">
        <f t="array" aca="1" ref="P2914" ca="1">(_xlfn.IFS(Q2914="couché",0,Q2914="debout à 80%",1,Q2914="?",1))*(IF(RAND()&lt;0.8,1,0))</f>
        <v>1</v>
      </c>
      <c r="Q2914" t="s">
        <v>27</v>
      </c>
      <c r="R2914">
        <v>45</v>
      </c>
      <c r="S2914">
        <f>SUMIFS(N:N,F:F,F2914,G:G,G2914,T:T,T2914-1)*IF(C2914=1,0,1)</f>
        <v>0</v>
      </c>
      <c r="T2914">
        <f>COUNTIFS(F:F,F2914,G:G,G2914,H:H,_xlfn.CONCAT("&lt;=",H2914))</f>
        <v>2</v>
      </c>
      <c r="U2914" s="15">
        <f ca="1">H2914+(RAND()/100000)</f>
        <v>0.39236548438346441</v>
      </c>
      <c r="V2914">
        <f t="shared" ca="1" si="45"/>
        <v>22</v>
      </c>
      <c r="W2914" t="s">
        <v>28</v>
      </c>
      <c r="X2914" t="str">
        <f ca="1">_xlfn.CONCAT("(",A2914,",",C2914,",",P2914,",",E2914,",",L2914,",",S2914,",",T2914,",",V2914,")++1`")</f>
        <v>(250713,0,1,2,44,0,2,22)++1`</v>
      </c>
      <c r="Y2914" t="str">
        <f>_xlfn.CONCAT("(",A2914,",",R2914,")++1`")</f>
        <v>(250713,45)++1`</v>
      </c>
    </row>
    <row r="2915" spans="1:25">
      <c r="A2915">
        <v>250714</v>
      </c>
      <c r="B2915">
        <v>2005</v>
      </c>
      <c r="C2915">
        <f>IF(D2915="oui", 1, IF(D2915="non", 0, " "))</f>
        <v>0</v>
      </c>
      <c r="D2915" t="s">
        <v>24</v>
      </c>
      <c r="E2915">
        <f>_xlfn.XLOOKUP(F2915,Z$3:Z$19,AA$3:AA$19)</f>
        <v>10</v>
      </c>
      <c r="F2915" t="s">
        <v>39</v>
      </c>
      <c r="G2915" s="14">
        <v>44651</v>
      </c>
      <c r="H2915" s="15">
        <v>0.46875</v>
      </c>
      <c r="I2915" s="15">
        <v>0.48819444444444443</v>
      </c>
      <c r="J2915">
        <v>1000165</v>
      </c>
      <c r="K2915">
        <v>492</v>
      </c>
      <c r="L2915">
        <f>ROUND(M2915*86400,0)/60</f>
        <v>28</v>
      </c>
      <c r="M2915">
        <v>1.9444444444444431E-2</v>
      </c>
      <c r="N2915">
        <f>_xlfn.XLOOKUP(O2915,Z$22:Z$24,AA$22:AA$24)</f>
        <v>1</v>
      </c>
      <c r="O2915" t="s">
        <v>32</v>
      </c>
      <c r="P2915" cm="1">
        <f t="array" aca="1" ref="P2915" ca="1">(_xlfn.IFS(Q2915="couché",0,Q2915="debout à 80%",1,Q2915="?",1))*(IF(RAND()&lt;0.8,1,0))</f>
        <v>1</v>
      </c>
      <c r="Q2915" t="s">
        <v>27</v>
      </c>
      <c r="R2915">
        <v>30</v>
      </c>
      <c r="S2915">
        <f>SUMIFS(N:N,F:F,F2915,G:G,G2915,T:T,T2915-1)*IF(C2915=1,0,1)</f>
        <v>1</v>
      </c>
      <c r="T2915">
        <f>COUNTIFS(F:F,F2915,G:G,G2915,H:H,_xlfn.CONCAT("&lt;=",H2915))</f>
        <v>5</v>
      </c>
      <c r="U2915" s="15">
        <f ca="1">H2915+(RAND()/100000)</f>
        <v>0.46875991251196908</v>
      </c>
      <c r="V2915">
        <f t="shared" ca="1" si="45"/>
        <v>39</v>
      </c>
      <c r="W2915" t="s">
        <v>47</v>
      </c>
      <c r="X2915" t="str">
        <f ca="1">_xlfn.CONCAT("(",A2915,",",C2915,",",P2915,",",E2915,",",L2915,",",S2915,",",T2915,",",V2915,")++1`")</f>
        <v>(250714,0,1,10,28,1,5,39)++1`</v>
      </c>
      <c r="Y2915" t="str">
        <f>_xlfn.CONCAT("(",A2915,",",R2915,")++1`")</f>
        <v>(250714,30)++1`</v>
      </c>
    </row>
    <row r="2916" spans="1:25">
      <c r="A2916">
        <v>250716</v>
      </c>
      <c r="B2916">
        <v>1945</v>
      </c>
      <c r="C2916">
        <f>IF(D2916="oui", 1, IF(D2916="non", 0, " "))</f>
        <v>0</v>
      </c>
      <c r="D2916" t="s">
        <v>24</v>
      </c>
      <c r="E2916">
        <f>_xlfn.XLOOKUP(F2916,Z$3:Z$19,AA$3:AA$19)</f>
        <v>2</v>
      </c>
      <c r="F2916" t="s">
        <v>29</v>
      </c>
      <c r="G2916" s="14">
        <v>44638</v>
      </c>
      <c r="H2916" s="15">
        <v>0.4819444444444444</v>
      </c>
      <c r="I2916" s="15">
        <v>0.52361111111111114</v>
      </c>
      <c r="J2916">
        <v>1000166</v>
      </c>
      <c r="K2916">
        <v>31</v>
      </c>
      <c r="L2916">
        <f>ROUND(M2916*86400,0)/60</f>
        <v>60</v>
      </c>
      <c r="M2916">
        <v>4.1666666666666741E-2</v>
      </c>
      <c r="N2916">
        <f>_xlfn.XLOOKUP(O2916,Z$22:Z$24,AA$22:AA$24)</f>
        <v>0</v>
      </c>
      <c r="O2916" t="s">
        <v>26</v>
      </c>
      <c r="P2916" cm="1">
        <f t="array" aca="1" ref="P2916" ca="1">(_xlfn.IFS(Q2916="couché",0,Q2916="debout à 80%",1,Q2916="?",1))*(IF(RAND()&lt;0.8,1,0))</f>
        <v>0</v>
      </c>
      <c r="Q2916" t="s">
        <v>27</v>
      </c>
      <c r="R2916">
        <v>0</v>
      </c>
      <c r="S2916">
        <f>SUMIFS(N:N,F:F,F2916,G:G,G2916,T:T,T2916-1)*IF(C2916=1,0,1)</f>
        <v>0</v>
      </c>
      <c r="T2916">
        <f>COUNTIFS(F:F,F2916,G:G,G2916,H:H,_xlfn.CONCAT("&lt;=",H2916))</f>
        <v>4</v>
      </c>
      <c r="U2916" s="15">
        <f ca="1">H2916+(RAND()/100000)</f>
        <v>0.48195050557695429</v>
      </c>
      <c r="V2916">
        <f t="shared" ca="1" si="45"/>
        <v>42</v>
      </c>
      <c r="W2916" t="s">
        <v>28</v>
      </c>
      <c r="X2916" t="str">
        <f ca="1">_xlfn.CONCAT("(",A2916,",",C2916,",",P2916,",",E2916,",",L2916,",",S2916,",",T2916,",",V2916,")++1`")</f>
        <v>(250716,0,0,2,60,0,4,42)++1`</v>
      </c>
      <c r="Y2916" t="str">
        <f>_xlfn.CONCAT("(",A2916,",",R2916,")++1`")</f>
        <v>(250716,0)++1`</v>
      </c>
    </row>
    <row r="2917" spans="1:25">
      <c r="A2917">
        <v>250719</v>
      </c>
      <c r="B2917">
        <v>2021</v>
      </c>
      <c r="C2917">
        <f>IF(D2917="oui", 1, IF(D2917="non", 0, " "))</f>
        <v>1</v>
      </c>
      <c r="D2917" t="s">
        <v>28</v>
      </c>
      <c r="E2917">
        <f>_xlfn.XLOOKUP(F2917,Z$3:Z$19,AA$3:AA$19)</f>
        <v>11</v>
      </c>
      <c r="F2917" t="s">
        <v>41</v>
      </c>
      <c r="G2917" s="14">
        <v>44636</v>
      </c>
      <c r="H2917" s="15">
        <v>0.34166666666666667</v>
      </c>
      <c r="I2917" s="15">
        <v>0.35555555555555551</v>
      </c>
      <c r="J2917">
        <v>1000164</v>
      </c>
      <c r="K2917">
        <v>3692</v>
      </c>
      <c r="L2917">
        <f>ROUND(M2917*86400,0)/60</f>
        <v>20</v>
      </c>
      <c r="M2917">
        <v>1.388888888888884E-2</v>
      </c>
      <c r="N2917">
        <f>_xlfn.XLOOKUP(O2917,Z$22:Z$24,AA$22:AA$24)</f>
        <v>0</v>
      </c>
      <c r="O2917" t="s">
        <v>46</v>
      </c>
      <c r="P2917" cm="1">
        <f t="array" aca="1" ref="P2917" ca="1">(_xlfn.IFS(Q2917="couché",0,Q2917="debout à 80%",1,Q2917="?",1))*(IF(RAND()&lt;0.8,1,0))</f>
        <v>0</v>
      </c>
      <c r="Q2917" t="s">
        <v>48</v>
      </c>
      <c r="R2917">
        <v>30</v>
      </c>
      <c r="S2917">
        <f>SUMIFS(N:N,F:F,F2917,G:G,G2917,T:T,T2917-1)*IF(C2917=1,0,1)</f>
        <v>0</v>
      </c>
      <c r="T2917">
        <f>COUNTIFS(F:F,F2917,G:G,G2917,H:H,_xlfn.CONCAT("&lt;=",H2917))</f>
        <v>1</v>
      </c>
      <c r="U2917" s="15">
        <f ca="1">H2917+(RAND()/100000)</f>
        <v>0.34166943796146826</v>
      </c>
      <c r="V2917">
        <f t="shared" ca="1" si="45"/>
        <v>9</v>
      </c>
      <c r="W2917" t="s">
        <v>28</v>
      </c>
      <c r="X2917" t="str">
        <f ca="1">_xlfn.CONCAT("(",A2917,",",C2917,",",P2917,",",E2917,",",L2917,",",S2917,",",T2917,",",V2917,")++1`")</f>
        <v>(250719,1,0,11,20,0,1,9)++1`</v>
      </c>
      <c r="Y2917" t="str">
        <f>_xlfn.CONCAT("(",A2917,",",R2917,")++1`")</f>
        <v>(250719,30)++1`</v>
      </c>
    </row>
    <row r="2918" spans="1:25">
      <c r="A2918">
        <v>250723</v>
      </c>
      <c r="B2918">
        <v>2006</v>
      </c>
      <c r="C2918">
        <f>IF(D2918="oui", 1, IF(D2918="non", 0, " "))</f>
        <v>0</v>
      </c>
      <c r="D2918" t="s">
        <v>24</v>
      </c>
      <c r="E2918">
        <f>_xlfn.XLOOKUP(F2918,Z$3:Z$19,AA$3:AA$19)</f>
        <v>11</v>
      </c>
      <c r="F2918" t="s">
        <v>41</v>
      </c>
      <c r="G2918" s="14">
        <v>44642</v>
      </c>
      <c r="H2918" s="15">
        <v>0.46458333333333329</v>
      </c>
      <c r="I2918" s="15">
        <v>0.4909722222222222</v>
      </c>
      <c r="J2918">
        <v>1000165</v>
      </c>
      <c r="K2918">
        <v>493</v>
      </c>
      <c r="L2918">
        <f>ROUND(M2918*86400,0)/60</f>
        <v>38</v>
      </c>
      <c r="M2918">
        <v>2.6388888888888906E-2</v>
      </c>
      <c r="N2918">
        <f>_xlfn.XLOOKUP(O2918,Z$22:Z$24,AA$22:AA$24)</f>
        <v>1</v>
      </c>
      <c r="O2918" t="s">
        <v>32</v>
      </c>
      <c r="P2918" cm="1">
        <f t="array" aca="1" ref="P2918" ca="1">(_xlfn.IFS(Q2918="couché",0,Q2918="debout à 80%",1,Q2918="?",1))*(IF(RAND()&lt;0.8,1,0))</f>
        <v>0</v>
      </c>
      <c r="Q2918" t="s">
        <v>27</v>
      </c>
      <c r="R2918">
        <v>30</v>
      </c>
      <c r="S2918">
        <f>SUMIFS(N:N,F:F,F2918,G:G,G2918,T:T,T2918-1)*IF(C2918=1,0,1)</f>
        <v>1</v>
      </c>
      <c r="T2918">
        <f>COUNTIFS(F:F,F2918,G:G,G2918,H:H,_xlfn.CONCAT("&lt;=",H2918))</f>
        <v>5</v>
      </c>
      <c r="U2918" s="15">
        <f ca="1">H2918+(RAND()/100000)</f>
        <v>0.46458753105473316</v>
      </c>
      <c r="V2918">
        <f t="shared" ca="1" si="45"/>
        <v>42</v>
      </c>
      <c r="W2918" t="s">
        <v>28</v>
      </c>
      <c r="X2918" t="str">
        <f ca="1">_xlfn.CONCAT("(",A2918,",",C2918,",",P2918,",",E2918,",",L2918,",",S2918,",",T2918,",",V2918,")++1`")</f>
        <v>(250723,0,0,11,38,1,5,42)++1`</v>
      </c>
      <c r="Y2918" t="str">
        <f>_xlfn.CONCAT("(",A2918,",",R2918,")++1`")</f>
        <v>(250723,30)++1`</v>
      </c>
    </row>
    <row r="2919" spans="1:25">
      <c r="A2919">
        <v>250725</v>
      </c>
      <c r="B2919">
        <v>1973</v>
      </c>
      <c r="C2919">
        <f>IF(D2919="oui", 1, IF(D2919="non", 0, " "))</f>
        <v>0</v>
      </c>
      <c r="D2919" t="s">
        <v>24</v>
      </c>
      <c r="E2919">
        <f>_xlfn.XLOOKUP(F2919,Z$3:Z$19,AA$3:AA$19)</f>
        <v>13</v>
      </c>
      <c r="F2919" t="s">
        <v>43</v>
      </c>
      <c r="G2919" s="14">
        <v>44631</v>
      </c>
      <c r="H2919" s="15">
        <v>0.71944444444444444</v>
      </c>
      <c r="I2919" s="15">
        <v>0.72847222222222219</v>
      </c>
      <c r="J2919">
        <v>1000167</v>
      </c>
      <c r="K2919">
        <v>6132</v>
      </c>
      <c r="L2919">
        <f>ROUND(M2919*86400,0)/60</f>
        <v>13</v>
      </c>
      <c r="M2919">
        <v>9.0277777777777457E-3</v>
      </c>
      <c r="N2919">
        <f>_xlfn.XLOOKUP(O2919,Z$22:Z$24,AA$22:AA$24)</f>
        <v>0</v>
      </c>
      <c r="O2919" t="s">
        <v>26</v>
      </c>
      <c r="P2919" cm="1">
        <f t="array" aca="1" ref="P2919" ca="1">(_xlfn.IFS(Q2919="couché",0,Q2919="debout à 80%",1,Q2919="?",1))*(IF(RAND()&lt;0.8,1,0))</f>
        <v>1</v>
      </c>
      <c r="Q2919" t="s">
        <v>27</v>
      </c>
      <c r="R2919">
        <v>0</v>
      </c>
      <c r="S2919">
        <f>SUMIFS(N:N,F:F,F2919,G:G,G2919,T:T,T2919-1)*IF(C2919=1,0,1)</f>
        <v>0</v>
      </c>
      <c r="T2919">
        <f>COUNTIFS(F:F,F2919,G:G,G2919,H:H,_xlfn.CONCAT("&lt;=",H2919))</f>
        <v>4</v>
      </c>
      <c r="U2919" s="15">
        <f ca="1">H2919+(RAND()/100000)</f>
        <v>0.7194503851978935</v>
      </c>
      <c r="V2919">
        <f t="shared" ca="1" si="45"/>
        <v>80</v>
      </c>
      <c r="W2919" t="s">
        <v>28</v>
      </c>
      <c r="X2919" t="str">
        <f ca="1">_xlfn.CONCAT("(",A2919,",",C2919,",",P2919,",",E2919,",",L2919,",",S2919,",",T2919,",",V2919,")++1`")</f>
        <v>(250725,0,1,13,13,0,4,80)++1`</v>
      </c>
      <c r="Y2919" t="str">
        <f>_xlfn.CONCAT("(",A2919,",",R2919,")++1`")</f>
        <v>(250725,0)++1`</v>
      </c>
    </row>
    <row r="2920" spans="1:25">
      <c r="A2920">
        <v>250727</v>
      </c>
      <c r="B2920">
        <v>1970</v>
      </c>
      <c r="C2920">
        <f>IF(D2920="oui", 1, IF(D2920="non", 0, " "))</f>
        <v>0</v>
      </c>
      <c r="D2920" t="s">
        <v>24</v>
      </c>
      <c r="E2920">
        <f>_xlfn.XLOOKUP(F2920,Z$3:Z$19,AA$3:AA$19)</f>
        <v>13</v>
      </c>
      <c r="F2920" t="s">
        <v>43</v>
      </c>
      <c r="G2920" s="14">
        <v>44631</v>
      </c>
      <c r="H2920" s="15">
        <v>0.74444444444444446</v>
      </c>
      <c r="I2920" s="15">
        <v>0.75347222222222221</v>
      </c>
      <c r="J2920">
        <v>1000167</v>
      </c>
      <c r="K2920">
        <v>6132</v>
      </c>
      <c r="L2920">
        <f>ROUND(M2920*86400,0)/60</f>
        <v>13</v>
      </c>
      <c r="M2920">
        <v>9.0277777777777457E-3</v>
      </c>
      <c r="N2920">
        <f>_xlfn.XLOOKUP(O2920,Z$22:Z$24,AA$22:AA$24)</f>
        <v>0</v>
      </c>
      <c r="O2920" t="s">
        <v>26</v>
      </c>
      <c r="P2920" cm="1">
        <f t="array" aca="1" ref="P2920" ca="1">(_xlfn.IFS(Q2920="couché",0,Q2920="debout à 80%",1,Q2920="?",1))*(IF(RAND()&lt;0.8,1,0))</f>
        <v>0</v>
      </c>
      <c r="Q2920" t="s">
        <v>27</v>
      </c>
      <c r="R2920">
        <v>0</v>
      </c>
      <c r="S2920">
        <f>SUMIFS(N:N,F:F,F2920,G:G,G2920,T:T,T2920-1)*IF(C2920=1,0,1)</f>
        <v>0</v>
      </c>
      <c r="T2920">
        <f>COUNTIFS(F:F,F2920,G:G,G2920,H:H,_xlfn.CONCAT("&lt;=",H2920))</f>
        <v>6</v>
      </c>
      <c r="U2920" s="15">
        <f ca="1">H2920+(RAND()/100000)</f>
        <v>0.74444571877554577</v>
      </c>
      <c r="V2920">
        <f t="shared" ca="1" si="45"/>
        <v>85</v>
      </c>
      <c r="W2920" t="s">
        <v>28</v>
      </c>
      <c r="X2920" t="str">
        <f ca="1">_xlfn.CONCAT("(",A2920,",",C2920,",",P2920,",",E2920,",",L2920,",",S2920,",",T2920,",",V2920,")++1`")</f>
        <v>(250727,0,0,13,13,0,6,85)++1`</v>
      </c>
      <c r="Y2920" t="str">
        <f>_xlfn.CONCAT("(",A2920,",",R2920,")++1`")</f>
        <v>(250727,0)++1`</v>
      </c>
    </row>
    <row r="2921" spans="1:25">
      <c r="A2921">
        <v>250729</v>
      </c>
      <c r="B2921">
        <v>1975</v>
      </c>
      <c r="C2921">
        <f>IF(D2921="oui", 1, IF(D2921="non", 0, " "))</f>
        <v>0</v>
      </c>
      <c r="D2921" t="s">
        <v>24</v>
      </c>
      <c r="E2921">
        <f>_xlfn.XLOOKUP(F2921,Z$3:Z$19,AA$3:AA$19)</f>
        <v>16</v>
      </c>
      <c r="F2921" t="s">
        <v>44</v>
      </c>
      <c r="G2921" s="14">
        <v>44634</v>
      </c>
      <c r="H2921" s="15">
        <v>0.40694444444444444</v>
      </c>
      <c r="I2921" s="15">
        <v>0.45069444444444445</v>
      </c>
      <c r="J2921">
        <v>1000162</v>
      </c>
      <c r="K2921">
        <v>145</v>
      </c>
      <c r="L2921">
        <f>ROUND(M2921*86400,0)/60</f>
        <v>63</v>
      </c>
      <c r="M2921">
        <v>4.3750000000000011E-2</v>
      </c>
      <c r="N2921">
        <f>_xlfn.XLOOKUP(O2921,Z$22:Z$24,AA$22:AA$24)</f>
        <v>0</v>
      </c>
      <c r="O2921" t="s">
        <v>26</v>
      </c>
      <c r="P2921" cm="1">
        <f t="array" aca="1" ref="P2921" ca="1">(_xlfn.IFS(Q2921="couché",0,Q2921="debout à 80%",1,Q2921="?",1))*(IF(RAND()&lt;0.8,1,0))</f>
        <v>1</v>
      </c>
      <c r="Q2921" t="s">
        <v>27</v>
      </c>
      <c r="R2921">
        <v>45</v>
      </c>
      <c r="S2921">
        <f>SUMIFS(N:N,F:F,F2921,G:G,G2921,T:T,T2921-1)*IF(C2921=1,0,1)</f>
        <v>1</v>
      </c>
      <c r="T2921">
        <f>COUNTIFS(F:F,F2921,G:G,G2921,H:H,_xlfn.CONCAT("&lt;=",H2921))</f>
        <v>2</v>
      </c>
      <c r="U2921" s="15">
        <f ca="1">H2921+(RAND()/100000)</f>
        <v>0.40694839167563807</v>
      </c>
      <c r="V2921">
        <f t="shared" ca="1" si="45"/>
        <v>24</v>
      </c>
      <c r="W2921" t="s">
        <v>28</v>
      </c>
      <c r="X2921" t="str">
        <f ca="1">_xlfn.CONCAT("(",A2921,",",C2921,",",P2921,",",E2921,",",L2921,",",S2921,",",T2921,",",V2921,")++1`")</f>
        <v>(250729,0,1,16,63,1,2,24)++1`</v>
      </c>
      <c r="Y2921" t="str">
        <f>_xlfn.CONCAT("(",A2921,",",R2921,")++1`")</f>
        <v>(250729,45)++1`</v>
      </c>
    </row>
    <row r="2922" spans="1:25">
      <c r="A2922">
        <v>250735</v>
      </c>
      <c r="B2922">
        <v>1963</v>
      </c>
      <c r="C2922">
        <f>IF(D2922="oui", 1, IF(D2922="non", 0, " "))</f>
        <v>0</v>
      </c>
      <c r="D2922" t="s">
        <v>24</v>
      </c>
      <c r="E2922">
        <f>_xlfn.XLOOKUP(F2922,Z$3:Z$19,AA$3:AA$19)</f>
        <v>16</v>
      </c>
      <c r="F2922" t="s">
        <v>44</v>
      </c>
      <c r="G2922" s="14">
        <v>44632</v>
      </c>
      <c r="H2922" s="15">
        <v>0.40277777777777773</v>
      </c>
      <c r="I2922" s="15">
        <v>0.56736111111111109</v>
      </c>
      <c r="J2922">
        <v>1000162</v>
      </c>
      <c r="K2922">
        <v>4635</v>
      </c>
      <c r="L2922">
        <f>ROUND(M2922*86400,0)/60</f>
        <v>237</v>
      </c>
      <c r="M2922">
        <v>0.16458333333333336</v>
      </c>
      <c r="N2922">
        <f>_xlfn.XLOOKUP(O2922,Z$22:Z$24,AA$22:AA$24)</f>
        <v>1</v>
      </c>
      <c r="O2922" t="s">
        <v>32</v>
      </c>
      <c r="P2922" cm="1">
        <f t="array" aca="1" ref="P2922" ca="1">(_xlfn.IFS(Q2922="couché",0,Q2922="debout à 80%",1,Q2922="?",1))*(IF(RAND()&lt;0.8,1,0))</f>
        <v>0</v>
      </c>
      <c r="Q2922" t="s">
        <v>48</v>
      </c>
      <c r="R2922">
        <v>45</v>
      </c>
      <c r="S2922">
        <f>SUMIFS(N:N,F:F,F2922,G:G,G2922,T:T,T2922-1)*IF(C2922=1,0,1)</f>
        <v>0</v>
      </c>
      <c r="T2922">
        <f>COUNTIFS(F:F,F2922,G:G,G2922,H:H,_xlfn.CONCAT("&lt;=",H2922))</f>
        <v>1</v>
      </c>
      <c r="U2922" s="15">
        <f ca="1">H2922+(RAND()/100000)</f>
        <v>0.40278510223352082</v>
      </c>
      <c r="V2922">
        <f t="shared" ca="1" si="45"/>
        <v>1</v>
      </c>
      <c r="W2922" t="s">
        <v>28</v>
      </c>
      <c r="X2922" t="str">
        <f ca="1">_xlfn.CONCAT("(",A2922,",",C2922,",",P2922,",",E2922,",",L2922,",",S2922,",",T2922,",",V2922,")++1`")</f>
        <v>(250735,0,0,16,237,0,1,1)++1`</v>
      </c>
      <c r="Y2922" t="str">
        <f>_xlfn.CONCAT("(",A2922,",",R2922,")++1`")</f>
        <v>(250735,45)++1`</v>
      </c>
    </row>
    <row r="2923" spans="1:25">
      <c r="A2923">
        <v>250740</v>
      </c>
      <c r="B2923">
        <v>1951</v>
      </c>
      <c r="C2923">
        <f>IF(D2923="oui", 1, IF(D2923="non", 0, " "))</f>
        <v>0</v>
      </c>
      <c r="D2923" t="s">
        <v>24</v>
      </c>
      <c r="E2923">
        <f>_xlfn.XLOOKUP(F2923,Z$3:Z$19,AA$3:AA$19)</f>
        <v>2</v>
      </c>
      <c r="F2923" t="s">
        <v>29</v>
      </c>
      <c r="G2923" s="14">
        <v>44633</v>
      </c>
      <c r="H2923" s="15">
        <v>0.37222222222222223</v>
      </c>
      <c r="I2923" s="15">
        <v>0.55902777777777779</v>
      </c>
      <c r="J2923">
        <v>1000166</v>
      </c>
      <c r="K2923">
        <v>1072</v>
      </c>
      <c r="L2923">
        <f>ROUND(M2923*86400,0)/60</f>
        <v>269</v>
      </c>
      <c r="M2923">
        <v>0.18680555555555556</v>
      </c>
      <c r="N2923">
        <f>_xlfn.XLOOKUP(O2923,Z$22:Z$24,AA$22:AA$24)</f>
        <v>0</v>
      </c>
      <c r="O2923" t="s">
        <v>26</v>
      </c>
      <c r="P2923" cm="1">
        <f t="array" aca="1" ref="P2923" ca="1">(_xlfn.IFS(Q2923="couché",0,Q2923="debout à 80%",1,Q2923="?",1))*(IF(RAND()&lt;0.8,1,0))</f>
        <v>0</v>
      </c>
      <c r="Q2923" t="s">
        <v>48</v>
      </c>
      <c r="R2923">
        <v>45</v>
      </c>
      <c r="S2923">
        <f>SUMIFS(N:N,F:F,F2923,G:G,G2923,T:T,T2923-1)*IF(C2923=1,0,1)</f>
        <v>0</v>
      </c>
      <c r="T2923">
        <f>COUNTIFS(F:F,F2923,G:G,G2923,H:H,_xlfn.CONCAT("&lt;=",H2923))</f>
        <v>1</v>
      </c>
      <c r="U2923" s="15">
        <f ca="1">H2923+(RAND()/100000)</f>
        <v>0.37222881517626077</v>
      </c>
      <c r="V2923">
        <f t="shared" ca="1" si="45"/>
        <v>1</v>
      </c>
      <c r="W2923" t="s">
        <v>28</v>
      </c>
      <c r="X2923" t="str">
        <f ca="1">_xlfn.CONCAT("(",A2923,",",C2923,",",P2923,",",E2923,",",L2923,",",S2923,",",T2923,",",V2923,")++1`")</f>
        <v>(250740,0,0,2,269,0,1,1)++1`</v>
      </c>
      <c r="Y2923" t="str">
        <f>_xlfn.CONCAT("(",A2923,",",R2923,")++1`")</f>
        <v>(250740,45)++1`</v>
      </c>
    </row>
    <row r="2924" spans="1:25">
      <c r="A2924">
        <v>250742</v>
      </c>
      <c r="B2924">
        <v>1963</v>
      </c>
      <c r="C2924">
        <f>IF(D2924="oui", 1, IF(D2924="non", 0, " "))</f>
        <v>0</v>
      </c>
      <c r="D2924" t="s">
        <v>24</v>
      </c>
      <c r="E2924">
        <f>_xlfn.XLOOKUP(F2924,Z$3:Z$19,AA$3:AA$19)</f>
        <v>9</v>
      </c>
      <c r="F2924" t="s">
        <v>40</v>
      </c>
      <c r="G2924" s="14">
        <v>44633</v>
      </c>
      <c r="H2924" s="15">
        <v>0.57291666666666663</v>
      </c>
      <c r="I2924" s="15">
        <v>0.61875000000000002</v>
      </c>
      <c r="J2924">
        <v>1000163</v>
      </c>
      <c r="K2924">
        <v>4824</v>
      </c>
      <c r="L2924">
        <f>ROUND(M2924*86400,0)/60</f>
        <v>66</v>
      </c>
      <c r="M2924">
        <v>4.5833333333333393E-2</v>
      </c>
      <c r="N2924">
        <f>_xlfn.XLOOKUP(O2924,Z$22:Z$24,AA$22:AA$24)</f>
        <v>0</v>
      </c>
      <c r="O2924" t="s">
        <v>26</v>
      </c>
      <c r="P2924" cm="1">
        <f t="array" aca="1" ref="P2924" ca="1">(_xlfn.IFS(Q2924="couché",0,Q2924="debout à 80%",1,Q2924="?",1))*(IF(RAND()&lt;0.8,1,0))</f>
        <v>1</v>
      </c>
      <c r="Q2924" t="s">
        <v>27</v>
      </c>
      <c r="R2924">
        <v>45</v>
      </c>
      <c r="S2924">
        <f>SUMIFS(N:N,F:F,F2924,G:G,G2924,T:T,T2924-1)*IF(C2924=1,0,1)</f>
        <v>0</v>
      </c>
      <c r="T2924">
        <f>COUNTIFS(F:F,F2924,G:G,G2924,H:H,_xlfn.CONCAT("&lt;=",H2924))</f>
        <v>1</v>
      </c>
      <c r="U2924" s="15">
        <f ca="1">H2924+(RAND()/100000)</f>
        <v>0.57291674276750415</v>
      </c>
      <c r="V2924">
        <f t="shared" ca="1" si="45"/>
        <v>2</v>
      </c>
      <c r="W2924" t="s">
        <v>28</v>
      </c>
      <c r="X2924" t="str">
        <f ca="1">_xlfn.CONCAT("(",A2924,",",C2924,",",P2924,",",E2924,",",L2924,",",S2924,",",T2924,",",V2924,")++1`")</f>
        <v>(250742,0,1,9,66,0,1,2)++1`</v>
      </c>
      <c r="Y2924" t="str">
        <f>_xlfn.CONCAT("(",A2924,",",R2924,")++1`")</f>
        <v>(250742,45)++1`</v>
      </c>
    </row>
    <row r="2925" spans="1:25">
      <c r="A2925">
        <v>250743</v>
      </c>
      <c r="B2925">
        <v>1946</v>
      </c>
      <c r="C2925">
        <f>IF(D2925="oui", 1, IF(D2925="non", 0, " "))</f>
        <v>0</v>
      </c>
      <c r="D2925" t="s">
        <v>24</v>
      </c>
      <c r="E2925">
        <f>_xlfn.XLOOKUP(F2925,Z$3:Z$19,AA$3:AA$19)</f>
        <v>9</v>
      </c>
      <c r="F2925" t="s">
        <v>40</v>
      </c>
      <c r="G2925" s="14">
        <v>44633</v>
      </c>
      <c r="H2925" s="15">
        <v>0.62708333333333333</v>
      </c>
      <c r="I2925" s="15">
        <v>0.65555555555555556</v>
      </c>
      <c r="J2925">
        <v>1000163</v>
      </c>
      <c r="K2925">
        <v>4824</v>
      </c>
      <c r="L2925">
        <f>ROUND(M2925*86400,0)/60</f>
        <v>41</v>
      </c>
      <c r="M2925">
        <v>2.8472222222222232E-2</v>
      </c>
      <c r="N2925">
        <f>_xlfn.XLOOKUP(O2925,Z$22:Z$24,AA$22:AA$24)</f>
        <v>0</v>
      </c>
      <c r="O2925" t="s">
        <v>26</v>
      </c>
      <c r="P2925" cm="1">
        <f t="array" aca="1" ref="P2925" ca="1">(_xlfn.IFS(Q2925="couché",0,Q2925="debout à 80%",1,Q2925="?",1))*(IF(RAND()&lt;0.8,1,0))</f>
        <v>0</v>
      </c>
      <c r="Q2925" t="s">
        <v>48</v>
      </c>
      <c r="R2925">
        <v>45</v>
      </c>
      <c r="S2925">
        <f>SUMIFS(N:N,F:F,F2925,G:G,G2925,T:T,T2925-1)*IF(C2925=1,0,1)</f>
        <v>0</v>
      </c>
      <c r="T2925">
        <f>COUNTIFS(F:F,F2925,G:G,G2925,H:H,_xlfn.CONCAT("&lt;=",H2925))</f>
        <v>2</v>
      </c>
      <c r="U2925" s="15">
        <f ca="1">H2925+(RAND()/100000)</f>
        <v>0.62709117789939395</v>
      </c>
      <c r="V2925">
        <f t="shared" ca="1" si="45"/>
        <v>3</v>
      </c>
      <c r="W2925" t="s">
        <v>28</v>
      </c>
      <c r="X2925" t="str">
        <f ca="1">_xlfn.CONCAT("(",A2925,",",C2925,",",P2925,",",E2925,",",L2925,",",S2925,",",T2925,",",V2925,")++1`")</f>
        <v>(250743,0,0,9,41,0,2,3)++1`</v>
      </c>
      <c r="Y2925" t="str">
        <f>_xlfn.CONCAT("(",A2925,",",R2925,")++1`")</f>
        <v>(250743,45)++1`</v>
      </c>
    </row>
    <row r="2926" spans="1:25">
      <c r="A2926">
        <v>250744</v>
      </c>
      <c r="B2926">
        <v>2009</v>
      </c>
      <c r="C2926">
        <f>IF(D2926="oui", 1, IF(D2926="non", 0, " "))</f>
        <v>1</v>
      </c>
      <c r="D2926" t="s">
        <v>28</v>
      </c>
      <c r="E2926">
        <f>_xlfn.XLOOKUP(F2926,Z$3:Z$19,AA$3:AA$19)</f>
        <v>16</v>
      </c>
      <c r="F2926" t="s">
        <v>44</v>
      </c>
      <c r="G2926" s="14">
        <v>44633</v>
      </c>
      <c r="H2926" s="15">
        <v>0.7090277777777777</v>
      </c>
      <c r="I2926" s="15">
        <v>0.77986111111111112</v>
      </c>
      <c r="J2926">
        <v>1000162</v>
      </c>
      <c r="K2926">
        <v>159</v>
      </c>
      <c r="L2926">
        <f>ROUND(M2926*86400,0)/60</f>
        <v>102</v>
      </c>
      <c r="M2926">
        <v>7.0833333333333415E-2</v>
      </c>
      <c r="N2926">
        <f>_xlfn.XLOOKUP(O2926,Z$22:Z$24,AA$22:AA$24)</f>
        <v>0</v>
      </c>
      <c r="O2926" t="s">
        <v>46</v>
      </c>
      <c r="P2926" cm="1">
        <f t="array" aca="1" ref="P2926" ca="1">(_xlfn.IFS(Q2926="couché",0,Q2926="debout à 80%",1,Q2926="?",1))*(IF(RAND()&lt;0.8,1,0))</f>
        <v>0</v>
      </c>
      <c r="Q2926" t="s">
        <v>48</v>
      </c>
      <c r="R2926">
        <v>45</v>
      </c>
      <c r="S2926">
        <f>SUMIFS(N:N,F:F,F2926,G:G,G2926,T:T,T2926-1)*IF(C2926=1,0,1)</f>
        <v>0</v>
      </c>
      <c r="T2926">
        <f>COUNTIFS(F:F,F2926,G:G,G2926,H:H,_xlfn.CONCAT("&lt;=",H2926))</f>
        <v>1</v>
      </c>
      <c r="U2926" s="15">
        <f ca="1">H2926+(RAND()/100000)</f>
        <v>0.70903227112242073</v>
      </c>
      <c r="V2926">
        <f t="shared" ca="1" si="45"/>
        <v>4</v>
      </c>
      <c r="W2926" t="s">
        <v>28</v>
      </c>
      <c r="X2926" t="str">
        <f ca="1">_xlfn.CONCAT("(",A2926,",",C2926,",",P2926,",",E2926,",",L2926,",",S2926,",",T2926,",",V2926,")++1`")</f>
        <v>(250744,1,0,16,102,0,1,4)++1`</v>
      </c>
      <c r="Y2926" t="str">
        <f>_xlfn.CONCAT("(",A2926,",",R2926,")++1`")</f>
        <v>(250744,45)++1`</v>
      </c>
    </row>
    <row r="2927" spans="1:25">
      <c r="A2927">
        <v>250745</v>
      </c>
      <c r="B2927">
        <v>1970</v>
      </c>
      <c r="C2927">
        <f>IF(D2927="oui", 1, IF(D2927="non", 0, " "))</f>
        <v>0</v>
      </c>
      <c r="D2927" t="s">
        <v>24</v>
      </c>
      <c r="E2927">
        <f>_xlfn.XLOOKUP(F2927,Z$3:Z$19,AA$3:AA$19)</f>
        <v>16</v>
      </c>
      <c r="F2927" t="s">
        <v>44</v>
      </c>
      <c r="G2927" s="14">
        <v>44633</v>
      </c>
      <c r="H2927" s="15">
        <v>0.79166666666666663</v>
      </c>
      <c r="I2927" s="15">
        <v>0.89861111111111103</v>
      </c>
      <c r="J2927">
        <v>1000162</v>
      </c>
      <c r="K2927">
        <v>134</v>
      </c>
      <c r="L2927">
        <f>ROUND(M2927*86400,0)/60</f>
        <v>154</v>
      </c>
      <c r="M2927">
        <v>0.1069444444444444</v>
      </c>
      <c r="N2927">
        <f>_xlfn.XLOOKUP(O2927,Z$22:Z$24,AA$22:AA$24)</f>
        <v>0</v>
      </c>
      <c r="O2927" t="s">
        <v>26</v>
      </c>
      <c r="P2927" cm="1">
        <f t="array" aca="1" ref="P2927" ca="1">(_xlfn.IFS(Q2927="couché",0,Q2927="debout à 80%",1,Q2927="?",1))*(IF(RAND()&lt;0.8,1,0))</f>
        <v>1</v>
      </c>
      <c r="Q2927" t="s">
        <v>27</v>
      </c>
      <c r="R2927">
        <v>45</v>
      </c>
      <c r="S2927">
        <f>SUMIFS(N:N,F:F,F2927,G:G,G2927,T:T,T2927-1)*IF(C2927=1,0,1)</f>
        <v>0</v>
      </c>
      <c r="T2927">
        <f>COUNTIFS(F:F,F2927,G:G,G2927,H:H,_xlfn.CONCAT("&lt;=",H2927))</f>
        <v>2</v>
      </c>
      <c r="U2927" s="15">
        <f ca="1">H2927+(RAND()/100000)</f>
        <v>0.79166722070228546</v>
      </c>
      <c r="V2927">
        <f t="shared" ca="1" si="45"/>
        <v>5</v>
      </c>
      <c r="W2927" t="s">
        <v>28</v>
      </c>
      <c r="X2927" t="str">
        <f ca="1">_xlfn.CONCAT("(",A2927,",",C2927,",",P2927,",",E2927,",",L2927,",",S2927,",",T2927,",",V2927,")++1`")</f>
        <v>(250745,0,1,16,154,0,2,5)++1`</v>
      </c>
      <c r="Y2927" t="str">
        <f>_xlfn.CONCAT("(",A2927,",",R2927,")++1`")</f>
        <v>(250745,45)++1`</v>
      </c>
    </row>
    <row r="2928" spans="1:25">
      <c r="A2928">
        <v>250747</v>
      </c>
      <c r="B2928">
        <v>2016</v>
      </c>
      <c r="C2928">
        <f>IF(D2928="oui", 1, IF(D2928="non", 0, " "))</f>
        <v>1</v>
      </c>
      <c r="D2928" t="s">
        <v>28</v>
      </c>
      <c r="E2928">
        <f>_xlfn.XLOOKUP(F2928,Z$3:Z$19,AA$3:AA$19)</f>
        <v>11</v>
      </c>
      <c r="F2928" t="s">
        <v>41</v>
      </c>
      <c r="G2928" s="14">
        <v>44634</v>
      </c>
      <c r="H2928" s="15">
        <v>0.41805555555555551</v>
      </c>
      <c r="I2928" s="15">
        <v>0.44999999999999996</v>
      </c>
      <c r="J2928">
        <v>1000164</v>
      </c>
      <c r="K2928">
        <v>603</v>
      </c>
      <c r="L2928">
        <f>ROUND(M2928*86400,0)/60</f>
        <v>46</v>
      </c>
      <c r="M2928">
        <v>3.1944444444444442E-2</v>
      </c>
      <c r="N2928">
        <f>_xlfn.XLOOKUP(O2928,Z$22:Z$24,AA$22:AA$24)</f>
        <v>0</v>
      </c>
      <c r="O2928" t="s">
        <v>46</v>
      </c>
      <c r="P2928" cm="1">
        <f t="array" aca="1" ref="P2928" ca="1">(_xlfn.IFS(Q2928="couché",0,Q2928="debout à 80%",1,Q2928="?",1))*(IF(RAND()&lt;0.8,1,0))</f>
        <v>0</v>
      </c>
      <c r="Q2928" t="s">
        <v>48</v>
      </c>
      <c r="R2928">
        <v>30</v>
      </c>
      <c r="S2928">
        <f>SUMIFS(N:N,F:F,F2928,G:G,G2928,T:T,T2928-1)*IF(C2928=1,0,1)</f>
        <v>0</v>
      </c>
      <c r="T2928">
        <f>COUNTIFS(F:F,F2928,G:G,G2928,H:H,_xlfn.CONCAT("&lt;=",H2928))</f>
        <v>2</v>
      </c>
      <c r="U2928" s="15">
        <f ca="1">H2928+(RAND()/100000)</f>
        <v>0.41805961522377311</v>
      </c>
      <c r="V2928">
        <f t="shared" ca="1" si="45"/>
        <v>27</v>
      </c>
      <c r="W2928" t="s">
        <v>28</v>
      </c>
      <c r="X2928" t="str">
        <f ca="1">_xlfn.CONCAT("(",A2928,",",C2928,",",P2928,",",E2928,",",L2928,",",S2928,",",T2928,",",V2928,")++1`")</f>
        <v>(250747,1,0,11,46,0,2,27)++1`</v>
      </c>
      <c r="Y2928" t="str">
        <f>_xlfn.CONCAT("(",A2928,",",R2928,")++1`")</f>
        <v>(250747,30)++1`</v>
      </c>
    </row>
    <row r="2929" spans="1:25">
      <c r="A2929">
        <v>250748</v>
      </c>
      <c r="B2929">
        <v>2001</v>
      </c>
      <c r="C2929">
        <f>IF(D2929="oui", 1, IF(D2929="non", 0, " "))</f>
        <v>0</v>
      </c>
      <c r="D2929" t="s">
        <v>24</v>
      </c>
      <c r="E2929">
        <f>_xlfn.XLOOKUP(F2929,Z$3:Z$19,AA$3:AA$19)</f>
        <v>16</v>
      </c>
      <c r="F2929" t="s">
        <v>44</v>
      </c>
      <c r="G2929" s="14">
        <v>44634</v>
      </c>
      <c r="H2929" s="15">
        <v>0.53888888888888886</v>
      </c>
      <c r="I2929" s="15">
        <v>0.59791666666666665</v>
      </c>
      <c r="J2929">
        <v>1000162</v>
      </c>
      <c r="K2929">
        <v>4636</v>
      </c>
      <c r="L2929">
        <f>ROUND(M2929*86400,0)/60</f>
        <v>85</v>
      </c>
      <c r="M2929">
        <v>5.902777777777779E-2</v>
      </c>
      <c r="N2929">
        <f>_xlfn.XLOOKUP(O2929,Z$22:Z$24,AA$22:AA$24)</f>
        <v>1</v>
      </c>
      <c r="O2929" t="s">
        <v>32</v>
      </c>
      <c r="P2929" cm="1">
        <f t="array" aca="1" ref="P2929" ca="1">(_xlfn.IFS(Q2929="couché",0,Q2929="debout à 80%",1,Q2929="?",1))*(IF(RAND()&lt;0.8,1,0))</f>
        <v>0</v>
      </c>
      <c r="Q2929" t="s">
        <v>27</v>
      </c>
      <c r="R2929">
        <v>45</v>
      </c>
      <c r="S2929">
        <f>SUMIFS(N:N,F:F,F2929,G:G,G2929,T:T,T2929-1)*IF(C2929=1,0,1)</f>
        <v>1</v>
      </c>
      <c r="T2929">
        <f>COUNTIFS(F:F,F2929,G:G,G2929,H:H,_xlfn.CONCAT("&lt;=",H2929))</f>
        <v>4</v>
      </c>
      <c r="U2929" s="15">
        <f ca="1">H2929+(RAND()/100000)</f>
        <v>0.53889738399367293</v>
      </c>
      <c r="V2929">
        <f t="shared" ca="1" si="45"/>
        <v>46</v>
      </c>
      <c r="W2929" t="s">
        <v>28</v>
      </c>
      <c r="X2929" t="str">
        <f ca="1">_xlfn.CONCAT("(",A2929,",",C2929,",",P2929,",",E2929,",",L2929,",",S2929,",",T2929,",",V2929,")++1`")</f>
        <v>(250748,0,0,16,85,1,4,46)++1`</v>
      </c>
      <c r="Y2929" t="str">
        <f>_xlfn.CONCAT("(",A2929,",",R2929,")++1`")</f>
        <v>(250748,45)++1`</v>
      </c>
    </row>
    <row r="2930" spans="1:25">
      <c r="A2930">
        <v>250749</v>
      </c>
      <c r="B2930">
        <v>1946</v>
      </c>
      <c r="C2930">
        <f>IF(D2930="oui", 1, IF(D2930="non", 0, " "))</f>
        <v>0</v>
      </c>
      <c r="D2930" t="s">
        <v>24</v>
      </c>
      <c r="E2930">
        <f>_xlfn.XLOOKUP(F2930,Z$3:Z$19,AA$3:AA$19)</f>
        <v>16</v>
      </c>
      <c r="F2930" t="s">
        <v>44</v>
      </c>
      <c r="G2930" s="14">
        <v>44634</v>
      </c>
      <c r="H2930" s="15">
        <v>0.46180555555555552</v>
      </c>
      <c r="I2930" s="15">
        <v>0.52986111111111112</v>
      </c>
      <c r="J2930">
        <v>1000162</v>
      </c>
      <c r="K2930">
        <v>9428</v>
      </c>
      <c r="L2930">
        <f>ROUND(M2930*86400,0)/60</f>
        <v>98</v>
      </c>
      <c r="M2930">
        <v>6.8055555555555591E-2</v>
      </c>
      <c r="N2930">
        <f>_xlfn.XLOOKUP(O2930,Z$22:Z$24,AA$22:AA$24)</f>
        <v>1</v>
      </c>
      <c r="O2930" t="s">
        <v>32</v>
      </c>
      <c r="P2930" cm="1">
        <f t="array" aca="1" ref="P2930" ca="1">(_xlfn.IFS(Q2930="couché",0,Q2930="debout à 80%",1,Q2930="?",1))*(IF(RAND()&lt;0.8,1,0))</f>
        <v>1</v>
      </c>
      <c r="Q2930" t="s">
        <v>27</v>
      </c>
      <c r="R2930">
        <v>45</v>
      </c>
      <c r="S2930">
        <f>SUMIFS(N:N,F:F,F2930,G:G,G2930,T:T,T2930-1)*IF(C2930=1,0,1)</f>
        <v>0</v>
      </c>
      <c r="T2930">
        <f>COUNTIFS(F:F,F2930,G:G,G2930,H:H,_xlfn.CONCAT("&lt;=",H2930))</f>
        <v>3</v>
      </c>
      <c r="U2930" s="15">
        <f ca="1">H2930+(RAND()/100000)</f>
        <v>0.46180823872538779</v>
      </c>
      <c r="V2930">
        <f t="shared" ca="1" si="45"/>
        <v>37</v>
      </c>
      <c r="W2930" t="s">
        <v>28</v>
      </c>
      <c r="X2930" t="str">
        <f ca="1">_xlfn.CONCAT("(",A2930,",",C2930,",",P2930,",",E2930,",",L2930,",",S2930,",",T2930,",",V2930,")++1`")</f>
        <v>(250749,0,1,16,98,0,3,37)++1`</v>
      </c>
      <c r="Y2930" t="str">
        <f>_xlfn.CONCAT("(",A2930,",",R2930,")++1`")</f>
        <v>(250749,45)++1`</v>
      </c>
    </row>
    <row r="2931" spans="1:25">
      <c r="A2931">
        <v>250750</v>
      </c>
      <c r="B2931">
        <v>1947</v>
      </c>
      <c r="C2931">
        <f>IF(D2931="oui", 1, IF(D2931="non", 0, " "))</f>
        <v>0</v>
      </c>
      <c r="D2931" t="s">
        <v>24</v>
      </c>
      <c r="E2931">
        <f>_xlfn.XLOOKUP(F2931,Z$3:Z$19,AA$3:AA$19)</f>
        <v>9</v>
      </c>
      <c r="F2931" t="s">
        <v>40</v>
      </c>
      <c r="G2931" s="14">
        <v>44634</v>
      </c>
      <c r="H2931" s="15">
        <v>0.48680555555555555</v>
      </c>
      <c r="I2931" s="15">
        <v>0.52500000000000002</v>
      </c>
      <c r="J2931">
        <v>1000163</v>
      </c>
      <c r="K2931">
        <v>4824</v>
      </c>
      <c r="L2931">
        <f>ROUND(M2931*86400,0)/60</f>
        <v>55</v>
      </c>
      <c r="M2931">
        <v>3.8194444444444475E-2</v>
      </c>
      <c r="N2931">
        <f>_xlfn.XLOOKUP(O2931,Z$22:Z$24,AA$22:AA$24)</f>
        <v>0</v>
      </c>
      <c r="O2931" t="s">
        <v>26</v>
      </c>
      <c r="P2931" cm="1">
        <f t="array" aca="1" ref="P2931" ca="1">(_xlfn.IFS(Q2931="couché",0,Q2931="debout à 80%",1,Q2931="?",1))*(IF(RAND()&lt;0.8,1,0))</f>
        <v>0</v>
      </c>
      <c r="Q2931" t="s">
        <v>48</v>
      </c>
      <c r="R2931">
        <v>45</v>
      </c>
      <c r="S2931">
        <f>SUMIFS(N:N,F:F,F2931,G:G,G2931,T:T,T2931-1)*IF(C2931=1,0,1)</f>
        <v>0</v>
      </c>
      <c r="T2931">
        <f>COUNTIFS(F:F,F2931,G:G,G2931,H:H,_xlfn.CONCAT("&lt;=",H2931))</f>
        <v>4</v>
      </c>
      <c r="U2931" s="15">
        <f ca="1">H2931+(RAND()/100000)</f>
        <v>0.486807721344237</v>
      </c>
      <c r="V2931">
        <f t="shared" ca="1" si="45"/>
        <v>39</v>
      </c>
      <c r="W2931" t="s">
        <v>28</v>
      </c>
      <c r="X2931" t="str">
        <f ca="1">_xlfn.CONCAT("(",A2931,",",C2931,",",P2931,",",E2931,",",L2931,",",S2931,",",T2931,",",V2931,")++1`")</f>
        <v>(250750,0,0,9,55,0,4,39)++1`</v>
      </c>
      <c r="Y2931" t="str">
        <f>_xlfn.CONCAT("(",A2931,",",R2931,")++1`")</f>
        <v>(250750,45)++1`</v>
      </c>
    </row>
    <row r="2932" spans="1:25">
      <c r="A2932">
        <v>250751</v>
      </c>
      <c r="B2932">
        <v>1990</v>
      </c>
      <c r="C2932">
        <f>IF(D2932="oui", 1, IF(D2932="non", 0, " "))</f>
        <v>0</v>
      </c>
      <c r="D2932" t="s">
        <v>24</v>
      </c>
      <c r="E2932">
        <f>_xlfn.XLOOKUP(F2932,Z$3:Z$19,AA$3:AA$19)</f>
        <v>11</v>
      </c>
      <c r="F2932" t="s">
        <v>41</v>
      </c>
      <c r="G2932" s="14">
        <v>44645</v>
      </c>
      <c r="H2932" s="15">
        <v>0.46111111111111108</v>
      </c>
      <c r="I2932" s="15">
        <v>0.57777777777777772</v>
      </c>
      <c r="J2932">
        <v>1000165</v>
      </c>
      <c r="K2932">
        <v>450</v>
      </c>
      <c r="L2932">
        <f>ROUND(M2932*86400,0)/60</f>
        <v>168</v>
      </c>
      <c r="M2932">
        <v>0.11666666666666664</v>
      </c>
      <c r="N2932">
        <f>_xlfn.XLOOKUP(O2932,Z$22:Z$24,AA$22:AA$24)</f>
        <v>0</v>
      </c>
      <c r="O2932" t="s">
        <v>26</v>
      </c>
      <c r="P2932" cm="1">
        <f t="array" aca="1" ref="P2932" ca="1">(_xlfn.IFS(Q2932="couché",0,Q2932="debout à 80%",1,Q2932="?",1))*(IF(RAND()&lt;0.8,1,0))</f>
        <v>1</v>
      </c>
      <c r="Q2932" t="s">
        <v>27</v>
      </c>
      <c r="R2932">
        <v>30</v>
      </c>
      <c r="S2932">
        <f>SUMIFS(N:N,F:F,F2932,G:G,G2932,T:T,T2932-1)*IF(C2932=1,0,1)</f>
        <v>1</v>
      </c>
      <c r="T2932">
        <f>COUNTIFS(F:F,F2932,G:G,G2932,H:H,_xlfn.CONCAT("&lt;=",H2932))</f>
        <v>5</v>
      </c>
      <c r="U2932" s="15">
        <f ca="1">H2932+(RAND()/100000)</f>
        <v>0.46111885712421852</v>
      </c>
      <c r="V2932">
        <f t="shared" ca="1" si="45"/>
        <v>40</v>
      </c>
      <c r="W2932" t="s">
        <v>28</v>
      </c>
      <c r="X2932" t="str">
        <f ca="1">_xlfn.CONCAT("(",A2932,",",C2932,",",P2932,",",E2932,",",L2932,",",S2932,",",T2932,",",V2932,")++1`")</f>
        <v>(250751,0,1,11,168,1,5,40)++1`</v>
      </c>
      <c r="Y2932" t="str">
        <f>_xlfn.CONCAT("(",A2932,",",R2932,")++1`")</f>
        <v>(250751,30)++1`</v>
      </c>
    </row>
    <row r="2933" spans="1:25">
      <c r="A2933">
        <v>250752</v>
      </c>
      <c r="B2933">
        <v>1943</v>
      </c>
      <c r="C2933">
        <f>IF(D2933="oui", 1, IF(D2933="non", 0, " "))</f>
        <v>0</v>
      </c>
      <c r="D2933" t="s">
        <v>24</v>
      </c>
      <c r="E2933">
        <f>_xlfn.XLOOKUP(F2933,Z$3:Z$19,AA$3:AA$19)</f>
        <v>6</v>
      </c>
      <c r="F2933" t="s">
        <v>37</v>
      </c>
      <c r="G2933" s="14">
        <v>44649</v>
      </c>
      <c r="H2933" s="15">
        <v>0.62430555555555556</v>
      </c>
      <c r="I2933" s="15">
        <v>0.72152777777777777</v>
      </c>
      <c r="J2933">
        <v>1000166</v>
      </c>
      <c r="K2933">
        <v>416</v>
      </c>
      <c r="L2933">
        <f>ROUND(M2933*86400,0)/60</f>
        <v>140</v>
      </c>
      <c r="M2933">
        <v>9.722222222222221E-2</v>
      </c>
      <c r="N2933">
        <f>_xlfn.XLOOKUP(O2933,Z$22:Z$24,AA$22:AA$24)</f>
        <v>0</v>
      </c>
      <c r="O2933" t="s">
        <v>26</v>
      </c>
      <c r="P2933" cm="1">
        <f t="array" aca="1" ref="P2933" ca="1">(_xlfn.IFS(Q2933="couché",0,Q2933="debout à 80%",1,Q2933="?",1))*(IF(RAND()&lt;0.8,1,0))</f>
        <v>0</v>
      </c>
      <c r="Q2933" t="s">
        <v>48</v>
      </c>
      <c r="R2933">
        <v>45</v>
      </c>
      <c r="S2933">
        <f>SUMIFS(N:N,F:F,F2933,G:G,G2933,T:T,T2933-1)*IF(C2933=1,0,1)</f>
        <v>0</v>
      </c>
      <c r="T2933">
        <f>COUNTIFS(F:F,F2933,G:G,G2933,H:H,_xlfn.CONCAT("&lt;=",H2933))</f>
        <v>3</v>
      </c>
      <c r="U2933" s="15">
        <f ca="1">H2933+(RAND()/100000)</f>
        <v>0.62430893150843569</v>
      </c>
      <c r="V2933">
        <f t="shared" ca="1" si="45"/>
        <v>62</v>
      </c>
      <c r="W2933" t="s">
        <v>28</v>
      </c>
      <c r="X2933" t="str">
        <f ca="1">_xlfn.CONCAT("(",A2933,",",C2933,",",P2933,",",E2933,",",L2933,",",S2933,",",T2933,",",V2933,")++1`")</f>
        <v>(250752,0,0,6,140,0,3,62)++1`</v>
      </c>
      <c r="Y2933" t="str">
        <f>_xlfn.CONCAT("(",A2933,",",R2933,")++1`")</f>
        <v>(250752,45)++1`</v>
      </c>
    </row>
    <row r="2934" spans="1:25">
      <c r="A2934">
        <v>250754</v>
      </c>
      <c r="B2934">
        <v>1971</v>
      </c>
      <c r="C2934">
        <f>IF(D2934="oui", 1, IF(D2934="non", 0, " "))</f>
        <v>0</v>
      </c>
      <c r="D2934" t="s">
        <v>24</v>
      </c>
      <c r="E2934">
        <f>_xlfn.XLOOKUP(F2934,Z$3:Z$19,AA$3:AA$19)</f>
        <v>8</v>
      </c>
      <c r="F2934" t="s">
        <v>25</v>
      </c>
      <c r="G2934" s="14">
        <v>44643</v>
      </c>
      <c r="H2934" s="15">
        <v>0.51874999999999993</v>
      </c>
      <c r="I2934" s="15">
        <v>0.6166666666666667</v>
      </c>
      <c r="J2934">
        <v>1000171</v>
      </c>
      <c r="K2934">
        <v>2692</v>
      </c>
      <c r="L2934">
        <f>ROUND(M2934*86400,0)/60</f>
        <v>141</v>
      </c>
      <c r="M2934">
        <v>9.7916666666666763E-2</v>
      </c>
      <c r="N2934">
        <f>_xlfn.XLOOKUP(O2934,Z$22:Z$24,AA$22:AA$24)</f>
        <v>0</v>
      </c>
      <c r="O2934" t="s">
        <v>26</v>
      </c>
      <c r="P2934" cm="1">
        <f t="array" aca="1" ref="P2934" ca="1">(_xlfn.IFS(Q2934="couché",0,Q2934="debout à 80%",1,Q2934="?",1))*(IF(RAND()&lt;0.8,1,0))</f>
        <v>1</v>
      </c>
      <c r="Q2934" t="s">
        <v>27</v>
      </c>
      <c r="R2934">
        <v>45</v>
      </c>
      <c r="S2934">
        <f>SUMIFS(N:N,F:F,F2934,G:G,G2934,T:T,T2934-1)*IF(C2934=1,0,1)</f>
        <v>0</v>
      </c>
      <c r="T2934">
        <f>COUNTIFS(F:F,F2934,G:G,G2934,H:H,_xlfn.CONCAT("&lt;=",H2934))</f>
        <v>3</v>
      </c>
      <c r="U2934" s="15">
        <f ca="1">H2934+(RAND()/100000)</f>
        <v>0.5187518249787676</v>
      </c>
      <c r="V2934">
        <f t="shared" ca="1" si="45"/>
        <v>48</v>
      </c>
      <c r="W2934" t="s">
        <v>28</v>
      </c>
      <c r="X2934" t="str">
        <f ca="1">_xlfn.CONCAT("(",A2934,",",C2934,",",P2934,",",E2934,",",L2934,",",S2934,",",T2934,",",V2934,")++1`")</f>
        <v>(250754,0,1,8,141,0,3,48)++1`</v>
      </c>
      <c r="Y2934" t="str">
        <f>_xlfn.CONCAT("(",A2934,",",R2934,")++1`")</f>
        <v>(250754,45)++1`</v>
      </c>
    </row>
    <row r="2935" spans="1:25">
      <c r="A2935">
        <v>250755</v>
      </c>
      <c r="B2935">
        <v>1950</v>
      </c>
      <c r="C2935">
        <f>IF(D2935="oui", 1, IF(D2935="non", 0, " "))</f>
        <v>0</v>
      </c>
      <c r="D2935" t="s">
        <v>24</v>
      </c>
      <c r="E2935">
        <f>_xlfn.XLOOKUP(F2935,Z$3:Z$19,AA$3:AA$19)</f>
        <v>5</v>
      </c>
      <c r="F2935" t="s">
        <v>36</v>
      </c>
      <c r="G2935" s="14">
        <v>44643</v>
      </c>
      <c r="H2935" s="15">
        <v>0.48888888888888887</v>
      </c>
      <c r="I2935" s="15">
        <v>0.57152777777777775</v>
      </c>
      <c r="J2935">
        <v>1000162</v>
      </c>
      <c r="K2935">
        <v>4952</v>
      </c>
      <c r="L2935">
        <f>ROUND(M2935*86400,0)/60</f>
        <v>119</v>
      </c>
      <c r="M2935">
        <v>8.2638888888888873E-2</v>
      </c>
      <c r="N2935">
        <f>_xlfn.XLOOKUP(O2935,Z$22:Z$24,AA$22:AA$24)</f>
        <v>0</v>
      </c>
      <c r="O2935" t="s">
        <v>26</v>
      </c>
      <c r="P2935" cm="1">
        <f t="array" aca="1" ref="P2935" ca="1">(_xlfn.IFS(Q2935="couché",0,Q2935="debout à 80%",1,Q2935="?",1))*(IF(RAND()&lt;0.8,1,0))</f>
        <v>0</v>
      </c>
      <c r="Q2935" t="s">
        <v>27</v>
      </c>
      <c r="R2935">
        <v>45</v>
      </c>
      <c r="S2935">
        <f>SUMIFS(N:N,F:F,F2935,G:G,G2935,T:T,T2935-1)*IF(C2935=1,0,1)</f>
        <v>0</v>
      </c>
      <c r="T2935">
        <f>COUNTIFS(F:F,F2935,G:G,G2935,H:H,_xlfn.CONCAT("&lt;=",H2935))</f>
        <v>3</v>
      </c>
      <c r="U2935" s="15">
        <f ca="1">H2935+(RAND()/100000)</f>
        <v>0.48889769614719525</v>
      </c>
      <c r="V2935">
        <f t="shared" ca="1" si="45"/>
        <v>44</v>
      </c>
      <c r="W2935" t="s">
        <v>28</v>
      </c>
      <c r="X2935" t="str">
        <f ca="1">_xlfn.CONCAT("(",A2935,",",C2935,",",P2935,",",E2935,",",L2935,",",S2935,",",T2935,",",V2935,")++1`")</f>
        <v>(250755,0,0,5,119,0,3,44)++1`</v>
      </c>
      <c r="Y2935" t="str">
        <f>_xlfn.CONCAT("(",A2935,",",R2935,")++1`")</f>
        <v>(250755,45)++1`</v>
      </c>
    </row>
    <row r="2936" spans="1:25">
      <c r="A2936">
        <v>250757</v>
      </c>
      <c r="B2936">
        <v>1952</v>
      </c>
      <c r="C2936">
        <f>IF(D2936="oui", 1, IF(D2936="non", 0, " "))</f>
        <v>0</v>
      </c>
      <c r="D2936" t="s">
        <v>24</v>
      </c>
      <c r="E2936">
        <f>_xlfn.XLOOKUP(F2936,Z$3:Z$19,AA$3:AA$19)</f>
        <v>9</v>
      </c>
      <c r="F2936" t="s">
        <v>40</v>
      </c>
      <c r="G2936" s="14">
        <v>44644</v>
      </c>
      <c r="H2936" s="15">
        <v>0.79861111111111105</v>
      </c>
      <c r="I2936" s="15">
        <v>0.84652777777777777</v>
      </c>
      <c r="J2936">
        <v>1000163</v>
      </c>
      <c r="K2936">
        <v>239</v>
      </c>
      <c r="L2936">
        <f>ROUND(M2936*86400,0)/60</f>
        <v>69</v>
      </c>
      <c r="M2936">
        <v>4.7916666666666718E-2</v>
      </c>
      <c r="N2936">
        <f>_xlfn.XLOOKUP(O2936,Z$22:Z$24,AA$22:AA$24)</f>
        <v>0</v>
      </c>
      <c r="O2936" t="s">
        <v>26</v>
      </c>
      <c r="P2936" cm="1">
        <f t="array" aca="1" ref="P2936" ca="1">(_xlfn.IFS(Q2936="couché",0,Q2936="debout à 80%",1,Q2936="?",1))*(IF(RAND()&lt;0.8,1,0))</f>
        <v>1</v>
      </c>
      <c r="Q2936" t="s">
        <v>27</v>
      </c>
      <c r="R2936">
        <v>45</v>
      </c>
      <c r="S2936">
        <f>SUMIFS(N:N,F:F,F2936,G:G,G2936,T:T,T2936-1)*IF(C2936=1,0,1)</f>
        <v>0</v>
      </c>
      <c r="T2936">
        <f>COUNTIFS(F:F,F2936,G:G,G2936,H:H,_xlfn.CONCAT("&lt;=",H2936))</f>
        <v>9</v>
      </c>
      <c r="U2936" s="15">
        <f ca="1">H2936+(RAND()/100000)</f>
        <v>0.79861713257210809</v>
      </c>
      <c r="V2936">
        <f t="shared" ca="1" si="45"/>
        <v>83</v>
      </c>
      <c r="W2936" t="s">
        <v>28</v>
      </c>
      <c r="X2936" t="str">
        <f ca="1">_xlfn.CONCAT("(",A2936,",",C2936,",",P2936,",",E2936,",",L2936,",",S2936,",",T2936,",",V2936,")++1`")</f>
        <v>(250757,0,1,9,69,0,9,83)++1`</v>
      </c>
      <c r="Y2936" t="str">
        <f>_xlfn.CONCAT("(",A2936,",",R2936,")++1`")</f>
        <v>(250757,45)++1`</v>
      </c>
    </row>
    <row r="2937" spans="1:25">
      <c r="A2937">
        <v>250760</v>
      </c>
      <c r="B2937">
        <v>2020</v>
      </c>
      <c r="C2937">
        <f>IF(D2937="oui", 1, IF(D2937="non", 0, " "))</f>
        <v>1</v>
      </c>
      <c r="D2937" t="s">
        <v>28</v>
      </c>
      <c r="E2937">
        <f>_xlfn.XLOOKUP(F2937,Z$3:Z$19,AA$3:AA$19)</f>
        <v>10</v>
      </c>
      <c r="F2937" t="s">
        <v>39</v>
      </c>
      <c r="G2937" s="14">
        <v>44643</v>
      </c>
      <c r="H2937" s="15">
        <v>0.38541666666666663</v>
      </c>
      <c r="I2937" s="15">
        <v>0.39166666666666666</v>
      </c>
      <c r="J2937">
        <v>1000164</v>
      </c>
      <c r="K2937">
        <v>3692</v>
      </c>
      <c r="L2937">
        <f>ROUND(M2937*86400,0)/60</f>
        <v>9</v>
      </c>
      <c r="M2937">
        <v>6.2500000000000333E-3</v>
      </c>
      <c r="N2937">
        <f>_xlfn.XLOOKUP(O2937,Z$22:Z$24,AA$22:AA$24)</f>
        <v>0</v>
      </c>
      <c r="O2937" t="s">
        <v>46</v>
      </c>
      <c r="P2937" cm="1">
        <f t="array" aca="1" ref="P2937" ca="1">(_xlfn.IFS(Q2937="couché",0,Q2937="debout à 80%",1,Q2937="?",1))*(IF(RAND()&lt;0.8,1,0))</f>
        <v>0</v>
      </c>
      <c r="Q2937" t="s">
        <v>48</v>
      </c>
      <c r="R2937">
        <v>30</v>
      </c>
      <c r="S2937">
        <f>SUMIFS(N:N,F:F,F2937,G:G,G2937,T:T,T2937-1)*IF(C2937=1,0,1)</f>
        <v>0</v>
      </c>
      <c r="T2937">
        <f>COUNTIFS(F:F,F2937,G:G,G2937,H:H,_xlfn.CONCAT("&lt;=",H2937))</f>
        <v>4</v>
      </c>
      <c r="U2937" s="15">
        <f ca="1">H2937+(RAND()/100000)</f>
        <v>0.38542051930961524</v>
      </c>
      <c r="V2937">
        <f t="shared" ca="1" si="45"/>
        <v>21</v>
      </c>
      <c r="W2937" t="s">
        <v>28</v>
      </c>
      <c r="X2937" t="str">
        <f ca="1">_xlfn.CONCAT("(",A2937,",",C2937,",",P2937,",",E2937,",",L2937,",",S2937,",",T2937,",",V2937,")++1`")</f>
        <v>(250760,1,0,10,9,0,4,21)++1`</v>
      </c>
      <c r="Y2937" t="str">
        <f>_xlfn.CONCAT("(",A2937,",",R2937,")++1`")</f>
        <v>(250760,30)++1`</v>
      </c>
    </row>
    <row r="2938" spans="1:25">
      <c r="A2938">
        <v>250765</v>
      </c>
      <c r="B2938">
        <v>1963</v>
      </c>
      <c r="C2938">
        <f>IF(D2938="oui", 1, IF(D2938="non", 0, " "))</f>
        <v>0</v>
      </c>
      <c r="D2938" t="s">
        <v>24</v>
      </c>
      <c r="E2938">
        <f>_xlfn.XLOOKUP(F2938,Z$3:Z$19,AA$3:AA$19)</f>
        <v>2</v>
      </c>
      <c r="F2938" t="s">
        <v>29</v>
      </c>
      <c r="G2938" s="14">
        <v>44634</v>
      </c>
      <c r="H2938" s="15">
        <v>0.73263888888888884</v>
      </c>
      <c r="I2938" s="15">
        <v>0.81736111111111109</v>
      </c>
      <c r="J2938">
        <v>1000166</v>
      </c>
      <c r="K2938">
        <v>1</v>
      </c>
      <c r="L2938">
        <f>ROUND(M2938*86400,0)/60</f>
        <v>122</v>
      </c>
      <c r="M2938">
        <v>8.4722222222222254E-2</v>
      </c>
      <c r="N2938">
        <f>_xlfn.XLOOKUP(O2938,Z$22:Z$24,AA$22:AA$24)</f>
        <v>0</v>
      </c>
      <c r="O2938" t="s">
        <v>26</v>
      </c>
      <c r="P2938" cm="1">
        <f t="array" aca="1" ref="P2938" ca="1">(_xlfn.IFS(Q2938="couché",0,Q2938="debout à 80%",1,Q2938="?",1))*(IF(RAND()&lt;0.8,1,0))</f>
        <v>1</v>
      </c>
      <c r="Q2938" t="s">
        <v>27</v>
      </c>
      <c r="R2938">
        <v>45</v>
      </c>
      <c r="S2938">
        <f>SUMIFS(N:N,F:F,F2938,G:G,G2938,T:T,T2938-1)*IF(C2938=1,0,1)</f>
        <v>0</v>
      </c>
      <c r="T2938">
        <f>COUNTIFS(F:F,F2938,G:G,G2938,H:H,_xlfn.CONCAT("&lt;=",H2938))</f>
        <v>7</v>
      </c>
      <c r="U2938" s="15">
        <f ca="1">H2938+(RAND()/100000)</f>
        <v>0.73264828472163201</v>
      </c>
      <c r="V2938">
        <f t="shared" ca="1" si="45"/>
        <v>63</v>
      </c>
      <c r="W2938" t="s">
        <v>28</v>
      </c>
      <c r="X2938" t="str">
        <f ca="1">_xlfn.CONCAT("(",A2938,",",C2938,",",P2938,",",E2938,",",L2938,",",S2938,",",T2938,",",V2938,")++1`")</f>
        <v>(250765,0,1,2,122,0,7,63)++1`</v>
      </c>
      <c r="Y2938" t="str">
        <f>_xlfn.CONCAT("(",A2938,",",R2938,")++1`")</f>
        <v>(250765,45)++1`</v>
      </c>
    </row>
    <row r="2939" spans="1:25">
      <c r="A2939">
        <v>250767</v>
      </c>
      <c r="B2939">
        <v>1947</v>
      </c>
      <c r="C2939">
        <f>IF(D2939="oui", 1, IF(D2939="non", 0, " "))</f>
        <v>0</v>
      </c>
      <c r="D2939" t="s">
        <v>24</v>
      </c>
      <c r="E2939">
        <f>_xlfn.XLOOKUP(F2939,Z$3:Z$19,AA$3:AA$19)</f>
        <v>3</v>
      </c>
      <c r="F2939" t="s">
        <v>34</v>
      </c>
      <c r="G2939" s="14">
        <v>44651</v>
      </c>
      <c r="H2939" s="15">
        <v>0.58750000000000002</v>
      </c>
      <c r="I2939" s="15">
        <v>0.60347222222222219</v>
      </c>
      <c r="J2939">
        <v>1000169</v>
      </c>
      <c r="K2939">
        <v>6013</v>
      </c>
      <c r="L2939">
        <f>ROUND(M2939*86400,0)/60</f>
        <v>23</v>
      </c>
      <c r="M2939">
        <v>1.5972222222222165E-2</v>
      </c>
      <c r="N2939">
        <f>_xlfn.XLOOKUP(O2939,Z$22:Z$24,AA$22:AA$24)</f>
        <v>1</v>
      </c>
      <c r="O2939" t="s">
        <v>32</v>
      </c>
      <c r="P2939" cm="1">
        <f t="array" aca="1" ref="P2939" ca="1">(_xlfn.IFS(Q2939="couché",0,Q2939="debout à 80%",1,Q2939="?",1))*(IF(RAND()&lt;0.8,1,0))</f>
        <v>1</v>
      </c>
      <c r="Q2939" t="s">
        <v>27</v>
      </c>
      <c r="R2939">
        <v>0</v>
      </c>
      <c r="S2939">
        <f>SUMIFS(N:N,F:F,F2939,G:G,G2939,T:T,T2939-1)*IF(C2939=1,0,1)</f>
        <v>1</v>
      </c>
      <c r="T2939">
        <f>COUNTIFS(F:F,F2939,G:G,G2939,H:H,_xlfn.CONCAT("&lt;=",H2939))</f>
        <v>17</v>
      </c>
      <c r="U2939" s="15">
        <f ca="1">H2939+(RAND()/100000)</f>
        <v>0.58750012521718964</v>
      </c>
      <c r="V2939">
        <f t="shared" ca="1" si="45"/>
        <v>65</v>
      </c>
      <c r="W2939" t="s">
        <v>28</v>
      </c>
      <c r="X2939" t="str">
        <f ca="1">_xlfn.CONCAT("(",A2939,",",C2939,",",P2939,",",E2939,",",L2939,",",S2939,",",T2939,",",V2939,")++1`")</f>
        <v>(250767,0,1,3,23,1,17,65)++1`</v>
      </c>
      <c r="Y2939" t="str">
        <f>_xlfn.CONCAT("(",A2939,",",R2939,")++1`")</f>
        <v>(250767,0)++1`</v>
      </c>
    </row>
    <row r="2940" spans="1:25">
      <c r="A2940">
        <v>250768</v>
      </c>
      <c r="B2940">
        <v>1997</v>
      </c>
      <c r="C2940">
        <f>IF(D2940="oui", 1, IF(D2940="non", 0, " "))</f>
        <v>0</v>
      </c>
      <c r="D2940" t="s">
        <v>24</v>
      </c>
      <c r="E2940">
        <f>_xlfn.XLOOKUP(F2940,Z$3:Z$19,AA$3:AA$19)</f>
        <v>6</v>
      </c>
      <c r="F2940" t="s">
        <v>37</v>
      </c>
      <c r="G2940" s="14">
        <v>44635</v>
      </c>
      <c r="H2940" s="15">
        <v>0.69722222222222219</v>
      </c>
      <c r="I2940" s="15">
        <v>0.71458333333333335</v>
      </c>
      <c r="J2940">
        <v>1000166</v>
      </c>
      <c r="K2940">
        <v>1752</v>
      </c>
      <c r="L2940">
        <f>ROUND(M2940*86400,0)/60</f>
        <v>25</v>
      </c>
      <c r="M2940">
        <v>1.736111111111116E-2</v>
      </c>
      <c r="N2940">
        <f>_xlfn.XLOOKUP(O2940,Z$22:Z$24,AA$22:AA$24)</f>
        <v>0</v>
      </c>
      <c r="O2940" t="s">
        <v>26</v>
      </c>
      <c r="P2940" cm="1">
        <f t="array" aca="1" ref="P2940" ca="1">(_xlfn.IFS(Q2940="couché",0,Q2940="debout à 80%",1,Q2940="?",1))*(IF(RAND()&lt;0.8,1,0))</f>
        <v>1</v>
      </c>
      <c r="Q2940" t="s">
        <v>27</v>
      </c>
      <c r="R2940">
        <v>45</v>
      </c>
      <c r="S2940">
        <f>SUMIFS(N:N,F:F,F2940,G:G,G2940,T:T,T2940-1)*IF(C2940=1,0,1)</f>
        <v>0</v>
      </c>
      <c r="T2940">
        <f>COUNTIFS(F:F,F2940,G:G,G2940,H:H,_xlfn.CONCAT("&lt;=",H2940))</f>
        <v>5</v>
      </c>
      <c r="U2940" s="15">
        <f ca="1">H2940+(RAND()/100000)</f>
        <v>0.69722655058388872</v>
      </c>
      <c r="V2940">
        <f t="shared" ca="1" si="45"/>
        <v>81</v>
      </c>
      <c r="W2940" t="s">
        <v>28</v>
      </c>
      <c r="X2940" t="str">
        <f ca="1">_xlfn.CONCAT("(",A2940,",",C2940,",",P2940,",",E2940,",",L2940,",",S2940,",",T2940,",",V2940,")++1`")</f>
        <v>(250768,0,1,6,25,0,5,81)++1`</v>
      </c>
      <c r="Y2940" t="str">
        <f>_xlfn.CONCAT("(",A2940,",",R2940,")++1`")</f>
        <v>(250768,45)++1`</v>
      </c>
    </row>
    <row r="2941" spans="1:25">
      <c r="A2941">
        <v>250769</v>
      </c>
      <c r="B2941">
        <v>1940</v>
      </c>
      <c r="C2941">
        <f>IF(D2941="oui", 1, IF(D2941="non", 0, " "))</f>
        <v>0</v>
      </c>
      <c r="D2941" t="s">
        <v>24</v>
      </c>
      <c r="E2941">
        <f>_xlfn.XLOOKUP(F2941,Z$3:Z$19,AA$3:AA$19)</f>
        <v>7</v>
      </c>
      <c r="F2941" t="s">
        <v>38</v>
      </c>
      <c r="G2941" s="14">
        <v>44649</v>
      </c>
      <c r="H2941" s="15">
        <v>0.59375</v>
      </c>
      <c r="I2941" s="15">
        <v>0.60555555555555551</v>
      </c>
      <c r="J2941">
        <v>1000166</v>
      </c>
      <c r="K2941">
        <v>3953</v>
      </c>
      <c r="L2941">
        <f>ROUND(M2941*86400,0)/60</f>
        <v>17</v>
      </c>
      <c r="M2941">
        <v>1.1805555555555514E-2</v>
      </c>
      <c r="N2941">
        <f>_xlfn.XLOOKUP(O2941,Z$22:Z$24,AA$22:AA$24)</f>
        <v>0</v>
      </c>
      <c r="O2941" t="s">
        <v>26</v>
      </c>
      <c r="P2941" cm="1">
        <f t="array" aca="1" ref="P2941" ca="1">(_xlfn.IFS(Q2941="couché",0,Q2941="debout à 80%",1,Q2941="?",1))*(IF(RAND()&lt;0.8,1,0))</f>
        <v>0</v>
      </c>
      <c r="Q2941" t="s">
        <v>27</v>
      </c>
      <c r="R2941">
        <v>45</v>
      </c>
      <c r="S2941">
        <f>SUMIFS(N:N,F:F,F2941,G:G,G2941,T:T,T2941-1)*IF(C2941=1,0,1)</f>
        <v>0</v>
      </c>
      <c r="T2941">
        <f>COUNTIFS(F:F,F2941,G:G,G2941,H:H,_xlfn.CONCAT("&lt;=",H2941))</f>
        <v>1</v>
      </c>
      <c r="U2941" s="15">
        <f ca="1">H2941+(RAND()/100000)</f>
        <v>0.5937584465745086</v>
      </c>
      <c r="V2941">
        <f t="shared" ca="1" si="45"/>
        <v>58</v>
      </c>
      <c r="W2941" t="s">
        <v>28</v>
      </c>
      <c r="X2941" t="str">
        <f ca="1">_xlfn.CONCAT("(",A2941,",",C2941,",",P2941,",",E2941,",",L2941,",",S2941,",",T2941,",",V2941,")++1`")</f>
        <v>(250769,0,0,7,17,0,1,58)++1`</v>
      </c>
      <c r="Y2941" t="str">
        <f>_xlfn.CONCAT("(",A2941,",",R2941,")++1`")</f>
        <v>(250769,45)++1`</v>
      </c>
    </row>
    <row r="2942" spans="1:25">
      <c r="A2942">
        <v>250774</v>
      </c>
      <c r="B2942">
        <v>1965</v>
      </c>
      <c r="C2942">
        <f>IF(D2942="oui", 1, IF(D2942="non", 0, " "))</f>
        <v>0</v>
      </c>
      <c r="D2942" t="s">
        <v>24</v>
      </c>
      <c r="E2942">
        <f>_xlfn.XLOOKUP(F2942,Z$3:Z$19,AA$3:AA$19)</f>
        <v>5</v>
      </c>
      <c r="F2942" t="s">
        <v>36</v>
      </c>
      <c r="G2942" s="14">
        <v>44643</v>
      </c>
      <c r="H2942" s="15">
        <v>0.71527777777777779</v>
      </c>
      <c r="I2942" s="15">
        <v>0.80416666666666659</v>
      </c>
      <c r="J2942">
        <v>1000162</v>
      </c>
      <c r="K2942">
        <v>2613</v>
      </c>
      <c r="L2942">
        <f>ROUND(M2942*86400,0)/60</f>
        <v>128</v>
      </c>
      <c r="M2942">
        <v>8.8888888888888795E-2</v>
      </c>
      <c r="N2942">
        <f>_xlfn.XLOOKUP(O2942,Z$22:Z$24,AA$22:AA$24)</f>
        <v>0</v>
      </c>
      <c r="O2942" t="s">
        <v>26</v>
      </c>
      <c r="P2942" cm="1">
        <f t="array" aca="1" ref="P2942" ca="1">(_xlfn.IFS(Q2942="couché",0,Q2942="debout à 80%",1,Q2942="?",1))*(IF(RAND()&lt;0.8,1,0))</f>
        <v>1</v>
      </c>
      <c r="Q2942" t="s">
        <v>27</v>
      </c>
      <c r="R2942">
        <v>45</v>
      </c>
      <c r="S2942">
        <f>SUMIFS(N:N,F:F,F2942,G:G,G2942,T:T,T2942-1)*IF(C2942=1,0,1)</f>
        <v>0</v>
      </c>
      <c r="T2942">
        <f>COUNTIFS(F:F,F2942,G:G,G2942,H:H,_xlfn.CONCAT("&lt;=",H2942))</f>
        <v>5</v>
      </c>
      <c r="U2942" s="15">
        <f ca="1">H2942+(RAND()/100000)</f>
        <v>0.71528286068702496</v>
      </c>
      <c r="V2942">
        <f t="shared" ca="1" si="45"/>
        <v>68</v>
      </c>
      <c r="W2942" t="s">
        <v>28</v>
      </c>
      <c r="X2942" t="str">
        <f ca="1">_xlfn.CONCAT("(",A2942,",",C2942,",",P2942,",",E2942,",",L2942,",",S2942,",",T2942,",",V2942,")++1`")</f>
        <v>(250774,0,1,5,128,0,5,68)++1`</v>
      </c>
      <c r="Y2942" t="str">
        <f>_xlfn.CONCAT("(",A2942,",",R2942,")++1`")</f>
        <v>(250774,45)++1`</v>
      </c>
    </row>
    <row r="2943" spans="1:25">
      <c r="A2943">
        <v>250777</v>
      </c>
      <c r="B2943">
        <v>2021</v>
      </c>
      <c r="C2943">
        <f>IF(D2943="oui", 1, IF(D2943="non", 0, " "))</f>
        <v>1</v>
      </c>
      <c r="D2943" t="s">
        <v>28</v>
      </c>
      <c r="E2943">
        <f>_xlfn.XLOOKUP(F2943,Z$3:Z$19,AA$3:AA$19)</f>
        <v>10</v>
      </c>
      <c r="F2943" t="s">
        <v>39</v>
      </c>
      <c r="G2943" s="14">
        <v>44650</v>
      </c>
      <c r="H2943" s="15">
        <v>0.33680555555555552</v>
      </c>
      <c r="I2943" s="15">
        <v>0.35694444444444445</v>
      </c>
      <c r="J2943">
        <v>1000164</v>
      </c>
      <c r="K2943">
        <v>3692</v>
      </c>
      <c r="L2943">
        <f>ROUND(M2943*86400,0)/60</f>
        <v>29</v>
      </c>
      <c r="M2943">
        <v>2.0138888888888928E-2</v>
      </c>
      <c r="N2943">
        <f>_xlfn.XLOOKUP(O2943,Z$22:Z$24,AA$22:AA$24)</f>
        <v>0</v>
      </c>
      <c r="O2943" t="s">
        <v>46</v>
      </c>
      <c r="P2943" cm="1">
        <f t="array" aca="1" ref="P2943" ca="1">(_xlfn.IFS(Q2943="couché",0,Q2943="debout à 80%",1,Q2943="?",1))*(IF(RAND()&lt;0.8,1,0))</f>
        <v>0</v>
      </c>
      <c r="Q2943" t="s">
        <v>48</v>
      </c>
      <c r="R2943">
        <v>30</v>
      </c>
      <c r="S2943">
        <f>SUMIFS(N:N,F:F,F2943,G:G,G2943,T:T,T2943-1)*IF(C2943=1,0,1)</f>
        <v>0</v>
      </c>
      <c r="T2943">
        <f>COUNTIFS(F:F,F2943,G:G,G2943,H:H,_xlfn.CONCAT("&lt;=",H2943))</f>
        <v>1</v>
      </c>
      <c r="U2943" s="15">
        <f ca="1">H2943+(RAND()/100000)</f>
        <v>0.33681283436349957</v>
      </c>
      <c r="V2943">
        <f t="shared" ca="1" si="45"/>
        <v>6</v>
      </c>
      <c r="W2943" t="s">
        <v>28</v>
      </c>
      <c r="X2943" t="str">
        <f ca="1">_xlfn.CONCAT("(",A2943,",",C2943,",",P2943,",",E2943,",",L2943,",",S2943,",",T2943,",",V2943,")++1`")</f>
        <v>(250777,1,0,10,29,0,1,6)++1`</v>
      </c>
      <c r="Y2943" t="str">
        <f>_xlfn.CONCAT("(",A2943,",",R2943,")++1`")</f>
        <v>(250777,30)++1`</v>
      </c>
    </row>
    <row r="2944" spans="1:25">
      <c r="A2944">
        <v>250781</v>
      </c>
      <c r="B2944">
        <v>1986</v>
      </c>
      <c r="C2944">
        <f>IF(D2944="oui", 1, IF(D2944="non", 0, " "))</f>
        <v>0</v>
      </c>
      <c r="D2944" t="s">
        <v>24</v>
      </c>
      <c r="E2944">
        <f>_xlfn.XLOOKUP(F2944,Z$3:Z$19,AA$3:AA$19)</f>
        <v>11</v>
      </c>
      <c r="F2944" t="s">
        <v>41</v>
      </c>
      <c r="G2944" s="14">
        <v>44645</v>
      </c>
      <c r="H2944" s="15">
        <v>0.6958333333333333</v>
      </c>
      <c r="I2944" s="15">
        <v>0.71944444444444444</v>
      </c>
      <c r="J2944">
        <v>1000165</v>
      </c>
      <c r="K2944">
        <v>772</v>
      </c>
      <c r="L2944">
        <f>ROUND(M2944*86400,0)/60</f>
        <v>34</v>
      </c>
      <c r="M2944">
        <v>2.3611111111111138E-2</v>
      </c>
      <c r="N2944">
        <f>_xlfn.XLOOKUP(O2944,Z$22:Z$24,AA$22:AA$24)</f>
        <v>1</v>
      </c>
      <c r="O2944" t="s">
        <v>32</v>
      </c>
      <c r="P2944" cm="1">
        <f t="array" aca="1" ref="P2944" ca="1">(_xlfn.IFS(Q2944="couché",0,Q2944="debout à 80%",1,Q2944="?",1))*(IF(RAND()&lt;0.8,1,0))</f>
        <v>1</v>
      </c>
      <c r="Q2944" t="s">
        <v>27</v>
      </c>
      <c r="R2944">
        <v>30</v>
      </c>
      <c r="S2944">
        <f>SUMIFS(N:N,F:F,F2944,G:G,G2944,T:T,T2944-1)*IF(C2944=1,0,1)</f>
        <v>1</v>
      </c>
      <c r="T2944">
        <f>COUNTIFS(F:F,F2944,G:G,G2944,H:H,_xlfn.CONCAT("&lt;=",H2944))</f>
        <v>8</v>
      </c>
      <c r="U2944" s="15">
        <f ca="1">H2944+(RAND()/100000)</f>
        <v>0.69583656628693358</v>
      </c>
      <c r="V2944">
        <f t="shared" ca="1" si="45"/>
        <v>68</v>
      </c>
      <c r="W2944" t="s">
        <v>28</v>
      </c>
      <c r="X2944" t="str">
        <f ca="1">_xlfn.CONCAT("(",A2944,",",C2944,",",P2944,",",E2944,",",L2944,",",S2944,",",T2944,",",V2944,")++1`")</f>
        <v>(250781,0,1,11,34,1,8,68)++1`</v>
      </c>
      <c r="Y2944" t="str">
        <f>_xlfn.CONCAT("(",A2944,",",R2944,")++1`")</f>
        <v>(250781,30)++1`</v>
      </c>
    </row>
    <row r="2945" spans="1:25">
      <c r="A2945">
        <v>250783</v>
      </c>
      <c r="B2945">
        <v>1987</v>
      </c>
      <c r="C2945">
        <f>IF(D2945="oui", 1, IF(D2945="non", 0, " "))</f>
        <v>0</v>
      </c>
      <c r="D2945" t="s">
        <v>24</v>
      </c>
      <c r="E2945">
        <f>_xlfn.XLOOKUP(F2945,Z$3:Z$19,AA$3:AA$19)</f>
        <v>4</v>
      </c>
      <c r="F2945" t="s">
        <v>31</v>
      </c>
      <c r="G2945" s="14">
        <v>44651</v>
      </c>
      <c r="H2945" s="15">
        <v>0.33541666666666664</v>
      </c>
      <c r="I2945" s="15">
        <v>0.3923611111111111</v>
      </c>
      <c r="J2945">
        <v>1000170</v>
      </c>
      <c r="K2945">
        <v>2058</v>
      </c>
      <c r="L2945">
        <f>ROUND(M2945*86400,0)/60</f>
        <v>82</v>
      </c>
      <c r="M2945">
        <v>5.6944444444444464E-2</v>
      </c>
      <c r="N2945">
        <f>_xlfn.XLOOKUP(O2945,Z$22:Z$24,AA$22:AA$24)</f>
        <v>1</v>
      </c>
      <c r="O2945" t="s">
        <v>32</v>
      </c>
      <c r="P2945" cm="1">
        <f t="array" aca="1" ref="P2945" ca="1">(_xlfn.IFS(Q2945="couché",0,Q2945="debout à 80%",1,Q2945="?",1))*(IF(RAND()&lt;0.8,1,0))</f>
        <v>0</v>
      </c>
      <c r="Q2945" t="s">
        <v>27</v>
      </c>
      <c r="R2945">
        <v>30</v>
      </c>
      <c r="S2945">
        <f>SUMIFS(N:N,F:F,F2945,G:G,G2945,T:T,T2945-1)*IF(C2945=1,0,1)</f>
        <v>0</v>
      </c>
      <c r="T2945">
        <f>COUNTIFS(F:F,F2945,G:G,G2945,H:H,_xlfn.CONCAT("&lt;=",H2945))</f>
        <v>1</v>
      </c>
      <c r="U2945" s="15">
        <f ca="1">H2945+(RAND()/100000)</f>
        <v>0.33541871069472012</v>
      </c>
      <c r="V2945">
        <f t="shared" ca="1" si="45"/>
        <v>4</v>
      </c>
      <c r="W2945" t="s">
        <v>28</v>
      </c>
      <c r="X2945" t="str">
        <f ca="1">_xlfn.CONCAT("(",A2945,",",C2945,",",P2945,",",E2945,",",L2945,",",S2945,",",T2945,",",V2945,")++1`")</f>
        <v>(250783,0,0,4,82,0,1,4)++1`</v>
      </c>
      <c r="Y2945" t="str">
        <f>_xlfn.CONCAT("(",A2945,",",R2945,")++1`")</f>
        <v>(250783,30)++1`</v>
      </c>
    </row>
    <row r="2946" spans="1:25">
      <c r="A2946">
        <v>250784</v>
      </c>
      <c r="B2946">
        <v>2021</v>
      </c>
      <c r="C2946">
        <f>IF(D2946="oui", 1, IF(D2946="non", 0, " "))</f>
        <v>1</v>
      </c>
      <c r="D2946" t="s">
        <v>28</v>
      </c>
      <c r="E2946">
        <f>_xlfn.XLOOKUP(F2946,Z$3:Z$19,AA$3:AA$19)</f>
        <v>11</v>
      </c>
      <c r="F2946" t="s">
        <v>41</v>
      </c>
      <c r="G2946" s="14">
        <v>44643</v>
      </c>
      <c r="H2946" s="15">
        <v>0.33958333333333329</v>
      </c>
      <c r="I2946" s="15">
        <v>0.34791666666666665</v>
      </c>
      <c r="J2946">
        <v>1000164</v>
      </c>
      <c r="K2946">
        <v>3692</v>
      </c>
      <c r="L2946">
        <f>ROUND(M2946*86400,0)/60</f>
        <v>12</v>
      </c>
      <c r="M2946">
        <v>8.3333333333333592E-3</v>
      </c>
      <c r="N2946">
        <f>_xlfn.XLOOKUP(O2946,Z$22:Z$24,AA$22:AA$24)</f>
        <v>0</v>
      </c>
      <c r="O2946" t="s">
        <v>46</v>
      </c>
      <c r="P2946" cm="1">
        <f t="array" aca="1" ref="P2946" ca="1">(_xlfn.IFS(Q2946="couché",0,Q2946="debout à 80%",1,Q2946="?",1))*(IF(RAND()&lt;0.8,1,0))</f>
        <v>0</v>
      </c>
      <c r="Q2946" t="s">
        <v>48</v>
      </c>
      <c r="R2946">
        <v>30</v>
      </c>
      <c r="S2946">
        <f>SUMIFS(N:N,F:F,F2946,G:G,G2946,T:T,T2946-1)*IF(C2946=1,0,1)</f>
        <v>0</v>
      </c>
      <c r="T2946">
        <f>COUNTIFS(F:F,F2946,G:G,G2946,H:H,_xlfn.CONCAT("&lt;=",H2946))</f>
        <v>1</v>
      </c>
      <c r="U2946" s="15">
        <f ca="1">H2946+(RAND()/100000)</f>
        <v>0.33959120136163345</v>
      </c>
      <c r="V2946">
        <f t="shared" ca="1" si="45"/>
        <v>10</v>
      </c>
      <c r="W2946" t="s">
        <v>28</v>
      </c>
      <c r="X2946" t="str">
        <f ca="1">_xlfn.CONCAT("(",A2946,",",C2946,",",P2946,",",E2946,",",L2946,",",S2946,",",T2946,",",V2946,")++1`")</f>
        <v>(250784,1,0,11,12,0,1,10)++1`</v>
      </c>
      <c r="Y2946" t="str">
        <f>_xlfn.CONCAT("(",A2946,",",R2946,")++1`")</f>
        <v>(250784,30)++1`</v>
      </c>
    </row>
    <row r="2947" spans="1:25">
      <c r="A2947">
        <v>250792</v>
      </c>
      <c r="B2947">
        <v>1948</v>
      </c>
      <c r="C2947">
        <f>IF(D2947="oui", 1, IF(D2947="non", 0, " "))</f>
        <v>0</v>
      </c>
      <c r="D2947" t="s">
        <v>24</v>
      </c>
      <c r="E2947">
        <f>_xlfn.XLOOKUP(F2947,Z$3:Z$19,AA$3:AA$19)</f>
        <v>2</v>
      </c>
      <c r="F2947" t="s">
        <v>29</v>
      </c>
      <c r="G2947" s="14">
        <v>44637</v>
      </c>
      <c r="H2947" s="15">
        <v>0.33333333333333331</v>
      </c>
      <c r="I2947" s="15">
        <v>0.49861111111111112</v>
      </c>
      <c r="J2947">
        <v>1000166</v>
      </c>
      <c r="K2947">
        <v>1593</v>
      </c>
      <c r="L2947">
        <f>ROUND(M2947*86400,0)/60</f>
        <v>238</v>
      </c>
      <c r="M2947">
        <v>0.1652777777777778</v>
      </c>
      <c r="N2947">
        <f>_xlfn.XLOOKUP(O2947,Z$22:Z$24,AA$22:AA$24)</f>
        <v>0</v>
      </c>
      <c r="O2947" t="s">
        <v>26</v>
      </c>
      <c r="P2947" cm="1">
        <f t="array" aca="1" ref="P2947" ca="1">(_xlfn.IFS(Q2947="couché",0,Q2947="debout à 80%",1,Q2947="?",1))*(IF(RAND()&lt;0.8,1,0))</f>
        <v>0</v>
      </c>
      <c r="Q2947" t="s">
        <v>48</v>
      </c>
      <c r="R2947">
        <v>0</v>
      </c>
      <c r="S2947">
        <f>SUMIFS(N:N,F:F,F2947,G:G,G2947,T:T,T2947-1)*IF(C2947=1,0,1)</f>
        <v>0</v>
      </c>
      <c r="T2947">
        <f>COUNTIFS(F:F,F2947,G:G,G2947,H:H,_xlfn.CONCAT("&lt;=",H2947))</f>
        <v>1</v>
      </c>
      <c r="U2947" s="15">
        <f ca="1">H2947+(RAND()/100000)</f>
        <v>0.33333359212185198</v>
      </c>
      <c r="V2947">
        <f t="shared" ref="V2947:V3010" ca="1" si="46">COUNTIFS(G:G,G2947,U:U,_xlfn.CONCAT("&lt;=",U2947))</f>
        <v>2</v>
      </c>
      <c r="W2947" t="s">
        <v>28</v>
      </c>
      <c r="X2947" t="str">
        <f ca="1">_xlfn.CONCAT("(",A2947,",",C2947,",",P2947,",",E2947,",",L2947,",",S2947,",",T2947,",",V2947,")++1`")</f>
        <v>(250792,0,0,2,238,0,1,2)++1`</v>
      </c>
      <c r="Y2947" t="str">
        <f>_xlfn.CONCAT("(",A2947,",",R2947,")++1`")</f>
        <v>(250792,0)++1`</v>
      </c>
    </row>
    <row r="2948" spans="1:25">
      <c r="A2948">
        <v>250798</v>
      </c>
      <c r="B2948">
        <v>2020</v>
      </c>
      <c r="C2948">
        <f>IF(D2948="oui", 1, IF(D2948="non", 0, " "))</f>
        <v>1</v>
      </c>
      <c r="D2948" t="s">
        <v>28</v>
      </c>
      <c r="E2948">
        <f>_xlfn.XLOOKUP(F2948,Z$3:Z$19,AA$3:AA$19)</f>
        <v>11</v>
      </c>
      <c r="F2948" t="s">
        <v>41</v>
      </c>
      <c r="G2948" s="14">
        <v>44643</v>
      </c>
      <c r="H2948" s="15">
        <v>0.35347222222222219</v>
      </c>
      <c r="I2948" s="15">
        <v>0.3833333333333333</v>
      </c>
      <c r="J2948">
        <v>1000164</v>
      </c>
      <c r="K2948">
        <v>4533</v>
      </c>
      <c r="L2948">
        <f>ROUND(M2948*86400,0)/60</f>
        <v>43</v>
      </c>
      <c r="M2948">
        <v>2.9861111111111116E-2</v>
      </c>
      <c r="N2948">
        <f>_xlfn.XLOOKUP(O2948,Z$22:Z$24,AA$22:AA$24)</f>
        <v>0</v>
      </c>
      <c r="O2948" t="s">
        <v>46</v>
      </c>
      <c r="P2948" cm="1">
        <f t="array" aca="1" ref="P2948" ca="1">(_xlfn.IFS(Q2948="couché",0,Q2948="debout à 80%",1,Q2948="?",1))*(IF(RAND()&lt;0.8,1,0))</f>
        <v>0</v>
      </c>
      <c r="Q2948" t="s">
        <v>48</v>
      </c>
      <c r="R2948">
        <v>30</v>
      </c>
      <c r="S2948">
        <f>SUMIFS(N:N,F:F,F2948,G:G,G2948,T:T,T2948-1)*IF(C2948=1,0,1)</f>
        <v>0</v>
      </c>
      <c r="T2948">
        <f>COUNTIFS(F:F,F2948,G:G,G2948,H:H,_xlfn.CONCAT("&lt;=",H2948))</f>
        <v>2</v>
      </c>
      <c r="U2948" s="15">
        <f ca="1">H2948+(RAND()/100000)</f>
        <v>0.35347908327662225</v>
      </c>
      <c r="V2948">
        <f t="shared" ca="1" si="46"/>
        <v>15</v>
      </c>
      <c r="W2948" t="s">
        <v>28</v>
      </c>
      <c r="X2948" t="str">
        <f ca="1">_xlfn.CONCAT("(",A2948,",",C2948,",",P2948,",",E2948,",",L2948,",",S2948,",",T2948,",",V2948,")++1`")</f>
        <v>(250798,1,0,11,43,0,2,15)++1`</v>
      </c>
      <c r="Y2948" t="str">
        <f>_xlfn.CONCAT("(",A2948,",",R2948,")++1`")</f>
        <v>(250798,30)++1`</v>
      </c>
    </row>
    <row r="2949" spans="1:25">
      <c r="A2949">
        <v>250799</v>
      </c>
      <c r="B2949">
        <v>1962</v>
      </c>
      <c r="C2949">
        <f>IF(D2949="oui", 1, IF(D2949="non", 0, " "))</f>
        <v>0</v>
      </c>
      <c r="D2949" t="s">
        <v>24</v>
      </c>
      <c r="E2949">
        <f>_xlfn.XLOOKUP(F2949,Z$3:Z$19,AA$3:AA$19)</f>
        <v>16</v>
      </c>
      <c r="F2949" t="s">
        <v>44</v>
      </c>
      <c r="G2949" s="14">
        <v>44641</v>
      </c>
      <c r="H2949" s="15">
        <v>0.4597222222222222</v>
      </c>
      <c r="I2949" s="15">
        <v>0.6020833333333333</v>
      </c>
      <c r="J2949">
        <v>1000162</v>
      </c>
      <c r="K2949">
        <v>132</v>
      </c>
      <c r="L2949">
        <f>ROUND(M2949*86400,0)/60</f>
        <v>205</v>
      </c>
      <c r="M2949">
        <v>0.1423611111111111</v>
      </c>
      <c r="N2949">
        <f>_xlfn.XLOOKUP(O2949,Z$22:Z$24,AA$22:AA$24)</f>
        <v>0</v>
      </c>
      <c r="O2949" t="s">
        <v>26</v>
      </c>
      <c r="P2949" cm="1">
        <f t="array" aca="1" ref="P2949" ca="1">(_xlfn.IFS(Q2949="couché",0,Q2949="debout à 80%",1,Q2949="?",1))*(IF(RAND()&lt;0.8,1,0))</f>
        <v>1</v>
      </c>
      <c r="Q2949" t="s">
        <v>27</v>
      </c>
      <c r="R2949">
        <v>45</v>
      </c>
      <c r="S2949">
        <f>SUMIFS(N:N,F:F,F2949,G:G,G2949,T:T,T2949-1)*IF(C2949=1,0,1)</f>
        <v>0</v>
      </c>
      <c r="T2949">
        <f>COUNTIFS(F:F,F2949,G:G,G2949,H:H,_xlfn.CONCAT("&lt;=",H2949))</f>
        <v>2</v>
      </c>
      <c r="U2949" s="15">
        <f ca="1">H2949+(RAND()/100000)</f>
        <v>0.45972367860811442</v>
      </c>
      <c r="V2949">
        <f t="shared" ca="1" si="46"/>
        <v>30</v>
      </c>
      <c r="W2949" t="s">
        <v>28</v>
      </c>
      <c r="X2949" t="str">
        <f ca="1">_xlfn.CONCAT("(",A2949,",",C2949,",",P2949,",",E2949,",",L2949,",",S2949,",",T2949,",",V2949,")++1`")</f>
        <v>(250799,0,1,16,205,0,2,30)++1`</v>
      </c>
      <c r="Y2949" t="str">
        <f>_xlfn.CONCAT("(",A2949,",",R2949,")++1`")</f>
        <v>(250799,45)++1`</v>
      </c>
    </row>
    <row r="2950" spans="1:25">
      <c r="A2950">
        <v>250803</v>
      </c>
      <c r="B2950">
        <v>1956</v>
      </c>
      <c r="C2950">
        <f>IF(D2950="oui", 1, IF(D2950="non", 0, " "))</f>
        <v>0</v>
      </c>
      <c r="D2950" t="s">
        <v>24</v>
      </c>
      <c r="E2950">
        <f>_xlfn.XLOOKUP(F2950,Z$3:Z$19,AA$3:AA$19)</f>
        <v>16</v>
      </c>
      <c r="F2950" t="s">
        <v>44</v>
      </c>
      <c r="G2950" s="14">
        <v>44645</v>
      </c>
      <c r="H2950" s="15">
        <v>0.33680555555555552</v>
      </c>
      <c r="I2950" s="15">
        <v>0.46736111111111112</v>
      </c>
      <c r="J2950">
        <v>1000162</v>
      </c>
      <c r="K2950">
        <v>489</v>
      </c>
      <c r="L2950">
        <f>ROUND(M2950*86400,0)/60</f>
        <v>188</v>
      </c>
      <c r="M2950">
        <v>0.13055555555555559</v>
      </c>
      <c r="N2950">
        <f>_xlfn.XLOOKUP(O2950,Z$22:Z$24,AA$22:AA$24)</f>
        <v>0</v>
      </c>
      <c r="O2950" t="s">
        <v>26</v>
      </c>
      <c r="P2950" cm="1">
        <f t="array" aca="1" ref="P2950" ca="1">(_xlfn.IFS(Q2950="couché",0,Q2950="debout à 80%",1,Q2950="?",1))*(IF(RAND()&lt;0.8,1,0))</f>
        <v>1</v>
      </c>
      <c r="Q2950" t="s">
        <v>27</v>
      </c>
      <c r="R2950">
        <v>45</v>
      </c>
      <c r="S2950">
        <f>SUMIFS(N:N,F:F,F2950,G:G,G2950,T:T,T2950-1)*IF(C2950=1,0,1)</f>
        <v>0</v>
      </c>
      <c r="T2950">
        <f>COUNTIFS(F:F,F2950,G:G,G2950,H:H,_xlfn.CONCAT("&lt;=",H2950))</f>
        <v>1</v>
      </c>
      <c r="U2950" s="15">
        <f ca="1">H2950+(RAND()/100000)</f>
        <v>0.33680969522394077</v>
      </c>
      <c r="V2950">
        <f t="shared" ca="1" si="46"/>
        <v>7</v>
      </c>
      <c r="W2950" t="s">
        <v>28</v>
      </c>
      <c r="X2950" t="str">
        <f ca="1">_xlfn.CONCAT("(",A2950,",",C2950,",",P2950,",",E2950,",",L2950,",",S2950,",",T2950,",",V2950,")++1`")</f>
        <v>(250803,0,1,16,188,0,1,7)++1`</v>
      </c>
      <c r="Y2950" t="str">
        <f>_xlfn.CONCAT("(",A2950,",",R2950,")++1`")</f>
        <v>(250803,45)++1`</v>
      </c>
    </row>
    <row r="2951" spans="1:25">
      <c r="A2951">
        <v>250807</v>
      </c>
      <c r="B2951">
        <v>1976</v>
      </c>
      <c r="C2951">
        <f>IF(D2951="oui", 1, IF(D2951="non", 0, " "))</f>
        <v>0</v>
      </c>
      <c r="D2951" t="s">
        <v>24</v>
      </c>
      <c r="E2951">
        <f>_xlfn.XLOOKUP(F2951,Z$3:Z$19,AA$3:AA$19)</f>
        <v>16</v>
      </c>
      <c r="F2951" t="s">
        <v>44</v>
      </c>
      <c r="G2951" s="14">
        <v>44637</v>
      </c>
      <c r="H2951" s="15">
        <v>0.65833333333333333</v>
      </c>
      <c r="I2951" s="15">
        <v>0.75</v>
      </c>
      <c r="J2951">
        <v>1000162</v>
      </c>
      <c r="K2951">
        <v>100</v>
      </c>
      <c r="L2951">
        <f>ROUND(M2951*86400,0)/60</f>
        <v>132</v>
      </c>
      <c r="M2951">
        <v>9.1666666666666674E-2</v>
      </c>
      <c r="N2951">
        <f>_xlfn.XLOOKUP(O2951,Z$22:Z$24,AA$22:AA$24)</f>
        <v>0</v>
      </c>
      <c r="O2951" t="s">
        <v>26</v>
      </c>
      <c r="P2951" cm="1">
        <f t="array" aca="1" ref="P2951" ca="1">(_xlfn.IFS(Q2951="couché",0,Q2951="debout à 80%",1,Q2951="?",1))*(IF(RAND()&lt;0.8,1,0))</f>
        <v>1</v>
      </c>
      <c r="Q2951" t="s">
        <v>27</v>
      </c>
      <c r="R2951">
        <v>45</v>
      </c>
      <c r="S2951">
        <f>SUMIFS(N:N,F:F,F2951,G:G,G2951,T:T,T2951-1)*IF(C2951=1,0,1)</f>
        <v>0</v>
      </c>
      <c r="T2951">
        <f>COUNTIFS(F:F,F2951,G:G,G2951,H:H,_xlfn.CONCAT("&lt;=",H2951))</f>
        <v>6</v>
      </c>
      <c r="U2951" s="15">
        <f ca="1">H2951+(RAND()/100000)</f>
        <v>0.65833656017655218</v>
      </c>
      <c r="V2951">
        <f t="shared" ca="1" si="46"/>
        <v>76</v>
      </c>
      <c r="W2951" t="s">
        <v>28</v>
      </c>
      <c r="X2951" t="str">
        <f ca="1">_xlfn.CONCAT("(",A2951,",",C2951,",",P2951,",",E2951,",",L2951,",",S2951,",",T2951,",",V2951,")++1`")</f>
        <v>(250807,0,1,16,132,0,6,76)++1`</v>
      </c>
      <c r="Y2951" t="str">
        <f>_xlfn.CONCAT("(",A2951,",",R2951,")++1`")</f>
        <v>(250807,45)++1`</v>
      </c>
    </row>
    <row r="2952" spans="1:25">
      <c r="A2952">
        <v>250810</v>
      </c>
      <c r="B2952">
        <v>1941</v>
      </c>
      <c r="C2952">
        <f>IF(D2952="oui", 1, IF(D2952="non", 0, " "))</f>
        <v>0</v>
      </c>
      <c r="D2952" t="s">
        <v>24</v>
      </c>
      <c r="E2952">
        <f>_xlfn.XLOOKUP(F2952,Z$3:Z$19,AA$3:AA$19)</f>
        <v>15</v>
      </c>
      <c r="F2952" t="s">
        <v>35</v>
      </c>
      <c r="G2952" s="14">
        <v>44636</v>
      </c>
      <c r="H2952" s="15">
        <v>0.38750000000000001</v>
      </c>
      <c r="I2952" s="15">
        <v>0.49027777777777776</v>
      </c>
      <c r="J2952">
        <v>1000171</v>
      </c>
      <c r="K2952">
        <v>3199</v>
      </c>
      <c r="L2952">
        <f>ROUND(M2952*86400,0)/60</f>
        <v>148</v>
      </c>
      <c r="M2952">
        <v>0.10277777777777775</v>
      </c>
      <c r="N2952">
        <f>_xlfn.XLOOKUP(O2952,Z$22:Z$24,AA$22:AA$24)</f>
        <v>0</v>
      </c>
      <c r="O2952" t="s">
        <v>26</v>
      </c>
      <c r="P2952" cm="1">
        <f t="array" aca="1" ref="P2952" ca="1">(_xlfn.IFS(Q2952="couché",0,Q2952="debout à 80%",1,Q2952="?",1))*(IF(RAND()&lt;0.8,1,0))</f>
        <v>0</v>
      </c>
      <c r="Q2952" t="s">
        <v>48</v>
      </c>
      <c r="R2952">
        <v>45</v>
      </c>
      <c r="S2952">
        <f>SUMIFS(N:N,F:F,F2952,G:G,G2952,T:T,T2952-1)*IF(C2952=1,0,1)</f>
        <v>0</v>
      </c>
      <c r="T2952">
        <f>COUNTIFS(F:F,F2952,G:G,G2952,H:H,_xlfn.CONCAT("&lt;=",H2952))</f>
        <v>2</v>
      </c>
      <c r="U2952" s="15">
        <f ca="1">H2952+(RAND()/100000)</f>
        <v>0.38750664623415954</v>
      </c>
      <c r="V2952">
        <f t="shared" ca="1" si="46"/>
        <v>22</v>
      </c>
      <c r="W2952" t="s">
        <v>28</v>
      </c>
      <c r="X2952" t="str">
        <f ca="1">_xlfn.CONCAT("(",A2952,",",C2952,",",P2952,",",E2952,",",L2952,",",S2952,",",T2952,",",V2952,")++1`")</f>
        <v>(250810,0,0,15,148,0,2,22)++1`</v>
      </c>
      <c r="Y2952" t="str">
        <f>_xlfn.CONCAT("(",A2952,",",R2952,")++1`")</f>
        <v>(250810,45)++1`</v>
      </c>
    </row>
    <row r="2953" spans="1:25">
      <c r="A2953">
        <v>250811</v>
      </c>
      <c r="B2953">
        <v>1963</v>
      </c>
      <c r="C2953">
        <f>IF(D2953="oui", 1, IF(D2953="non", 0, " "))</f>
        <v>0</v>
      </c>
      <c r="D2953" t="s">
        <v>24</v>
      </c>
      <c r="E2953">
        <f>_xlfn.XLOOKUP(F2953,Z$3:Z$19,AA$3:AA$19)</f>
        <v>16</v>
      </c>
      <c r="F2953" t="s">
        <v>44</v>
      </c>
      <c r="G2953" s="14">
        <v>44638</v>
      </c>
      <c r="H2953" s="15">
        <v>0.34166666666666667</v>
      </c>
      <c r="I2953" s="15">
        <v>0.38402777777777775</v>
      </c>
      <c r="J2953">
        <v>1000162</v>
      </c>
      <c r="K2953">
        <v>565</v>
      </c>
      <c r="L2953">
        <f>ROUND(M2953*86400,0)/60</f>
        <v>61</v>
      </c>
      <c r="M2953">
        <v>4.2361111111111072E-2</v>
      </c>
      <c r="N2953">
        <f>_xlfn.XLOOKUP(O2953,Z$22:Z$24,AA$22:AA$24)</f>
        <v>1</v>
      </c>
      <c r="O2953" t="s">
        <v>32</v>
      </c>
      <c r="P2953" cm="1">
        <f t="array" aca="1" ref="P2953" ca="1">(_xlfn.IFS(Q2953="couché",0,Q2953="debout à 80%",1,Q2953="?",1))*(IF(RAND()&lt;0.8,1,0))</f>
        <v>0</v>
      </c>
      <c r="Q2953" t="s">
        <v>48</v>
      </c>
      <c r="R2953">
        <v>45</v>
      </c>
      <c r="S2953">
        <f>SUMIFS(N:N,F:F,F2953,G:G,G2953,T:T,T2953-1)*IF(C2953=1,0,1)</f>
        <v>0</v>
      </c>
      <c r="T2953">
        <f>COUNTIFS(F:F,F2953,G:G,G2953,H:H,_xlfn.CONCAT("&lt;=",H2953))</f>
        <v>1</v>
      </c>
      <c r="U2953" s="15">
        <f ca="1">H2953+(RAND()/100000)</f>
        <v>0.34166696684229086</v>
      </c>
      <c r="V2953">
        <f t="shared" ca="1" si="46"/>
        <v>8</v>
      </c>
      <c r="W2953" t="s">
        <v>28</v>
      </c>
      <c r="X2953" t="str">
        <f ca="1">_xlfn.CONCAT("(",A2953,",",C2953,",",P2953,",",E2953,",",L2953,",",S2953,",",T2953,",",V2953,")++1`")</f>
        <v>(250811,0,0,16,61,0,1,8)++1`</v>
      </c>
      <c r="Y2953" t="str">
        <f>_xlfn.CONCAT("(",A2953,",",R2953,")++1`")</f>
        <v>(250811,45)++1`</v>
      </c>
    </row>
    <row r="2954" spans="1:25">
      <c r="A2954">
        <v>250812</v>
      </c>
      <c r="B2954">
        <v>1942</v>
      </c>
      <c r="C2954">
        <f>IF(D2954="oui", 1, IF(D2954="non", 0, " "))</f>
        <v>0</v>
      </c>
      <c r="D2954" t="s">
        <v>24</v>
      </c>
      <c r="E2954">
        <f>_xlfn.XLOOKUP(F2954,Z$3:Z$19,AA$3:AA$19)</f>
        <v>15</v>
      </c>
      <c r="F2954" t="s">
        <v>35</v>
      </c>
      <c r="G2954" s="14">
        <v>44636</v>
      </c>
      <c r="H2954" s="15">
        <v>0.33263888888888887</v>
      </c>
      <c r="I2954" s="15">
        <v>0.37708333333333333</v>
      </c>
      <c r="J2954">
        <v>1000171</v>
      </c>
      <c r="K2954">
        <v>2852</v>
      </c>
      <c r="L2954">
        <f>ROUND(M2954*86400,0)/60</f>
        <v>64</v>
      </c>
      <c r="M2954">
        <v>4.4444444444444453E-2</v>
      </c>
      <c r="N2954">
        <f>_xlfn.XLOOKUP(O2954,Z$22:Z$24,AA$22:AA$24)</f>
        <v>0</v>
      </c>
      <c r="O2954" t="s">
        <v>26</v>
      </c>
      <c r="P2954" cm="1">
        <f t="array" aca="1" ref="P2954" ca="1">(_xlfn.IFS(Q2954="couché",0,Q2954="debout à 80%",1,Q2954="?",1))*(IF(RAND()&lt;0.8,1,0))</f>
        <v>0</v>
      </c>
      <c r="Q2954" t="s">
        <v>27</v>
      </c>
      <c r="R2954">
        <v>45</v>
      </c>
      <c r="S2954">
        <f>SUMIFS(N:N,F:F,F2954,G:G,G2954,T:T,T2954-1)*IF(C2954=1,0,1)</f>
        <v>0</v>
      </c>
      <c r="T2954">
        <f>COUNTIFS(F:F,F2954,G:G,G2954,H:H,_xlfn.CONCAT("&lt;=",H2954))</f>
        <v>1</v>
      </c>
      <c r="U2954" s="15">
        <f ca="1">H2954+(RAND()/100000)</f>
        <v>0.33264643628254342</v>
      </c>
      <c r="V2954">
        <f t="shared" ca="1" si="46"/>
        <v>4</v>
      </c>
      <c r="W2954" t="s">
        <v>28</v>
      </c>
      <c r="X2954" t="str">
        <f ca="1">_xlfn.CONCAT("(",A2954,",",C2954,",",P2954,",",E2954,",",L2954,",",S2954,",",T2954,",",V2954,")++1`")</f>
        <v>(250812,0,0,15,64,0,1,4)++1`</v>
      </c>
      <c r="Y2954" t="str">
        <f>_xlfn.CONCAT("(",A2954,",",R2954,")++1`")</f>
        <v>(250812,45)++1`</v>
      </c>
    </row>
    <row r="2955" spans="1:25">
      <c r="A2955">
        <v>250814</v>
      </c>
      <c r="B2955">
        <v>1989</v>
      </c>
      <c r="C2955">
        <f>IF(D2955="oui", 1, IF(D2955="non", 0, " "))</f>
        <v>0</v>
      </c>
      <c r="D2955" t="s">
        <v>24</v>
      </c>
      <c r="E2955">
        <f>_xlfn.XLOOKUP(F2955,Z$3:Z$19,AA$3:AA$19)</f>
        <v>4</v>
      </c>
      <c r="F2955" t="s">
        <v>31</v>
      </c>
      <c r="G2955" s="14">
        <v>44634</v>
      </c>
      <c r="H2955" s="15">
        <v>0.62291666666666667</v>
      </c>
      <c r="I2955" s="15">
        <v>0.69444444444444442</v>
      </c>
      <c r="J2955">
        <v>1000170</v>
      </c>
      <c r="K2955">
        <v>3892</v>
      </c>
      <c r="L2955">
        <f>ROUND(M2955*86400,0)/60</f>
        <v>103</v>
      </c>
      <c r="M2955">
        <v>7.1527777777777746E-2</v>
      </c>
      <c r="N2955">
        <f>_xlfn.XLOOKUP(O2955,Z$22:Z$24,AA$22:AA$24)</f>
        <v>0</v>
      </c>
      <c r="O2955" t="s">
        <v>26</v>
      </c>
      <c r="P2955" cm="1">
        <f t="array" aca="1" ref="P2955" ca="1">(_xlfn.IFS(Q2955="couché",0,Q2955="debout à 80%",1,Q2955="?",1))*(IF(RAND()&lt;0.8,1,0))</f>
        <v>0</v>
      </c>
      <c r="Q2955" t="s">
        <v>27</v>
      </c>
      <c r="R2955">
        <v>20</v>
      </c>
      <c r="S2955">
        <f>SUMIFS(N:N,F:F,F2955,G:G,G2955,T:T,T2955-1)*IF(C2955=1,0,1)</f>
        <v>0</v>
      </c>
      <c r="T2955">
        <f>COUNTIFS(F:F,F2955,G:G,G2955,H:H,_xlfn.CONCAT("&lt;=",H2955))</f>
        <v>4</v>
      </c>
      <c r="U2955" s="15">
        <f ca="1">H2955+(RAND()/100000)</f>
        <v>0.62292264027969924</v>
      </c>
      <c r="V2955">
        <f t="shared" ca="1" si="46"/>
        <v>55</v>
      </c>
      <c r="W2955" t="s">
        <v>28</v>
      </c>
      <c r="X2955" t="str">
        <f ca="1">_xlfn.CONCAT("(",A2955,",",C2955,",",P2955,",",E2955,",",L2955,",",S2955,",",T2955,",",V2955,")++1`")</f>
        <v>(250814,0,0,4,103,0,4,55)++1`</v>
      </c>
      <c r="Y2955" t="str">
        <f>_xlfn.CONCAT("(",A2955,",",R2955,")++1`")</f>
        <v>(250814,20)++1`</v>
      </c>
    </row>
    <row r="2956" spans="1:25">
      <c r="A2956">
        <v>250817</v>
      </c>
      <c r="B2956">
        <v>1940</v>
      </c>
      <c r="C2956">
        <f>IF(D2956="oui", 1, IF(D2956="non", 0, " "))</f>
        <v>0</v>
      </c>
      <c r="D2956" t="s">
        <v>24</v>
      </c>
      <c r="E2956">
        <f>_xlfn.XLOOKUP(F2956,Z$3:Z$19,AA$3:AA$19)</f>
        <v>3</v>
      </c>
      <c r="F2956" t="s">
        <v>34</v>
      </c>
      <c r="G2956" s="14">
        <v>44651</v>
      </c>
      <c r="H2956" s="15">
        <v>0.56527777777777777</v>
      </c>
      <c r="I2956" s="15">
        <v>0.58611111111111114</v>
      </c>
      <c r="J2956">
        <v>1000169</v>
      </c>
      <c r="K2956">
        <v>6013</v>
      </c>
      <c r="L2956">
        <f>ROUND(M2956*86400,0)/60</f>
        <v>30</v>
      </c>
      <c r="M2956">
        <v>2.083333333333337E-2</v>
      </c>
      <c r="N2956">
        <f>_xlfn.XLOOKUP(O2956,Z$22:Z$24,AA$22:AA$24)</f>
        <v>1</v>
      </c>
      <c r="O2956" t="s">
        <v>32</v>
      </c>
      <c r="P2956" cm="1">
        <f t="array" aca="1" ref="P2956" ca="1">(_xlfn.IFS(Q2956="couché",0,Q2956="debout à 80%",1,Q2956="?",1))*(IF(RAND()&lt;0.8,1,0))</f>
        <v>1</v>
      </c>
      <c r="Q2956" t="s">
        <v>27</v>
      </c>
      <c r="R2956">
        <v>0</v>
      </c>
      <c r="S2956">
        <f>SUMIFS(N:N,F:F,F2956,G:G,G2956,T:T,T2956-1)*IF(C2956=1,0,1)</f>
        <v>1</v>
      </c>
      <c r="T2956">
        <f>COUNTIFS(F:F,F2956,G:G,G2956,H:H,_xlfn.CONCAT("&lt;=",H2956))</f>
        <v>16</v>
      </c>
      <c r="U2956" s="15">
        <f ca="1">H2956+(RAND()/100000)</f>
        <v>0.56527949926223942</v>
      </c>
      <c r="V2956">
        <f t="shared" ca="1" si="46"/>
        <v>60</v>
      </c>
      <c r="W2956" t="s">
        <v>28</v>
      </c>
      <c r="X2956" t="str">
        <f ca="1">_xlfn.CONCAT("(",A2956,",",C2956,",",P2956,",",E2956,",",L2956,",",S2956,",",T2956,",",V2956,")++1`")</f>
        <v>(250817,0,1,3,30,1,16,60)++1`</v>
      </c>
      <c r="Y2956" t="str">
        <f>_xlfn.CONCAT("(",A2956,",",R2956,")++1`")</f>
        <v>(250817,0)++1`</v>
      </c>
    </row>
    <row r="2957" spans="1:25">
      <c r="A2957">
        <v>250818</v>
      </c>
      <c r="B2957">
        <v>1986</v>
      </c>
      <c r="C2957">
        <f>IF(D2957="oui", 1, IF(D2957="non", 0, " "))</f>
        <v>0</v>
      </c>
      <c r="D2957" t="s">
        <v>24</v>
      </c>
      <c r="E2957">
        <f>_xlfn.XLOOKUP(F2957,Z$3:Z$19,AA$3:AA$19)</f>
        <v>16</v>
      </c>
      <c r="F2957" t="s">
        <v>44</v>
      </c>
      <c r="G2957" s="14">
        <v>44634</v>
      </c>
      <c r="H2957" s="15">
        <v>0.61319444444444438</v>
      </c>
      <c r="I2957" s="15">
        <v>0.70138888888888884</v>
      </c>
      <c r="J2957">
        <v>1000162</v>
      </c>
      <c r="K2957">
        <v>145</v>
      </c>
      <c r="L2957">
        <f>ROUND(M2957*86400,0)/60</f>
        <v>127</v>
      </c>
      <c r="M2957">
        <v>8.8194444444444464E-2</v>
      </c>
      <c r="N2957">
        <f>_xlfn.XLOOKUP(O2957,Z$22:Z$24,AA$22:AA$24)</f>
        <v>1</v>
      </c>
      <c r="O2957" t="s">
        <v>32</v>
      </c>
      <c r="P2957" cm="1">
        <f t="array" aca="1" ref="P2957" ca="1">(_xlfn.IFS(Q2957="couché",0,Q2957="debout à 80%",1,Q2957="?",1))*(IF(RAND()&lt;0.8,1,0))</f>
        <v>1</v>
      </c>
      <c r="Q2957" t="s">
        <v>27</v>
      </c>
      <c r="R2957">
        <v>45</v>
      </c>
      <c r="S2957">
        <f>SUMIFS(N:N,F:F,F2957,G:G,G2957,T:T,T2957-1)*IF(C2957=1,0,1)</f>
        <v>1</v>
      </c>
      <c r="T2957">
        <f>COUNTIFS(F:F,F2957,G:G,G2957,H:H,_xlfn.CONCAT("&lt;=",H2957))</f>
        <v>5</v>
      </c>
      <c r="U2957" s="15">
        <f ca="1">H2957+(RAND()/100000)</f>
        <v>0.61319667445587456</v>
      </c>
      <c r="V2957">
        <f t="shared" ca="1" si="46"/>
        <v>54</v>
      </c>
      <c r="W2957" t="s">
        <v>28</v>
      </c>
      <c r="X2957" t="str">
        <f ca="1">_xlfn.CONCAT("(",A2957,",",C2957,",",P2957,",",E2957,",",L2957,",",S2957,",",T2957,",",V2957,")++1`")</f>
        <v>(250818,0,1,16,127,1,5,54)++1`</v>
      </c>
      <c r="Y2957" t="str">
        <f>_xlfn.CONCAT("(",A2957,",",R2957,")++1`")</f>
        <v>(250818,45)++1`</v>
      </c>
    </row>
    <row r="2958" spans="1:25">
      <c r="A2958">
        <v>250819</v>
      </c>
      <c r="B2958">
        <v>1945</v>
      </c>
      <c r="C2958">
        <f>IF(D2958="oui", 1, IF(D2958="non", 0, " "))</f>
        <v>0</v>
      </c>
      <c r="D2958" t="s">
        <v>24</v>
      </c>
      <c r="E2958">
        <f>_xlfn.XLOOKUP(F2958,Z$3:Z$19,AA$3:AA$19)</f>
        <v>15</v>
      </c>
      <c r="F2958" t="s">
        <v>35</v>
      </c>
      <c r="G2958" s="14">
        <v>44643</v>
      </c>
      <c r="H2958" s="15">
        <v>0.54166666666666663</v>
      </c>
      <c r="I2958" s="15">
        <v>0.70208333333333328</v>
      </c>
      <c r="J2958">
        <v>1000171</v>
      </c>
      <c r="K2958">
        <v>5972</v>
      </c>
      <c r="L2958">
        <f>ROUND(M2958*86400,0)/60</f>
        <v>231</v>
      </c>
      <c r="M2958">
        <v>0.16041666666666665</v>
      </c>
      <c r="N2958">
        <f>_xlfn.XLOOKUP(O2958,Z$22:Z$24,AA$22:AA$24)</f>
        <v>0</v>
      </c>
      <c r="O2958" t="s">
        <v>26</v>
      </c>
      <c r="P2958" cm="1">
        <f t="array" aca="1" ref="P2958" ca="1">(_xlfn.IFS(Q2958="couché",0,Q2958="debout à 80%",1,Q2958="?",1))*(IF(RAND()&lt;0.8,1,0))</f>
        <v>0</v>
      </c>
      <c r="Q2958" t="s">
        <v>27</v>
      </c>
      <c r="R2958">
        <v>0</v>
      </c>
      <c r="S2958">
        <f>SUMIFS(N:N,F:F,F2958,G:G,G2958,T:T,T2958-1)*IF(C2958=1,0,1)</f>
        <v>0</v>
      </c>
      <c r="T2958">
        <f>COUNTIFS(F:F,F2958,G:G,G2958,H:H,_xlfn.CONCAT("&lt;=",H2958))</f>
        <v>4</v>
      </c>
      <c r="U2958" s="15">
        <f ca="1">H2958+(RAND()/100000)</f>
        <v>0.5416708471108469</v>
      </c>
      <c r="V2958">
        <f t="shared" ca="1" si="46"/>
        <v>51</v>
      </c>
      <c r="W2958" t="s">
        <v>28</v>
      </c>
      <c r="X2958" t="str">
        <f ca="1">_xlfn.CONCAT("(",A2958,",",C2958,",",P2958,",",E2958,",",L2958,",",S2958,",",T2958,",",V2958,")++1`")</f>
        <v>(250819,0,0,15,231,0,4,51)++1`</v>
      </c>
      <c r="Y2958" t="str">
        <f>_xlfn.CONCAT("(",A2958,",",R2958,")++1`")</f>
        <v>(250819,0)++1`</v>
      </c>
    </row>
    <row r="2959" spans="1:25">
      <c r="A2959">
        <v>250821</v>
      </c>
      <c r="B2959">
        <v>1946</v>
      </c>
      <c r="C2959">
        <f>IF(D2959="oui", 1, IF(D2959="non", 0, " "))</f>
        <v>0</v>
      </c>
      <c r="D2959" t="s">
        <v>24</v>
      </c>
      <c r="E2959">
        <f>_xlfn.XLOOKUP(F2959,Z$3:Z$19,AA$3:AA$19)</f>
        <v>9</v>
      </c>
      <c r="F2959" t="s">
        <v>40</v>
      </c>
      <c r="G2959" s="14">
        <v>44641</v>
      </c>
      <c r="H2959" s="15">
        <v>0.47430555555555554</v>
      </c>
      <c r="I2959" s="15">
        <v>0.51249999999999996</v>
      </c>
      <c r="J2959">
        <v>1000163</v>
      </c>
      <c r="K2959">
        <v>235</v>
      </c>
      <c r="L2959">
        <f>ROUND(M2959*86400,0)/60</f>
        <v>55</v>
      </c>
      <c r="M2959">
        <v>3.819444444444442E-2</v>
      </c>
      <c r="N2959">
        <f>_xlfn.XLOOKUP(O2959,Z$22:Z$24,AA$22:AA$24)</f>
        <v>0</v>
      </c>
      <c r="O2959" t="s">
        <v>26</v>
      </c>
      <c r="P2959" cm="1">
        <f t="array" aca="1" ref="P2959" ca="1">(_xlfn.IFS(Q2959="couché",0,Q2959="debout à 80%",1,Q2959="?",1))*(IF(RAND()&lt;0.8,1,0))</f>
        <v>1</v>
      </c>
      <c r="Q2959" t="s">
        <v>27</v>
      </c>
      <c r="R2959">
        <v>45</v>
      </c>
      <c r="S2959">
        <f>SUMIFS(N:N,F:F,F2959,G:G,G2959,T:T,T2959-1)*IF(C2959=1,0,1)</f>
        <v>0</v>
      </c>
      <c r="T2959">
        <f>COUNTIFS(F:F,F2959,G:G,G2959,H:H,_xlfn.CONCAT("&lt;=",H2959))</f>
        <v>3</v>
      </c>
      <c r="U2959" s="15">
        <f ca="1">H2959+(RAND()/100000)</f>
        <v>0.47430942060385661</v>
      </c>
      <c r="V2959">
        <f t="shared" ca="1" si="46"/>
        <v>34</v>
      </c>
      <c r="W2959" t="s">
        <v>28</v>
      </c>
      <c r="X2959" t="str">
        <f ca="1">_xlfn.CONCAT("(",A2959,",",C2959,",",P2959,",",E2959,",",L2959,",",S2959,",",T2959,",",V2959,")++1`")</f>
        <v>(250821,0,1,9,55,0,3,34)++1`</v>
      </c>
      <c r="Y2959" t="str">
        <f>_xlfn.CONCAT("(",A2959,",",R2959,")++1`")</f>
        <v>(250821,45)++1`</v>
      </c>
    </row>
    <row r="2960" spans="1:25">
      <c r="A2960">
        <v>250830</v>
      </c>
      <c r="B2960">
        <v>1953</v>
      </c>
      <c r="C2960">
        <f>IF(D2960="oui", 1, IF(D2960="non", 0, " "))</f>
        <v>0</v>
      </c>
      <c r="D2960" t="s">
        <v>24</v>
      </c>
      <c r="E2960">
        <f>_xlfn.XLOOKUP(F2960,Z$3:Z$19,AA$3:AA$19)</f>
        <v>8</v>
      </c>
      <c r="F2960" t="s">
        <v>25</v>
      </c>
      <c r="G2960" s="14">
        <v>44645</v>
      </c>
      <c r="H2960" s="15">
        <v>0.6020833333333333</v>
      </c>
      <c r="I2960" s="15">
        <v>0.63680555555555551</v>
      </c>
      <c r="J2960">
        <v>1000171</v>
      </c>
      <c r="K2960">
        <v>1172</v>
      </c>
      <c r="L2960">
        <f>ROUND(M2960*86400,0)/60</f>
        <v>50</v>
      </c>
      <c r="M2960">
        <v>3.472222222222221E-2</v>
      </c>
      <c r="N2960">
        <f>_xlfn.XLOOKUP(O2960,Z$22:Z$24,AA$22:AA$24)</f>
        <v>0</v>
      </c>
      <c r="O2960" t="s">
        <v>26</v>
      </c>
      <c r="P2960" cm="1">
        <f t="array" aca="1" ref="P2960" ca="1">(_xlfn.IFS(Q2960="couché",0,Q2960="debout à 80%",1,Q2960="?",1))*(IF(RAND()&lt;0.8,1,0))</f>
        <v>1</v>
      </c>
      <c r="Q2960" t="s">
        <v>27</v>
      </c>
      <c r="R2960">
        <v>0</v>
      </c>
      <c r="S2960">
        <f>SUMIFS(N:N,F:F,F2960,G:G,G2960,T:T,T2960-1)*IF(C2960=1,0,1)</f>
        <v>0</v>
      </c>
      <c r="T2960">
        <f>COUNTIFS(F:F,F2960,G:G,G2960,H:H,_xlfn.CONCAT("&lt;=",H2960))</f>
        <v>5</v>
      </c>
      <c r="U2960" s="15">
        <f ca="1">H2960+(RAND()/100000)</f>
        <v>0.60208997546458087</v>
      </c>
      <c r="V2960">
        <f t="shared" ca="1" si="46"/>
        <v>59</v>
      </c>
      <c r="W2960" t="s">
        <v>47</v>
      </c>
      <c r="X2960" t="str">
        <f ca="1">_xlfn.CONCAT("(",A2960,",",C2960,",",P2960,",",E2960,",",L2960,",",S2960,",",T2960,",",V2960,")++1`")</f>
        <v>(250830,0,1,8,50,0,5,59)++1`</v>
      </c>
      <c r="Y2960" t="str">
        <f>_xlfn.CONCAT("(",A2960,",",R2960,")++1`")</f>
        <v>(250830,0)++1`</v>
      </c>
    </row>
    <row r="2961" spans="1:25">
      <c r="A2961">
        <v>250836</v>
      </c>
      <c r="B2961">
        <v>1948</v>
      </c>
      <c r="C2961">
        <f>IF(D2961="oui", 1, IF(D2961="non", 0, " "))</f>
        <v>0</v>
      </c>
      <c r="D2961" t="s">
        <v>24</v>
      </c>
      <c r="E2961">
        <f>_xlfn.XLOOKUP(F2961,Z$3:Z$19,AA$3:AA$19)</f>
        <v>17</v>
      </c>
      <c r="F2961" t="s">
        <v>45</v>
      </c>
      <c r="G2961" s="14">
        <v>44642</v>
      </c>
      <c r="H2961" s="15">
        <v>0.50138888888888888</v>
      </c>
      <c r="I2961" s="15">
        <v>0.59444444444444444</v>
      </c>
      <c r="J2961">
        <v>1000162</v>
      </c>
      <c r="K2961">
        <v>4952</v>
      </c>
      <c r="L2961">
        <f>ROUND(M2961*86400,0)/60</f>
        <v>134</v>
      </c>
      <c r="M2961">
        <v>9.3055555555555558E-2</v>
      </c>
      <c r="N2961">
        <f>_xlfn.XLOOKUP(O2961,Z$22:Z$24,AA$22:AA$24)</f>
        <v>0</v>
      </c>
      <c r="O2961" t="s">
        <v>26</v>
      </c>
      <c r="P2961" cm="1">
        <f t="array" aca="1" ref="P2961" ca="1">(_xlfn.IFS(Q2961="couché",0,Q2961="debout à 80%",1,Q2961="?",1))*(IF(RAND()&lt;0.8,1,0))</f>
        <v>1</v>
      </c>
      <c r="Q2961" t="s">
        <v>27</v>
      </c>
      <c r="R2961">
        <v>45</v>
      </c>
      <c r="S2961">
        <f>SUMIFS(N:N,F:F,F2961,G:G,G2961,T:T,T2961-1)*IF(C2961=1,0,1)</f>
        <v>0</v>
      </c>
      <c r="T2961">
        <f>COUNTIFS(F:F,F2961,G:G,G2961,H:H,_xlfn.CONCAT("&lt;=",H2961))</f>
        <v>3</v>
      </c>
      <c r="U2961" s="15">
        <f ca="1">H2961+(RAND()/100000)</f>
        <v>0.50138941422858407</v>
      </c>
      <c r="V2961">
        <f t="shared" ca="1" si="46"/>
        <v>50</v>
      </c>
      <c r="W2961" t="s">
        <v>28</v>
      </c>
      <c r="X2961" t="str">
        <f ca="1">_xlfn.CONCAT("(",A2961,",",C2961,",",P2961,",",E2961,",",L2961,",",S2961,",",T2961,",",V2961,")++1`")</f>
        <v>(250836,0,1,17,134,0,3,50)++1`</v>
      </c>
      <c r="Y2961" t="str">
        <f>_xlfn.CONCAT("(",A2961,",",R2961,")++1`")</f>
        <v>(250836,45)++1`</v>
      </c>
    </row>
    <row r="2962" spans="1:25">
      <c r="A2962">
        <v>250839</v>
      </c>
      <c r="B2962">
        <v>1949</v>
      </c>
      <c r="C2962">
        <f>IF(D2962="oui", 1, IF(D2962="non", 0, " "))</f>
        <v>0</v>
      </c>
      <c r="D2962" t="s">
        <v>24</v>
      </c>
      <c r="E2962">
        <f>_xlfn.XLOOKUP(F2962,Z$3:Z$19,AA$3:AA$19)</f>
        <v>7</v>
      </c>
      <c r="F2962" t="s">
        <v>38</v>
      </c>
      <c r="G2962" s="14">
        <v>44644</v>
      </c>
      <c r="H2962" s="15">
        <v>0.46041666666666664</v>
      </c>
      <c r="I2962" s="15">
        <v>0.48958333333333331</v>
      </c>
      <c r="J2962">
        <v>1000166</v>
      </c>
      <c r="K2962">
        <v>31</v>
      </c>
      <c r="L2962">
        <f>ROUND(M2962*86400,0)/60</f>
        <v>42</v>
      </c>
      <c r="M2962">
        <v>2.9166666666666674E-2</v>
      </c>
      <c r="N2962">
        <f>_xlfn.XLOOKUP(O2962,Z$22:Z$24,AA$22:AA$24)</f>
        <v>0</v>
      </c>
      <c r="O2962" t="s">
        <v>26</v>
      </c>
      <c r="P2962" cm="1">
        <f t="array" aca="1" ref="P2962" ca="1">(_xlfn.IFS(Q2962="couché",0,Q2962="debout à 80%",1,Q2962="?",1))*(IF(RAND()&lt;0.8,1,0))</f>
        <v>1</v>
      </c>
      <c r="Q2962" t="s">
        <v>27</v>
      </c>
      <c r="R2962">
        <v>0</v>
      </c>
      <c r="S2962">
        <f>SUMIFS(N:N,F:F,F2962,G:G,G2962,T:T,T2962-1)*IF(C2962=1,0,1)</f>
        <v>0</v>
      </c>
      <c r="T2962">
        <f>COUNTIFS(F:F,F2962,G:G,G2962,H:H,_xlfn.CONCAT("&lt;=",H2962))</f>
        <v>4</v>
      </c>
      <c r="U2962" s="15">
        <f ca="1">H2962+(RAND()/100000)</f>
        <v>0.46042278908392525</v>
      </c>
      <c r="V2962">
        <f t="shared" ca="1" si="46"/>
        <v>39</v>
      </c>
      <c r="W2962" t="s">
        <v>28</v>
      </c>
      <c r="X2962" t="str">
        <f ca="1">_xlfn.CONCAT("(",A2962,",",C2962,",",P2962,",",E2962,",",L2962,",",S2962,",",T2962,",",V2962,")++1`")</f>
        <v>(250839,0,1,7,42,0,4,39)++1`</v>
      </c>
      <c r="Y2962" t="str">
        <f>_xlfn.CONCAT("(",A2962,",",R2962,")++1`")</f>
        <v>(250839,0)++1`</v>
      </c>
    </row>
    <row r="2963" spans="1:25">
      <c r="A2963">
        <v>250843</v>
      </c>
      <c r="B2963">
        <v>1950</v>
      </c>
      <c r="C2963">
        <f>IF(D2963="oui", 1, IF(D2963="non", 0, " "))</f>
        <v>0</v>
      </c>
      <c r="D2963" t="s">
        <v>24</v>
      </c>
      <c r="E2963">
        <f>_xlfn.XLOOKUP(F2963,Z$3:Z$19,AA$3:AA$19)</f>
        <v>15</v>
      </c>
      <c r="F2963" t="s">
        <v>35</v>
      </c>
      <c r="G2963" s="14">
        <v>44642</v>
      </c>
      <c r="H2963" s="15">
        <v>0.67569444444444438</v>
      </c>
      <c r="I2963" s="15">
        <v>0.74097222222222214</v>
      </c>
      <c r="J2963">
        <v>1000171</v>
      </c>
      <c r="K2963">
        <v>3199</v>
      </c>
      <c r="L2963">
        <f>ROUND(M2963*86400,0)/60</f>
        <v>94</v>
      </c>
      <c r="M2963">
        <v>6.5277777777777768E-2</v>
      </c>
      <c r="N2963">
        <f>_xlfn.XLOOKUP(O2963,Z$22:Z$24,AA$22:AA$24)</f>
        <v>0</v>
      </c>
      <c r="O2963" t="s">
        <v>26</v>
      </c>
      <c r="P2963" cm="1">
        <f t="array" aca="1" ref="P2963" ca="1">(_xlfn.IFS(Q2963="couché",0,Q2963="debout à 80%",1,Q2963="?",1))*(IF(RAND()&lt;0.8,1,0))</f>
        <v>1</v>
      </c>
      <c r="Q2963" t="s">
        <v>27</v>
      </c>
      <c r="R2963">
        <v>45</v>
      </c>
      <c r="S2963">
        <f>SUMIFS(N:N,F:F,F2963,G:G,G2963,T:T,T2963-1)*IF(C2963=1,0,1)</f>
        <v>0</v>
      </c>
      <c r="T2963">
        <f>COUNTIFS(F:F,F2963,G:G,G2963,H:H,_xlfn.CONCAT("&lt;=",H2963))</f>
        <v>3</v>
      </c>
      <c r="U2963" s="15">
        <f ca="1">H2963+(RAND()/100000)</f>
        <v>0.67570175841131486</v>
      </c>
      <c r="V2963">
        <f t="shared" ca="1" si="46"/>
        <v>68</v>
      </c>
      <c r="W2963" t="s">
        <v>28</v>
      </c>
      <c r="X2963" t="str">
        <f ca="1">_xlfn.CONCAT("(",A2963,",",C2963,",",P2963,",",E2963,",",L2963,",",S2963,",",T2963,",",V2963,")++1`")</f>
        <v>(250843,0,1,15,94,0,3,68)++1`</v>
      </c>
      <c r="Y2963" t="str">
        <f>_xlfn.CONCAT("(",A2963,",",R2963,")++1`")</f>
        <v>(250843,45)++1`</v>
      </c>
    </row>
    <row r="2964" spans="1:25">
      <c r="A2964">
        <v>250846</v>
      </c>
      <c r="B2964">
        <v>1947</v>
      </c>
      <c r="C2964">
        <f>IF(D2964="oui", 1, IF(D2964="non", 0, " "))</f>
        <v>0</v>
      </c>
      <c r="D2964" t="s">
        <v>24</v>
      </c>
      <c r="E2964">
        <f>_xlfn.XLOOKUP(F2964,Z$3:Z$19,AA$3:AA$19)</f>
        <v>9</v>
      </c>
      <c r="F2964" t="s">
        <v>40</v>
      </c>
      <c r="G2964" s="14">
        <v>44648</v>
      </c>
      <c r="H2964" s="15">
        <v>0.4909722222222222</v>
      </c>
      <c r="I2964" s="15">
        <v>0.54027777777777775</v>
      </c>
      <c r="J2964">
        <v>1000163</v>
      </c>
      <c r="K2964">
        <v>4834</v>
      </c>
      <c r="L2964">
        <f>ROUND(M2964*86400,0)/60</f>
        <v>71</v>
      </c>
      <c r="M2964">
        <v>4.9305555555555547E-2</v>
      </c>
      <c r="N2964">
        <f>_xlfn.XLOOKUP(O2964,Z$22:Z$24,AA$22:AA$24)</f>
        <v>0</v>
      </c>
      <c r="O2964" t="s">
        <v>26</v>
      </c>
      <c r="P2964" cm="1">
        <f t="array" aca="1" ref="P2964" ca="1">(_xlfn.IFS(Q2964="couché",0,Q2964="debout à 80%",1,Q2964="?",1))*(IF(RAND()&lt;0.8,1,0))</f>
        <v>1</v>
      </c>
      <c r="Q2964" t="s">
        <v>27</v>
      </c>
      <c r="R2964">
        <v>45</v>
      </c>
      <c r="S2964">
        <f>SUMIFS(N:N,F:F,F2964,G:G,G2964,T:T,T2964-1)*IF(C2964=1,0,1)</f>
        <v>0</v>
      </c>
      <c r="T2964">
        <f>COUNTIFS(F:F,F2964,G:G,G2964,H:H,_xlfn.CONCAT("&lt;=",H2964))</f>
        <v>4</v>
      </c>
      <c r="U2964" s="15">
        <f ca="1">H2964+(RAND()/100000)</f>
        <v>0.49097351534044881</v>
      </c>
      <c r="V2964">
        <f t="shared" ca="1" si="46"/>
        <v>44</v>
      </c>
      <c r="W2964" t="s">
        <v>28</v>
      </c>
      <c r="X2964" t="str">
        <f ca="1">_xlfn.CONCAT("(",A2964,",",C2964,",",P2964,",",E2964,",",L2964,",",S2964,",",T2964,",",V2964,")++1`")</f>
        <v>(250846,0,1,9,71,0,4,44)++1`</v>
      </c>
      <c r="Y2964" t="str">
        <f>_xlfn.CONCAT("(",A2964,",",R2964,")++1`")</f>
        <v>(250846,45)++1`</v>
      </c>
    </row>
    <row r="2965" spans="1:25">
      <c r="A2965">
        <v>250854</v>
      </c>
      <c r="B2965">
        <v>1994</v>
      </c>
      <c r="C2965">
        <f>IF(D2965="oui", 1, IF(D2965="non", 0, " "))</f>
        <v>0</v>
      </c>
      <c r="D2965" t="s">
        <v>24</v>
      </c>
      <c r="E2965">
        <f>_xlfn.XLOOKUP(F2965,Z$3:Z$19,AA$3:AA$19)</f>
        <v>4</v>
      </c>
      <c r="F2965" t="s">
        <v>31</v>
      </c>
      <c r="G2965" s="14">
        <v>44634</v>
      </c>
      <c r="H2965" s="15">
        <v>0.70208333333333328</v>
      </c>
      <c r="I2965" s="15">
        <v>0.76805555555555549</v>
      </c>
      <c r="J2965">
        <v>1000170</v>
      </c>
      <c r="K2965">
        <v>3892</v>
      </c>
      <c r="L2965">
        <f>ROUND(M2965*86400,0)/60</f>
        <v>95</v>
      </c>
      <c r="M2965">
        <v>6.597222222222221E-2</v>
      </c>
      <c r="N2965">
        <f>_xlfn.XLOOKUP(O2965,Z$22:Z$24,AA$22:AA$24)</f>
        <v>0</v>
      </c>
      <c r="O2965" t="s">
        <v>26</v>
      </c>
      <c r="P2965" cm="1">
        <f t="array" aca="1" ref="P2965" ca="1">(_xlfn.IFS(Q2965="couché",0,Q2965="debout à 80%",1,Q2965="?",1))*(IF(RAND()&lt;0.8,1,0))</f>
        <v>1</v>
      </c>
      <c r="Q2965" t="s">
        <v>27</v>
      </c>
      <c r="R2965">
        <v>20</v>
      </c>
      <c r="S2965">
        <f>SUMIFS(N:N,F:F,F2965,G:G,G2965,T:T,T2965-1)*IF(C2965=1,0,1)</f>
        <v>0</v>
      </c>
      <c r="T2965">
        <f>COUNTIFS(F:F,F2965,G:G,G2965,H:H,_xlfn.CONCAT("&lt;=",H2965))</f>
        <v>5</v>
      </c>
      <c r="U2965" s="15">
        <f ca="1">H2965+(RAND()/100000)</f>
        <v>0.70209013042199875</v>
      </c>
      <c r="V2965">
        <f t="shared" ca="1" si="46"/>
        <v>62</v>
      </c>
      <c r="W2965" t="s">
        <v>28</v>
      </c>
      <c r="X2965" t="str">
        <f ca="1">_xlfn.CONCAT("(",A2965,",",C2965,",",P2965,",",E2965,",",L2965,",",S2965,",",T2965,",",V2965,")++1`")</f>
        <v>(250854,0,1,4,95,0,5,62)++1`</v>
      </c>
      <c r="Y2965" t="str">
        <f>_xlfn.CONCAT("(",A2965,",",R2965,")++1`")</f>
        <v>(250854,20)++1`</v>
      </c>
    </row>
    <row r="2966" spans="1:25">
      <c r="A2966">
        <v>250858</v>
      </c>
      <c r="B2966">
        <v>1997</v>
      </c>
      <c r="C2966">
        <f>IF(D2966="oui", 1, IF(D2966="non", 0, " "))</f>
        <v>0</v>
      </c>
      <c r="D2966" t="s">
        <v>24</v>
      </c>
      <c r="E2966">
        <f>_xlfn.XLOOKUP(F2966,Z$3:Z$19,AA$3:AA$19)</f>
        <v>12</v>
      </c>
      <c r="F2966" t="s">
        <v>42</v>
      </c>
      <c r="G2966" s="14">
        <v>44650</v>
      </c>
      <c r="H2966" s="15">
        <v>0.3347222222222222</v>
      </c>
      <c r="I2966" s="15">
        <v>0.38611111111111107</v>
      </c>
      <c r="J2966">
        <v>1000165</v>
      </c>
      <c r="K2966">
        <v>448</v>
      </c>
      <c r="L2966">
        <f>ROUND(M2966*86400,0)/60</f>
        <v>74</v>
      </c>
      <c r="M2966">
        <v>5.1388888888888873E-2</v>
      </c>
      <c r="N2966">
        <f>_xlfn.XLOOKUP(O2966,Z$22:Z$24,AA$22:AA$24)</f>
        <v>1</v>
      </c>
      <c r="O2966" t="s">
        <v>32</v>
      </c>
      <c r="P2966" cm="1">
        <f t="array" aca="1" ref="P2966" ca="1">(_xlfn.IFS(Q2966="couché",0,Q2966="debout à 80%",1,Q2966="?",1))*(IF(RAND()&lt;0.8,1,0))</f>
        <v>1</v>
      </c>
      <c r="Q2966" t="s">
        <v>27</v>
      </c>
      <c r="R2966">
        <v>30</v>
      </c>
      <c r="S2966">
        <f>SUMIFS(N:N,F:F,F2966,G:G,G2966,T:T,T2966-1)*IF(C2966=1,0,1)</f>
        <v>0</v>
      </c>
      <c r="T2966">
        <f>COUNTIFS(F:F,F2966,G:G,G2966,H:H,_xlfn.CONCAT("&lt;=",H2966))</f>
        <v>1</v>
      </c>
      <c r="U2966" s="15">
        <f ca="1">H2966+(RAND()/100000)</f>
        <v>0.33472836347724733</v>
      </c>
      <c r="V2966">
        <f t="shared" ca="1" si="46"/>
        <v>3</v>
      </c>
      <c r="W2966" t="s">
        <v>47</v>
      </c>
      <c r="X2966" t="str">
        <f ca="1">_xlfn.CONCAT("(",A2966,",",C2966,",",P2966,",",E2966,",",L2966,",",S2966,",",T2966,",",V2966,")++1`")</f>
        <v>(250858,0,1,12,74,0,1,3)++1`</v>
      </c>
      <c r="Y2966" t="str">
        <f>_xlfn.CONCAT("(",A2966,",",R2966,")++1`")</f>
        <v>(250858,30)++1`</v>
      </c>
    </row>
    <row r="2967" spans="1:25">
      <c r="A2967">
        <v>250859</v>
      </c>
      <c r="B2967">
        <v>1969</v>
      </c>
      <c r="C2967">
        <f>IF(D2967="oui", 1, IF(D2967="non", 0, " "))</f>
        <v>0</v>
      </c>
      <c r="D2967" t="s">
        <v>24</v>
      </c>
      <c r="E2967">
        <f>_xlfn.XLOOKUP(F2967,Z$3:Z$19,AA$3:AA$19)</f>
        <v>11</v>
      </c>
      <c r="F2967" t="s">
        <v>41</v>
      </c>
      <c r="G2967" s="14">
        <v>44637</v>
      </c>
      <c r="H2967" s="15">
        <v>0.34375</v>
      </c>
      <c r="I2967" s="15">
        <v>0.49444444444444441</v>
      </c>
      <c r="J2967">
        <v>1000164</v>
      </c>
      <c r="K2967">
        <v>7168</v>
      </c>
      <c r="L2967">
        <f>ROUND(M2967*86400,0)/60</f>
        <v>217</v>
      </c>
      <c r="M2967">
        <v>0.15069444444444441</v>
      </c>
      <c r="N2967">
        <f>_xlfn.XLOOKUP(O2967,Z$22:Z$24,AA$22:AA$24)</f>
        <v>0</v>
      </c>
      <c r="O2967" t="s">
        <v>26</v>
      </c>
      <c r="P2967" cm="1">
        <f t="array" aca="1" ref="P2967" ca="1">(_xlfn.IFS(Q2967="couché",0,Q2967="debout à 80%",1,Q2967="?",1))*(IF(RAND()&lt;0.8,1,0))</f>
        <v>1</v>
      </c>
      <c r="Q2967" t="s">
        <v>27</v>
      </c>
      <c r="R2967">
        <v>30</v>
      </c>
      <c r="S2967">
        <f>SUMIFS(N:N,F:F,F2967,G:G,G2967,T:T,T2967-1)*IF(C2967=1,0,1)</f>
        <v>0</v>
      </c>
      <c r="T2967">
        <f>COUNTIFS(F:F,F2967,G:G,G2967,H:H,_xlfn.CONCAT("&lt;=",H2967))</f>
        <v>1</v>
      </c>
      <c r="U2967" s="15">
        <f ca="1">H2967+(RAND()/100000)</f>
        <v>0.34375132710089207</v>
      </c>
      <c r="V2967">
        <f t="shared" ca="1" si="46"/>
        <v>13</v>
      </c>
      <c r="W2967" t="s">
        <v>28</v>
      </c>
      <c r="X2967" t="str">
        <f ca="1">_xlfn.CONCAT("(",A2967,",",C2967,",",P2967,",",E2967,",",L2967,",",S2967,",",T2967,",",V2967,")++1`")</f>
        <v>(250859,0,1,11,217,0,1,13)++1`</v>
      </c>
      <c r="Y2967" t="str">
        <f>_xlfn.CONCAT("(",A2967,",",R2967,")++1`")</f>
        <v>(250859,30)++1`</v>
      </c>
    </row>
    <row r="2968" spans="1:25">
      <c r="A2968">
        <v>250861</v>
      </c>
      <c r="B2968">
        <v>1995</v>
      </c>
      <c r="C2968">
        <f>IF(D2968="oui", 1, IF(D2968="non", 0, " "))</f>
        <v>0</v>
      </c>
      <c r="D2968" t="s">
        <v>24</v>
      </c>
      <c r="E2968">
        <f>_xlfn.XLOOKUP(F2968,Z$3:Z$19,AA$3:AA$19)</f>
        <v>14</v>
      </c>
      <c r="F2968" t="s">
        <v>33</v>
      </c>
      <c r="G2968" s="14">
        <v>44638</v>
      </c>
      <c r="H2968" s="15">
        <v>0.56874999999999998</v>
      </c>
      <c r="I2968" s="15">
        <v>0.59930555555555554</v>
      </c>
      <c r="J2968">
        <v>1000162</v>
      </c>
      <c r="K2968">
        <v>113</v>
      </c>
      <c r="L2968">
        <f>ROUND(M2968*86400,0)/60</f>
        <v>44</v>
      </c>
      <c r="M2968">
        <v>3.0555555555555558E-2</v>
      </c>
      <c r="N2968">
        <f>_xlfn.XLOOKUP(O2968,Z$22:Z$24,AA$22:AA$24)</f>
        <v>0</v>
      </c>
      <c r="O2968" t="s">
        <v>26</v>
      </c>
      <c r="P2968" cm="1">
        <f t="array" aca="1" ref="P2968" ca="1">(_xlfn.IFS(Q2968="couché",0,Q2968="debout à 80%",1,Q2968="?",1))*(IF(RAND()&lt;0.8,1,0))</f>
        <v>1</v>
      </c>
      <c r="Q2968" t="s">
        <v>27</v>
      </c>
      <c r="R2968">
        <v>45</v>
      </c>
      <c r="S2968">
        <f>SUMIFS(N:N,F:F,F2968,G:G,G2968,T:T,T2968-1)*IF(C2968=1,0,1)</f>
        <v>1</v>
      </c>
      <c r="T2968">
        <f>COUNTIFS(F:F,F2968,G:G,G2968,H:H,_xlfn.CONCAT("&lt;=",H2968))</f>
        <v>6</v>
      </c>
      <c r="U2968" s="15">
        <f ca="1">H2968+(RAND()/100000)</f>
        <v>0.56875723486189944</v>
      </c>
      <c r="V2968">
        <f t="shared" ca="1" si="46"/>
        <v>55</v>
      </c>
      <c r="W2968" t="s">
        <v>47</v>
      </c>
      <c r="X2968" t="str">
        <f ca="1">_xlfn.CONCAT("(",A2968,",",C2968,",",P2968,",",E2968,",",L2968,",",S2968,",",T2968,",",V2968,")++1`")</f>
        <v>(250861,0,1,14,44,1,6,55)++1`</v>
      </c>
      <c r="Y2968" t="str">
        <f>_xlfn.CONCAT("(",A2968,",",R2968,")++1`")</f>
        <v>(250861,45)++1`</v>
      </c>
    </row>
    <row r="2969" spans="1:25">
      <c r="A2969">
        <v>250863</v>
      </c>
      <c r="B2969">
        <v>2000</v>
      </c>
      <c r="C2969">
        <f>IF(D2969="oui", 1, IF(D2969="non", 0, " "))</f>
        <v>0</v>
      </c>
      <c r="D2969" t="s">
        <v>24</v>
      </c>
      <c r="E2969">
        <f>_xlfn.XLOOKUP(F2969,Z$3:Z$19,AA$3:AA$19)</f>
        <v>14</v>
      </c>
      <c r="F2969" t="s">
        <v>33</v>
      </c>
      <c r="G2969" s="14">
        <v>44649</v>
      </c>
      <c r="H2969" s="15">
        <v>0.53680555555555554</v>
      </c>
      <c r="I2969" s="15">
        <v>0.59513888888888888</v>
      </c>
      <c r="J2969">
        <v>1000162</v>
      </c>
      <c r="K2969">
        <v>4172</v>
      </c>
      <c r="L2969">
        <f>ROUND(M2969*86400,0)/60</f>
        <v>84</v>
      </c>
      <c r="M2969">
        <v>5.8333333333333348E-2</v>
      </c>
      <c r="N2969">
        <f>_xlfn.XLOOKUP(O2969,Z$22:Z$24,AA$22:AA$24)</f>
        <v>1</v>
      </c>
      <c r="O2969" t="s">
        <v>32</v>
      </c>
      <c r="P2969" cm="1">
        <f t="array" aca="1" ref="P2969" ca="1">(_xlfn.IFS(Q2969="couché",0,Q2969="debout à 80%",1,Q2969="?",1))*(IF(RAND()&lt;0.8,1,0))</f>
        <v>1</v>
      </c>
      <c r="Q2969" t="s">
        <v>27</v>
      </c>
      <c r="R2969">
        <v>45</v>
      </c>
      <c r="S2969">
        <f>SUMIFS(N:N,F:F,F2969,G:G,G2969,T:T,T2969-1)*IF(C2969=1,0,1)</f>
        <v>0</v>
      </c>
      <c r="T2969">
        <f>COUNTIFS(F:F,F2969,G:G,G2969,H:H,_xlfn.CONCAT("&lt;=",H2969))</f>
        <v>3</v>
      </c>
      <c r="U2969" s="15">
        <f ca="1">H2969+(RAND()/100000)</f>
        <v>0.53681344952259746</v>
      </c>
      <c r="V2969">
        <f t="shared" ca="1" si="46"/>
        <v>48</v>
      </c>
      <c r="W2969" t="s">
        <v>47</v>
      </c>
      <c r="X2969" t="str">
        <f ca="1">_xlfn.CONCAT("(",A2969,",",C2969,",",P2969,",",E2969,",",L2969,",",S2969,",",T2969,",",V2969,")++1`")</f>
        <v>(250863,0,1,14,84,0,3,48)++1`</v>
      </c>
      <c r="Y2969" t="str">
        <f>_xlfn.CONCAT("(",A2969,",",R2969,")++1`")</f>
        <v>(250863,45)++1`</v>
      </c>
    </row>
    <row r="2970" spans="1:25">
      <c r="A2970">
        <v>250864</v>
      </c>
      <c r="B2970">
        <v>2016</v>
      </c>
      <c r="C2970">
        <f>IF(D2970="oui", 1, IF(D2970="non", 0, " "))</f>
        <v>1</v>
      </c>
      <c r="D2970" t="s">
        <v>28</v>
      </c>
      <c r="E2970">
        <f>_xlfn.XLOOKUP(F2970,Z$3:Z$19,AA$3:AA$19)</f>
        <v>4</v>
      </c>
      <c r="F2970" t="s">
        <v>31</v>
      </c>
      <c r="G2970" s="14">
        <v>44634</v>
      </c>
      <c r="H2970" s="15">
        <v>0.7895833333333333</v>
      </c>
      <c r="I2970" s="15">
        <v>0.8125</v>
      </c>
      <c r="J2970">
        <v>1000544</v>
      </c>
      <c r="K2970">
        <v>2333</v>
      </c>
      <c r="L2970">
        <f>ROUND(M2970*86400,0)/60</f>
        <v>33</v>
      </c>
      <c r="M2970">
        <v>2.2916666666666696E-2</v>
      </c>
      <c r="N2970">
        <f>_xlfn.XLOOKUP(O2970,Z$22:Z$24,AA$22:AA$24)</f>
        <v>0</v>
      </c>
      <c r="O2970" t="s">
        <v>46</v>
      </c>
      <c r="P2970" cm="1">
        <f t="array" aca="1" ref="P2970" ca="1">(_xlfn.IFS(Q2970="couché",0,Q2970="debout à 80%",1,Q2970="?",1))*(IF(RAND()&lt;0.8,1,0))</f>
        <v>0</v>
      </c>
      <c r="Q2970" t="s">
        <v>48</v>
      </c>
      <c r="R2970">
        <v>45</v>
      </c>
      <c r="S2970">
        <f>SUMIFS(N:N,F:F,F2970,G:G,G2970,T:T,T2970-1)*IF(C2970=1,0,1)</f>
        <v>0</v>
      </c>
      <c r="T2970">
        <f>COUNTIFS(F:F,F2970,G:G,G2970,H:H,_xlfn.CONCAT("&lt;=",H2970))</f>
        <v>6</v>
      </c>
      <c r="U2970" s="15">
        <f ca="1">H2970+(RAND()/100000)</f>
        <v>0.78959058620379152</v>
      </c>
      <c r="V2970">
        <f t="shared" ca="1" si="46"/>
        <v>64</v>
      </c>
      <c r="W2970" t="s">
        <v>28</v>
      </c>
      <c r="X2970" t="str">
        <f ca="1">_xlfn.CONCAT("(",A2970,",",C2970,",",P2970,",",E2970,",",L2970,",",S2970,",",T2970,",",V2970,")++1`")</f>
        <v>(250864,1,0,4,33,0,6,64)++1`</v>
      </c>
      <c r="Y2970" t="str">
        <f>_xlfn.CONCAT("(",A2970,",",R2970,")++1`")</f>
        <v>(250864,45)++1`</v>
      </c>
    </row>
    <row r="2971" spans="1:25">
      <c r="A2971">
        <v>250865</v>
      </c>
      <c r="B2971">
        <v>1977</v>
      </c>
      <c r="C2971">
        <f>IF(D2971="oui", 1, IF(D2971="non", 0, " "))</f>
        <v>0</v>
      </c>
      <c r="D2971" t="s">
        <v>24</v>
      </c>
      <c r="E2971">
        <f>_xlfn.XLOOKUP(F2971,Z$3:Z$19,AA$3:AA$19)</f>
        <v>15</v>
      </c>
      <c r="F2971" t="s">
        <v>35</v>
      </c>
      <c r="G2971" s="14">
        <v>44634</v>
      </c>
      <c r="H2971" s="15">
        <v>0.79166666666666663</v>
      </c>
      <c r="I2971" s="15">
        <v>0.84513888888888888</v>
      </c>
      <c r="J2971">
        <v>1000171</v>
      </c>
      <c r="K2971">
        <v>3135</v>
      </c>
      <c r="L2971">
        <f>ROUND(M2971*86400,0)/60</f>
        <v>77</v>
      </c>
      <c r="M2971">
        <v>5.3472222222222254E-2</v>
      </c>
      <c r="N2971">
        <f>_xlfn.XLOOKUP(O2971,Z$22:Z$24,AA$22:AA$24)</f>
        <v>0</v>
      </c>
      <c r="O2971" t="s">
        <v>26</v>
      </c>
      <c r="P2971" cm="1">
        <f t="array" aca="1" ref="P2971" ca="1">(_xlfn.IFS(Q2971="couché",0,Q2971="debout à 80%",1,Q2971="?",1))*(IF(RAND()&lt;0.8,1,0))</f>
        <v>1</v>
      </c>
      <c r="Q2971" t="s">
        <v>27</v>
      </c>
      <c r="R2971">
        <v>0</v>
      </c>
      <c r="S2971">
        <f>SUMIFS(N:N,F:F,F2971,G:G,G2971,T:T,T2971-1)*IF(C2971=1,0,1)</f>
        <v>0</v>
      </c>
      <c r="T2971">
        <f>COUNTIFS(F:F,F2971,G:G,G2971,H:H,_xlfn.CONCAT("&lt;=",H2971))</f>
        <v>3</v>
      </c>
      <c r="U2971" s="15">
        <f ca="1">H2971+(RAND()/100000)</f>
        <v>0.79167491041842175</v>
      </c>
      <c r="V2971">
        <f t="shared" ca="1" si="46"/>
        <v>65</v>
      </c>
      <c r="W2971" t="s">
        <v>28</v>
      </c>
      <c r="X2971" t="str">
        <f ca="1">_xlfn.CONCAT("(",A2971,",",C2971,",",P2971,",",E2971,",",L2971,",",S2971,",",T2971,",",V2971,")++1`")</f>
        <v>(250865,0,1,15,77,0,3,65)++1`</v>
      </c>
      <c r="Y2971" t="str">
        <f>_xlfn.CONCAT("(",A2971,",",R2971,")++1`")</f>
        <v>(250865,0)++1`</v>
      </c>
    </row>
    <row r="2972" spans="1:25">
      <c r="A2972">
        <v>250866</v>
      </c>
      <c r="B2972">
        <v>1994</v>
      </c>
      <c r="C2972">
        <f>IF(D2972="oui", 1, IF(D2972="non", 0, " "))</f>
        <v>0</v>
      </c>
      <c r="D2972" t="s">
        <v>24</v>
      </c>
      <c r="E2972">
        <f>_xlfn.XLOOKUP(F2972,Z$3:Z$19,AA$3:AA$19)</f>
        <v>2</v>
      </c>
      <c r="F2972" t="s">
        <v>29</v>
      </c>
      <c r="G2972" s="14">
        <v>44634</v>
      </c>
      <c r="H2972" s="15">
        <v>0.82638888888888884</v>
      </c>
      <c r="I2972" s="15">
        <v>0.90138888888888891</v>
      </c>
      <c r="J2972">
        <v>1000166</v>
      </c>
      <c r="K2972">
        <v>1</v>
      </c>
      <c r="L2972">
        <f>ROUND(M2972*86400,0)/60</f>
        <v>108</v>
      </c>
      <c r="M2972">
        <v>7.5000000000000067E-2</v>
      </c>
      <c r="N2972">
        <f>_xlfn.XLOOKUP(O2972,Z$22:Z$24,AA$22:AA$24)</f>
        <v>0</v>
      </c>
      <c r="O2972" t="s">
        <v>26</v>
      </c>
      <c r="P2972" cm="1">
        <f t="array" aca="1" ref="P2972" ca="1">(_xlfn.IFS(Q2972="couché",0,Q2972="debout à 80%",1,Q2972="?",1))*(IF(RAND()&lt;0.8,1,0))</f>
        <v>1</v>
      </c>
      <c r="Q2972" t="s">
        <v>27</v>
      </c>
      <c r="R2972">
        <v>45</v>
      </c>
      <c r="S2972">
        <f>SUMIFS(N:N,F:F,F2972,G:G,G2972,T:T,T2972-1)*IF(C2972=1,0,1)</f>
        <v>0</v>
      </c>
      <c r="T2972">
        <f>COUNTIFS(F:F,F2972,G:G,G2972,H:H,_xlfn.CONCAT("&lt;=",H2972))</f>
        <v>8</v>
      </c>
      <c r="U2972" s="15">
        <f ca="1">H2972+(RAND()/100000)</f>
        <v>0.82639187275549097</v>
      </c>
      <c r="V2972">
        <f t="shared" ca="1" si="46"/>
        <v>66</v>
      </c>
      <c r="W2972" t="s">
        <v>28</v>
      </c>
      <c r="X2972" t="str">
        <f ca="1">_xlfn.CONCAT("(",A2972,",",C2972,",",P2972,",",E2972,",",L2972,",",S2972,",",T2972,",",V2972,")++1`")</f>
        <v>(250866,0,1,2,108,0,8,66)++1`</v>
      </c>
      <c r="Y2972" t="str">
        <f>_xlfn.CONCAT("(",A2972,",",R2972,")++1`")</f>
        <v>(250866,45)++1`</v>
      </c>
    </row>
    <row r="2973" spans="1:25">
      <c r="A2973">
        <v>250871</v>
      </c>
      <c r="B2973">
        <v>1968</v>
      </c>
      <c r="C2973">
        <f>IF(D2973="oui", 1, IF(D2973="non", 0, " "))</f>
        <v>0</v>
      </c>
      <c r="D2973" t="s">
        <v>24</v>
      </c>
      <c r="E2973">
        <f>_xlfn.XLOOKUP(F2973,Z$3:Z$19,AA$3:AA$19)</f>
        <v>16</v>
      </c>
      <c r="F2973" t="s">
        <v>44</v>
      </c>
      <c r="G2973" s="14">
        <v>44635</v>
      </c>
      <c r="H2973" s="15">
        <v>0.45555555555555555</v>
      </c>
      <c r="I2973" s="15">
        <v>0.57291666666666663</v>
      </c>
      <c r="J2973">
        <v>1000162</v>
      </c>
      <c r="K2973">
        <v>152</v>
      </c>
      <c r="L2973">
        <f>ROUND(M2973*86400,0)/60</f>
        <v>169</v>
      </c>
      <c r="M2973">
        <v>0.11736111111111108</v>
      </c>
      <c r="N2973">
        <f>_xlfn.XLOOKUP(O2973,Z$22:Z$24,AA$22:AA$24)</f>
        <v>0</v>
      </c>
      <c r="O2973" t="s">
        <v>26</v>
      </c>
      <c r="P2973" cm="1">
        <f t="array" aca="1" ref="P2973" ca="1">(_xlfn.IFS(Q2973="couché",0,Q2973="debout à 80%",1,Q2973="?",1))*(IF(RAND()&lt;0.8,1,0))</f>
        <v>0</v>
      </c>
      <c r="Q2973" t="s">
        <v>48</v>
      </c>
      <c r="R2973">
        <v>45</v>
      </c>
      <c r="S2973">
        <f>SUMIFS(N:N,F:F,F2973,G:G,G2973,T:T,T2973-1)*IF(C2973=1,0,1)</f>
        <v>1</v>
      </c>
      <c r="T2973">
        <f>COUNTIFS(F:F,F2973,G:G,G2973,H:H,_xlfn.CONCAT("&lt;=",H2973))</f>
        <v>3</v>
      </c>
      <c r="U2973" s="15">
        <f ca="1">H2973+(RAND()/100000)</f>
        <v>0.45556407939093796</v>
      </c>
      <c r="V2973">
        <f t="shared" ca="1" si="46"/>
        <v>41</v>
      </c>
      <c r="W2973" t="s">
        <v>28</v>
      </c>
      <c r="X2973" t="str">
        <f ca="1">_xlfn.CONCAT("(",A2973,",",C2973,",",P2973,",",E2973,",",L2973,",",S2973,",",T2973,",",V2973,")++1`")</f>
        <v>(250871,0,0,16,169,1,3,41)++1`</v>
      </c>
      <c r="Y2973" t="str">
        <f>_xlfn.CONCAT("(",A2973,",",R2973,")++1`")</f>
        <v>(250871,45)++1`</v>
      </c>
    </row>
    <row r="2974" spans="1:25">
      <c r="A2974">
        <v>250872</v>
      </c>
      <c r="B2974">
        <v>1944</v>
      </c>
      <c r="C2974">
        <f>IF(D2974="oui", 1, IF(D2974="non", 0, " "))</f>
        <v>0</v>
      </c>
      <c r="D2974" t="s">
        <v>24</v>
      </c>
      <c r="E2974">
        <f>_xlfn.XLOOKUP(F2974,Z$3:Z$19,AA$3:AA$19)</f>
        <v>16</v>
      </c>
      <c r="F2974" t="s">
        <v>44</v>
      </c>
      <c r="G2974" s="14">
        <v>44635</v>
      </c>
      <c r="H2974" s="15">
        <v>0.3888888888888889</v>
      </c>
      <c r="I2974" s="15">
        <v>0.44722222222222219</v>
      </c>
      <c r="J2974">
        <v>1000162</v>
      </c>
      <c r="K2974">
        <v>3315</v>
      </c>
      <c r="L2974">
        <f>ROUND(M2974*86400,0)/60</f>
        <v>84</v>
      </c>
      <c r="M2974">
        <v>5.8333333333333293E-2</v>
      </c>
      <c r="N2974">
        <f>_xlfn.XLOOKUP(O2974,Z$22:Z$24,AA$22:AA$24)</f>
        <v>1</v>
      </c>
      <c r="O2974" t="s">
        <v>32</v>
      </c>
      <c r="P2974" cm="1">
        <f t="array" aca="1" ref="P2974" ca="1">(_xlfn.IFS(Q2974="couché",0,Q2974="debout à 80%",1,Q2974="?",1))*(IF(RAND()&lt;0.8,1,0))</f>
        <v>0</v>
      </c>
      <c r="Q2974" t="s">
        <v>48</v>
      </c>
      <c r="R2974">
        <v>45</v>
      </c>
      <c r="S2974">
        <f>SUMIFS(N:N,F:F,F2974,G:G,G2974,T:T,T2974-1)*IF(C2974=1,0,1)</f>
        <v>1</v>
      </c>
      <c r="T2974">
        <f>COUNTIFS(F:F,F2974,G:G,G2974,H:H,_xlfn.CONCAT("&lt;=",H2974))</f>
        <v>2</v>
      </c>
      <c r="U2974" s="15">
        <f ca="1">H2974+(RAND()/100000)</f>
        <v>0.38889818977366258</v>
      </c>
      <c r="V2974">
        <f t="shared" ca="1" si="46"/>
        <v>27</v>
      </c>
      <c r="W2974" t="s">
        <v>28</v>
      </c>
      <c r="X2974" t="str">
        <f ca="1">_xlfn.CONCAT("(",A2974,",",C2974,",",P2974,",",E2974,",",L2974,",",S2974,",",T2974,",",V2974,")++1`")</f>
        <v>(250872,0,0,16,84,1,2,27)++1`</v>
      </c>
      <c r="Y2974" t="str">
        <f>_xlfn.CONCAT("(",A2974,",",R2974,")++1`")</f>
        <v>(250872,45)++1`</v>
      </c>
    </row>
    <row r="2975" spans="1:25">
      <c r="A2975">
        <v>250873</v>
      </c>
      <c r="B2975">
        <v>1953</v>
      </c>
      <c r="C2975">
        <f>IF(D2975="oui", 1, IF(D2975="non", 0, " "))</f>
        <v>0</v>
      </c>
      <c r="D2975" t="s">
        <v>24</v>
      </c>
      <c r="E2975">
        <f>_xlfn.XLOOKUP(F2975,Z$3:Z$19,AA$3:AA$19)</f>
        <v>13</v>
      </c>
      <c r="F2975" t="s">
        <v>43</v>
      </c>
      <c r="G2975" s="14">
        <v>44635</v>
      </c>
      <c r="H2975" s="15">
        <v>0.73055555555555551</v>
      </c>
      <c r="I2975" s="15">
        <v>0.84791666666666665</v>
      </c>
      <c r="J2975">
        <v>1000167</v>
      </c>
      <c r="K2975">
        <v>9529</v>
      </c>
      <c r="L2975">
        <f>ROUND(M2975*86400,0)/60</f>
        <v>169</v>
      </c>
      <c r="M2975">
        <v>0.11736111111111114</v>
      </c>
      <c r="N2975">
        <f>_xlfn.XLOOKUP(O2975,Z$22:Z$24,AA$22:AA$24)</f>
        <v>0</v>
      </c>
      <c r="O2975" t="s">
        <v>26</v>
      </c>
      <c r="P2975" cm="1">
        <f t="array" aca="1" ref="P2975" ca="1">(_xlfn.IFS(Q2975="couché",0,Q2975="debout à 80%",1,Q2975="?",1))*(IF(RAND()&lt;0.8,1,0))</f>
        <v>0</v>
      </c>
      <c r="Q2975" t="s">
        <v>48</v>
      </c>
      <c r="R2975">
        <v>45</v>
      </c>
      <c r="S2975">
        <f>SUMIFS(N:N,F:F,F2975,G:G,G2975,T:T,T2975-1)*IF(C2975=1,0,1)</f>
        <v>0</v>
      </c>
      <c r="T2975">
        <f>COUNTIFS(F:F,F2975,G:G,G2975,H:H,_xlfn.CONCAT("&lt;=",H2975))</f>
        <v>4</v>
      </c>
      <c r="U2975" s="15">
        <f ca="1">H2975+(RAND()/100000)</f>
        <v>0.73056321422318116</v>
      </c>
      <c r="V2975">
        <f t="shared" ca="1" si="46"/>
        <v>85</v>
      </c>
      <c r="W2975" t="s">
        <v>28</v>
      </c>
      <c r="X2975" t="str">
        <f ca="1">_xlfn.CONCAT("(",A2975,",",C2975,",",P2975,",",E2975,",",L2975,",",S2975,",",T2975,",",V2975,")++1`")</f>
        <v>(250873,0,0,13,169,0,4,85)++1`</v>
      </c>
      <c r="Y2975" t="str">
        <f>_xlfn.CONCAT("(",A2975,",",R2975,")++1`")</f>
        <v>(250873,45)++1`</v>
      </c>
    </row>
    <row r="2976" spans="1:25">
      <c r="A2976">
        <v>250878</v>
      </c>
      <c r="B2976">
        <v>1960</v>
      </c>
      <c r="C2976">
        <f>IF(D2976="oui", 1, IF(D2976="non", 0, " "))</f>
        <v>0</v>
      </c>
      <c r="D2976" t="s">
        <v>24</v>
      </c>
      <c r="E2976">
        <f>_xlfn.XLOOKUP(F2976,Z$3:Z$19,AA$3:AA$19)</f>
        <v>14</v>
      </c>
      <c r="F2976" t="s">
        <v>33</v>
      </c>
      <c r="G2976" s="14">
        <v>44644</v>
      </c>
      <c r="H2976" s="15">
        <v>0.33402777777777776</v>
      </c>
      <c r="I2976" s="15">
        <v>0.39166666666666666</v>
      </c>
      <c r="J2976">
        <v>1000162</v>
      </c>
      <c r="K2976">
        <v>5612</v>
      </c>
      <c r="L2976">
        <f>ROUND(M2976*86400,0)/60</f>
        <v>83</v>
      </c>
      <c r="M2976">
        <v>5.7638888888888906E-2</v>
      </c>
      <c r="N2976">
        <f>_xlfn.XLOOKUP(O2976,Z$22:Z$24,AA$22:AA$24)</f>
        <v>1</v>
      </c>
      <c r="O2976" t="s">
        <v>32</v>
      </c>
      <c r="P2976" cm="1">
        <f t="array" aca="1" ref="P2976" ca="1">(_xlfn.IFS(Q2976="couché",0,Q2976="debout à 80%",1,Q2976="?",1))*(IF(RAND()&lt;0.8,1,0))</f>
        <v>1</v>
      </c>
      <c r="Q2976" t="s">
        <v>27</v>
      </c>
      <c r="R2976">
        <v>45</v>
      </c>
      <c r="S2976">
        <f>SUMIFS(N:N,F:F,F2976,G:G,G2976,T:T,T2976-1)*IF(C2976=1,0,1)</f>
        <v>0</v>
      </c>
      <c r="T2976">
        <f>COUNTIFS(F:F,F2976,G:G,G2976,H:H,_xlfn.CONCAT("&lt;=",H2976))</f>
        <v>1</v>
      </c>
      <c r="U2976" s="15">
        <f ca="1">H2976+(RAND()/100000)</f>
        <v>0.33403701421536741</v>
      </c>
      <c r="V2976">
        <f t="shared" ca="1" si="46"/>
        <v>2</v>
      </c>
      <c r="W2976" t="s">
        <v>28</v>
      </c>
      <c r="X2976" t="str">
        <f ca="1">_xlfn.CONCAT("(",A2976,",",C2976,",",P2976,",",E2976,",",L2976,",",S2976,",",T2976,",",V2976,")++1`")</f>
        <v>(250878,0,1,14,83,0,1,2)++1`</v>
      </c>
      <c r="Y2976" t="str">
        <f>_xlfn.CONCAT("(",A2976,",",R2976,")++1`")</f>
        <v>(250878,45)++1`</v>
      </c>
    </row>
    <row r="2977" spans="1:25">
      <c r="A2977">
        <v>250882</v>
      </c>
      <c r="B2977">
        <v>1942</v>
      </c>
      <c r="C2977">
        <f>IF(D2977="oui", 1, IF(D2977="non", 0, " "))</f>
        <v>0</v>
      </c>
      <c r="D2977" t="s">
        <v>24</v>
      </c>
      <c r="E2977">
        <f>_xlfn.XLOOKUP(F2977,Z$3:Z$19,AA$3:AA$19)</f>
        <v>2</v>
      </c>
      <c r="F2977" t="s">
        <v>29</v>
      </c>
      <c r="G2977" s="14">
        <v>44648</v>
      </c>
      <c r="H2977" s="15">
        <v>0.34097222222222223</v>
      </c>
      <c r="I2977" s="15">
        <v>0.3972222222222222</v>
      </c>
      <c r="J2977">
        <v>1000166</v>
      </c>
      <c r="K2977">
        <v>402</v>
      </c>
      <c r="L2977">
        <f>ROUND(M2977*86400,0)/60</f>
        <v>81</v>
      </c>
      <c r="M2977">
        <v>5.6249999999999967E-2</v>
      </c>
      <c r="N2977">
        <f>_xlfn.XLOOKUP(O2977,Z$22:Z$24,AA$22:AA$24)</f>
        <v>0</v>
      </c>
      <c r="O2977" t="s">
        <v>26</v>
      </c>
      <c r="P2977" cm="1">
        <f t="array" aca="1" ref="P2977" ca="1">(_xlfn.IFS(Q2977="couché",0,Q2977="debout à 80%",1,Q2977="?",1))*(IF(RAND()&lt;0.8,1,0))</f>
        <v>1</v>
      </c>
      <c r="Q2977" t="s">
        <v>27</v>
      </c>
      <c r="R2977">
        <v>45</v>
      </c>
      <c r="S2977">
        <f>SUMIFS(N:N,F:F,F2977,G:G,G2977,T:T,T2977-1)*IF(C2977=1,0,1)</f>
        <v>0</v>
      </c>
      <c r="T2977">
        <f>COUNTIFS(F:F,F2977,G:G,G2977,H:H,_xlfn.CONCAT("&lt;=",H2977))</f>
        <v>1</v>
      </c>
      <c r="U2977" s="15">
        <f ca="1">H2977+(RAND()/100000)</f>
        <v>0.34097765111204714</v>
      </c>
      <c r="V2977">
        <f t="shared" ca="1" si="46"/>
        <v>8</v>
      </c>
      <c r="W2977" t="s">
        <v>28</v>
      </c>
      <c r="X2977" t="str">
        <f ca="1">_xlfn.CONCAT("(",A2977,",",C2977,",",P2977,",",E2977,",",L2977,",",S2977,",",T2977,",",V2977,")++1`")</f>
        <v>(250882,0,1,2,81,0,1,8)++1`</v>
      </c>
      <c r="Y2977" t="str">
        <f>_xlfn.CONCAT("(",A2977,",",R2977,")++1`")</f>
        <v>(250882,45)++1`</v>
      </c>
    </row>
    <row r="2978" spans="1:25">
      <c r="A2978">
        <v>250885</v>
      </c>
      <c r="B2978">
        <v>1937</v>
      </c>
      <c r="C2978">
        <f>IF(D2978="oui", 1, IF(D2978="non", 0, " "))</f>
        <v>0</v>
      </c>
      <c r="D2978" t="s">
        <v>24</v>
      </c>
      <c r="E2978">
        <f>_xlfn.XLOOKUP(F2978,Z$3:Z$19,AA$3:AA$19)</f>
        <v>11</v>
      </c>
      <c r="F2978" t="s">
        <v>41</v>
      </c>
      <c r="G2978" s="14">
        <v>44649</v>
      </c>
      <c r="H2978" s="15">
        <v>0.34027777777777779</v>
      </c>
      <c r="I2978" s="15">
        <v>0.70208333333333328</v>
      </c>
      <c r="J2978">
        <v>1000165</v>
      </c>
      <c r="K2978">
        <v>2969</v>
      </c>
      <c r="L2978">
        <f>ROUND(M2978*86400,0)/60</f>
        <v>521</v>
      </c>
      <c r="M2978">
        <v>0.36180555555555549</v>
      </c>
      <c r="N2978">
        <f>_xlfn.XLOOKUP(O2978,Z$22:Z$24,AA$22:AA$24)</f>
        <v>0</v>
      </c>
      <c r="O2978" t="s">
        <v>26</v>
      </c>
      <c r="P2978" cm="1">
        <f t="array" aca="1" ref="P2978" ca="1">(_xlfn.IFS(Q2978="couché",0,Q2978="debout à 80%",1,Q2978="?",1))*(IF(RAND()&lt;0.8,1,0))</f>
        <v>0</v>
      </c>
      <c r="Q2978" t="s">
        <v>48</v>
      </c>
      <c r="R2978">
        <v>0</v>
      </c>
      <c r="S2978">
        <f>SUMIFS(N:N,F:F,F2978,G:G,G2978,T:T,T2978-1)*IF(C2978=1,0,1)</f>
        <v>0</v>
      </c>
      <c r="T2978">
        <f>COUNTIFS(F:F,F2978,G:G,G2978,H:H,_xlfn.CONCAT("&lt;=",H2978))</f>
        <v>1</v>
      </c>
      <c r="U2978" s="15">
        <f ca="1">H2978+(RAND()/100000)</f>
        <v>0.34028227660673283</v>
      </c>
      <c r="V2978">
        <f t="shared" ca="1" si="46"/>
        <v>9</v>
      </c>
      <c r="W2978" t="s">
        <v>28</v>
      </c>
      <c r="X2978" t="str">
        <f ca="1">_xlfn.CONCAT("(",A2978,",",C2978,",",P2978,",",E2978,",",L2978,",",S2978,",",T2978,",",V2978,")++1`")</f>
        <v>(250885,0,0,11,521,0,1,9)++1`</v>
      </c>
      <c r="Y2978" t="str">
        <f>_xlfn.CONCAT("(",A2978,",",R2978,")++1`")</f>
        <v>(250885,0)++1`</v>
      </c>
    </row>
    <row r="2979" spans="1:25">
      <c r="A2979">
        <v>250889</v>
      </c>
      <c r="B2979">
        <v>1946</v>
      </c>
      <c r="C2979">
        <f>IF(D2979="oui", 1, IF(D2979="non", 0, " "))</f>
        <v>0</v>
      </c>
      <c r="D2979" t="s">
        <v>24</v>
      </c>
      <c r="E2979">
        <f>_xlfn.XLOOKUP(F2979,Z$3:Z$19,AA$3:AA$19)</f>
        <v>2</v>
      </c>
      <c r="F2979" t="s">
        <v>29</v>
      </c>
      <c r="G2979" s="14">
        <v>44648</v>
      </c>
      <c r="H2979" s="15">
        <v>0.54236111111111107</v>
      </c>
      <c r="I2979" s="15">
        <v>0.59861111111111109</v>
      </c>
      <c r="J2979">
        <v>1000166</v>
      </c>
      <c r="K2979">
        <v>402</v>
      </c>
      <c r="L2979">
        <f>ROUND(M2979*86400,0)/60</f>
        <v>81</v>
      </c>
      <c r="M2979">
        <v>5.6250000000000022E-2</v>
      </c>
      <c r="N2979">
        <f>_xlfn.XLOOKUP(O2979,Z$22:Z$24,AA$22:AA$24)</f>
        <v>0</v>
      </c>
      <c r="O2979" t="s">
        <v>26</v>
      </c>
      <c r="P2979" cm="1">
        <f t="array" aca="1" ref="P2979" ca="1">(_xlfn.IFS(Q2979="couché",0,Q2979="debout à 80%",1,Q2979="?",1))*(IF(RAND()&lt;0.8,1,0))</f>
        <v>1</v>
      </c>
      <c r="Q2979" t="s">
        <v>27</v>
      </c>
      <c r="R2979">
        <v>45</v>
      </c>
      <c r="S2979">
        <f>SUMIFS(N:N,F:F,F2979,G:G,G2979,T:T,T2979-1)*IF(C2979=1,0,1)</f>
        <v>0</v>
      </c>
      <c r="T2979">
        <f>COUNTIFS(F:F,F2979,G:G,G2979,H:H,_xlfn.CONCAT("&lt;=",H2979))</f>
        <v>5</v>
      </c>
      <c r="U2979" s="15">
        <f ca="1">H2979+(RAND()/100000)</f>
        <v>0.5423698568411669</v>
      </c>
      <c r="V2979">
        <f t="shared" ca="1" si="46"/>
        <v>50</v>
      </c>
      <c r="W2979" t="s">
        <v>28</v>
      </c>
      <c r="X2979" t="str">
        <f ca="1">_xlfn.CONCAT("(",A2979,",",C2979,",",P2979,",",E2979,",",L2979,",",S2979,",",T2979,",",V2979,")++1`")</f>
        <v>(250889,0,1,2,81,0,5,50)++1`</v>
      </c>
      <c r="Y2979" t="str">
        <f>_xlfn.CONCAT("(",A2979,",",R2979,")++1`")</f>
        <v>(250889,45)++1`</v>
      </c>
    </row>
    <row r="2980" spans="1:25">
      <c r="A2980">
        <v>250891</v>
      </c>
      <c r="B2980">
        <v>1952</v>
      </c>
      <c r="C2980">
        <f>IF(D2980="oui", 1, IF(D2980="non", 0, " "))</f>
        <v>0</v>
      </c>
      <c r="D2980" t="s">
        <v>24</v>
      </c>
      <c r="E2980">
        <f>_xlfn.XLOOKUP(F2980,Z$3:Z$19,AA$3:AA$19)</f>
        <v>10</v>
      </c>
      <c r="F2980" t="s">
        <v>39</v>
      </c>
      <c r="G2980" s="14">
        <v>44635</v>
      </c>
      <c r="H2980" s="15">
        <v>0.54513888888888884</v>
      </c>
      <c r="I2980" s="15">
        <v>0.58055555555555549</v>
      </c>
      <c r="J2980">
        <v>1000544</v>
      </c>
      <c r="K2980">
        <v>8388</v>
      </c>
      <c r="L2980">
        <f>ROUND(M2980*86400,0)/60</f>
        <v>51</v>
      </c>
      <c r="M2980">
        <v>3.5416666666666652E-2</v>
      </c>
      <c r="N2980">
        <f>_xlfn.XLOOKUP(O2980,Z$22:Z$24,AA$22:AA$24)</f>
        <v>0</v>
      </c>
      <c r="O2980" t="s">
        <v>26</v>
      </c>
      <c r="P2980" cm="1">
        <f t="array" aca="1" ref="P2980" ca="1">(_xlfn.IFS(Q2980="couché",0,Q2980="debout à 80%",1,Q2980="?",1))*(IF(RAND()&lt;0.8,1,0))</f>
        <v>0</v>
      </c>
      <c r="Q2980" t="s">
        <v>48</v>
      </c>
      <c r="R2980">
        <v>45</v>
      </c>
      <c r="S2980">
        <f>SUMIFS(N:N,F:F,F2980,G:G,G2980,T:T,T2980-1)*IF(C2980=1,0,1)</f>
        <v>1</v>
      </c>
      <c r="T2980">
        <f>COUNTIFS(F:F,F2980,G:G,G2980,H:H,_xlfn.CONCAT("&lt;=",H2980))</f>
        <v>8</v>
      </c>
      <c r="U2980" s="15">
        <f ca="1">H2980+(RAND()/100000)</f>
        <v>0.54514095647247163</v>
      </c>
      <c r="V2980">
        <f t="shared" ca="1" si="46"/>
        <v>58</v>
      </c>
      <c r="W2980" t="s">
        <v>28</v>
      </c>
      <c r="X2980" t="str">
        <f ca="1">_xlfn.CONCAT("(",A2980,",",C2980,",",P2980,",",E2980,",",L2980,",",S2980,",",T2980,",",V2980,")++1`")</f>
        <v>(250891,0,0,10,51,1,8,58)++1`</v>
      </c>
      <c r="Y2980" t="str">
        <f>_xlfn.CONCAT("(",A2980,",",R2980,")++1`")</f>
        <v>(250891,45)++1`</v>
      </c>
    </row>
    <row r="2981" spans="1:25">
      <c r="A2981">
        <v>250894</v>
      </c>
      <c r="B2981">
        <v>1973</v>
      </c>
      <c r="C2981">
        <f>IF(D2981="oui", 1, IF(D2981="non", 0, " "))</f>
        <v>0</v>
      </c>
      <c r="D2981" t="s">
        <v>24</v>
      </c>
      <c r="E2981">
        <f>_xlfn.XLOOKUP(F2981,Z$3:Z$19,AA$3:AA$19)</f>
        <v>14</v>
      </c>
      <c r="F2981" t="s">
        <v>33</v>
      </c>
      <c r="G2981" s="14">
        <v>44644</v>
      </c>
      <c r="H2981" s="15">
        <v>0.46527777777777773</v>
      </c>
      <c r="I2981" s="15">
        <v>0.48888888888888887</v>
      </c>
      <c r="J2981">
        <v>1000162</v>
      </c>
      <c r="K2981">
        <v>130</v>
      </c>
      <c r="L2981">
        <f>ROUND(M2981*86400,0)/60</f>
        <v>34</v>
      </c>
      <c r="M2981">
        <v>2.3611111111111138E-2</v>
      </c>
      <c r="N2981">
        <f>_xlfn.XLOOKUP(O2981,Z$22:Z$24,AA$22:AA$24)</f>
        <v>1</v>
      </c>
      <c r="O2981" t="s">
        <v>32</v>
      </c>
      <c r="P2981" cm="1">
        <f t="array" aca="1" ref="P2981" ca="1">(_xlfn.IFS(Q2981="couché",0,Q2981="debout à 80%",1,Q2981="?",1))*(IF(RAND()&lt;0.8,1,0))</f>
        <v>1</v>
      </c>
      <c r="Q2981" t="s">
        <v>27</v>
      </c>
      <c r="R2981">
        <v>45</v>
      </c>
      <c r="S2981">
        <f>SUMIFS(N:N,F:F,F2981,G:G,G2981,T:T,T2981-1)*IF(C2981=1,0,1)</f>
        <v>1</v>
      </c>
      <c r="T2981">
        <f>COUNTIFS(F:F,F2981,G:G,G2981,H:H,_xlfn.CONCAT("&lt;=",H2981))</f>
        <v>4</v>
      </c>
      <c r="U2981" s="15">
        <f ca="1">H2981+(RAND()/100000)</f>
        <v>0.46528168140433351</v>
      </c>
      <c r="V2981">
        <f t="shared" ca="1" si="46"/>
        <v>42</v>
      </c>
      <c r="W2981" t="s">
        <v>28</v>
      </c>
      <c r="X2981" t="str">
        <f ca="1">_xlfn.CONCAT("(",A2981,",",C2981,",",P2981,",",E2981,",",L2981,",",S2981,",",T2981,",",V2981,")++1`")</f>
        <v>(250894,0,1,14,34,1,4,42)++1`</v>
      </c>
      <c r="Y2981" t="str">
        <f>_xlfn.CONCAT("(",A2981,",",R2981,")++1`")</f>
        <v>(250894,45)++1`</v>
      </c>
    </row>
    <row r="2982" spans="1:25">
      <c r="A2982">
        <v>250898</v>
      </c>
      <c r="B2982">
        <v>1930</v>
      </c>
      <c r="C2982">
        <f>IF(D2982="oui", 1, IF(D2982="non", 0, " "))</f>
        <v>0</v>
      </c>
      <c r="D2982" t="s">
        <v>24</v>
      </c>
      <c r="E2982">
        <f>_xlfn.XLOOKUP(F2982,Z$3:Z$19,AA$3:AA$19)</f>
        <v>16</v>
      </c>
      <c r="F2982" t="s">
        <v>44</v>
      </c>
      <c r="G2982" s="14">
        <v>44638</v>
      </c>
      <c r="H2982" s="15">
        <v>0.40416666666666667</v>
      </c>
      <c r="I2982" s="15">
        <v>0.60138888888888886</v>
      </c>
      <c r="J2982">
        <v>1000162</v>
      </c>
      <c r="K2982">
        <v>488</v>
      </c>
      <c r="L2982">
        <f>ROUND(M2982*86400,0)/60</f>
        <v>284</v>
      </c>
      <c r="M2982">
        <v>0.19722222222222219</v>
      </c>
      <c r="N2982">
        <f>_xlfn.XLOOKUP(O2982,Z$22:Z$24,AA$22:AA$24)</f>
        <v>0</v>
      </c>
      <c r="O2982" t="s">
        <v>26</v>
      </c>
      <c r="P2982" cm="1">
        <f t="array" aca="1" ref="P2982" ca="1">(_xlfn.IFS(Q2982="couché",0,Q2982="debout à 80%",1,Q2982="?",1))*(IF(RAND()&lt;0.8,1,0))</f>
        <v>0</v>
      </c>
      <c r="Q2982" t="s">
        <v>48</v>
      </c>
      <c r="R2982">
        <v>45</v>
      </c>
      <c r="S2982">
        <f>SUMIFS(N:N,F:F,F2982,G:G,G2982,T:T,T2982-1)*IF(C2982=1,0,1)</f>
        <v>1</v>
      </c>
      <c r="T2982">
        <f>COUNTIFS(F:F,F2982,G:G,G2982,H:H,_xlfn.CONCAT("&lt;=",H2982))</f>
        <v>2</v>
      </c>
      <c r="U2982" s="15">
        <f ca="1">H2982+(RAND()/100000)</f>
        <v>0.40417130661259493</v>
      </c>
      <c r="V2982">
        <f t="shared" ca="1" si="46"/>
        <v>23</v>
      </c>
      <c r="W2982" t="s">
        <v>28</v>
      </c>
      <c r="X2982" t="str">
        <f ca="1">_xlfn.CONCAT("(",A2982,",",C2982,",",P2982,",",E2982,",",L2982,",",S2982,",",T2982,",",V2982,")++1`")</f>
        <v>(250898,0,0,16,284,1,2,23)++1`</v>
      </c>
      <c r="Y2982" t="str">
        <f>_xlfn.CONCAT("(",A2982,",",R2982,")++1`")</f>
        <v>(250898,45)++1`</v>
      </c>
    </row>
    <row r="2983" spans="1:25">
      <c r="A2983">
        <v>250901</v>
      </c>
      <c r="B2983">
        <v>2005</v>
      </c>
      <c r="C2983">
        <f>IF(D2983="oui", 1, IF(D2983="non", 0, " "))</f>
        <v>0</v>
      </c>
      <c r="D2983" t="s">
        <v>24</v>
      </c>
      <c r="E2983">
        <f>_xlfn.XLOOKUP(F2983,Z$3:Z$19,AA$3:AA$19)</f>
        <v>2</v>
      </c>
      <c r="F2983" t="s">
        <v>29</v>
      </c>
      <c r="G2983" s="14">
        <v>44635</v>
      </c>
      <c r="H2983" s="15">
        <v>0.65833333333333333</v>
      </c>
      <c r="I2983" s="15">
        <v>0.71875</v>
      </c>
      <c r="J2983">
        <v>1000166</v>
      </c>
      <c r="K2983">
        <v>30</v>
      </c>
      <c r="L2983">
        <f>ROUND(M2983*86400,0)/60</f>
        <v>87</v>
      </c>
      <c r="M2983">
        <v>6.0416666666666674E-2</v>
      </c>
      <c r="N2983">
        <f>_xlfn.XLOOKUP(O2983,Z$22:Z$24,AA$22:AA$24)</f>
        <v>0</v>
      </c>
      <c r="O2983" t="s">
        <v>26</v>
      </c>
      <c r="P2983" cm="1">
        <f t="array" aca="1" ref="P2983" ca="1">(_xlfn.IFS(Q2983="couché",0,Q2983="debout à 80%",1,Q2983="?",1))*(IF(RAND()&lt;0.8,1,0))</f>
        <v>0</v>
      </c>
      <c r="Q2983" t="s">
        <v>48</v>
      </c>
      <c r="R2983">
        <v>45</v>
      </c>
      <c r="S2983">
        <f>SUMIFS(N:N,F:F,F2983,G:G,G2983,T:T,T2983-1)*IF(C2983=1,0,1)</f>
        <v>0</v>
      </c>
      <c r="T2983">
        <f>COUNTIFS(F:F,F2983,G:G,G2983,H:H,_xlfn.CONCAT("&lt;=",H2983))</f>
        <v>4</v>
      </c>
      <c r="U2983" s="15">
        <f ca="1">H2983+(RAND()/100000)</f>
        <v>0.65833589227261113</v>
      </c>
      <c r="V2983">
        <f t="shared" ca="1" si="46"/>
        <v>76</v>
      </c>
      <c r="W2983" t="s">
        <v>28</v>
      </c>
      <c r="X2983" t="str">
        <f ca="1">_xlfn.CONCAT("(",A2983,",",C2983,",",P2983,",",E2983,",",L2983,",",S2983,",",T2983,",",V2983,")++1`")</f>
        <v>(250901,0,0,2,87,0,4,76)++1`</v>
      </c>
      <c r="Y2983" t="str">
        <f>_xlfn.CONCAT("(",A2983,",",R2983,")++1`")</f>
        <v>(250901,45)++1`</v>
      </c>
    </row>
    <row r="2984" spans="1:25">
      <c r="A2984">
        <v>250902</v>
      </c>
      <c r="B2984">
        <v>1971</v>
      </c>
      <c r="C2984">
        <f>IF(D2984="oui", 1, IF(D2984="non", 0, " "))</f>
        <v>0</v>
      </c>
      <c r="D2984" t="s">
        <v>24</v>
      </c>
      <c r="E2984">
        <f>_xlfn.XLOOKUP(F2984,Z$3:Z$19,AA$3:AA$19)</f>
        <v>7</v>
      </c>
      <c r="F2984" t="s">
        <v>38</v>
      </c>
      <c r="G2984" s="14">
        <v>44650</v>
      </c>
      <c r="H2984" s="15">
        <v>0.51874999999999993</v>
      </c>
      <c r="I2984" s="15">
        <v>0.62986111111111109</v>
      </c>
      <c r="J2984">
        <v>1000162</v>
      </c>
      <c r="K2984">
        <v>4701</v>
      </c>
      <c r="L2984">
        <f>ROUND(M2984*86400,0)/60</f>
        <v>160</v>
      </c>
      <c r="M2984">
        <v>0.11111111111111116</v>
      </c>
      <c r="N2984">
        <f>_xlfn.XLOOKUP(O2984,Z$22:Z$24,AA$22:AA$24)</f>
        <v>0</v>
      </c>
      <c r="O2984" t="s">
        <v>26</v>
      </c>
      <c r="P2984" cm="1">
        <f t="array" aca="1" ref="P2984" ca="1">(_xlfn.IFS(Q2984="couché",0,Q2984="debout à 80%",1,Q2984="?",1))*(IF(RAND()&lt;0.8,1,0))</f>
        <v>1</v>
      </c>
      <c r="Q2984" t="s">
        <v>27</v>
      </c>
      <c r="R2984">
        <v>45</v>
      </c>
      <c r="S2984">
        <f>SUMIFS(N:N,F:F,F2984,G:G,G2984,T:T,T2984-1)*IF(C2984=1,0,1)</f>
        <v>0</v>
      </c>
      <c r="T2984">
        <f>COUNTIFS(F:F,F2984,G:G,G2984,H:H,_xlfn.CONCAT("&lt;=",H2984))</f>
        <v>3</v>
      </c>
      <c r="U2984" s="15">
        <f ca="1">H2984+(RAND()/100000)</f>
        <v>0.51875988241518145</v>
      </c>
      <c r="V2984">
        <f t="shared" ca="1" si="46"/>
        <v>39</v>
      </c>
      <c r="W2984" t="s">
        <v>28</v>
      </c>
      <c r="X2984" t="str">
        <f ca="1">_xlfn.CONCAT("(",A2984,",",C2984,",",P2984,",",E2984,",",L2984,",",S2984,",",T2984,",",V2984,")++1`")</f>
        <v>(250902,0,1,7,160,0,3,39)++1`</v>
      </c>
      <c r="Y2984" t="str">
        <f>_xlfn.CONCAT("(",A2984,",",R2984,")++1`")</f>
        <v>(250902,45)++1`</v>
      </c>
    </row>
    <row r="2985" spans="1:25">
      <c r="A2985">
        <v>250904</v>
      </c>
      <c r="B2985">
        <v>1987</v>
      </c>
      <c r="C2985">
        <f>IF(D2985="oui", 1, IF(D2985="non", 0, " "))</f>
        <v>0</v>
      </c>
      <c r="D2985" t="s">
        <v>24</v>
      </c>
      <c r="E2985">
        <f>_xlfn.XLOOKUP(F2985,Z$3:Z$19,AA$3:AA$19)</f>
        <v>7</v>
      </c>
      <c r="F2985" t="s">
        <v>38</v>
      </c>
      <c r="G2985" s="14">
        <v>44648</v>
      </c>
      <c r="H2985" s="15">
        <v>0.36875000000000002</v>
      </c>
      <c r="I2985" s="15">
        <v>0.38611111111111107</v>
      </c>
      <c r="J2985">
        <v>1000162</v>
      </c>
      <c r="K2985">
        <v>130</v>
      </c>
      <c r="L2985">
        <f>ROUND(M2985*86400,0)/60</f>
        <v>25</v>
      </c>
      <c r="M2985">
        <v>1.7361111111111049E-2</v>
      </c>
      <c r="N2985">
        <f>_xlfn.XLOOKUP(O2985,Z$22:Z$24,AA$22:AA$24)</f>
        <v>1</v>
      </c>
      <c r="O2985" t="s">
        <v>32</v>
      </c>
      <c r="P2985" cm="1">
        <f t="array" aca="1" ref="P2985" ca="1">(_xlfn.IFS(Q2985="couché",0,Q2985="debout à 80%",1,Q2985="?",1))*(IF(RAND()&lt;0.8,1,0))</f>
        <v>1</v>
      </c>
      <c r="Q2985" t="s">
        <v>27</v>
      </c>
      <c r="R2985">
        <v>45</v>
      </c>
      <c r="S2985">
        <f>SUMIFS(N:N,F:F,F2985,G:G,G2985,T:T,T2985-1)*IF(C2985=1,0,1)</f>
        <v>1</v>
      </c>
      <c r="T2985">
        <f>COUNTIFS(F:F,F2985,G:G,G2985,H:H,_xlfn.CONCAT("&lt;=",H2985))</f>
        <v>2</v>
      </c>
      <c r="U2985" s="15">
        <f ca="1">H2985+(RAND()/100000)</f>
        <v>0.36875125009940402</v>
      </c>
      <c r="V2985">
        <f t="shared" ca="1" si="46"/>
        <v>19</v>
      </c>
      <c r="W2985" t="s">
        <v>28</v>
      </c>
      <c r="X2985" t="str">
        <f ca="1">_xlfn.CONCAT("(",A2985,",",C2985,",",P2985,",",E2985,",",L2985,",",S2985,",",T2985,",",V2985,")++1`")</f>
        <v>(250904,0,1,7,25,1,2,19)++1`</v>
      </c>
      <c r="Y2985" t="str">
        <f>_xlfn.CONCAT("(",A2985,",",R2985,")++1`")</f>
        <v>(250904,45)++1`</v>
      </c>
    </row>
    <row r="2986" spans="1:25">
      <c r="A2986">
        <v>250905</v>
      </c>
      <c r="B2986">
        <v>1986</v>
      </c>
      <c r="C2986">
        <f>IF(D2986="oui", 1, IF(D2986="non", 0, " "))</f>
        <v>0</v>
      </c>
      <c r="D2986" t="s">
        <v>24</v>
      </c>
      <c r="E2986">
        <f>_xlfn.XLOOKUP(F2986,Z$3:Z$19,AA$3:AA$19)</f>
        <v>12</v>
      </c>
      <c r="F2986" t="s">
        <v>42</v>
      </c>
      <c r="G2986" s="14">
        <v>44644</v>
      </c>
      <c r="H2986" s="15">
        <v>0.34930555555555554</v>
      </c>
      <c r="I2986" s="15">
        <v>0.40347222222222223</v>
      </c>
      <c r="J2986">
        <v>1000164</v>
      </c>
      <c r="K2986">
        <v>343</v>
      </c>
      <c r="L2986">
        <f>ROUND(M2986*86400,0)/60</f>
        <v>78</v>
      </c>
      <c r="M2986">
        <v>5.4166666666666696E-2</v>
      </c>
      <c r="N2986">
        <f>_xlfn.XLOOKUP(O2986,Z$22:Z$24,AA$22:AA$24)</f>
        <v>1</v>
      </c>
      <c r="O2986" t="s">
        <v>32</v>
      </c>
      <c r="P2986" cm="1">
        <f t="array" aca="1" ref="P2986" ca="1">(_xlfn.IFS(Q2986="couché",0,Q2986="debout à 80%",1,Q2986="?",1))*(IF(RAND()&lt;0.8,1,0))</f>
        <v>1</v>
      </c>
      <c r="Q2986" t="s">
        <v>27</v>
      </c>
      <c r="R2986">
        <v>30</v>
      </c>
      <c r="S2986">
        <f>SUMIFS(N:N,F:F,F2986,G:G,G2986,T:T,T2986-1)*IF(C2986=1,0,1)</f>
        <v>0</v>
      </c>
      <c r="T2986">
        <f>COUNTIFS(F:F,F2986,G:G,G2986,H:H,_xlfn.CONCAT("&lt;=",H2986))</f>
        <v>1</v>
      </c>
      <c r="U2986" s="15">
        <f ca="1">H2986+(RAND()/100000)</f>
        <v>0.34931235145596407</v>
      </c>
      <c r="V2986">
        <f t="shared" ca="1" si="46"/>
        <v>13</v>
      </c>
      <c r="W2986" t="s">
        <v>28</v>
      </c>
      <c r="X2986" t="str">
        <f ca="1">_xlfn.CONCAT("(",A2986,",",C2986,",",P2986,",",E2986,",",L2986,",",S2986,",",T2986,",",V2986,")++1`")</f>
        <v>(250905,0,1,12,78,0,1,13)++1`</v>
      </c>
      <c r="Y2986" t="str">
        <f>_xlfn.CONCAT("(",A2986,",",R2986,")++1`")</f>
        <v>(250905,30)++1`</v>
      </c>
    </row>
    <row r="2987" spans="1:25">
      <c r="A2987">
        <v>250908</v>
      </c>
      <c r="B2987">
        <v>2000</v>
      </c>
      <c r="C2987">
        <f>IF(D2987="oui", 1, IF(D2987="non", 0, " "))</f>
        <v>0</v>
      </c>
      <c r="D2987" t="s">
        <v>24</v>
      </c>
      <c r="E2987">
        <f>_xlfn.XLOOKUP(F2987,Z$3:Z$19,AA$3:AA$19)</f>
        <v>2</v>
      </c>
      <c r="F2987" t="s">
        <v>29</v>
      </c>
      <c r="G2987" s="14">
        <v>44645</v>
      </c>
      <c r="H2987" s="15">
        <v>0.37638888888888888</v>
      </c>
      <c r="I2987" s="15">
        <v>0.40277777777777773</v>
      </c>
      <c r="J2987">
        <v>1000166</v>
      </c>
      <c r="K2987">
        <v>896</v>
      </c>
      <c r="L2987">
        <f>ROUND(M2987*86400,0)/60</f>
        <v>38</v>
      </c>
      <c r="M2987">
        <v>2.6388888888888851E-2</v>
      </c>
      <c r="N2987">
        <f>_xlfn.XLOOKUP(O2987,Z$22:Z$24,AA$22:AA$24)</f>
        <v>0</v>
      </c>
      <c r="O2987" t="s">
        <v>26</v>
      </c>
      <c r="P2987" cm="1">
        <f t="array" aca="1" ref="P2987" ca="1">(_xlfn.IFS(Q2987="couché",0,Q2987="debout à 80%",1,Q2987="?",1))*(IF(RAND()&lt;0.8,1,0))</f>
        <v>1</v>
      </c>
      <c r="Q2987" t="s">
        <v>27</v>
      </c>
      <c r="R2987">
        <v>45</v>
      </c>
      <c r="S2987">
        <f>SUMIFS(N:N,F:F,F2987,G:G,G2987,T:T,T2987-1)*IF(C2987=1,0,1)</f>
        <v>0</v>
      </c>
      <c r="T2987">
        <f>COUNTIFS(F:F,F2987,G:G,G2987,H:H,_xlfn.CONCAT("&lt;=",H2987))</f>
        <v>2</v>
      </c>
      <c r="U2987" s="15">
        <f ca="1">H2987+(RAND()/100000)</f>
        <v>0.376397460103778</v>
      </c>
      <c r="V2987">
        <f t="shared" ca="1" si="46"/>
        <v>18</v>
      </c>
      <c r="W2987" t="s">
        <v>28</v>
      </c>
      <c r="X2987" t="str">
        <f ca="1">_xlfn.CONCAT("(",A2987,",",C2987,",",P2987,",",E2987,",",L2987,",",S2987,",",T2987,",",V2987,")++1`")</f>
        <v>(250908,0,1,2,38,0,2,18)++1`</v>
      </c>
      <c r="Y2987" t="str">
        <f>_xlfn.CONCAT("(",A2987,",",R2987,")++1`")</f>
        <v>(250908,45)++1`</v>
      </c>
    </row>
    <row r="2988" spans="1:25">
      <c r="A2988">
        <v>250912</v>
      </c>
      <c r="B2988">
        <v>1964</v>
      </c>
      <c r="C2988">
        <f>IF(D2988="oui", 1, IF(D2988="non", 0, " "))</f>
        <v>0</v>
      </c>
      <c r="D2988" t="s">
        <v>24</v>
      </c>
      <c r="E2988">
        <f>_xlfn.XLOOKUP(F2988,Z$3:Z$19,AA$3:AA$19)</f>
        <v>5</v>
      </c>
      <c r="F2988" t="s">
        <v>36</v>
      </c>
      <c r="G2988" s="14">
        <v>44641</v>
      </c>
      <c r="H2988" s="15">
        <v>0.54236111111111107</v>
      </c>
      <c r="I2988" s="15">
        <v>0.57777777777777772</v>
      </c>
      <c r="J2988">
        <v>1000162</v>
      </c>
      <c r="K2988">
        <v>2572</v>
      </c>
      <c r="L2988">
        <f>ROUND(M2988*86400,0)/60</f>
        <v>51</v>
      </c>
      <c r="M2988">
        <v>3.5416666666666652E-2</v>
      </c>
      <c r="N2988">
        <f>_xlfn.XLOOKUP(O2988,Z$22:Z$24,AA$22:AA$24)</f>
        <v>0</v>
      </c>
      <c r="O2988" t="s">
        <v>26</v>
      </c>
      <c r="P2988" cm="1">
        <f t="array" aca="1" ref="P2988" ca="1">(_xlfn.IFS(Q2988="couché",0,Q2988="debout à 80%",1,Q2988="?",1))*(IF(RAND()&lt;0.8,1,0))</f>
        <v>1</v>
      </c>
      <c r="Q2988" t="s">
        <v>27</v>
      </c>
      <c r="R2988">
        <v>45</v>
      </c>
      <c r="S2988">
        <f>SUMIFS(N:N,F:F,F2988,G:G,G2988,T:T,T2988-1)*IF(C2988=1,0,1)</f>
        <v>1</v>
      </c>
      <c r="T2988">
        <f>COUNTIFS(F:F,F2988,G:G,G2988,H:H,_xlfn.CONCAT("&lt;=",H2988))</f>
        <v>7</v>
      </c>
      <c r="U2988" s="15">
        <f ca="1">H2988+(RAND()/100000)</f>
        <v>0.54236352063118032</v>
      </c>
      <c r="V2988">
        <f t="shared" ca="1" si="46"/>
        <v>43</v>
      </c>
      <c r="W2988" t="s">
        <v>28</v>
      </c>
      <c r="X2988" t="str">
        <f ca="1">_xlfn.CONCAT("(",A2988,",",C2988,",",P2988,",",E2988,",",L2988,",",S2988,",",T2988,",",V2988,")++1`")</f>
        <v>(250912,0,1,5,51,1,7,43)++1`</v>
      </c>
      <c r="Y2988" t="str">
        <f>_xlfn.CONCAT("(",A2988,",",R2988,")++1`")</f>
        <v>(250912,45)++1`</v>
      </c>
    </row>
    <row r="2989" spans="1:25">
      <c r="A2989">
        <v>250915</v>
      </c>
      <c r="B2989">
        <v>2018</v>
      </c>
      <c r="C2989">
        <f>IF(D2989="oui", 1, IF(D2989="non", 0, " "))</f>
        <v>1</v>
      </c>
      <c r="D2989" t="s">
        <v>28</v>
      </c>
      <c r="E2989">
        <f>_xlfn.XLOOKUP(F2989,Z$3:Z$19,AA$3:AA$19)</f>
        <v>10</v>
      </c>
      <c r="F2989" t="s">
        <v>39</v>
      </c>
      <c r="G2989" s="14">
        <v>44643</v>
      </c>
      <c r="H2989" s="15">
        <v>0.43958333333333333</v>
      </c>
      <c r="I2989" s="15">
        <v>0.44930555555555551</v>
      </c>
      <c r="J2989">
        <v>1000164</v>
      </c>
      <c r="K2989">
        <v>3692</v>
      </c>
      <c r="L2989">
        <f>ROUND(M2989*86400,0)/60</f>
        <v>14</v>
      </c>
      <c r="M2989">
        <v>9.7222222222221877E-3</v>
      </c>
      <c r="N2989">
        <f>_xlfn.XLOOKUP(O2989,Z$22:Z$24,AA$22:AA$24)</f>
        <v>0</v>
      </c>
      <c r="O2989" t="s">
        <v>46</v>
      </c>
      <c r="P2989" cm="1">
        <f t="array" aca="1" ref="P2989" ca="1">(_xlfn.IFS(Q2989="couché",0,Q2989="debout à 80%",1,Q2989="?",1))*(IF(RAND()&lt;0.8,1,0))</f>
        <v>0</v>
      </c>
      <c r="Q2989" t="s">
        <v>48</v>
      </c>
      <c r="R2989">
        <v>30</v>
      </c>
      <c r="S2989">
        <f>SUMIFS(N:N,F:F,F2989,G:G,G2989,T:T,T2989-1)*IF(C2989=1,0,1)</f>
        <v>0</v>
      </c>
      <c r="T2989">
        <f>COUNTIFS(F:F,F2989,G:G,G2989,H:H,_xlfn.CONCAT("&lt;=",H2989))</f>
        <v>7</v>
      </c>
      <c r="U2989" s="15">
        <f ca="1">H2989+(RAND()/100000)</f>
        <v>0.43959306782136726</v>
      </c>
      <c r="V2989">
        <f t="shared" ca="1" si="46"/>
        <v>35</v>
      </c>
      <c r="W2989" t="s">
        <v>28</v>
      </c>
      <c r="X2989" t="str">
        <f ca="1">_xlfn.CONCAT("(",A2989,",",C2989,",",P2989,",",E2989,",",L2989,",",S2989,",",T2989,",",V2989,")++1`")</f>
        <v>(250915,1,0,10,14,0,7,35)++1`</v>
      </c>
      <c r="Y2989" t="str">
        <f>_xlfn.CONCAT("(",A2989,",",R2989,")++1`")</f>
        <v>(250915,30)++1`</v>
      </c>
    </row>
    <row r="2990" spans="1:25">
      <c r="A2990">
        <v>250917</v>
      </c>
      <c r="B2990">
        <v>1958</v>
      </c>
      <c r="C2990">
        <f>IF(D2990="oui", 1, IF(D2990="non", 0, " "))</f>
        <v>0</v>
      </c>
      <c r="D2990" t="s">
        <v>24</v>
      </c>
      <c r="E2990">
        <f>_xlfn.XLOOKUP(F2990,Z$3:Z$19,AA$3:AA$19)</f>
        <v>17</v>
      </c>
      <c r="F2990" t="s">
        <v>45</v>
      </c>
      <c r="G2990" s="14">
        <v>44635</v>
      </c>
      <c r="H2990" s="15">
        <v>0.78263888888888888</v>
      </c>
      <c r="I2990" s="15">
        <v>0.80833333333333335</v>
      </c>
      <c r="J2990">
        <v>1000162</v>
      </c>
      <c r="K2990">
        <v>134</v>
      </c>
      <c r="L2990">
        <f>ROUND(M2990*86400,0)/60</f>
        <v>37</v>
      </c>
      <c r="M2990">
        <v>2.5694444444444464E-2</v>
      </c>
      <c r="N2990">
        <f>_xlfn.XLOOKUP(O2990,Z$22:Z$24,AA$22:AA$24)</f>
        <v>0</v>
      </c>
      <c r="O2990" t="s">
        <v>26</v>
      </c>
      <c r="P2990" cm="1">
        <f t="array" aca="1" ref="P2990" ca="1">(_xlfn.IFS(Q2990="couché",0,Q2990="debout à 80%",1,Q2990="?",1))*(IF(RAND()&lt;0.8,1,0))</f>
        <v>0</v>
      </c>
      <c r="Q2990" t="s">
        <v>48</v>
      </c>
      <c r="R2990">
        <v>45</v>
      </c>
      <c r="S2990">
        <f>SUMIFS(N:N,F:F,F2990,G:G,G2990,T:T,T2990-1)*IF(C2990=1,0,1)</f>
        <v>0</v>
      </c>
      <c r="T2990">
        <f>COUNTIFS(F:F,F2990,G:G,G2990,H:H,_xlfn.CONCAT("&lt;=",H2990))</f>
        <v>8</v>
      </c>
      <c r="U2990" s="15">
        <f ca="1">H2990+(RAND()/100000)</f>
        <v>0.78264203373164754</v>
      </c>
      <c r="V2990">
        <f t="shared" ca="1" si="46"/>
        <v>87</v>
      </c>
      <c r="W2990" t="s">
        <v>47</v>
      </c>
      <c r="X2990" t="str">
        <f ca="1">_xlfn.CONCAT("(",A2990,",",C2990,",",P2990,",",E2990,",",L2990,",",S2990,",",T2990,",",V2990,")++1`")</f>
        <v>(250917,0,0,17,37,0,8,87)++1`</v>
      </c>
      <c r="Y2990" t="str">
        <f>_xlfn.CONCAT("(",A2990,",",R2990,")++1`")</f>
        <v>(250917,45)++1`</v>
      </c>
    </row>
    <row r="2991" spans="1:25">
      <c r="A2991">
        <v>250923</v>
      </c>
      <c r="B2991">
        <v>1950</v>
      </c>
      <c r="C2991">
        <f>IF(D2991="oui", 1, IF(D2991="non", 0, " "))</f>
        <v>0</v>
      </c>
      <c r="D2991" t="s">
        <v>24</v>
      </c>
      <c r="E2991">
        <f>_xlfn.XLOOKUP(F2991,Z$3:Z$19,AA$3:AA$19)</f>
        <v>13</v>
      </c>
      <c r="F2991" t="s">
        <v>43</v>
      </c>
      <c r="G2991" s="14">
        <v>44637</v>
      </c>
      <c r="H2991" s="15">
        <v>0.57916666666666661</v>
      </c>
      <c r="I2991" s="15">
        <v>0.65</v>
      </c>
      <c r="J2991">
        <v>1000167</v>
      </c>
      <c r="K2991">
        <v>8328</v>
      </c>
      <c r="L2991">
        <f>ROUND(M2991*86400,0)/60</f>
        <v>102</v>
      </c>
      <c r="M2991">
        <v>7.0833333333333415E-2</v>
      </c>
      <c r="N2991">
        <f>_xlfn.XLOOKUP(O2991,Z$22:Z$24,AA$22:AA$24)</f>
        <v>0</v>
      </c>
      <c r="O2991" t="s">
        <v>26</v>
      </c>
      <c r="P2991" cm="1">
        <f t="array" aca="1" ref="P2991" ca="1">(_xlfn.IFS(Q2991="couché",0,Q2991="debout à 80%",1,Q2991="?",1))*(IF(RAND()&lt;0.8,1,0))</f>
        <v>0</v>
      </c>
      <c r="Q2991" t="s">
        <v>48</v>
      </c>
      <c r="R2991">
        <v>45</v>
      </c>
      <c r="S2991">
        <f>SUMIFS(N:N,F:F,F2991,G:G,G2991,T:T,T2991-1)*IF(C2991=1,0,1)</f>
        <v>0</v>
      </c>
      <c r="T2991">
        <f>COUNTIFS(F:F,F2991,G:G,G2991,H:H,_xlfn.CONCAT("&lt;=",H2991))</f>
        <v>2</v>
      </c>
      <c r="U2991" s="15">
        <f ca="1">H2991+(RAND()/100000)</f>
        <v>0.57917011798655316</v>
      </c>
      <c r="V2991">
        <f t="shared" ca="1" si="46"/>
        <v>67</v>
      </c>
      <c r="W2991" t="s">
        <v>28</v>
      </c>
      <c r="X2991" t="str">
        <f ca="1">_xlfn.CONCAT("(",A2991,",",C2991,",",P2991,",",E2991,",",L2991,",",S2991,",",T2991,",",V2991,")++1`")</f>
        <v>(250923,0,0,13,102,0,2,67)++1`</v>
      </c>
      <c r="Y2991" t="str">
        <f>_xlfn.CONCAT("(",A2991,",",R2991,")++1`")</f>
        <v>(250923,45)++1`</v>
      </c>
    </row>
    <row r="2992" spans="1:25">
      <c r="A2992">
        <v>250926</v>
      </c>
      <c r="B2992">
        <v>1939</v>
      </c>
      <c r="C2992">
        <f>IF(D2992="oui", 1, IF(D2992="non", 0, " "))</f>
        <v>0</v>
      </c>
      <c r="D2992" t="s">
        <v>24</v>
      </c>
      <c r="E2992">
        <f>_xlfn.XLOOKUP(F2992,Z$3:Z$19,AA$3:AA$19)</f>
        <v>9</v>
      </c>
      <c r="F2992" t="s">
        <v>40</v>
      </c>
      <c r="G2992" s="14">
        <v>44637</v>
      </c>
      <c r="H2992" s="15">
        <v>0.6069444444444444</v>
      </c>
      <c r="I2992" s="15">
        <v>0.63888888888888884</v>
      </c>
      <c r="J2992">
        <v>1000163</v>
      </c>
      <c r="K2992">
        <v>4824</v>
      </c>
      <c r="L2992">
        <f>ROUND(M2992*86400,0)/60</f>
        <v>46</v>
      </c>
      <c r="M2992">
        <v>3.1944444444444442E-2</v>
      </c>
      <c r="N2992">
        <f>_xlfn.XLOOKUP(O2992,Z$22:Z$24,AA$22:AA$24)</f>
        <v>0</v>
      </c>
      <c r="O2992" t="s">
        <v>26</v>
      </c>
      <c r="P2992" cm="1">
        <f t="array" aca="1" ref="P2992" ca="1">(_xlfn.IFS(Q2992="couché",0,Q2992="debout à 80%",1,Q2992="?",1))*(IF(RAND()&lt;0.8,1,0))</f>
        <v>0</v>
      </c>
      <c r="Q2992" t="s">
        <v>48</v>
      </c>
      <c r="R2992">
        <v>45</v>
      </c>
      <c r="S2992">
        <f>SUMIFS(N:N,F:F,F2992,G:G,G2992,T:T,T2992-1)*IF(C2992=1,0,1)</f>
        <v>0</v>
      </c>
      <c r="T2992">
        <f>COUNTIFS(F:F,F2992,G:G,G2992,H:H,_xlfn.CONCAT("&lt;=",H2992))</f>
        <v>5</v>
      </c>
      <c r="U2992" s="15">
        <f ca="1">H2992+(RAND()/100000)</f>
        <v>0.60694492878081807</v>
      </c>
      <c r="V2992">
        <f t="shared" ca="1" si="46"/>
        <v>72</v>
      </c>
      <c r="W2992" t="s">
        <v>28</v>
      </c>
      <c r="X2992" t="str">
        <f ca="1">_xlfn.CONCAT("(",A2992,",",C2992,",",P2992,",",E2992,",",L2992,",",S2992,",",T2992,",",V2992,")++1`")</f>
        <v>(250926,0,0,9,46,0,5,72)++1`</v>
      </c>
      <c r="Y2992" t="str">
        <f>_xlfn.CONCAT("(",A2992,",",R2992,")++1`")</f>
        <v>(250926,45)++1`</v>
      </c>
    </row>
    <row r="2993" spans="1:25">
      <c r="A2993">
        <v>250930</v>
      </c>
      <c r="B2993">
        <v>1952</v>
      </c>
      <c r="C2993">
        <f>IF(D2993="oui", 1, IF(D2993="non", 0, " "))</f>
        <v>0</v>
      </c>
      <c r="D2993" t="s">
        <v>24</v>
      </c>
      <c r="E2993">
        <f>_xlfn.XLOOKUP(F2993,Z$3:Z$19,AA$3:AA$19)</f>
        <v>3</v>
      </c>
      <c r="F2993" t="s">
        <v>34</v>
      </c>
      <c r="G2993" s="14">
        <v>44651</v>
      </c>
      <c r="H2993" s="15">
        <v>0.62638888888888888</v>
      </c>
      <c r="I2993" s="15">
        <v>0.64583333333333326</v>
      </c>
      <c r="J2993">
        <v>1000169</v>
      </c>
      <c r="K2993">
        <v>6013</v>
      </c>
      <c r="L2993">
        <f>ROUND(M2993*86400,0)/60</f>
        <v>28</v>
      </c>
      <c r="M2993">
        <v>1.9444444444444375E-2</v>
      </c>
      <c r="N2993">
        <f>_xlfn.XLOOKUP(O2993,Z$22:Z$24,AA$22:AA$24)</f>
        <v>1</v>
      </c>
      <c r="O2993" t="s">
        <v>32</v>
      </c>
      <c r="P2993" cm="1">
        <f t="array" aca="1" ref="P2993" ca="1">(_xlfn.IFS(Q2993="couché",0,Q2993="debout à 80%",1,Q2993="?",1))*(IF(RAND()&lt;0.8,1,0))</f>
        <v>1</v>
      </c>
      <c r="Q2993" t="s">
        <v>27</v>
      </c>
      <c r="R2993">
        <v>0</v>
      </c>
      <c r="S2993">
        <f>SUMIFS(N:N,F:F,F2993,G:G,G2993,T:T,T2993-1)*IF(C2993=1,0,1)</f>
        <v>1</v>
      </c>
      <c r="T2993">
        <f>COUNTIFS(F:F,F2993,G:G,G2993,H:H,_xlfn.CONCAT("&lt;=",H2993))</f>
        <v>19</v>
      </c>
      <c r="U2993" s="15">
        <f ca="1">H2993+(RAND()/100000)</f>
        <v>0.62639538667266481</v>
      </c>
      <c r="V2993">
        <f t="shared" ca="1" si="46"/>
        <v>71</v>
      </c>
      <c r="W2993" t="s">
        <v>28</v>
      </c>
      <c r="X2993" t="str">
        <f ca="1">_xlfn.CONCAT("(",A2993,",",C2993,",",P2993,",",E2993,",",L2993,",",S2993,",",T2993,",",V2993,")++1`")</f>
        <v>(250930,0,1,3,28,1,19,71)++1`</v>
      </c>
      <c r="Y2993" t="str">
        <f>_xlfn.CONCAT("(",A2993,",",R2993,")++1`")</f>
        <v>(250930,0)++1`</v>
      </c>
    </row>
    <row r="2994" spans="1:25">
      <c r="A2994">
        <v>250933</v>
      </c>
      <c r="B2994">
        <v>1939</v>
      </c>
      <c r="C2994">
        <f>IF(D2994="oui", 1, IF(D2994="non", 0, " "))</f>
        <v>0</v>
      </c>
      <c r="D2994" t="s">
        <v>24</v>
      </c>
      <c r="E2994">
        <f>_xlfn.XLOOKUP(F2994,Z$3:Z$19,AA$3:AA$19)</f>
        <v>9</v>
      </c>
      <c r="F2994" t="s">
        <v>40</v>
      </c>
      <c r="G2994" s="14">
        <v>44635</v>
      </c>
      <c r="H2994" s="15">
        <v>0.67152777777777772</v>
      </c>
      <c r="I2994" s="15">
        <v>0.71527777777777779</v>
      </c>
      <c r="J2994">
        <v>1000163</v>
      </c>
      <c r="K2994">
        <v>226</v>
      </c>
      <c r="L2994">
        <f>ROUND(M2994*86400,0)/60</f>
        <v>63</v>
      </c>
      <c r="M2994">
        <v>4.3750000000000067E-2</v>
      </c>
      <c r="N2994">
        <f>_xlfn.XLOOKUP(O2994,Z$22:Z$24,AA$22:AA$24)</f>
        <v>0</v>
      </c>
      <c r="O2994" t="s">
        <v>26</v>
      </c>
      <c r="P2994" cm="1">
        <f t="array" aca="1" ref="P2994" ca="1">(_xlfn.IFS(Q2994="couché",0,Q2994="debout à 80%",1,Q2994="?",1))*(IF(RAND()&lt;0.8,1,0))</f>
        <v>0</v>
      </c>
      <c r="Q2994" t="s">
        <v>48</v>
      </c>
      <c r="R2994">
        <v>45</v>
      </c>
      <c r="S2994">
        <f>SUMIFS(N:N,F:F,F2994,G:G,G2994,T:T,T2994-1)*IF(C2994=1,0,1)</f>
        <v>0</v>
      </c>
      <c r="T2994">
        <f>COUNTIFS(F:F,F2994,G:G,G2994,H:H,_xlfn.CONCAT("&lt;=",H2994))</f>
        <v>8</v>
      </c>
      <c r="U2994" s="15">
        <f ca="1">H2994+(RAND()/100000)</f>
        <v>0.67153668470130434</v>
      </c>
      <c r="V2994">
        <f t="shared" ca="1" si="46"/>
        <v>78</v>
      </c>
      <c r="W2994" t="s">
        <v>28</v>
      </c>
      <c r="X2994" t="str">
        <f ca="1">_xlfn.CONCAT("(",A2994,",",C2994,",",P2994,",",E2994,",",L2994,",",S2994,",",T2994,",",V2994,")++1`")</f>
        <v>(250933,0,0,9,63,0,8,78)++1`</v>
      </c>
      <c r="Y2994" t="str">
        <f>_xlfn.CONCAT("(",A2994,",",R2994,")++1`")</f>
        <v>(250933,45)++1`</v>
      </c>
    </row>
    <row r="2995" spans="1:25">
      <c r="A2995">
        <v>250934</v>
      </c>
      <c r="B2995">
        <v>1961</v>
      </c>
      <c r="C2995">
        <f>IF(D2995="oui", 1, IF(D2995="non", 0, " "))</f>
        <v>0</v>
      </c>
      <c r="D2995" t="s">
        <v>24</v>
      </c>
      <c r="E2995">
        <f>_xlfn.XLOOKUP(F2995,Z$3:Z$19,AA$3:AA$19)</f>
        <v>10</v>
      </c>
      <c r="F2995" t="s">
        <v>39</v>
      </c>
      <c r="G2995" s="14">
        <v>44643</v>
      </c>
      <c r="H2995" s="15">
        <v>0.60833333333333328</v>
      </c>
      <c r="I2995" s="15">
        <v>0.65694444444444444</v>
      </c>
      <c r="J2995">
        <v>1000162</v>
      </c>
      <c r="K2995">
        <v>128</v>
      </c>
      <c r="L2995">
        <f>ROUND(M2995*86400,0)/60</f>
        <v>70</v>
      </c>
      <c r="M2995">
        <v>4.861111111111116E-2</v>
      </c>
      <c r="N2995">
        <f>_xlfn.XLOOKUP(O2995,Z$22:Z$24,AA$22:AA$24)</f>
        <v>1</v>
      </c>
      <c r="O2995" t="s">
        <v>32</v>
      </c>
      <c r="P2995" cm="1">
        <f t="array" aca="1" ref="P2995" ca="1">(_xlfn.IFS(Q2995="couché",0,Q2995="debout à 80%",1,Q2995="?",1))*(IF(RAND()&lt;0.8,1,0))</f>
        <v>1</v>
      </c>
      <c r="Q2995" t="s">
        <v>27</v>
      </c>
      <c r="R2995">
        <v>45</v>
      </c>
      <c r="S2995">
        <f>SUMIFS(N:N,F:F,F2995,G:G,G2995,T:T,T2995-1)*IF(C2995=1,0,1)</f>
        <v>1</v>
      </c>
      <c r="T2995">
        <f>COUNTIFS(F:F,F2995,G:G,G2995,H:H,_xlfn.CONCAT("&lt;=",H2995))</f>
        <v>11</v>
      </c>
      <c r="U2995" s="15">
        <f ca="1">H2995+(RAND()/100000)</f>
        <v>0.60833532772078425</v>
      </c>
      <c r="V2995">
        <f t="shared" ca="1" si="46"/>
        <v>59</v>
      </c>
      <c r="W2995" t="s">
        <v>28</v>
      </c>
      <c r="X2995" t="str">
        <f ca="1">_xlfn.CONCAT("(",A2995,",",C2995,",",P2995,",",E2995,",",L2995,",",S2995,",",T2995,",",V2995,")++1`")</f>
        <v>(250934,0,1,10,70,1,11,59)++1`</v>
      </c>
      <c r="Y2995" t="str">
        <f>_xlfn.CONCAT("(",A2995,",",R2995,")++1`")</f>
        <v>(250934,45)++1`</v>
      </c>
    </row>
    <row r="2996" spans="1:25">
      <c r="A2996">
        <v>250937</v>
      </c>
      <c r="B2996">
        <v>1957</v>
      </c>
      <c r="C2996">
        <f>IF(D2996="oui", 1, IF(D2996="non", 0, " "))</f>
        <v>0</v>
      </c>
      <c r="D2996" t="s">
        <v>24</v>
      </c>
      <c r="E2996">
        <f>_xlfn.XLOOKUP(F2996,Z$3:Z$19,AA$3:AA$19)</f>
        <v>10</v>
      </c>
      <c r="F2996" t="s">
        <v>39</v>
      </c>
      <c r="G2996" s="14">
        <v>44643</v>
      </c>
      <c r="H2996" s="15">
        <v>0.66249999999999998</v>
      </c>
      <c r="I2996" s="15">
        <v>0.68402777777777779</v>
      </c>
      <c r="J2996">
        <v>1000162</v>
      </c>
      <c r="K2996">
        <v>109</v>
      </c>
      <c r="L2996">
        <f>ROUND(M2996*86400,0)/60</f>
        <v>31</v>
      </c>
      <c r="M2996">
        <v>2.1527777777777812E-2</v>
      </c>
      <c r="N2996">
        <f>_xlfn.XLOOKUP(O2996,Z$22:Z$24,AA$22:AA$24)</f>
        <v>1</v>
      </c>
      <c r="O2996" t="s">
        <v>32</v>
      </c>
      <c r="P2996" cm="1">
        <f t="array" aca="1" ref="P2996" ca="1">(_xlfn.IFS(Q2996="couché",0,Q2996="debout à 80%",1,Q2996="?",1))*(IF(RAND()&lt;0.8,1,0))</f>
        <v>1</v>
      </c>
      <c r="Q2996" t="s">
        <v>27</v>
      </c>
      <c r="R2996">
        <v>0</v>
      </c>
      <c r="S2996">
        <f>SUMIFS(N:N,F:F,F2996,G:G,G2996,T:T,T2996-1)*IF(C2996=1,0,1)</f>
        <v>1</v>
      </c>
      <c r="T2996">
        <f>COUNTIFS(F:F,F2996,G:G,G2996,H:H,_xlfn.CONCAT("&lt;=",H2996))</f>
        <v>12</v>
      </c>
      <c r="U2996" s="15">
        <f ca="1">H2996+(RAND()/100000)</f>
        <v>0.66250498870140173</v>
      </c>
      <c r="V2996">
        <f t="shared" ca="1" si="46"/>
        <v>64</v>
      </c>
      <c r="W2996" t="s">
        <v>28</v>
      </c>
      <c r="X2996" t="str">
        <f ca="1">_xlfn.CONCAT("(",A2996,",",C2996,",",P2996,",",E2996,",",L2996,",",S2996,",",T2996,",",V2996,")++1`")</f>
        <v>(250937,0,1,10,31,1,12,64)++1`</v>
      </c>
      <c r="Y2996" t="str">
        <f>_xlfn.CONCAT("(",A2996,",",R2996,")++1`")</f>
        <v>(250937,0)++1`</v>
      </c>
    </row>
    <row r="2997" spans="1:25">
      <c r="A2997">
        <v>250947</v>
      </c>
      <c r="B2997">
        <v>1945</v>
      </c>
      <c r="C2997">
        <f>IF(D2997="oui", 1, IF(D2997="non", 0, " "))</f>
        <v>0</v>
      </c>
      <c r="D2997" t="s">
        <v>24</v>
      </c>
      <c r="E2997">
        <f>_xlfn.XLOOKUP(F2997,Z$3:Z$19,AA$3:AA$19)</f>
        <v>15</v>
      </c>
      <c r="F2997" t="s">
        <v>35</v>
      </c>
      <c r="G2997" s="14">
        <v>44651</v>
      </c>
      <c r="H2997" s="15">
        <v>0.47222222222222221</v>
      </c>
      <c r="I2997" s="15">
        <v>0.59722222222222221</v>
      </c>
      <c r="J2997">
        <v>1000171</v>
      </c>
      <c r="K2997">
        <v>2032</v>
      </c>
      <c r="L2997">
        <f>ROUND(M2997*86400,0)/60</f>
        <v>180</v>
      </c>
      <c r="M2997">
        <v>0.125</v>
      </c>
      <c r="N2997">
        <f>_xlfn.XLOOKUP(O2997,Z$22:Z$24,AA$22:AA$24)</f>
        <v>0</v>
      </c>
      <c r="O2997" t="s">
        <v>26</v>
      </c>
      <c r="P2997" cm="1">
        <f t="array" aca="1" ref="P2997" ca="1">(_xlfn.IFS(Q2997="couché",0,Q2997="debout à 80%",1,Q2997="?",1))*(IF(RAND()&lt;0.8,1,0))</f>
        <v>0</v>
      </c>
      <c r="Q2997" t="s">
        <v>48</v>
      </c>
      <c r="R2997">
        <v>60</v>
      </c>
      <c r="S2997">
        <f>SUMIFS(N:N,F:F,F2997,G:G,G2997,T:T,T2997-1)*IF(C2997=1,0,1)</f>
        <v>0</v>
      </c>
      <c r="T2997">
        <f>COUNTIFS(F:F,F2997,G:G,G2997,H:H,_xlfn.CONCAT("&lt;=",H2997))</f>
        <v>2</v>
      </c>
      <c r="U2997" s="15">
        <f ca="1">H2997+(RAND()/100000)</f>
        <v>0.47222319504717131</v>
      </c>
      <c r="V2997">
        <f t="shared" ca="1" si="46"/>
        <v>41</v>
      </c>
      <c r="W2997" t="s">
        <v>47</v>
      </c>
      <c r="X2997" t="str">
        <f ca="1">_xlfn.CONCAT("(",A2997,",",C2997,",",P2997,",",E2997,",",L2997,",",S2997,",",T2997,",",V2997,")++1`")</f>
        <v>(250947,0,0,15,180,0,2,41)++1`</v>
      </c>
      <c r="Y2997" t="str">
        <f>_xlfn.CONCAT("(",A2997,",",R2997,")++1`")</f>
        <v>(250947,60)++1`</v>
      </c>
    </row>
    <row r="2998" spans="1:25">
      <c r="A2998">
        <v>250948</v>
      </c>
      <c r="B2998">
        <v>1952</v>
      </c>
      <c r="C2998">
        <f>IF(D2998="oui", 1, IF(D2998="non", 0, " "))</f>
        <v>0</v>
      </c>
      <c r="D2998" t="s">
        <v>24</v>
      </c>
      <c r="E2998">
        <f>_xlfn.XLOOKUP(F2998,Z$3:Z$19,AA$3:AA$19)</f>
        <v>14</v>
      </c>
      <c r="F2998" t="s">
        <v>33</v>
      </c>
      <c r="G2998" s="14">
        <v>44644</v>
      </c>
      <c r="H2998" s="15">
        <v>0.49375000000000002</v>
      </c>
      <c r="I2998" s="15">
        <v>0.51388888888888884</v>
      </c>
      <c r="J2998">
        <v>1000162</v>
      </c>
      <c r="K2998">
        <v>130</v>
      </c>
      <c r="L2998">
        <f>ROUND(M2998*86400,0)/60</f>
        <v>29</v>
      </c>
      <c r="M2998">
        <v>2.0138888888888817E-2</v>
      </c>
      <c r="N2998">
        <f>_xlfn.XLOOKUP(O2998,Z$22:Z$24,AA$22:AA$24)</f>
        <v>1</v>
      </c>
      <c r="O2998" t="s">
        <v>32</v>
      </c>
      <c r="P2998" cm="1">
        <f t="array" aca="1" ref="P2998" ca="1">(_xlfn.IFS(Q2998="couché",0,Q2998="debout à 80%",1,Q2998="?",1))*(IF(RAND()&lt;0.8,1,0))</f>
        <v>1</v>
      </c>
      <c r="Q2998" t="s">
        <v>27</v>
      </c>
      <c r="R2998">
        <v>45</v>
      </c>
      <c r="S2998">
        <f>SUMIFS(N:N,F:F,F2998,G:G,G2998,T:T,T2998-1)*IF(C2998=1,0,1)</f>
        <v>1</v>
      </c>
      <c r="T2998">
        <f>COUNTIFS(F:F,F2998,G:G,G2998,H:H,_xlfn.CONCAT("&lt;=",H2998))</f>
        <v>5</v>
      </c>
      <c r="U2998" s="15">
        <f ca="1">H2998+(RAND()/100000)</f>
        <v>0.49375157671695596</v>
      </c>
      <c r="V2998">
        <f t="shared" ca="1" si="46"/>
        <v>50</v>
      </c>
      <c r="W2998" t="s">
        <v>28</v>
      </c>
      <c r="X2998" t="str">
        <f ca="1">_xlfn.CONCAT("(",A2998,",",C2998,",",P2998,",",E2998,",",L2998,",",S2998,",",T2998,",",V2998,")++1`")</f>
        <v>(250948,0,1,14,29,1,5,50)++1`</v>
      </c>
      <c r="Y2998" t="str">
        <f>_xlfn.CONCAT("(",A2998,",",R2998,")++1`")</f>
        <v>(250948,45)++1`</v>
      </c>
    </row>
    <row r="2999" spans="1:25">
      <c r="A2999">
        <v>250949</v>
      </c>
      <c r="B2999">
        <v>2006</v>
      </c>
      <c r="C2999">
        <f>IF(D2999="oui", 1, IF(D2999="non", 0, " "))</f>
        <v>0</v>
      </c>
      <c r="D2999" t="s">
        <v>24</v>
      </c>
      <c r="E2999">
        <f>_xlfn.XLOOKUP(F2999,Z$3:Z$19,AA$3:AA$19)</f>
        <v>10</v>
      </c>
      <c r="F2999" t="s">
        <v>39</v>
      </c>
      <c r="G2999" s="14">
        <v>44645</v>
      </c>
      <c r="H2999" s="15">
        <v>0.33819444444444441</v>
      </c>
      <c r="I2999" s="15">
        <v>0.37777777777777777</v>
      </c>
      <c r="J2999">
        <v>1000165</v>
      </c>
      <c r="K2999">
        <v>493</v>
      </c>
      <c r="L2999">
        <f>ROUND(M2999*86400,0)/60</f>
        <v>57</v>
      </c>
      <c r="M2999">
        <v>3.9583333333333359E-2</v>
      </c>
      <c r="N2999">
        <f>_xlfn.XLOOKUP(O2999,Z$22:Z$24,AA$22:AA$24)</f>
        <v>1</v>
      </c>
      <c r="O2999" t="s">
        <v>32</v>
      </c>
      <c r="P2999" cm="1">
        <f t="array" aca="1" ref="P2999" ca="1">(_xlfn.IFS(Q2999="couché",0,Q2999="debout à 80%",1,Q2999="?",1))*(IF(RAND()&lt;0.8,1,0))</f>
        <v>1</v>
      </c>
      <c r="Q2999" t="s">
        <v>27</v>
      </c>
      <c r="R2999">
        <v>30</v>
      </c>
      <c r="S2999">
        <f>SUMIFS(N:N,F:F,F2999,G:G,G2999,T:T,T2999-1)*IF(C2999=1,0,1)</f>
        <v>0</v>
      </c>
      <c r="T2999">
        <f>COUNTIFS(F:F,F2999,G:G,G2999,H:H,_xlfn.CONCAT("&lt;=",H2999))</f>
        <v>1</v>
      </c>
      <c r="U2999" s="15">
        <f ca="1">H2999+(RAND()/100000)</f>
        <v>0.33819450110114135</v>
      </c>
      <c r="V2999">
        <f t="shared" ca="1" si="46"/>
        <v>8</v>
      </c>
      <c r="W2999" t="s">
        <v>28</v>
      </c>
      <c r="X2999" t="str">
        <f ca="1">_xlfn.CONCAT("(",A2999,",",C2999,",",P2999,",",E2999,",",L2999,",",S2999,",",T2999,",",V2999,")++1`")</f>
        <v>(250949,0,1,10,57,0,1,8)++1`</v>
      </c>
      <c r="Y2999" t="str">
        <f>_xlfn.CONCAT("(",A2999,",",R2999,")++1`")</f>
        <v>(250949,30)++1`</v>
      </c>
    </row>
    <row r="3000" spans="1:25">
      <c r="A3000">
        <v>250950</v>
      </c>
      <c r="B3000">
        <v>1981</v>
      </c>
      <c r="C3000">
        <f>IF(D3000="oui", 1, IF(D3000="non", 0, " "))</f>
        <v>0</v>
      </c>
      <c r="D3000" t="s">
        <v>24</v>
      </c>
      <c r="E3000">
        <f>_xlfn.XLOOKUP(F3000,Z$3:Z$19,AA$3:AA$19)</f>
        <v>2</v>
      </c>
      <c r="F3000" t="s">
        <v>29</v>
      </c>
      <c r="G3000" s="14">
        <v>44642</v>
      </c>
      <c r="H3000" s="15">
        <v>0.35138888888888886</v>
      </c>
      <c r="I3000" s="15">
        <v>0.39305555555555555</v>
      </c>
      <c r="J3000">
        <v>1000166</v>
      </c>
      <c r="K3000">
        <v>32</v>
      </c>
      <c r="L3000">
        <f>ROUND(M3000*86400,0)/60</f>
        <v>60</v>
      </c>
      <c r="M3000">
        <v>4.1666666666666685E-2</v>
      </c>
      <c r="N3000">
        <f>_xlfn.XLOOKUP(O3000,Z$22:Z$24,AA$22:AA$24)</f>
        <v>0</v>
      </c>
      <c r="O3000" t="s">
        <v>26</v>
      </c>
      <c r="P3000" cm="1">
        <f t="array" aca="1" ref="P3000" ca="1">(_xlfn.IFS(Q3000="couché",0,Q3000="debout à 80%",1,Q3000="?",1))*(IF(RAND()&lt;0.8,1,0))</f>
        <v>1</v>
      </c>
      <c r="Q3000" t="s">
        <v>27</v>
      </c>
      <c r="R3000">
        <v>45</v>
      </c>
      <c r="S3000">
        <f>SUMIFS(N:N,F:F,F3000,G:G,G3000,T:T,T3000-1)*IF(C3000=1,0,1)</f>
        <v>0</v>
      </c>
      <c r="T3000">
        <f>COUNTIFS(F:F,F3000,G:G,G3000,H:H,_xlfn.CONCAT("&lt;=",H3000))</f>
        <v>1</v>
      </c>
      <c r="U3000" s="15">
        <f ca="1">H3000+(RAND()/100000)</f>
        <v>0.3513904147112179</v>
      </c>
      <c r="V3000">
        <f t="shared" ca="1" si="46"/>
        <v>14</v>
      </c>
      <c r="W3000" t="s">
        <v>28</v>
      </c>
      <c r="X3000" t="str">
        <f ca="1">_xlfn.CONCAT("(",A3000,",",C3000,",",P3000,",",E3000,",",L3000,",",S3000,",",T3000,",",V3000,")++1`")</f>
        <v>(250950,0,1,2,60,0,1,14)++1`</v>
      </c>
      <c r="Y3000" t="str">
        <f>_xlfn.CONCAT("(",A3000,",",R3000,")++1`")</f>
        <v>(250950,45)++1`</v>
      </c>
    </row>
    <row r="3001" spans="1:25">
      <c r="A3001">
        <v>250960</v>
      </c>
      <c r="B3001">
        <v>2006</v>
      </c>
      <c r="C3001">
        <f>IF(D3001="oui", 1, IF(D3001="non", 0, " "))</f>
        <v>0</v>
      </c>
      <c r="D3001" t="s">
        <v>24</v>
      </c>
      <c r="E3001">
        <f>_xlfn.XLOOKUP(F3001,Z$3:Z$19,AA$3:AA$19)</f>
        <v>10</v>
      </c>
      <c r="F3001" t="s">
        <v>39</v>
      </c>
      <c r="G3001" s="14">
        <v>44645</v>
      </c>
      <c r="H3001" s="15">
        <v>0.38055555555555554</v>
      </c>
      <c r="I3001" s="15">
        <v>0.4375</v>
      </c>
      <c r="J3001">
        <v>1000165</v>
      </c>
      <c r="K3001">
        <v>493</v>
      </c>
      <c r="L3001">
        <f>ROUND(M3001*86400,0)/60</f>
        <v>82</v>
      </c>
      <c r="M3001">
        <v>5.6944444444444464E-2</v>
      </c>
      <c r="N3001">
        <f>_xlfn.XLOOKUP(O3001,Z$22:Z$24,AA$22:AA$24)</f>
        <v>1</v>
      </c>
      <c r="O3001" t="s">
        <v>32</v>
      </c>
      <c r="P3001" cm="1">
        <f t="array" aca="1" ref="P3001" ca="1">(_xlfn.IFS(Q3001="couché",0,Q3001="debout à 80%",1,Q3001="?",1))*(IF(RAND()&lt;0.8,1,0))</f>
        <v>1</v>
      </c>
      <c r="Q3001" t="s">
        <v>27</v>
      </c>
      <c r="R3001">
        <v>30</v>
      </c>
      <c r="S3001">
        <f>SUMIFS(N:N,F:F,F3001,G:G,G3001,T:T,T3001-1)*IF(C3001=1,0,1)</f>
        <v>1</v>
      </c>
      <c r="T3001">
        <f>COUNTIFS(F:F,F3001,G:G,G3001,H:H,_xlfn.CONCAT("&lt;=",H3001))</f>
        <v>2</v>
      </c>
      <c r="U3001" s="15">
        <f ca="1">H3001+(RAND()/100000)</f>
        <v>0.38055986345403231</v>
      </c>
      <c r="V3001">
        <f t="shared" ca="1" si="46"/>
        <v>22</v>
      </c>
      <c r="W3001" t="s">
        <v>28</v>
      </c>
      <c r="X3001" t="str">
        <f ca="1">_xlfn.CONCAT("(",A3001,",",C3001,",",P3001,",",E3001,",",L3001,",",S3001,",",T3001,",",V3001,")++1`")</f>
        <v>(250960,0,1,10,82,1,2,22)++1`</v>
      </c>
      <c r="Y3001" t="str">
        <f>_xlfn.CONCAT("(",A3001,",",R3001,")++1`")</f>
        <v>(250960,30)++1`</v>
      </c>
    </row>
    <row r="3002" spans="1:25">
      <c r="A3002">
        <v>250964</v>
      </c>
      <c r="B3002">
        <v>2018</v>
      </c>
      <c r="C3002">
        <f>IF(D3002="oui", 1, IF(D3002="non", 0, " "))</f>
        <v>1</v>
      </c>
      <c r="D3002" t="s">
        <v>28</v>
      </c>
      <c r="E3002">
        <f>_xlfn.XLOOKUP(F3002,Z$3:Z$19,AA$3:AA$19)</f>
        <v>11</v>
      </c>
      <c r="F3002" t="s">
        <v>41</v>
      </c>
      <c r="G3002" s="14">
        <v>44643</v>
      </c>
      <c r="H3002" s="15">
        <v>0.38819444444444445</v>
      </c>
      <c r="I3002" s="15">
        <v>0.41249999999999998</v>
      </c>
      <c r="J3002">
        <v>1000164</v>
      </c>
      <c r="K3002">
        <v>4533</v>
      </c>
      <c r="L3002">
        <f>ROUND(M3002*86400,0)/60</f>
        <v>35</v>
      </c>
      <c r="M3002">
        <v>2.4305555555555525E-2</v>
      </c>
      <c r="N3002">
        <f>_xlfn.XLOOKUP(O3002,Z$22:Z$24,AA$22:AA$24)</f>
        <v>0</v>
      </c>
      <c r="O3002" t="s">
        <v>46</v>
      </c>
      <c r="P3002" cm="1">
        <f t="array" aca="1" ref="P3002" ca="1">(_xlfn.IFS(Q3002="couché",0,Q3002="debout à 80%",1,Q3002="?",1))*(IF(RAND()&lt;0.8,1,0))</f>
        <v>0</v>
      </c>
      <c r="Q3002" t="s">
        <v>48</v>
      </c>
      <c r="R3002">
        <v>30</v>
      </c>
      <c r="S3002">
        <f>SUMIFS(N:N,F:F,F3002,G:G,G3002,T:T,T3002-1)*IF(C3002=1,0,1)</f>
        <v>0</v>
      </c>
      <c r="T3002">
        <f>COUNTIFS(F:F,F3002,G:G,G3002,H:H,_xlfn.CONCAT("&lt;=",H3002))</f>
        <v>3</v>
      </c>
      <c r="U3002" s="15">
        <f ca="1">H3002+(RAND()/100000)</f>
        <v>0.38820338885202238</v>
      </c>
      <c r="V3002">
        <f t="shared" ca="1" si="46"/>
        <v>22</v>
      </c>
      <c r="W3002" t="s">
        <v>28</v>
      </c>
      <c r="X3002" t="str">
        <f ca="1">_xlfn.CONCAT("(",A3002,",",C3002,",",P3002,",",E3002,",",L3002,",",S3002,",",T3002,",",V3002,")++1`")</f>
        <v>(250964,1,0,11,35,0,3,22)++1`</v>
      </c>
      <c r="Y3002" t="str">
        <f>_xlfn.CONCAT("(",A3002,",",R3002,")++1`")</f>
        <v>(250964,30)++1`</v>
      </c>
    </row>
    <row r="3003" spans="1:25">
      <c r="A3003">
        <v>250970</v>
      </c>
      <c r="B3003">
        <v>1976</v>
      </c>
      <c r="C3003">
        <f>IF(D3003="oui", 1, IF(D3003="non", 0, " "))</f>
        <v>0</v>
      </c>
      <c r="D3003" t="s">
        <v>24</v>
      </c>
      <c r="E3003">
        <f>_xlfn.XLOOKUP(F3003,Z$3:Z$19,AA$3:AA$19)</f>
        <v>15</v>
      </c>
      <c r="F3003" t="s">
        <v>35</v>
      </c>
      <c r="G3003" s="14">
        <v>44635</v>
      </c>
      <c r="H3003" s="15">
        <v>0.73402777777777772</v>
      </c>
      <c r="I3003" s="15">
        <v>0.74861111111111112</v>
      </c>
      <c r="J3003">
        <v>1000171</v>
      </c>
      <c r="K3003">
        <v>732</v>
      </c>
      <c r="L3003">
        <f>ROUND(M3003*86400,0)/60</f>
        <v>21</v>
      </c>
      <c r="M3003">
        <v>1.4583333333333393E-2</v>
      </c>
      <c r="N3003">
        <f>_xlfn.XLOOKUP(O3003,Z$22:Z$24,AA$22:AA$24)</f>
        <v>0</v>
      </c>
      <c r="O3003" t="s">
        <v>26</v>
      </c>
      <c r="P3003" cm="1">
        <f t="array" aca="1" ref="P3003" ca="1">(_xlfn.IFS(Q3003="couché",0,Q3003="debout à 80%",1,Q3003="?",1))*(IF(RAND()&lt;0.8,1,0))</f>
        <v>0</v>
      </c>
      <c r="Q3003" t="s">
        <v>48</v>
      </c>
      <c r="R3003">
        <v>0</v>
      </c>
      <c r="S3003">
        <f>SUMIFS(N:N,F:F,F3003,G:G,G3003,T:T,T3003-1)*IF(C3003=1,0,1)</f>
        <v>0</v>
      </c>
      <c r="T3003">
        <f>COUNTIFS(F:F,F3003,G:G,G3003,H:H,_xlfn.CONCAT("&lt;=",H3003))</f>
        <v>3</v>
      </c>
      <c r="U3003" s="15">
        <f ca="1">H3003+(RAND()/100000)</f>
        <v>0.73402891351342037</v>
      </c>
      <c r="V3003">
        <f t="shared" ca="1" si="46"/>
        <v>86</v>
      </c>
      <c r="W3003" t="s">
        <v>28</v>
      </c>
      <c r="X3003" t="str">
        <f ca="1">_xlfn.CONCAT("(",A3003,",",C3003,",",P3003,",",E3003,",",L3003,",",S3003,",",T3003,",",V3003,")++1`")</f>
        <v>(250970,0,0,15,21,0,3,86)++1`</v>
      </c>
      <c r="Y3003" t="str">
        <f>_xlfn.CONCAT("(",A3003,",",R3003,")++1`")</f>
        <v>(250970,0)++1`</v>
      </c>
    </row>
    <row r="3004" spans="1:25">
      <c r="A3004">
        <v>250972</v>
      </c>
      <c r="B3004">
        <v>1967</v>
      </c>
      <c r="C3004">
        <f>IF(D3004="oui", 1, IF(D3004="non", 0, " "))</f>
        <v>0</v>
      </c>
      <c r="D3004" t="s">
        <v>24</v>
      </c>
      <c r="E3004">
        <f>_xlfn.XLOOKUP(F3004,Z$3:Z$19,AA$3:AA$19)</f>
        <v>12</v>
      </c>
      <c r="F3004" t="s">
        <v>42</v>
      </c>
      <c r="G3004" s="14">
        <v>44642</v>
      </c>
      <c r="H3004" s="15">
        <v>0.34583333333333333</v>
      </c>
      <c r="I3004" s="15">
        <v>0.38194444444444442</v>
      </c>
      <c r="J3004">
        <v>1000164</v>
      </c>
      <c r="K3004">
        <v>337</v>
      </c>
      <c r="L3004">
        <f>ROUND(M3004*86400,0)/60</f>
        <v>52</v>
      </c>
      <c r="M3004">
        <v>3.6111111111111094E-2</v>
      </c>
      <c r="N3004">
        <f>_xlfn.XLOOKUP(O3004,Z$22:Z$24,AA$22:AA$24)</f>
        <v>1</v>
      </c>
      <c r="O3004" t="s">
        <v>32</v>
      </c>
      <c r="P3004" cm="1">
        <f t="array" aca="1" ref="P3004" ca="1">(_xlfn.IFS(Q3004="couché",0,Q3004="debout à 80%",1,Q3004="?",1))*(IF(RAND()&lt;0.8,1,0))</f>
        <v>1</v>
      </c>
      <c r="Q3004" t="s">
        <v>27</v>
      </c>
      <c r="R3004">
        <v>30</v>
      </c>
      <c r="S3004">
        <f>SUMIFS(N:N,F:F,F3004,G:G,G3004,T:T,T3004-1)*IF(C3004=1,0,1)</f>
        <v>0</v>
      </c>
      <c r="T3004">
        <f>COUNTIFS(F:F,F3004,G:G,G3004,H:H,_xlfn.CONCAT("&lt;=",H3004))</f>
        <v>1</v>
      </c>
      <c r="U3004" s="15">
        <f ca="1">H3004+(RAND()/100000)</f>
        <v>0.34583806797283828</v>
      </c>
      <c r="V3004">
        <f t="shared" ca="1" si="46"/>
        <v>11</v>
      </c>
      <c r="W3004" t="s">
        <v>28</v>
      </c>
      <c r="X3004" t="str">
        <f ca="1">_xlfn.CONCAT("(",A3004,",",C3004,",",P3004,",",E3004,",",L3004,",",S3004,",",T3004,",",V3004,")++1`")</f>
        <v>(250972,0,1,12,52,0,1,11)++1`</v>
      </c>
      <c r="Y3004" t="str">
        <f>_xlfn.CONCAT("(",A3004,",",R3004,")++1`")</f>
        <v>(250972,30)++1`</v>
      </c>
    </row>
    <row r="3005" spans="1:25">
      <c r="A3005">
        <v>250977</v>
      </c>
      <c r="B3005">
        <v>1961</v>
      </c>
      <c r="C3005">
        <f>IF(D3005="oui", 1, IF(D3005="non", 0, " "))</f>
        <v>0</v>
      </c>
      <c r="D3005" t="s">
        <v>24</v>
      </c>
      <c r="E3005">
        <f>_xlfn.XLOOKUP(F3005,Z$3:Z$19,AA$3:AA$19)</f>
        <v>9</v>
      </c>
      <c r="F3005" t="s">
        <v>40</v>
      </c>
      <c r="G3005" s="14">
        <v>44641</v>
      </c>
      <c r="H3005" s="15">
        <v>0.54374999999999996</v>
      </c>
      <c r="I3005" s="15">
        <v>0.58680555555555558</v>
      </c>
      <c r="J3005">
        <v>1000163</v>
      </c>
      <c r="K3005">
        <v>239</v>
      </c>
      <c r="L3005">
        <f>ROUND(M3005*86400,0)/60</f>
        <v>62</v>
      </c>
      <c r="M3005">
        <v>4.3055555555555625E-2</v>
      </c>
      <c r="N3005">
        <f>_xlfn.XLOOKUP(O3005,Z$22:Z$24,AA$22:AA$24)</f>
        <v>0</v>
      </c>
      <c r="O3005" t="s">
        <v>26</v>
      </c>
      <c r="P3005" cm="1">
        <f t="array" aca="1" ref="P3005" ca="1">(_xlfn.IFS(Q3005="couché",0,Q3005="debout à 80%",1,Q3005="?",1))*(IF(RAND()&lt;0.8,1,0))</f>
        <v>1</v>
      </c>
      <c r="Q3005" t="s">
        <v>27</v>
      </c>
      <c r="R3005">
        <v>45</v>
      </c>
      <c r="S3005">
        <f>SUMIFS(N:N,F:F,F3005,G:G,G3005,T:T,T3005-1)*IF(C3005=1,0,1)</f>
        <v>0</v>
      </c>
      <c r="T3005">
        <f>COUNTIFS(F:F,F3005,G:G,G3005,H:H,_xlfn.CONCAT("&lt;=",H3005))</f>
        <v>5</v>
      </c>
      <c r="U3005" s="15">
        <f ca="1">H3005+(RAND()/100000)</f>
        <v>0.54375861857374086</v>
      </c>
      <c r="V3005">
        <f t="shared" ca="1" si="46"/>
        <v>44</v>
      </c>
      <c r="W3005" t="s">
        <v>28</v>
      </c>
      <c r="X3005" t="str">
        <f ca="1">_xlfn.CONCAT("(",A3005,",",C3005,",",P3005,",",E3005,",",L3005,",",S3005,",",T3005,",",V3005,")++1`")</f>
        <v>(250977,0,1,9,62,0,5,44)++1`</v>
      </c>
      <c r="Y3005" t="str">
        <f>_xlfn.CONCAT("(",A3005,",",R3005,")++1`")</f>
        <v>(250977,45)++1`</v>
      </c>
    </row>
    <row r="3006" spans="1:25">
      <c r="A3006">
        <v>250978</v>
      </c>
      <c r="B3006">
        <v>1967</v>
      </c>
      <c r="C3006">
        <f>IF(D3006="oui", 1, IF(D3006="non", 0, " "))</f>
        <v>0</v>
      </c>
      <c r="D3006" t="s">
        <v>24</v>
      </c>
      <c r="E3006">
        <f>_xlfn.XLOOKUP(F3006,Z$3:Z$19,AA$3:AA$19)</f>
        <v>5</v>
      </c>
      <c r="F3006" t="s">
        <v>36</v>
      </c>
      <c r="G3006" s="14">
        <v>44645</v>
      </c>
      <c r="H3006" s="15">
        <v>0.53611111111111109</v>
      </c>
      <c r="I3006" s="15">
        <v>0.60277777777777775</v>
      </c>
      <c r="J3006">
        <v>1000162</v>
      </c>
      <c r="K3006">
        <v>3493</v>
      </c>
      <c r="L3006">
        <f>ROUND(M3006*86400,0)/60</f>
        <v>96</v>
      </c>
      <c r="M3006">
        <v>6.6666666666666652E-2</v>
      </c>
      <c r="N3006">
        <f>_xlfn.XLOOKUP(O3006,Z$22:Z$24,AA$22:AA$24)</f>
        <v>0</v>
      </c>
      <c r="O3006" t="s">
        <v>26</v>
      </c>
      <c r="P3006" cm="1">
        <f t="array" aca="1" ref="P3006" ca="1">(_xlfn.IFS(Q3006="couché",0,Q3006="debout à 80%",1,Q3006="?",1))*(IF(RAND()&lt;0.8,1,0))</f>
        <v>1</v>
      </c>
      <c r="Q3006" t="s">
        <v>27</v>
      </c>
      <c r="R3006">
        <v>45</v>
      </c>
      <c r="S3006">
        <f>SUMIFS(N:N,F:F,F3006,G:G,G3006,T:T,T3006-1)*IF(C3006=1,0,1)</f>
        <v>0</v>
      </c>
      <c r="T3006">
        <f>COUNTIFS(F:F,F3006,G:G,G3006,H:H,_xlfn.CONCAT("&lt;=",H3006))</f>
        <v>4</v>
      </c>
      <c r="U3006" s="15">
        <f ca="1">H3006+(RAND()/100000)</f>
        <v>0.53611974756190417</v>
      </c>
      <c r="V3006">
        <f t="shared" ca="1" si="46"/>
        <v>50</v>
      </c>
      <c r="W3006" t="s">
        <v>28</v>
      </c>
      <c r="X3006" t="str">
        <f ca="1">_xlfn.CONCAT("(",A3006,",",C3006,",",P3006,",",E3006,",",L3006,",",S3006,",",T3006,",",V3006,")++1`")</f>
        <v>(250978,0,1,5,96,0,4,50)++1`</v>
      </c>
      <c r="Y3006" t="str">
        <f>_xlfn.CONCAT("(",A3006,",",R3006,")++1`")</f>
        <v>(250978,45)++1`</v>
      </c>
    </row>
    <row r="3007" spans="1:25">
      <c r="A3007">
        <v>251004</v>
      </c>
      <c r="B3007">
        <v>2006</v>
      </c>
      <c r="C3007">
        <f>IF(D3007="oui", 1, IF(D3007="non", 0, " "))</f>
        <v>0</v>
      </c>
      <c r="D3007" t="s">
        <v>24</v>
      </c>
      <c r="E3007">
        <f>_xlfn.XLOOKUP(F3007,Z$3:Z$19,AA$3:AA$19)</f>
        <v>16</v>
      </c>
      <c r="F3007" t="s">
        <v>44</v>
      </c>
      <c r="G3007" s="14">
        <v>44649</v>
      </c>
      <c r="H3007" s="15">
        <v>0.39374999999999999</v>
      </c>
      <c r="I3007" s="15">
        <v>0.43263888888888885</v>
      </c>
      <c r="J3007">
        <v>1000162</v>
      </c>
      <c r="K3007">
        <v>2572</v>
      </c>
      <c r="L3007">
        <f>ROUND(M3007*86400,0)/60</f>
        <v>56</v>
      </c>
      <c r="M3007">
        <v>3.8888888888888862E-2</v>
      </c>
      <c r="N3007">
        <f>_xlfn.XLOOKUP(O3007,Z$22:Z$24,AA$22:AA$24)</f>
        <v>0</v>
      </c>
      <c r="O3007" t="s">
        <v>26</v>
      </c>
      <c r="P3007" cm="1">
        <f t="array" aca="1" ref="P3007" ca="1">(_xlfn.IFS(Q3007="couché",0,Q3007="debout à 80%",1,Q3007="?",1))*(IF(RAND()&lt;0.8,1,0))</f>
        <v>0</v>
      </c>
      <c r="Q3007" t="s">
        <v>27</v>
      </c>
      <c r="R3007">
        <v>45</v>
      </c>
      <c r="S3007">
        <f>SUMIFS(N:N,F:F,F3007,G:G,G3007,T:T,T3007-1)*IF(C3007=1,0,1)</f>
        <v>0</v>
      </c>
      <c r="T3007">
        <f>COUNTIFS(F:F,F3007,G:G,G3007,H:H,_xlfn.CONCAT("&lt;=",H3007))</f>
        <v>2</v>
      </c>
      <c r="U3007" s="15">
        <f ca="1">H3007+(RAND()/100000)</f>
        <v>0.39375080376592536</v>
      </c>
      <c r="V3007">
        <f t="shared" ca="1" si="46"/>
        <v>20</v>
      </c>
      <c r="W3007" t="s">
        <v>47</v>
      </c>
      <c r="X3007" t="str">
        <f ca="1">_xlfn.CONCAT("(",A3007,",",C3007,",",P3007,",",E3007,",",L3007,",",S3007,",",T3007,",",V3007,")++1`")</f>
        <v>(251004,0,0,16,56,0,2,20)++1`</v>
      </c>
      <c r="Y3007" t="str">
        <f>_xlfn.CONCAT("(",A3007,",",R3007,")++1`")</f>
        <v>(251004,45)++1`</v>
      </c>
    </row>
    <row r="3008" spans="1:25">
      <c r="A3008">
        <v>251006</v>
      </c>
      <c r="B3008">
        <v>1956</v>
      </c>
      <c r="C3008">
        <f>IF(D3008="oui", 1, IF(D3008="non", 0, " "))</f>
        <v>0</v>
      </c>
      <c r="D3008" t="s">
        <v>24</v>
      </c>
      <c r="E3008">
        <f>_xlfn.XLOOKUP(F3008,Z$3:Z$19,AA$3:AA$19)</f>
        <v>2</v>
      </c>
      <c r="F3008" t="s">
        <v>29</v>
      </c>
      <c r="G3008" s="14">
        <v>44641</v>
      </c>
      <c r="H3008" s="15">
        <v>0.625</v>
      </c>
      <c r="I3008" s="15">
        <v>0.65486111111111112</v>
      </c>
      <c r="J3008">
        <v>1000166</v>
      </c>
      <c r="K3008">
        <v>31</v>
      </c>
      <c r="L3008">
        <f>ROUND(M3008*86400,0)/60</f>
        <v>43</v>
      </c>
      <c r="M3008">
        <v>2.9861111111111116E-2</v>
      </c>
      <c r="N3008">
        <f>_xlfn.XLOOKUP(O3008,Z$22:Z$24,AA$22:AA$24)</f>
        <v>0</v>
      </c>
      <c r="O3008" t="s">
        <v>26</v>
      </c>
      <c r="P3008" cm="1">
        <f t="array" aca="1" ref="P3008" ca="1">(_xlfn.IFS(Q3008="couché",0,Q3008="debout à 80%",1,Q3008="?",1))*(IF(RAND()&lt;0.8,1,0))</f>
        <v>1</v>
      </c>
      <c r="Q3008" t="s">
        <v>27</v>
      </c>
      <c r="R3008">
        <v>0</v>
      </c>
      <c r="S3008">
        <f>SUMIFS(N:N,F:F,F3008,G:G,G3008,T:T,T3008-1)*IF(C3008=1,0,1)</f>
        <v>0</v>
      </c>
      <c r="T3008">
        <f>COUNTIFS(F:F,F3008,G:G,G3008,H:H,_xlfn.CONCAT("&lt;=",H3008))</f>
        <v>4</v>
      </c>
      <c r="U3008" s="15">
        <f ca="1">H3008+(RAND()/100000)</f>
        <v>0.62500562975224105</v>
      </c>
      <c r="V3008">
        <f t="shared" ca="1" si="46"/>
        <v>57</v>
      </c>
      <c r="W3008" t="s">
        <v>28</v>
      </c>
      <c r="X3008" t="str">
        <f ca="1">_xlfn.CONCAT("(",A3008,",",C3008,",",P3008,",",E3008,",",L3008,",",S3008,",",T3008,",",V3008,")++1`")</f>
        <v>(251006,0,1,2,43,0,4,57)++1`</v>
      </c>
      <c r="Y3008" t="str">
        <f>_xlfn.CONCAT("(",A3008,",",R3008,")++1`")</f>
        <v>(251006,0)++1`</v>
      </c>
    </row>
    <row r="3009" spans="1:25">
      <c r="A3009">
        <v>251011</v>
      </c>
      <c r="B3009">
        <v>1944</v>
      </c>
      <c r="C3009">
        <f>IF(D3009="oui", 1, IF(D3009="non", 0, " "))</f>
        <v>0</v>
      </c>
      <c r="D3009" t="s">
        <v>24</v>
      </c>
      <c r="E3009">
        <f>_xlfn.XLOOKUP(F3009,Z$3:Z$19,AA$3:AA$19)</f>
        <v>14</v>
      </c>
      <c r="F3009" t="s">
        <v>33</v>
      </c>
      <c r="G3009" s="14">
        <v>44644</v>
      </c>
      <c r="H3009" s="15">
        <v>0.5215277777777777</v>
      </c>
      <c r="I3009" s="15">
        <v>0.54166666666666663</v>
      </c>
      <c r="J3009">
        <v>1000162</v>
      </c>
      <c r="K3009">
        <v>130</v>
      </c>
      <c r="L3009">
        <f>ROUND(M3009*86400,0)/60</f>
        <v>29</v>
      </c>
      <c r="M3009">
        <v>2.0138888888888928E-2</v>
      </c>
      <c r="N3009">
        <f>_xlfn.XLOOKUP(O3009,Z$22:Z$24,AA$22:AA$24)</f>
        <v>1</v>
      </c>
      <c r="O3009" t="s">
        <v>32</v>
      </c>
      <c r="P3009" cm="1">
        <f t="array" aca="1" ref="P3009" ca="1">(_xlfn.IFS(Q3009="couché",0,Q3009="debout à 80%",1,Q3009="?",1))*(IF(RAND()&lt;0.8,1,0))</f>
        <v>1</v>
      </c>
      <c r="Q3009" t="s">
        <v>27</v>
      </c>
      <c r="R3009">
        <v>45</v>
      </c>
      <c r="S3009">
        <f>SUMIFS(N:N,F:F,F3009,G:G,G3009,T:T,T3009-1)*IF(C3009=1,0,1)</f>
        <v>1</v>
      </c>
      <c r="T3009">
        <f>COUNTIFS(F:F,F3009,G:G,G3009,H:H,_xlfn.CONCAT("&lt;=",H3009))</f>
        <v>6</v>
      </c>
      <c r="U3009" s="15">
        <f ca="1">H3009+(RAND()/100000)</f>
        <v>0.52152889237214728</v>
      </c>
      <c r="V3009">
        <f t="shared" ca="1" si="46"/>
        <v>57</v>
      </c>
      <c r="W3009" t="s">
        <v>28</v>
      </c>
      <c r="X3009" t="str">
        <f ca="1">_xlfn.CONCAT("(",A3009,",",C3009,",",P3009,",",E3009,",",L3009,",",S3009,",",T3009,",",V3009,")++1`")</f>
        <v>(251011,0,1,14,29,1,6,57)++1`</v>
      </c>
      <c r="Y3009" t="str">
        <f>_xlfn.CONCAT("(",A3009,",",R3009,")++1`")</f>
        <v>(251011,45)++1`</v>
      </c>
    </row>
    <row r="3010" spans="1:25">
      <c r="A3010">
        <v>251016</v>
      </c>
      <c r="B3010">
        <v>1983</v>
      </c>
      <c r="C3010">
        <f>IF(D3010="oui", 1, IF(D3010="non", 0, " "))</f>
        <v>0</v>
      </c>
      <c r="D3010" t="s">
        <v>24</v>
      </c>
      <c r="E3010">
        <f>_xlfn.XLOOKUP(F3010,Z$3:Z$19,AA$3:AA$19)</f>
        <v>10</v>
      </c>
      <c r="F3010" t="s">
        <v>39</v>
      </c>
      <c r="G3010" s="14">
        <v>44637</v>
      </c>
      <c r="H3010" s="15">
        <v>0.33680555555555552</v>
      </c>
      <c r="I3010" s="15">
        <v>0.35486111111111107</v>
      </c>
      <c r="J3010">
        <v>1000165</v>
      </c>
      <c r="K3010">
        <v>4892</v>
      </c>
      <c r="L3010">
        <f>ROUND(M3010*86400,0)/60</f>
        <v>26</v>
      </c>
      <c r="M3010">
        <v>1.8055555555555547E-2</v>
      </c>
      <c r="N3010">
        <f>_xlfn.XLOOKUP(O3010,Z$22:Z$24,AA$22:AA$24)</f>
        <v>1</v>
      </c>
      <c r="O3010" t="s">
        <v>32</v>
      </c>
      <c r="P3010" cm="1">
        <f t="array" aca="1" ref="P3010" ca="1">(_xlfn.IFS(Q3010="couché",0,Q3010="debout à 80%",1,Q3010="?",1))*(IF(RAND()&lt;0.8,1,0))</f>
        <v>1</v>
      </c>
      <c r="Q3010" t="s">
        <v>27</v>
      </c>
      <c r="R3010">
        <v>30</v>
      </c>
      <c r="S3010">
        <f>SUMIFS(N:N,F:F,F3010,G:G,G3010,T:T,T3010-1)*IF(C3010=1,0,1)</f>
        <v>0</v>
      </c>
      <c r="T3010">
        <f>COUNTIFS(F:F,F3010,G:G,G3010,H:H,_xlfn.CONCAT("&lt;=",H3010))</f>
        <v>1</v>
      </c>
      <c r="U3010" s="15">
        <f ca="1">H3010+(RAND()/100000)</f>
        <v>0.33680982366659468</v>
      </c>
      <c r="V3010">
        <f t="shared" ca="1" si="46"/>
        <v>6</v>
      </c>
      <c r="W3010" t="s">
        <v>28</v>
      </c>
      <c r="X3010" t="str">
        <f ca="1">_xlfn.CONCAT("(",A3010,",",C3010,",",P3010,",",E3010,",",L3010,",",S3010,",",T3010,",",V3010,")++1`")</f>
        <v>(251016,0,1,10,26,0,1,6)++1`</v>
      </c>
      <c r="Y3010" t="str">
        <f>_xlfn.CONCAT("(",A3010,",",R3010,")++1`")</f>
        <v>(251016,30)++1`</v>
      </c>
    </row>
    <row r="3011" spans="1:25">
      <c r="A3011">
        <v>251018</v>
      </c>
      <c r="B3011">
        <v>1979</v>
      </c>
      <c r="C3011">
        <f>IF(D3011="oui", 1, IF(D3011="non", 0, " "))</f>
        <v>0</v>
      </c>
      <c r="D3011" t="s">
        <v>24</v>
      </c>
      <c r="E3011">
        <f>_xlfn.XLOOKUP(F3011,Z$3:Z$19,AA$3:AA$19)</f>
        <v>16</v>
      </c>
      <c r="F3011" t="s">
        <v>44</v>
      </c>
      <c r="G3011" s="14">
        <v>44649</v>
      </c>
      <c r="H3011" s="15">
        <v>0.73958333333333326</v>
      </c>
      <c r="I3011" s="15">
        <v>0.75069444444444444</v>
      </c>
      <c r="J3011">
        <v>1000167</v>
      </c>
      <c r="K3011">
        <v>6132</v>
      </c>
      <c r="L3011">
        <f>ROUND(M3011*86400,0)/60</f>
        <v>16</v>
      </c>
      <c r="M3011">
        <v>1.1111111111111183E-2</v>
      </c>
      <c r="N3011">
        <f>_xlfn.XLOOKUP(O3011,Z$22:Z$24,AA$22:AA$24)</f>
        <v>0</v>
      </c>
      <c r="O3011" t="s">
        <v>26</v>
      </c>
      <c r="P3011" cm="1">
        <f t="array" aca="1" ref="P3011" ca="1">(_xlfn.IFS(Q3011="couché",0,Q3011="debout à 80%",1,Q3011="?",1))*(IF(RAND()&lt;0.8,1,0))</f>
        <v>1</v>
      </c>
      <c r="Q3011" t="s">
        <v>27</v>
      </c>
      <c r="R3011">
        <v>0</v>
      </c>
      <c r="S3011">
        <f>SUMIFS(N:N,F:F,F3011,G:G,G3011,T:T,T3011-1)*IF(C3011=1,0,1)</f>
        <v>0</v>
      </c>
      <c r="T3011">
        <f>COUNTIFS(F:F,F3011,G:G,G3011,H:H,_xlfn.CONCAT("&lt;=",H3011))</f>
        <v>8</v>
      </c>
      <c r="U3011" s="15">
        <f ca="1">H3011+(RAND()/100000)</f>
        <v>0.73958622501054216</v>
      </c>
      <c r="V3011">
        <f t="shared" ref="V3011:V3074" ca="1" si="47">COUNTIFS(G:G,G3011,U:U,_xlfn.CONCAT("&lt;=",U3011))</f>
        <v>71</v>
      </c>
      <c r="W3011" t="s">
        <v>28</v>
      </c>
      <c r="X3011" t="str">
        <f ca="1">_xlfn.CONCAT("(",A3011,",",C3011,",",P3011,",",E3011,",",L3011,",",S3011,",",T3011,",",V3011,")++1`")</f>
        <v>(251018,0,1,16,16,0,8,71)++1`</v>
      </c>
      <c r="Y3011" t="str">
        <f>_xlfn.CONCAT("(",A3011,",",R3011,")++1`")</f>
        <v>(251018,0)++1`</v>
      </c>
    </row>
    <row r="3012" spans="1:25">
      <c r="A3012">
        <v>251029</v>
      </c>
      <c r="B3012">
        <v>1968</v>
      </c>
      <c r="C3012">
        <f>IF(D3012="oui", 1, IF(D3012="non", 0, " "))</f>
        <v>0</v>
      </c>
      <c r="D3012" t="s">
        <v>24</v>
      </c>
      <c r="E3012">
        <f>_xlfn.XLOOKUP(F3012,Z$3:Z$19,AA$3:AA$19)</f>
        <v>17</v>
      </c>
      <c r="F3012" t="s">
        <v>45</v>
      </c>
      <c r="G3012" s="14">
        <v>44637</v>
      </c>
      <c r="H3012" s="15">
        <v>0.53541666666666665</v>
      </c>
      <c r="I3012" s="15">
        <v>0.60347222222222219</v>
      </c>
      <c r="J3012">
        <v>1000162</v>
      </c>
      <c r="K3012">
        <v>3315</v>
      </c>
      <c r="L3012">
        <f>ROUND(M3012*86400,0)/60</f>
        <v>98</v>
      </c>
      <c r="M3012">
        <v>6.8055555555555536E-2</v>
      </c>
      <c r="N3012">
        <f>_xlfn.XLOOKUP(O3012,Z$22:Z$24,AA$22:AA$24)</f>
        <v>1</v>
      </c>
      <c r="O3012" t="s">
        <v>32</v>
      </c>
      <c r="P3012" cm="1">
        <f t="array" aca="1" ref="P3012" ca="1">(_xlfn.IFS(Q3012="couché",0,Q3012="debout à 80%",1,Q3012="?",1))*(IF(RAND()&lt;0.8,1,0))</f>
        <v>1</v>
      </c>
      <c r="Q3012" t="s">
        <v>27</v>
      </c>
      <c r="R3012">
        <v>45</v>
      </c>
      <c r="S3012">
        <f>SUMIFS(N:N,F:F,F3012,G:G,G3012,T:T,T3012-1)*IF(C3012=1,0,1)</f>
        <v>1</v>
      </c>
      <c r="T3012">
        <f>COUNTIFS(F:F,F3012,G:G,G3012,H:H,_xlfn.CONCAT("&lt;=",H3012))</f>
        <v>2</v>
      </c>
      <c r="U3012" s="15">
        <f ca="1">H3012+(RAND()/100000)</f>
        <v>0.53542653952985353</v>
      </c>
      <c r="V3012">
        <f t="shared" ca="1" si="47"/>
        <v>61</v>
      </c>
      <c r="W3012" t="s">
        <v>28</v>
      </c>
      <c r="X3012" t="str">
        <f ca="1">_xlfn.CONCAT("(",A3012,",",C3012,",",P3012,",",E3012,",",L3012,",",S3012,",",T3012,",",V3012,")++1`")</f>
        <v>(251029,0,1,17,98,1,2,61)++1`</v>
      </c>
      <c r="Y3012" t="str">
        <f>_xlfn.CONCAT("(",A3012,",",R3012,")++1`")</f>
        <v>(251029,45)++1`</v>
      </c>
    </row>
    <row r="3013" spans="1:25">
      <c r="A3013">
        <v>251031</v>
      </c>
      <c r="B3013">
        <v>1977</v>
      </c>
      <c r="C3013">
        <f>IF(D3013="oui", 1, IF(D3013="non", 0, " "))</f>
        <v>0</v>
      </c>
      <c r="D3013" t="s">
        <v>24</v>
      </c>
      <c r="E3013">
        <f>_xlfn.XLOOKUP(F3013,Z$3:Z$19,AA$3:AA$19)</f>
        <v>16</v>
      </c>
      <c r="F3013" t="s">
        <v>44</v>
      </c>
      <c r="G3013" s="14">
        <v>44649</v>
      </c>
      <c r="H3013" s="15">
        <v>0.71180555555555558</v>
      </c>
      <c r="I3013" s="15">
        <v>0.73472222222222217</v>
      </c>
      <c r="J3013">
        <v>1000167</v>
      </c>
      <c r="K3013">
        <v>6132</v>
      </c>
      <c r="L3013">
        <f>ROUND(M3013*86400,0)/60</f>
        <v>33</v>
      </c>
      <c r="M3013">
        <v>2.2916666666666585E-2</v>
      </c>
      <c r="N3013">
        <f>_xlfn.XLOOKUP(O3013,Z$22:Z$24,AA$22:AA$24)</f>
        <v>0</v>
      </c>
      <c r="O3013" t="s">
        <v>26</v>
      </c>
      <c r="P3013" cm="1">
        <f t="array" aca="1" ref="P3013" ca="1">(_xlfn.IFS(Q3013="couché",0,Q3013="debout à 80%",1,Q3013="?",1))*(IF(RAND()&lt;0.8,1,0))</f>
        <v>1</v>
      </c>
      <c r="Q3013" t="s">
        <v>27</v>
      </c>
      <c r="R3013">
        <v>0</v>
      </c>
      <c r="S3013">
        <f>SUMIFS(N:N,F:F,F3013,G:G,G3013,T:T,T3013-1)*IF(C3013=1,0,1)</f>
        <v>0</v>
      </c>
      <c r="T3013">
        <f>COUNTIFS(F:F,F3013,G:G,G3013,H:H,_xlfn.CONCAT("&lt;=",H3013))</f>
        <v>7</v>
      </c>
      <c r="U3013" s="15">
        <f ca="1">H3013+(RAND()/100000)</f>
        <v>0.71181334013309494</v>
      </c>
      <c r="V3013">
        <f t="shared" ca="1" si="47"/>
        <v>70</v>
      </c>
      <c r="W3013" t="s">
        <v>28</v>
      </c>
      <c r="X3013" t="str">
        <f ca="1">_xlfn.CONCAT("(",A3013,",",C3013,",",P3013,",",E3013,",",L3013,",",S3013,",",T3013,",",V3013,")++1`")</f>
        <v>(251031,0,1,16,33,0,7,70)++1`</v>
      </c>
      <c r="Y3013" t="str">
        <f>_xlfn.CONCAT("(",A3013,",",R3013,")++1`")</f>
        <v>(251031,0)++1`</v>
      </c>
    </row>
    <row r="3014" spans="1:25">
      <c r="A3014">
        <v>251043</v>
      </c>
      <c r="B3014">
        <v>1963</v>
      </c>
      <c r="C3014">
        <f>IF(D3014="oui", 1, IF(D3014="non", 0, " "))</f>
        <v>0</v>
      </c>
      <c r="D3014" t="s">
        <v>24</v>
      </c>
      <c r="E3014">
        <f>_xlfn.XLOOKUP(F3014,Z$3:Z$19,AA$3:AA$19)</f>
        <v>10</v>
      </c>
      <c r="F3014" t="s">
        <v>39</v>
      </c>
      <c r="G3014" s="14">
        <v>44641</v>
      </c>
      <c r="H3014" s="15">
        <v>0.48958333333333331</v>
      </c>
      <c r="I3014" s="15">
        <v>0.53055555555555556</v>
      </c>
      <c r="J3014">
        <v>1000165</v>
      </c>
      <c r="K3014">
        <v>772</v>
      </c>
      <c r="L3014">
        <f>ROUND(M3014*86400,0)/60</f>
        <v>59</v>
      </c>
      <c r="M3014">
        <v>4.0972222222222243E-2</v>
      </c>
      <c r="N3014">
        <f>_xlfn.XLOOKUP(O3014,Z$22:Z$24,AA$22:AA$24)</f>
        <v>1</v>
      </c>
      <c r="O3014" t="s">
        <v>32</v>
      </c>
      <c r="P3014" cm="1">
        <f t="array" aca="1" ref="P3014" ca="1">(_xlfn.IFS(Q3014="couché",0,Q3014="debout à 80%",1,Q3014="?",1))*(IF(RAND()&lt;0.8,1,0))</f>
        <v>0</v>
      </c>
      <c r="Q3014" t="s">
        <v>27</v>
      </c>
      <c r="R3014">
        <v>30</v>
      </c>
      <c r="S3014">
        <f>SUMIFS(N:N,F:F,F3014,G:G,G3014,T:T,T3014-1)*IF(C3014=1,0,1)</f>
        <v>0</v>
      </c>
      <c r="T3014">
        <f>COUNTIFS(F:F,F3014,G:G,G3014,H:H,_xlfn.CONCAT("&lt;=",H3014))</f>
        <v>3</v>
      </c>
      <c r="U3014" s="15">
        <f ca="1">H3014+(RAND()/100000)</f>
        <v>0.48958473931577234</v>
      </c>
      <c r="V3014">
        <f t="shared" ca="1" si="47"/>
        <v>38</v>
      </c>
      <c r="W3014" t="s">
        <v>28</v>
      </c>
      <c r="X3014" t="str">
        <f ca="1">_xlfn.CONCAT("(",A3014,",",C3014,",",P3014,",",E3014,",",L3014,",",S3014,",",T3014,",",V3014,")++1`")</f>
        <v>(251043,0,0,10,59,0,3,38)++1`</v>
      </c>
      <c r="Y3014" t="str">
        <f>_xlfn.CONCAT("(",A3014,",",R3014,")++1`")</f>
        <v>(251043,30)++1`</v>
      </c>
    </row>
    <row r="3015" spans="1:25">
      <c r="A3015">
        <v>251047</v>
      </c>
      <c r="B3015">
        <v>1956</v>
      </c>
      <c r="C3015">
        <f>IF(D3015="oui", 1, IF(D3015="non", 0, " "))</f>
        <v>0</v>
      </c>
      <c r="D3015" t="s">
        <v>24</v>
      </c>
      <c r="E3015">
        <f>_xlfn.XLOOKUP(F3015,Z$3:Z$19,AA$3:AA$19)</f>
        <v>3</v>
      </c>
      <c r="F3015" t="s">
        <v>34</v>
      </c>
      <c r="G3015" s="14">
        <v>44651</v>
      </c>
      <c r="H3015" s="15">
        <v>0.37152777777777779</v>
      </c>
      <c r="I3015" s="15">
        <v>0.38055555555555554</v>
      </c>
      <c r="J3015">
        <v>1000169</v>
      </c>
      <c r="K3015">
        <v>2172</v>
      </c>
      <c r="L3015">
        <f>ROUND(M3015*86400,0)/60</f>
        <v>13</v>
      </c>
      <c r="M3015">
        <v>9.0277777777777457E-3</v>
      </c>
      <c r="N3015">
        <f>_xlfn.XLOOKUP(O3015,Z$22:Z$24,AA$22:AA$24)</f>
        <v>1</v>
      </c>
      <c r="O3015" t="s">
        <v>32</v>
      </c>
      <c r="P3015" cm="1">
        <f t="array" aca="1" ref="P3015" ca="1">(_xlfn.IFS(Q3015="couché",0,Q3015="debout à 80%",1,Q3015="?",1))*(IF(RAND()&lt;0.8,1,0))</f>
        <v>1</v>
      </c>
      <c r="Q3015" t="s">
        <v>27</v>
      </c>
      <c r="R3015">
        <v>10</v>
      </c>
      <c r="S3015">
        <f>SUMIFS(N:N,F:F,F3015,G:G,G3015,T:T,T3015-1)*IF(C3015=1,0,1)</f>
        <v>1</v>
      </c>
      <c r="T3015">
        <f>COUNTIFS(F:F,F3015,G:G,G3015,H:H,_xlfn.CONCAT("&lt;=",H3015))</f>
        <v>3</v>
      </c>
      <c r="U3015" s="15">
        <f ca="1">H3015+(RAND()/100000)</f>
        <v>0.37152807394675802</v>
      </c>
      <c r="V3015">
        <f t="shared" ca="1" si="47"/>
        <v>17</v>
      </c>
      <c r="W3015" t="s">
        <v>28</v>
      </c>
      <c r="X3015" t="str">
        <f ca="1">_xlfn.CONCAT("(",A3015,",",C3015,",",P3015,",",E3015,",",L3015,",",S3015,",",T3015,",",V3015,")++1`")</f>
        <v>(251047,0,1,3,13,1,3,17)++1`</v>
      </c>
      <c r="Y3015" t="str">
        <f>_xlfn.CONCAT("(",A3015,",",R3015,")++1`")</f>
        <v>(251047,10)++1`</v>
      </c>
    </row>
    <row r="3016" spans="1:25">
      <c r="A3016">
        <v>251049</v>
      </c>
      <c r="B3016">
        <v>2009</v>
      </c>
      <c r="C3016">
        <f>IF(D3016="oui", 1, IF(D3016="non", 0, " "))</f>
        <v>1</v>
      </c>
      <c r="D3016" t="s">
        <v>28</v>
      </c>
      <c r="E3016">
        <f>_xlfn.XLOOKUP(F3016,Z$3:Z$19,AA$3:AA$19)</f>
        <v>2</v>
      </c>
      <c r="F3016" t="s">
        <v>29</v>
      </c>
      <c r="G3016" s="14">
        <v>44636</v>
      </c>
      <c r="H3016" s="15">
        <v>0.71319444444444446</v>
      </c>
      <c r="I3016" s="15">
        <v>0.75277777777777777</v>
      </c>
      <c r="J3016">
        <v>1000166</v>
      </c>
      <c r="K3016">
        <v>30</v>
      </c>
      <c r="L3016">
        <f>ROUND(M3016*86400,0)/60</f>
        <v>57</v>
      </c>
      <c r="M3016">
        <v>3.9583333333333304E-2</v>
      </c>
      <c r="N3016">
        <f>_xlfn.XLOOKUP(O3016,Z$22:Z$24,AA$22:AA$24)</f>
        <v>0</v>
      </c>
      <c r="O3016" t="s">
        <v>46</v>
      </c>
      <c r="P3016" cm="1">
        <f t="array" aca="1" ref="P3016" ca="1">(_xlfn.IFS(Q3016="couché",0,Q3016="debout à 80%",1,Q3016="?",1))*(IF(RAND()&lt;0.8,1,0))</f>
        <v>0</v>
      </c>
      <c r="Q3016" t="s">
        <v>48</v>
      </c>
      <c r="R3016">
        <v>45</v>
      </c>
      <c r="S3016">
        <f>SUMIFS(N:N,F:F,F3016,G:G,G3016,T:T,T3016-1)*IF(C3016=1,0,1)</f>
        <v>0</v>
      </c>
      <c r="T3016">
        <f>COUNTIFS(F:F,F3016,G:G,G3016,H:H,_xlfn.CONCAT("&lt;=",H3016))</f>
        <v>6</v>
      </c>
      <c r="U3016" s="15">
        <f ca="1">H3016+(RAND()/100000)</f>
        <v>0.71319784098841066</v>
      </c>
      <c r="V3016">
        <f t="shared" ca="1" si="47"/>
        <v>72</v>
      </c>
      <c r="W3016" t="s">
        <v>28</v>
      </c>
      <c r="X3016" t="str">
        <f ca="1">_xlfn.CONCAT("(",A3016,",",C3016,",",P3016,",",E3016,",",L3016,",",S3016,",",T3016,",",V3016,")++1`")</f>
        <v>(251049,1,0,2,57,0,6,72)++1`</v>
      </c>
      <c r="Y3016" t="str">
        <f>_xlfn.CONCAT("(",A3016,",",R3016,")++1`")</f>
        <v>(251049,45)++1`</v>
      </c>
    </row>
    <row r="3017" spans="1:25">
      <c r="A3017">
        <v>251051</v>
      </c>
      <c r="B3017">
        <v>1984</v>
      </c>
      <c r="C3017">
        <f>IF(D3017="oui", 1, IF(D3017="non", 0, " "))</f>
        <v>0</v>
      </c>
      <c r="D3017" t="s">
        <v>24</v>
      </c>
      <c r="E3017">
        <f>_xlfn.XLOOKUP(F3017,Z$3:Z$19,AA$3:AA$19)</f>
        <v>2</v>
      </c>
      <c r="F3017" t="s">
        <v>29</v>
      </c>
      <c r="G3017" s="14">
        <v>44638</v>
      </c>
      <c r="H3017" s="15">
        <v>0.53194444444444444</v>
      </c>
      <c r="I3017" s="15">
        <v>0.56874999999999998</v>
      </c>
      <c r="J3017">
        <v>1000166</v>
      </c>
      <c r="K3017">
        <v>31</v>
      </c>
      <c r="L3017">
        <f>ROUND(M3017*86400,0)/60</f>
        <v>53</v>
      </c>
      <c r="M3017">
        <v>3.6805555555555536E-2</v>
      </c>
      <c r="N3017">
        <f>_xlfn.XLOOKUP(O3017,Z$22:Z$24,AA$22:AA$24)</f>
        <v>0</v>
      </c>
      <c r="O3017" t="s">
        <v>26</v>
      </c>
      <c r="P3017" cm="1">
        <f t="array" aca="1" ref="P3017" ca="1">(_xlfn.IFS(Q3017="couché",0,Q3017="debout à 80%",1,Q3017="?",1))*(IF(RAND()&lt;0.8,1,0))</f>
        <v>1</v>
      </c>
      <c r="Q3017" t="s">
        <v>27</v>
      </c>
      <c r="R3017">
        <v>0</v>
      </c>
      <c r="S3017">
        <f>SUMIFS(N:N,F:F,F3017,G:G,G3017,T:T,T3017-1)*IF(C3017=1,0,1)</f>
        <v>0</v>
      </c>
      <c r="T3017">
        <f>COUNTIFS(F:F,F3017,G:G,G3017,H:H,_xlfn.CONCAT("&lt;=",H3017))</f>
        <v>5</v>
      </c>
      <c r="U3017" s="15">
        <f ca="1">H3017+(RAND()/100000)</f>
        <v>0.53195386650663179</v>
      </c>
      <c r="V3017">
        <f t="shared" ca="1" si="47"/>
        <v>53</v>
      </c>
      <c r="W3017" t="s">
        <v>28</v>
      </c>
      <c r="X3017" t="str">
        <f ca="1">_xlfn.CONCAT("(",A3017,",",C3017,",",P3017,",",E3017,",",L3017,",",S3017,",",T3017,",",V3017,")++1`")</f>
        <v>(251051,0,1,2,53,0,5,53)++1`</v>
      </c>
      <c r="Y3017" t="str">
        <f>_xlfn.CONCAT("(",A3017,",",R3017,")++1`")</f>
        <v>(251051,0)++1`</v>
      </c>
    </row>
    <row r="3018" spans="1:25">
      <c r="A3018">
        <v>251063</v>
      </c>
      <c r="B3018">
        <v>1942</v>
      </c>
      <c r="C3018">
        <f>IF(D3018="oui", 1, IF(D3018="non", 0, " "))</f>
        <v>0</v>
      </c>
      <c r="D3018" t="s">
        <v>24</v>
      </c>
      <c r="E3018">
        <f>_xlfn.XLOOKUP(F3018,Z$3:Z$19,AA$3:AA$19)</f>
        <v>13</v>
      </c>
      <c r="F3018" t="s">
        <v>43</v>
      </c>
      <c r="G3018" s="14">
        <v>44637</v>
      </c>
      <c r="H3018" s="15">
        <v>0.66180555555555554</v>
      </c>
      <c r="I3018" s="15">
        <v>0.75</v>
      </c>
      <c r="J3018">
        <v>1000167</v>
      </c>
      <c r="K3018">
        <v>5569</v>
      </c>
      <c r="L3018">
        <f>ROUND(M3018*86400,0)/60</f>
        <v>127</v>
      </c>
      <c r="M3018">
        <v>8.8194444444444464E-2</v>
      </c>
      <c r="N3018">
        <f>_xlfn.XLOOKUP(O3018,Z$22:Z$24,AA$22:AA$24)</f>
        <v>0</v>
      </c>
      <c r="O3018" t="s">
        <v>26</v>
      </c>
      <c r="P3018" cm="1">
        <f t="array" aca="1" ref="P3018" ca="1">(_xlfn.IFS(Q3018="couché",0,Q3018="debout à 80%",1,Q3018="?",1))*(IF(RAND()&lt;0.8,1,0))</f>
        <v>0</v>
      </c>
      <c r="Q3018" t="s">
        <v>48</v>
      </c>
      <c r="R3018">
        <v>45</v>
      </c>
      <c r="S3018">
        <f>SUMIFS(N:N,F:F,F3018,G:G,G3018,T:T,T3018-1)*IF(C3018=1,0,1)</f>
        <v>0</v>
      </c>
      <c r="T3018">
        <f>COUNTIFS(F:F,F3018,G:G,G3018,H:H,_xlfn.CONCAT("&lt;=",H3018))</f>
        <v>3</v>
      </c>
      <c r="U3018" s="15">
        <f ca="1">H3018+(RAND()/100000)</f>
        <v>0.66180890924990377</v>
      </c>
      <c r="V3018">
        <f t="shared" ca="1" si="47"/>
        <v>77</v>
      </c>
      <c r="W3018" t="s">
        <v>28</v>
      </c>
      <c r="X3018" t="str">
        <f ca="1">_xlfn.CONCAT("(",A3018,",",C3018,",",P3018,",",E3018,",",L3018,",",S3018,",",T3018,",",V3018,")++1`")</f>
        <v>(251063,0,0,13,127,0,3,77)++1`</v>
      </c>
      <c r="Y3018" t="str">
        <f>_xlfn.CONCAT("(",A3018,",",R3018,")++1`")</f>
        <v>(251063,45)++1`</v>
      </c>
    </row>
    <row r="3019" spans="1:25">
      <c r="A3019">
        <v>251064</v>
      </c>
      <c r="B3019">
        <v>1967</v>
      </c>
      <c r="C3019">
        <f>IF(D3019="oui", 1, IF(D3019="non", 0, " "))</f>
        <v>0</v>
      </c>
      <c r="D3019" t="s">
        <v>24</v>
      </c>
      <c r="E3019">
        <f>_xlfn.XLOOKUP(F3019,Z$3:Z$19,AA$3:AA$19)</f>
        <v>10</v>
      </c>
      <c r="F3019" t="s">
        <v>39</v>
      </c>
      <c r="G3019" s="14">
        <v>44648</v>
      </c>
      <c r="H3019" s="15">
        <v>0.45902777777777776</v>
      </c>
      <c r="I3019" s="15">
        <v>0.51041666666666663</v>
      </c>
      <c r="J3019">
        <v>1000165</v>
      </c>
      <c r="K3019">
        <v>772</v>
      </c>
      <c r="L3019">
        <f>ROUND(M3019*86400,0)/60</f>
        <v>74</v>
      </c>
      <c r="M3019">
        <v>5.1388888888888873E-2</v>
      </c>
      <c r="N3019">
        <f>_xlfn.XLOOKUP(O3019,Z$22:Z$24,AA$22:AA$24)</f>
        <v>1</v>
      </c>
      <c r="O3019" t="s">
        <v>32</v>
      </c>
      <c r="P3019" cm="1">
        <f t="array" aca="1" ref="P3019" ca="1">(_xlfn.IFS(Q3019="couché",0,Q3019="debout à 80%",1,Q3019="?",1))*(IF(RAND()&lt;0.8,1,0))</f>
        <v>0</v>
      </c>
      <c r="Q3019" t="s">
        <v>27</v>
      </c>
      <c r="R3019">
        <v>30</v>
      </c>
      <c r="S3019">
        <f>SUMIFS(N:N,F:F,F3019,G:G,G3019,T:T,T3019-1)*IF(C3019=1,0,1)</f>
        <v>1</v>
      </c>
      <c r="T3019">
        <f>COUNTIFS(F:F,F3019,G:G,G3019,H:H,_xlfn.CONCAT("&lt;=",H3019))</f>
        <v>3</v>
      </c>
      <c r="U3019" s="15">
        <f ca="1">H3019+(RAND()/100000)</f>
        <v>0.45903579263440752</v>
      </c>
      <c r="V3019">
        <f t="shared" ca="1" si="47"/>
        <v>40</v>
      </c>
      <c r="W3019" t="s">
        <v>28</v>
      </c>
      <c r="X3019" t="str">
        <f ca="1">_xlfn.CONCAT("(",A3019,",",C3019,",",P3019,",",E3019,",",L3019,",",S3019,",",T3019,",",V3019,")++1`")</f>
        <v>(251064,0,0,10,74,1,3,40)++1`</v>
      </c>
      <c r="Y3019" t="str">
        <f>_xlfn.CONCAT("(",A3019,",",R3019,")++1`")</f>
        <v>(251064,30)++1`</v>
      </c>
    </row>
    <row r="3020" spans="1:25">
      <c r="A3020">
        <v>251069</v>
      </c>
      <c r="B3020">
        <v>1972</v>
      </c>
      <c r="C3020">
        <f>IF(D3020="oui", 1, IF(D3020="non", 0, " "))</f>
        <v>0</v>
      </c>
      <c r="D3020" t="s">
        <v>24</v>
      </c>
      <c r="E3020">
        <f>_xlfn.XLOOKUP(F3020,Z$3:Z$19,AA$3:AA$19)</f>
        <v>8</v>
      </c>
      <c r="F3020" t="s">
        <v>25</v>
      </c>
      <c r="G3020" s="14">
        <v>44641</v>
      </c>
      <c r="H3020" s="15">
        <v>0.70694444444444438</v>
      </c>
      <c r="I3020" s="15">
        <v>0.7090277777777777</v>
      </c>
      <c r="J3020">
        <v>1000168</v>
      </c>
      <c r="K3020">
        <v>1899</v>
      </c>
      <c r="L3020">
        <f>ROUND(M3020*86400,0)/60</f>
        <v>3</v>
      </c>
      <c r="M3020">
        <v>2.0833333333333259E-3</v>
      </c>
      <c r="N3020">
        <f>_xlfn.XLOOKUP(O3020,Z$22:Z$24,AA$22:AA$24)</f>
        <v>0</v>
      </c>
      <c r="O3020" t="s">
        <v>26</v>
      </c>
      <c r="P3020" cm="1">
        <f t="array" aca="1" ref="P3020" ca="1">(_xlfn.IFS(Q3020="couché",0,Q3020="debout à 80%",1,Q3020="?",1))*(IF(RAND()&lt;0.8,1,0))</f>
        <v>0</v>
      </c>
      <c r="Q3020" t="s">
        <v>27</v>
      </c>
      <c r="R3020">
        <v>0</v>
      </c>
      <c r="S3020">
        <f>SUMIFS(N:N,F:F,F3020,G:G,G3020,T:T,T3020-1)*IF(C3020=1,0,1)</f>
        <v>0</v>
      </c>
      <c r="T3020">
        <f>COUNTIFS(F:F,F3020,G:G,G3020,H:H,_xlfn.CONCAT("&lt;=",H3020))</f>
        <v>7</v>
      </c>
      <c r="U3020" s="15">
        <f ca="1">H3020+(RAND()/100000)</f>
        <v>0.70694923780310115</v>
      </c>
      <c r="V3020">
        <f t="shared" ca="1" si="47"/>
        <v>61</v>
      </c>
      <c r="W3020" t="s">
        <v>28</v>
      </c>
      <c r="X3020" t="str">
        <f ca="1">_xlfn.CONCAT("(",A3020,",",C3020,",",P3020,",",E3020,",",L3020,",",S3020,",",T3020,",",V3020,")++1`")</f>
        <v>(251069,0,0,8,3,0,7,61)++1`</v>
      </c>
      <c r="Y3020" t="str">
        <f>_xlfn.CONCAT("(",A3020,",",R3020,")++1`")</f>
        <v>(251069,0)++1`</v>
      </c>
    </row>
    <row r="3021" spans="1:25">
      <c r="A3021">
        <v>251070</v>
      </c>
      <c r="B3021">
        <v>1979</v>
      </c>
      <c r="C3021">
        <f>IF(D3021="oui", 1, IF(D3021="non", 0, " "))</f>
        <v>0</v>
      </c>
      <c r="D3021" t="s">
        <v>24</v>
      </c>
      <c r="E3021">
        <f>_xlfn.XLOOKUP(F3021,Z$3:Z$19,AA$3:AA$19)</f>
        <v>13</v>
      </c>
      <c r="F3021" t="s">
        <v>43</v>
      </c>
      <c r="G3021" s="14">
        <v>44643</v>
      </c>
      <c r="H3021" s="15">
        <v>0.7006944444444444</v>
      </c>
      <c r="I3021" s="15">
        <v>0.82847222222222217</v>
      </c>
      <c r="J3021">
        <v>1000167</v>
      </c>
      <c r="K3021">
        <v>7550</v>
      </c>
      <c r="L3021">
        <f>ROUND(M3021*86400,0)/60</f>
        <v>184</v>
      </c>
      <c r="M3021">
        <v>0.12777777777777777</v>
      </c>
      <c r="N3021">
        <f>_xlfn.XLOOKUP(O3021,Z$22:Z$24,AA$22:AA$24)</f>
        <v>0</v>
      </c>
      <c r="O3021" t="s">
        <v>26</v>
      </c>
      <c r="P3021" cm="1">
        <f t="array" aca="1" ref="P3021" ca="1">(_xlfn.IFS(Q3021="couché",0,Q3021="debout à 80%",1,Q3021="?",1))*(IF(RAND()&lt;0.8,1,0))</f>
        <v>1</v>
      </c>
      <c r="Q3021" t="s">
        <v>27</v>
      </c>
      <c r="R3021">
        <v>45</v>
      </c>
      <c r="S3021">
        <f>SUMIFS(N:N,F:F,F3021,G:G,G3021,T:T,T3021-1)*IF(C3021=1,0,1)</f>
        <v>0</v>
      </c>
      <c r="T3021">
        <f>COUNTIFS(F:F,F3021,G:G,G3021,H:H,_xlfn.CONCAT("&lt;=",H3021))</f>
        <v>3</v>
      </c>
      <c r="U3021" s="15">
        <f ca="1">H3021+(RAND()/100000)</f>
        <v>0.70069770857413605</v>
      </c>
      <c r="V3021">
        <f t="shared" ca="1" si="47"/>
        <v>67</v>
      </c>
      <c r="W3021" t="s">
        <v>28</v>
      </c>
      <c r="X3021" t="str">
        <f ca="1">_xlfn.CONCAT("(",A3021,",",C3021,",",P3021,",",E3021,",",L3021,",",S3021,",",T3021,",",V3021,")++1`")</f>
        <v>(251070,0,1,13,184,0,3,67)++1`</v>
      </c>
      <c r="Y3021" t="str">
        <f>_xlfn.CONCAT("(",A3021,",",R3021,")++1`")</f>
        <v>(251070,45)++1`</v>
      </c>
    </row>
    <row r="3022" spans="1:25">
      <c r="A3022">
        <v>251073</v>
      </c>
      <c r="B3022">
        <v>2005</v>
      </c>
      <c r="C3022">
        <f>IF(D3022="oui", 1, IF(D3022="non", 0, " "))</f>
        <v>0</v>
      </c>
      <c r="D3022" t="s">
        <v>24</v>
      </c>
      <c r="E3022">
        <f>_xlfn.XLOOKUP(F3022,Z$3:Z$19,AA$3:AA$19)</f>
        <v>5</v>
      </c>
      <c r="F3022" t="s">
        <v>36</v>
      </c>
      <c r="G3022" s="14">
        <v>44648</v>
      </c>
      <c r="H3022" s="15">
        <v>0.68888888888888888</v>
      </c>
      <c r="I3022" s="15">
        <v>0.71875</v>
      </c>
      <c r="J3022">
        <v>1000162</v>
      </c>
      <c r="K3022">
        <v>4698</v>
      </c>
      <c r="L3022">
        <f>ROUND(M3022*86400,0)/60</f>
        <v>43</v>
      </c>
      <c r="M3022">
        <v>2.9861111111111116E-2</v>
      </c>
      <c r="N3022">
        <f>_xlfn.XLOOKUP(O3022,Z$22:Z$24,AA$22:AA$24)</f>
        <v>0</v>
      </c>
      <c r="O3022" t="s">
        <v>26</v>
      </c>
      <c r="P3022" cm="1">
        <f t="array" aca="1" ref="P3022" ca="1">(_xlfn.IFS(Q3022="couché",0,Q3022="debout à 80%",1,Q3022="?",1))*(IF(RAND()&lt;0.8,1,0))</f>
        <v>0</v>
      </c>
      <c r="Q3022" t="s">
        <v>27</v>
      </c>
      <c r="R3022">
        <v>45</v>
      </c>
      <c r="S3022">
        <f>SUMIFS(N:N,F:F,F3022,G:G,G3022,T:T,T3022-1)*IF(C3022=1,0,1)</f>
        <v>0</v>
      </c>
      <c r="T3022">
        <f>COUNTIFS(F:F,F3022,G:G,G3022,H:H,_xlfn.CONCAT("&lt;=",H3022))</f>
        <v>5</v>
      </c>
      <c r="U3022" s="15">
        <f ca="1">H3022+(RAND()/100000)</f>
        <v>0.68889498045528708</v>
      </c>
      <c r="V3022">
        <f t="shared" ca="1" si="47"/>
        <v>70</v>
      </c>
      <c r="W3022" t="s">
        <v>28</v>
      </c>
      <c r="X3022" t="str">
        <f ca="1">_xlfn.CONCAT("(",A3022,",",C3022,",",P3022,",",E3022,",",L3022,",",S3022,",",T3022,",",V3022,")++1`")</f>
        <v>(251073,0,0,5,43,0,5,70)++1`</v>
      </c>
      <c r="Y3022" t="str">
        <f>_xlfn.CONCAT("(",A3022,",",R3022,")++1`")</f>
        <v>(251073,45)++1`</v>
      </c>
    </row>
    <row r="3023" spans="1:25">
      <c r="A3023">
        <v>251076</v>
      </c>
      <c r="B3023">
        <v>1952</v>
      </c>
      <c r="C3023">
        <f>IF(D3023="oui", 1, IF(D3023="non", 0, " "))</f>
        <v>0</v>
      </c>
      <c r="D3023" t="s">
        <v>24</v>
      </c>
      <c r="E3023">
        <f>_xlfn.XLOOKUP(F3023,Z$3:Z$19,AA$3:AA$19)</f>
        <v>13</v>
      </c>
      <c r="F3023" t="s">
        <v>43</v>
      </c>
      <c r="G3023" s="14">
        <v>44644</v>
      </c>
      <c r="H3023" s="15">
        <v>0.44236111111111109</v>
      </c>
      <c r="I3023" s="15">
        <v>0.61458333333333326</v>
      </c>
      <c r="J3023">
        <v>1000167</v>
      </c>
      <c r="K3023">
        <v>8849</v>
      </c>
      <c r="L3023">
        <f>ROUND(M3023*86400,0)/60</f>
        <v>248</v>
      </c>
      <c r="M3023">
        <v>0.17222222222222217</v>
      </c>
      <c r="N3023">
        <f>_xlfn.XLOOKUP(O3023,Z$22:Z$24,AA$22:AA$24)</f>
        <v>0</v>
      </c>
      <c r="O3023" t="s">
        <v>26</v>
      </c>
      <c r="P3023" cm="1">
        <f t="array" aca="1" ref="P3023" ca="1">(_xlfn.IFS(Q3023="couché",0,Q3023="debout à 80%",1,Q3023="?",1))*(IF(RAND()&lt;0.8,1,0))</f>
        <v>0</v>
      </c>
      <c r="Q3023" t="s">
        <v>48</v>
      </c>
      <c r="R3023">
        <v>45</v>
      </c>
      <c r="S3023">
        <f>SUMIFS(N:N,F:F,F3023,G:G,G3023,T:T,T3023-1)*IF(C3023=1,0,1)</f>
        <v>0</v>
      </c>
      <c r="T3023">
        <f>COUNTIFS(F:F,F3023,G:G,G3023,H:H,_xlfn.CONCAT("&lt;=",H3023))</f>
        <v>2</v>
      </c>
      <c r="U3023" s="15">
        <f ca="1">H3023+(RAND()/100000)</f>
        <v>0.44237048259385198</v>
      </c>
      <c r="V3023">
        <f t="shared" ca="1" si="47"/>
        <v>33</v>
      </c>
      <c r="W3023" t="s">
        <v>28</v>
      </c>
      <c r="X3023" t="str">
        <f ca="1">_xlfn.CONCAT("(",A3023,",",C3023,",",P3023,",",E3023,",",L3023,",",S3023,",",T3023,",",V3023,")++1`")</f>
        <v>(251076,0,0,13,248,0,2,33)++1`</v>
      </c>
      <c r="Y3023" t="str">
        <f>_xlfn.CONCAT("(",A3023,",",R3023,")++1`")</f>
        <v>(251076,45)++1`</v>
      </c>
    </row>
    <row r="3024" spans="1:25">
      <c r="A3024">
        <v>251081</v>
      </c>
      <c r="B3024">
        <v>1974</v>
      </c>
      <c r="C3024">
        <f>IF(D3024="oui", 1, IF(D3024="non", 0, " "))</f>
        <v>0</v>
      </c>
      <c r="D3024" t="s">
        <v>24</v>
      </c>
      <c r="E3024">
        <f>_xlfn.XLOOKUP(F3024,Z$3:Z$19,AA$3:AA$19)</f>
        <v>4</v>
      </c>
      <c r="F3024" t="s">
        <v>31</v>
      </c>
      <c r="G3024" s="14">
        <v>44637</v>
      </c>
      <c r="H3024" s="15">
        <v>0.75347222222222221</v>
      </c>
      <c r="I3024" s="15">
        <v>0.84444444444444444</v>
      </c>
      <c r="J3024">
        <v>1000170</v>
      </c>
      <c r="K3024">
        <v>2057</v>
      </c>
      <c r="L3024">
        <f>ROUND(M3024*86400,0)/60</f>
        <v>131</v>
      </c>
      <c r="M3024">
        <v>9.0972222222222232E-2</v>
      </c>
      <c r="N3024">
        <f>_xlfn.XLOOKUP(O3024,Z$22:Z$24,AA$22:AA$24)</f>
        <v>1</v>
      </c>
      <c r="O3024" t="s">
        <v>32</v>
      </c>
      <c r="P3024" cm="1">
        <f t="array" aca="1" ref="P3024" ca="1">(_xlfn.IFS(Q3024="couché",0,Q3024="debout à 80%",1,Q3024="?",1))*(IF(RAND()&lt;0.8,1,0))</f>
        <v>0</v>
      </c>
      <c r="Q3024" t="s">
        <v>48</v>
      </c>
      <c r="R3024">
        <v>20</v>
      </c>
      <c r="S3024">
        <f>SUMIFS(N:N,F:F,F3024,G:G,G3024,T:T,T3024-1)*IF(C3024=1,0,1)</f>
        <v>1</v>
      </c>
      <c r="T3024">
        <f>COUNTIFS(F:F,F3024,G:G,G3024,H:H,_xlfn.CONCAT("&lt;=",H3024))</f>
        <v>7</v>
      </c>
      <c r="U3024" s="15">
        <f ca="1">H3024+(RAND()/100000)</f>
        <v>0.75347987006688777</v>
      </c>
      <c r="V3024">
        <f t="shared" ca="1" si="47"/>
        <v>81</v>
      </c>
      <c r="W3024" t="s">
        <v>47</v>
      </c>
      <c r="X3024" t="str">
        <f ca="1">_xlfn.CONCAT("(",A3024,",",C3024,",",P3024,",",E3024,",",L3024,",",S3024,",",T3024,",",V3024,")++1`")</f>
        <v>(251081,0,0,4,131,1,7,81)++1`</v>
      </c>
      <c r="Y3024" t="str">
        <f>_xlfn.CONCAT("(",A3024,",",R3024,")++1`")</f>
        <v>(251081,20)++1`</v>
      </c>
    </row>
    <row r="3025" spans="1:25">
      <c r="A3025">
        <v>251082</v>
      </c>
      <c r="B3025">
        <v>1991</v>
      </c>
      <c r="C3025">
        <f>IF(D3025="oui", 1, IF(D3025="non", 0, " "))</f>
        <v>0</v>
      </c>
      <c r="D3025" t="s">
        <v>24</v>
      </c>
      <c r="E3025">
        <f>_xlfn.XLOOKUP(F3025,Z$3:Z$19,AA$3:AA$19)</f>
        <v>16</v>
      </c>
      <c r="F3025" t="s">
        <v>44</v>
      </c>
      <c r="G3025" s="14">
        <v>44636</v>
      </c>
      <c r="H3025" s="15">
        <v>0.92708333333333326</v>
      </c>
      <c r="I3025" s="15">
        <v>4.8611111111111112E-2</v>
      </c>
      <c r="J3025">
        <v>1000162</v>
      </c>
      <c r="K3025">
        <v>3315</v>
      </c>
      <c r="L3025">
        <v>0</v>
      </c>
      <c r="M3025">
        <v>-0.8784722222222221</v>
      </c>
      <c r="N3025">
        <f>_xlfn.XLOOKUP(O3025,Z$22:Z$24,AA$22:AA$24)</f>
        <v>1</v>
      </c>
      <c r="O3025" t="s">
        <v>32</v>
      </c>
      <c r="P3025" cm="1">
        <f t="array" aca="1" ref="P3025" ca="1">(_xlfn.IFS(Q3025="couché",0,Q3025="debout à 80%",1,Q3025="?",1))*(IF(RAND()&lt;0.8,1,0))</f>
        <v>1</v>
      </c>
      <c r="Q3025" t="s">
        <v>27</v>
      </c>
      <c r="R3025">
        <v>45</v>
      </c>
      <c r="S3025">
        <f>SUMIFS(N:N,F:F,F3025,G:G,G3025,T:T,T3025-1)*IF(C3025=1,0,1)</f>
        <v>1</v>
      </c>
      <c r="T3025">
        <f>COUNTIFS(F:F,F3025,G:G,G3025,H:H,_xlfn.CONCAT("&lt;=",H3025))</f>
        <v>4</v>
      </c>
      <c r="U3025" s="15">
        <f ca="1">H3025+(RAND()/100000)</f>
        <v>0.92709278351672919</v>
      </c>
      <c r="V3025">
        <f t="shared" ca="1" si="47"/>
        <v>74</v>
      </c>
      <c r="W3025" t="s">
        <v>28</v>
      </c>
      <c r="X3025" t="str">
        <f ca="1">_xlfn.CONCAT("(",A3025,",",C3025,",",P3025,",",E3025,",",L3025,",",S3025,",",T3025,",",V3025,")++1`")</f>
        <v>(251082,0,1,16,0,1,4,74)++1`</v>
      </c>
      <c r="Y3025" t="str">
        <f>_xlfn.CONCAT("(",A3025,",",R3025,")++1`")</f>
        <v>(251082,45)++1`</v>
      </c>
    </row>
    <row r="3026" spans="1:25">
      <c r="A3026">
        <v>251083</v>
      </c>
      <c r="B3026">
        <v>1927</v>
      </c>
      <c r="C3026">
        <f>IF(D3026="oui", 1, IF(D3026="non", 0, " "))</f>
        <v>0</v>
      </c>
      <c r="D3026" t="s">
        <v>24</v>
      </c>
      <c r="E3026">
        <f>_xlfn.XLOOKUP(F3026,Z$3:Z$19,AA$3:AA$19)</f>
        <v>16</v>
      </c>
      <c r="F3026" t="s">
        <v>44</v>
      </c>
      <c r="G3026" s="14">
        <v>44637</v>
      </c>
      <c r="H3026" s="15">
        <v>0.59166666666666667</v>
      </c>
      <c r="I3026" s="15">
        <v>0.64930555555555558</v>
      </c>
      <c r="J3026">
        <v>1000162</v>
      </c>
      <c r="K3026">
        <v>82</v>
      </c>
      <c r="L3026">
        <f>ROUND(M3026*86400,0)/60</f>
        <v>83</v>
      </c>
      <c r="M3026">
        <v>5.7638888888888906E-2</v>
      </c>
      <c r="N3026">
        <f>_xlfn.XLOOKUP(O3026,Z$22:Z$24,AA$22:AA$24)</f>
        <v>0</v>
      </c>
      <c r="O3026" t="s">
        <v>26</v>
      </c>
      <c r="P3026" cm="1">
        <f t="array" aca="1" ref="P3026" ca="1">(_xlfn.IFS(Q3026="couché",0,Q3026="debout à 80%",1,Q3026="?",1))*(IF(RAND()&lt;0.8,1,0))</f>
        <v>0</v>
      </c>
      <c r="Q3026" t="s">
        <v>48</v>
      </c>
      <c r="R3026">
        <v>45</v>
      </c>
      <c r="S3026">
        <f>SUMIFS(N:N,F:F,F3026,G:G,G3026,T:T,T3026-1)*IF(C3026=1,0,1)</f>
        <v>0</v>
      </c>
      <c r="T3026">
        <f>COUNTIFS(F:F,F3026,G:G,G3026,H:H,_xlfn.CONCAT("&lt;=",H3026))</f>
        <v>5</v>
      </c>
      <c r="U3026" s="15">
        <f ca="1">H3026+(RAND()/100000)</f>
        <v>0.59166815303063025</v>
      </c>
      <c r="V3026">
        <f t="shared" ca="1" si="47"/>
        <v>70</v>
      </c>
      <c r="W3026" t="s">
        <v>28</v>
      </c>
      <c r="X3026" t="str">
        <f ca="1">_xlfn.CONCAT("(",A3026,",",C3026,",",P3026,",",E3026,",",L3026,",",S3026,",",T3026,",",V3026,")++1`")</f>
        <v>(251083,0,0,16,83,0,5,70)++1`</v>
      </c>
      <c r="Y3026" t="str">
        <f>_xlfn.CONCAT("(",A3026,",",R3026,")++1`")</f>
        <v>(251083,45)++1`</v>
      </c>
    </row>
    <row r="3027" spans="1:25">
      <c r="A3027">
        <v>251089</v>
      </c>
      <c r="B3027">
        <v>1937</v>
      </c>
      <c r="C3027">
        <f>IF(D3027="oui", 1, IF(D3027="non", 0, " "))</f>
        <v>0</v>
      </c>
      <c r="D3027" t="s">
        <v>24</v>
      </c>
      <c r="E3027">
        <f>_xlfn.XLOOKUP(F3027,Z$3:Z$19,AA$3:AA$19)</f>
        <v>3</v>
      </c>
      <c r="F3027" t="s">
        <v>34</v>
      </c>
      <c r="G3027" s="14">
        <v>44649</v>
      </c>
      <c r="H3027" s="15">
        <v>0.46180555555555552</v>
      </c>
      <c r="I3027" s="15">
        <v>0.47569444444444442</v>
      </c>
      <c r="J3027">
        <v>1000169</v>
      </c>
      <c r="K3027">
        <v>2172</v>
      </c>
      <c r="L3027">
        <f>ROUND(M3027*86400,0)/60</f>
        <v>20</v>
      </c>
      <c r="M3027">
        <v>1.3888888888888895E-2</v>
      </c>
      <c r="N3027">
        <f>_xlfn.XLOOKUP(O3027,Z$22:Z$24,AA$22:AA$24)</f>
        <v>1</v>
      </c>
      <c r="O3027" t="s">
        <v>32</v>
      </c>
      <c r="P3027" cm="1">
        <f t="array" aca="1" ref="P3027" ca="1">(_xlfn.IFS(Q3027="couché",0,Q3027="debout à 80%",1,Q3027="?",1))*(IF(RAND()&lt;0.8,1,0))</f>
        <v>1</v>
      </c>
      <c r="Q3027" t="s">
        <v>27</v>
      </c>
      <c r="R3027">
        <v>10</v>
      </c>
      <c r="S3027">
        <f>SUMIFS(N:N,F:F,F3027,G:G,G3027,T:T,T3027-1)*IF(C3027=1,0,1)</f>
        <v>1</v>
      </c>
      <c r="T3027">
        <f>COUNTIFS(F:F,F3027,G:G,G3027,H:H,_xlfn.CONCAT("&lt;=",H3027))</f>
        <v>9</v>
      </c>
      <c r="U3027" s="15">
        <f ca="1">H3027+(RAND()/100000)</f>
        <v>0.46181054311521313</v>
      </c>
      <c r="V3027">
        <f t="shared" ca="1" si="47"/>
        <v>35</v>
      </c>
      <c r="W3027" t="s">
        <v>28</v>
      </c>
      <c r="X3027" t="str">
        <f ca="1">_xlfn.CONCAT("(",A3027,",",C3027,",",P3027,",",E3027,",",L3027,",",S3027,",",T3027,",",V3027,")++1`")</f>
        <v>(251089,0,1,3,20,1,9,35)++1`</v>
      </c>
      <c r="Y3027" t="str">
        <f>_xlfn.CONCAT("(",A3027,",",R3027,")++1`")</f>
        <v>(251089,10)++1`</v>
      </c>
    </row>
    <row r="3028" spans="1:25">
      <c r="A3028">
        <v>251091</v>
      </c>
      <c r="B3028">
        <v>1955</v>
      </c>
      <c r="C3028">
        <f>IF(D3028="oui", 1, IF(D3028="non", 0, " "))</f>
        <v>0</v>
      </c>
      <c r="D3028" t="s">
        <v>24</v>
      </c>
      <c r="E3028">
        <f>_xlfn.XLOOKUP(F3028,Z$3:Z$19,AA$3:AA$19)</f>
        <v>2</v>
      </c>
      <c r="F3028" t="s">
        <v>29</v>
      </c>
      <c r="G3028" s="14">
        <v>44637</v>
      </c>
      <c r="H3028" s="15">
        <v>0.5840277777777777</v>
      </c>
      <c r="I3028" s="15">
        <v>0.67569444444444438</v>
      </c>
      <c r="J3028">
        <v>1000166</v>
      </c>
      <c r="K3028">
        <v>1</v>
      </c>
      <c r="L3028">
        <f>ROUND(M3028*86400,0)/60</f>
        <v>132</v>
      </c>
      <c r="M3028">
        <v>9.1666666666666674E-2</v>
      </c>
      <c r="N3028">
        <f>_xlfn.XLOOKUP(O3028,Z$22:Z$24,AA$22:AA$24)</f>
        <v>0</v>
      </c>
      <c r="O3028" t="s">
        <v>26</v>
      </c>
      <c r="P3028" cm="1">
        <f t="array" aca="1" ref="P3028" ca="1">(_xlfn.IFS(Q3028="couché",0,Q3028="debout à 80%",1,Q3028="?",1))*(IF(RAND()&lt;0.8,1,0))</f>
        <v>0</v>
      </c>
      <c r="Q3028" t="s">
        <v>48</v>
      </c>
      <c r="R3028">
        <v>45</v>
      </c>
      <c r="S3028">
        <f>SUMIFS(N:N,F:F,F3028,G:G,G3028,T:T,T3028-1)*IF(C3028=1,0,1)</f>
        <v>0</v>
      </c>
      <c r="T3028">
        <f>COUNTIFS(F:F,F3028,G:G,G3028,H:H,_xlfn.CONCAT("&lt;=",H3028))</f>
        <v>3</v>
      </c>
      <c r="U3028" s="15">
        <f ca="1">H3028+(RAND()/100000)</f>
        <v>0.58403394747958348</v>
      </c>
      <c r="V3028">
        <f t="shared" ca="1" si="47"/>
        <v>68</v>
      </c>
      <c r="W3028" t="s">
        <v>28</v>
      </c>
      <c r="X3028" t="str">
        <f ca="1">_xlfn.CONCAT("(",A3028,",",C3028,",",P3028,",",E3028,",",L3028,",",S3028,",",T3028,",",V3028,")++1`")</f>
        <v>(251091,0,0,2,132,0,3,68)++1`</v>
      </c>
      <c r="Y3028" t="str">
        <f>_xlfn.CONCAT("(",A3028,",",R3028,")++1`")</f>
        <v>(251091,45)++1`</v>
      </c>
    </row>
    <row r="3029" spans="1:25">
      <c r="A3029">
        <v>251098</v>
      </c>
      <c r="B3029">
        <v>1953</v>
      </c>
      <c r="C3029">
        <f>IF(D3029="oui", 1, IF(D3029="non", 0, " "))</f>
        <v>0</v>
      </c>
      <c r="D3029" t="s">
        <v>24</v>
      </c>
      <c r="E3029">
        <f>_xlfn.XLOOKUP(F3029,Z$3:Z$19,AA$3:AA$19)</f>
        <v>15</v>
      </c>
      <c r="F3029" t="s">
        <v>35</v>
      </c>
      <c r="G3029" s="14">
        <v>44641</v>
      </c>
      <c r="H3029" s="15">
        <v>0.49305555555555552</v>
      </c>
      <c r="I3029" s="15">
        <v>0.51597222222222217</v>
      </c>
      <c r="J3029">
        <v>1000171</v>
      </c>
      <c r="K3029">
        <v>2240</v>
      </c>
      <c r="L3029">
        <f>ROUND(M3029*86400,0)/60</f>
        <v>33</v>
      </c>
      <c r="M3029">
        <v>2.2916666666666641E-2</v>
      </c>
      <c r="N3029">
        <f>_xlfn.XLOOKUP(O3029,Z$22:Z$24,AA$22:AA$24)</f>
        <v>0</v>
      </c>
      <c r="O3029" t="s">
        <v>26</v>
      </c>
      <c r="P3029" cm="1">
        <f t="array" aca="1" ref="P3029" ca="1">(_xlfn.IFS(Q3029="couché",0,Q3029="debout à 80%",1,Q3029="?",1))*(IF(RAND()&lt;0.8,1,0))</f>
        <v>0</v>
      </c>
      <c r="Q3029" t="s">
        <v>48</v>
      </c>
      <c r="R3029">
        <v>0</v>
      </c>
      <c r="S3029">
        <f>SUMIFS(N:N,F:F,F3029,G:G,G3029,T:T,T3029-1)*IF(C3029=1,0,1)</f>
        <v>0</v>
      </c>
      <c r="T3029">
        <f>COUNTIFS(F:F,F3029,G:G,G3029,H:H,_xlfn.CONCAT("&lt;=",H3029))</f>
        <v>3</v>
      </c>
      <c r="U3029" s="15">
        <f ca="1">H3029+(RAND()/100000)</f>
        <v>0.49306528265722088</v>
      </c>
      <c r="V3029">
        <f t="shared" ca="1" si="47"/>
        <v>39</v>
      </c>
      <c r="W3029" t="s">
        <v>28</v>
      </c>
      <c r="X3029" t="str">
        <f ca="1">_xlfn.CONCAT("(",A3029,",",C3029,",",P3029,",",E3029,",",L3029,",",S3029,",",T3029,",",V3029,")++1`")</f>
        <v>(251098,0,0,15,33,0,3,39)++1`</v>
      </c>
      <c r="Y3029" t="str">
        <f>_xlfn.CONCAT("(",A3029,",",R3029,")++1`")</f>
        <v>(251098,0)++1`</v>
      </c>
    </row>
    <row r="3030" spans="1:25">
      <c r="A3030">
        <v>251100</v>
      </c>
      <c r="B3030">
        <v>1969</v>
      </c>
      <c r="C3030">
        <f>IF(D3030="oui", 1, IF(D3030="non", 0, " "))</f>
        <v>0</v>
      </c>
      <c r="D3030" t="s">
        <v>24</v>
      </c>
      <c r="E3030">
        <f>_xlfn.XLOOKUP(F3030,Z$3:Z$19,AA$3:AA$19)</f>
        <v>16</v>
      </c>
      <c r="F3030" t="s">
        <v>44</v>
      </c>
      <c r="G3030" s="14">
        <v>44643</v>
      </c>
      <c r="H3030" s="15">
        <v>0.56527777777777777</v>
      </c>
      <c r="I3030" s="15">
        <v>0.60763888888888884</v>
      </c>
      <c r="J3030">
        <v>1000162</v>
      </c>
      <c r="K3030">
        <v>76</v>
      </c>
      <c r="L3030">
        <f>ROUND(M3030*86400,0)/60</f>
        <v>61</v>
      </c>
      <c r="M3030">
        <v>4.2361111111111072E-2</v>
      </c>
      <c r="N3030">
        <f>_xlfn.XLOOKUP(O3030,Z$22:Z$24,AA$22:AA$24)</f>
        <v>0</v>
      </c>
      <c r="O3030" t="s">
        <v>26</v>
      </c>
      <c r="P3030" cm="1">
        <f t="array" aca="1" ref="P3030" ca="1">(_xlfn.IFS(Q3030="couché",0,Q3030="debout à 80%",1,Q3030="?",1))*(IF(RAND()&lt;0.8,1,0))</f>
        <v>1</v>
      </c>
      <c r="Q3030" t="s">
        <v>27</v>
      </c>
      <c r="R3030">
        <v>45</v>
      </c>
      <c r="S3030">
        <f>SUMIFS(N:N,F:F,F3030,G:G,G3030,T:T,T3030-1)*IF(C3030=1,0,1)</f>
        <v>1</v>
      </c>
      <c r="T3030">
        <f>COUNTIFS(F:F,F3030,G:G,G3030,H:H,_xlfn.CONCAT("&lt;=",H3030))</f>
        <v>4</v>
      </c>
      <c r="U3030" s="15">
        <f ca="1">H3030+(RAND()/100000)</f>
        <v>0.56528224410365058</v>
      </c>
      <c r="V3030">
        <f t="shared" ca="1" si="47"/>
        <v>54</v>
      </c>
      <c r="W3030" t="s">
        <v>28</v>
      </c>
      <c r="X3030" t="str">
        <f ca="1">_xlfn.CONCAT("(",A3030,",",C3030,",",P3030,",",E3030,",",L3030,",",S3030,",",T3030,",",V3030,")++1`")</f>
        <v>(251100,0,1,16,61,1,4,54)++1`</v>
      </c>
      <c r="Y3030" t="str">
        <f>_xlfn.CONCAT("(",A3030,",",R3030,")++1`")</f>
        <v>(251100,45)++1`</v>
      </c>
    </row>
    <row r="3031" spans="1:25">
      <c r="A3031">
        <v>251107</v>
      </c>
      <c r="B3031">
        <v>1948</v>
      </c>
      <c r="C3031">
        <f>IF(D3031="oui", 1, IF(D3031="non", 0, " "))</f>
        <v>0</v>
      </c>
      <c r="D3031" t="s">
        <v>24</v>
      </c>
      <c r="E3031">
        <f>_xlfn.XLOOKUP(F3031,Z$3:Z$19,AA$3:AA$19)</f>
        <v>4</v>
      </c>
      <c r="F3031" t="s">
        <v>31</v>
      </c>
      <c r="G3031" s="14">
        <v>44649</v>
      </c>
      <c r="H3031" s="15">
        <v>0.65069444444444446</v>
      </c>
      <c r="I3031" s="15">
        <v>0.70833333333333326</v>
      </c>
      <c r="J3031">
        <v>1000170</v>
      </c>
      <c r="K3031">
        <v>2072</v>
      </c>
      <c r="L3031">
        <f>ROUND(M3031*86400,0)/60</f>
        <v>83</v>
      </c>
      <c r="M3031">
        <v>5.7638888888888795E-2</v>
      </c>
      <c r="N3031">
        <f>_xlfn.XLOOKUP(O3031,Z$22:Z$24,AA$22:AA$24)</f>
        <v>1</v>
      </c>
      <c r="O3031" t="s">
        <v>32</v>
      </c>
      <c r="P3031" cm="1">
        <f t="array" aca="1" ref="P3031" ca="1">(_xlfn.IFS(Q3031="couché",0,Q3031="debout à 80%",1,Q3031="?",1))*(IF(RAND()&lt;0.8,1,0))</f>
        <v>1</v>
      </c>
      <c r="Q3031" t="s">
        <v>27</v>
      </c>
      <c r="R3031">
        <v>20</v>
      </c>
      <c r="S3031">
        <f>SUMIFS(N:N,F:F,F3031,G:G,G3031,T:T,T3031-1)*IF(C3031=1,0,1)</f>
        <v>1</v>
      </c>
      <c r="T3031">
        <f>COUNTIFS(F:F,F3031,G:G,G3031,H:H,_xlfn.CONCAT("&lt;=",H3031))</f>
        <v>7</v>
      </c>
      <c r="U3031" s="15">
        <f ca="1">H3031+(RAND()/100000)</f>
        <v>0.65070414122664444</v>
      </c>
      <c r="V3031">
        <f t="shared" ca="1" si="47"/>
        <v>63</v>
      </c>
      <c r="W3031" t="s">
        <v>28</v>
      </c>
      <c r="X3031" t="str">
        <f ca="1">_xlfn.CONCAT("(",A3031,",",C3031,",",P3031,",",E3031,",",L3031,",",S3031,",",T3031,",",V3031,")++1`")</f>
        <v>(251107,0,1,4,83,1,7,63)++1`</v>
      </c>
      <c r="Y3031" t="str">
        <f>_xlfn.CONCAT("(",A3031,",",R3031,")++1`")</f>
        <v>(251107,20)++1`</v>
      </c>
    </row>
    <row r="3032" spans="1:25">
      <c r="A3032">
        <v>251108</v>
      </c>
      <c r="B3032">
        <v>1982</v>
      </c>
      <c r="C3032">
        <f>IF(D3032="oui", 1, IF(D3032="non", 0, " "))</f>
        <v>0</v>
      </c>
      <c r="D3032" t="s">
        <v>24</v>
      </c>
      <c r="E3032">
        <f>_xlfn.XLOOKUP(F3032,Z$3:Z$19,AA$3:AA$19)</f>
        <v>13</v>
      </c>
      <c r="F3032" t="s">
        <v>43</v>
      </c>
      <c r="G3032" s="14">
        <v>44651</v>
      </c>
      <c r="H3032" s="15">
        <v>0.34166666666666667</v>
      </c>
      <c r="I3032" s="15">
        <v>0.48680555555555555</v>
      </c>
      <c r="J3032">
        <v>1000167</v>
      </c>
      <c r="K3032">
        <v>5559</v>
      </c>
      <c r="L3032">
        <f>ROUND(M3032*86400,0)/60</f>
        <v>209</v>
      </c>
      <c r="M3032">
        <v>0.14513888888888887</v>
      </c>
      <c r="N3032">
        <f>_xlfn.XLOOKUP(O3032,Z$22:Z$24,AA$22:AA$24)</f>
        <v>0</v>
      </c>
      <c r="O3032" t="s">
        <v>26</v>
      </c>
      <c r="P3032" cm="1">
        <f t="array" aca="1" ref="P3032" ca="1">(_xlfn.IFS(Q3032="couché",0,Q3032="debout à 80%",1,Q3032="?",1))*(IF(RAND()&lt;0.8,1,0))</f>
        <v>1</v>
      </c>
      <c r="Q3032" t="s">
        <v>27</v>
      </c>
      <c r="R3032">
        <v>45</v>
      </c>
      <c r="S3032">
        <f>SUMIFS(N:N,F:F,F3032,G:G,G3032,T:T,T3032-1)*IF(C3032=1,0,1)</f>
        <v>0</v>
      </c>
      <c r="T3032">
        <f>COUNTIFS(F:F,F3032,G:G,G3032,H:H,_xlfn.CONCAT("&lt;=",H3032))</f>
        <v>1</v>
      </c>
      <c r="U3032" s="15">
        <f ca="1">H3032+(RAND()/100000)</f>
        <v>0.34167176483425687</v>
      </c>
      <c r="V3032">
        <f t="shared" ca="1" si="47"/>
        <v>8</v>
      </c>
      <c r="W3032" t="s">
        <v>28</v>
      </c>
      <c r="X3032" t="str">
        <f ca="1">_xlfn.CONCAT("(",A3032,",",C3032,",",P3032,",",E3032,",",L3032,",",S3032,",",T3032,",",V3032,")++1`")</f>
        <v>(251108,0,1,13,209,0,1,8)++1`</v>
      </c>
      <c r="Y3032" t="str">
        <f>_xlfn.CONCAT("(",A3032,",",R3032,")++1`")</f>
        <v>(251108,45)++1`</v>
      </c>
    </row>
    <row r="3033" spans="1:25">
      <c r="A3033">
        <v>251114</v>
      </c>
      <c r="B3033">
        <v>1976</v>
      </c>
      <c r="C3033">
        <f>IF(D3033="oui", 1, IF(D3033="non", 0, " "))</f>
        <v>0</v>
      </c>
      <c r="D3033" t="s">
        <v>24</v>
      </c>
      <c r="E3033">
        <f>_xlfn.XLOOKUP(F3033,Z$3:Z$19,AA$3:AA$19)</f>
        <v>6</v>
      </c>
      <c r="F3033" t="s">
        <v>37</v>
      </c>
      <c r="G3033" s="14">
        <v>44638</v>
      </c>
      <c r="H3033" s="15">
        <v>0.47638888888888886</v>
      </c>
      <c r="I3033" s="15">
        <v>0.5229166666666667</v>
      </c>
      <c r="J3033">
        <v>1000166</v>
      </c>
      <c r="K3033">
        <v>421</v>
      </c>
      <c r="L3033">
        <f>ROUND(M3033*86400,0)/60</f>
        <v>67</v>
      </c>
      <c r="M3033">
        <v>4.6527777777777835E-2</v>
      </c>
      <c r="N3033">
        <f>_xlfn.XLOOKUP(O3033,Z$22:Z$24,AA$22:AA$24)</f>
        <v>0</v>
      </c>
      <c r="O3033" t="s">
        <v>26</v>
      </c>
      <c r="P3033" cm="1">
        <f t="array" aca="1" ref="P3033" ca="1">(_xlfn.IFS(Q3033="couché",0,Q3033="debout à 80%",1,Q3033="?",1))*(IF(RAND()&lt;0.8,1,0))</f>
        <v>0</v>
      </c>
      <c r="Q3033" t="s">
        <v>48</v>
      </c>
      <c r="R3033">
        <v>45</v>
      </c>
      <c r="S3033">
        <f>SUMIFS(N:N,F:F,F3033,G:G,G3033,T:T,T3033-1)*IF(C3033=1,0,1)</f>
        <v>0</v>
      </c>
      <c r="T3033">
        <f>COUNTIFS(F:F,F3033,G:G,G3033,H:H,_xlfn.CONCAT("&lt;=",H3033))</f>
        <v>2</v>
      </c>
      <c r="U3033" s="15">
        <f ca="1">H3033+(RAND()/100000)</f>
        <v>0.47639239360629221</v>
      </c>
      <c r="V3033">
        <f t="shared" ca="1" si="47"/>
        <v>41</v>
      </c>
      <c r="W3033" t="s">
        <v>28</v>
      </c>
      <c r="X3033" t="str">
        <f ca="1">_xlfn.CONCAT("(",A3033,",",C3033,",",P3033,",",E3033,",",L3033,",",S3033,",",T3033,",",V3033,")++1`")</f>
        <v>(251114,0,0,6,67,0,2,41)++1`</v>
      </c>
      <c r="Y3033" t="str">
        <f>_xlfn.CONCAT("(",A3033,",",R3033,")++1`")</f>
        <v>(251114,45)++1`</v>
      </c>
    </row>
    <row r="3034" spans="1:25">
      <c r="A3034">
        <v>251115</v>
      </c>
      <c r="B3034">
        <v>1933</v>
      </c>
      <c r="C3034">
        <f>IF(D3034="oui", 1, IF(D3034="non", 0, " "))</f>
        <v>0</v>
      </c>
      <c r="D3034" t="s">
        <v>24</v>
      </c>
      <c r="E3034">
        <f>_xlfn.XLOOKUP(F3034,Z$3:Z$19,AA$3:AA$19)</f>
        <v>6</v>
      </c>
      <c r="F3034" t="s">
        <v>37</v>
      </c>
      <c r="G3034" s="14">
        <v>44645</v>
      </c>
      <c r="H3034" s="15">
        <v>0.47916666666666663</v>
      </c>
      <c r="I3034" s="15">
        <v>0.59097222222222223</v>
      </c>
      <c r="J3034">
        <v>1000166</v>
      </c>
      <c r="K3034">
        <v>6232</v>
      </c>
      <c r="L3034">
        <f>ROUND(M3034*86400,0)/60</f>
        <v>161</v>
      </c>
      <c r="M3034">
        <v>0.1118055555555556</v>
      </c>
      <c r="N3034">
        <f>_xlfn.XLOOKUP(O3034,Z$22:Z$24,AA$22:AA$24)</f>
        <v>0</v>
      </c>
      <c r="O3034" t="s">
        <v>26</v>
      </c>
      <c r="P3034" cm="1">
        <f t="array" aca="1" ref="P3034" ca="1">(_xlfn.IFS(Q3034="couché",0,Q3034="debout à 80%",1,Q3034="?",1))*(IF(RAND()&lt;0.8,1,0))</f>
        <v>0</v>
      </c>
      <c r="Q3034" t="s">
        <v>48</v>
      </c>
      <c r="R3034">
        <v>45</v>
      </c>
      <c r="S3034">
        <f>SUMIFS(N:N,F:F,F3034,G:G,G3034,T:T,T3034-1)*IF(C3034=1,0,1)</f>
        <v>0</v>
      </c>
      <c r="T3034">
        <f>COUNTIFS(F:F,F3034,G:G,G3034,H:H,_xlfn.CONCAT("&lt;=",H3034))</f>
        <v>2</v>
      </c>
      <c r="U3034" s="15">
        <f ca="1">H3034+(RAND()/100000)</f>
        <v>0.47916743835501829</v>
      </c>
      <c r="V3034">
        <f t="shared" ca="1" si="47"/>
        <v>42</v>
      </c>
      <c r="W3034" t="s">
        <v>28</v>
      </c>
      <c r="X3034" t="str">
        <f ca="1">_xlfn.CONCAT("(",A3034,",",C3034,",",P3034,",",E3034,",",L3034,",",S3034,",",T3034,",",V3034,")++1`")</f>
        <v>(251115,0,0,6,161,0,2,42)++1`</v>
      </c>
      <c r="Y3034" t="str">
        <f>_xlfn.CONCAT("(",A3034,",",R3034,")++1`")</f>
        <v>(251115,45)++1`</v>
      </c>
    </row>
    <row r="3035" spans="1:25">
      <c r="A3035">
        <v>251118</v>
      </c>
      <c r="B3035">
        <v>1941</v>
      </c>
      <c r="C3035">
        <f>IF(D3035="oui", 1, IF(D3035="non", 0, " "))</f>
        <v>0</v>
      </c>
      <c r="D3035" t="s">
        <v>24</v>
      </c>
      <c r="E3035">
        <f>_xlfn.XLOOKUP(F3035,Z$3:Z$19,AA$3:AA$19)</f>
        <v>4</v>
      </c>
      <c r="F3035" t="s">
        <v>31</v>
      </c>
      <c r="G3035" s="14">
        <v>44638</v>
      </c>
      <c r="H3035" s="15">
        <v>0.40416666666666667</v>
      </c>
      <c r="I3035" s="15">
        <v>0.43333333333333329</v>
      </c>
      <c r="J3035">
        <v>1000162</v>
      </c>
      <c r="K3035">
        <v>81</v>
      </c>
      <c r="L3035">
        <f>ROUND(M3035*86400,0)/60</f>
        <v>42</v>
      </c>
      <c r="M3035">
        <v>2.9166666666666619E-2</v>
      </c>
      <c r="N3035">
        <f>_xlfn.XLOOKUP(O3035,Z$22:Z$24,AA$22:AA$24)</f>
        <v>1</v>
      </c>
      <c r="O3035" t="s">
        <v>32</v>
      </c>
      <c r="P3035" cm="1">
        <f t="array" aca="1" ref="P3035" ca="1">(_xlfn.IFS(Q3035="couché",0,Q3035="debout à 80%",1,Q3035="?",1))*(IF(RAND()&lt;0.8,1,0))</f>
        <v>1</v>
      </c>
      <c r="Q3035" t="s">
        <v>27</v>
      </c>
      <c r="R3035">
        <v>45</v>
      </c>
      <c r="S3035">
        <f>SUMIFS(N:N,F:F,F3035,G:G,G3035,T:T,T3035-1)*IF(C3035=1,0,1)</f>
        <v>0</v>
      </c>
      <c r="T3035">
        <f>COUNTIFS(F:F,F3035,G:G,G3035,H:H,_xlfn.CONCAT("&lt;=",H3035))</f>
        <v>3</v>
      </c>
      <c r="U3035" s="15">
        <f ca="1">H3035+(RAND()/100000)</f>
        <v>0.40417649661451255</v>
      </c>
      <c r="V3035">
        <f t="shared" ca="1" si="47"/>
        <v>24</v>
      </c>
      <c r="W3035" t="s">
        <v>28</v>
      </c>
      <c r="X3035" t="str">
        <f ca="1">_xlfn.CONCAT("(",A3035,",",C3035,",",P3035,",",E3035,",",L3035,",",S3035,",",T3035,",",V3035,")++1`")</f>
        <v>(251118,0,1,4,42,0,3,24)++1`</v>
      </c>
      <c r="Y3035" t="str">
        <f>_xlfn.CONCAT("(",A3035,",",R3035,")++1`")</f>
        <v>(251118,45)++1`</v>
      </c>
    </row>
    <row r="3036" spans="1:25">
      <c r="A3036">
        <v>251119</v>
      </c>
      <c r="B3036">
        <v>1960</v>
      </c>
      <c r="C3036">
        <f>IF(D3036="oui", 1, IF(D3036="non", 0, " "))</f>
        <v>0</v>
      </c>
      <c r="D3036" t="s">
        <v>24</v>
      </c>
      <c r="E3036">
        <f>_xlfn.XLOOKUP(F3036,Z$3:Z$19,AA$3:AA$19)</f>
        <v>4</v>
      </c>
      <c r="F3036" t="s">
        <v>31</v>
      </c>
      <c r="G3036" s="14">
        <v>44638</v>
      </c>
      <c r="H3036" s="15">
        <v>0.44791666666666663</v>
      </c>
      <c r="I3036" s="15">
        <v>0.52638888888888891</v>
      </c>
      <c r="J3036">
        <v>1000162</v>
      </c>
      <c r="K3036">
        <v>4622</v>
      </c>
      <c r="L3036">
        <f>ROUND(M3036*86400,0)/60</f>
        <v>113</v>
      </c>
      <c r="M3036">
        <v>7.8472222222222276E-2</v>
      </c>
      <c r="N3036">
        <f>_xlfn.XLOOKUP(O3036,Z$22:Z$24,AA$22:AA$24)</f>
        <v>1</v>
      </c>
      <c r="O3036" t="s">
        <v>32</v>
      </c>
      <c r="P3036" cm="1">
        <f t="array" aca="1" ref="P3036" ca="1">(_xlfn.IFS(Q3036="couché",0,Q3036="debout à 80%",1,Q3036="?",1))*(IF(RAND()&lt;0.8,1,0))</f>
        <v>1</v>
      </c>
      <c r="Q3036" t="s">
        <v>27</v>
      </c>
      <c r="R3036">
        <v>45</v>
      </c>
      <c r="S3036">
        <f>SUMIFS(N:N,F:F,F3036,G:G,G3036,T:T,T3036-1)*IF(C3036=1,0,1)</f>
        <v>1</v>
      </c>
      <c r="T3036">
        <f>COUNTIFS(F:F,F3036,G:G,G3036,H:H,_xlfn.CONCAT("&lt;=",H3036))</f>
        <v>4</v>
      </c>
      <c r="U3036" s="15">
        <f ca="1">H3036+(RAND()/100000)</f>
        <v>0.44792575413365859</v>
      </c>
      <c r="V3036">
        <f t="shared" ca="1" si="47"/>
        <v>36</v>
      </c>
      <c r="W3036" t="s">
        <v>28</v>
      </c>
      <c r="X3036" t="str">
        <f ca="1">_xlfn.CONCAT("(",A3036,",",C3036,",",P3036,",",E3036,",",L3036,",",S3036,",",T3036,",",V3036,")++1`")</f>
        <v>(251119,0,1,4,113,1,4,36)++1`</v>
      </c>
      <c r="Y3036" t="str">
        <f>_xlfn.CONCAT("(",A3036,",",R3036,")++1`")</f>
        <v>(251119,45)++1`</v>
      </c>
    </row>
    <row r="3037" spans="1:25">
      <c r="A3037">
        <v>251121</v>
      </c>
      <c r="B3037">
        <v>1989</v>
      </c>
      <c r="C3037">
        <f>IF(D3037="oui", 1, IF(D3037="non", 0, " "))</f>
        <v>0</v>
      </c>
      <c r="D3037" t="s">
        <v>24</v>
      </c>
      <c r="E3037">
        <f>_xlfn.XLOOKUP(F3037,Z$3:Z$19,AA$3:AA$19)</f>
        <v>4</v>
      </c>
      <c r="F3037" t="s">
        <v>31</v>
      </c>
      <c r="G3037" s="14">
        <v>44648</v>
      </c>
      <c r="H3037" s="15">
        <v>0.37708333333333333</v>
      </c>
      <c r="I3037" s="15">
        <v>0.41041666666666665</v>
      </c>
      <c r="J3037">
        <v>1000170</v>
      </c>
      <c r="K3037">
        <v>2055</v>
      </c>
      <c r="L3037">
        <f>ROUND(M3037*86400,0)/60</f>
        <v>48</v>
      </c>
      <c r="M3037">
        <v>3.3333333333333326E-2</v>
      </c>
      <c r="N3037">
        <f>_xlfn.XLOOKUP(O3037,Z$22:Z$24,AA$22:AA$24)</f>
        <v>1</v>
      </c>
      <c r="O3037" t="s">
        <v>32</v>
      </c>
      <c r="P3037" cm="1">
        <f t="array" aca="1" ref="P3037" ca="1">(_xlfn.IFS(Q3037="couché",0,Q3037="debout à 80%",1,Q3037="?",1))*(IF(RAND()&lt;0.8,1,0))</f>
        <v>1</v>
      </c>
      <c r="Q3037" t="s">
        <v>27</v>
      </c>
      <c r="R3037">
        <v>30</v>
      </c>
      <c r="S3037">
        <f>SUMIFS(N:N,F:F,F3037,G:G,G3037,T:T,T3037-1)*IF(C3037=1,0,1)</f>
        <v>1</v>
      </c>
      <c r="T3037">
        <f>COUNTIFS(F:F,F3037,G:G,G3037,H:H,_xlfn.CONCAT("&lt;=",H3037))</f>
        <v>2</v>
      </c>
      <c r="U3037" s="15">
        <f ca="1">H3037+(RAND()/100000)</f>
        <v>0.37708411763458521</v>
      </c>
      <c r="V3037">
        <f t="shared" ca="1" si="47"/>
        <v>20</v>
      </c>
      <c r="W3037" t="s">
        <v>28</v>
      </c>
      <c r="X3037" t="str">
        <f ca="1">_xlfn.CONCAT("(",A3037,",",C3037,",",P3037,",",E3037,",",L3037,",",S3037,",",T3037,",",V3037,")++1`")</f>
        <v>(251121,0,1,4,48,1,2,20)++1`</v>
      </c>
      <c r="Y3037" t="str">
        <f>_xlfn.CONCAT("(",A3037,",",R3037,")++1`")</f>
        <v>(251121,30)++1`</v>
      </c>
    </row>
    <row r="3038" spans="1:25">
      <c r="A3038">
        <v>251122</v>
      </c>
      <c r="B3038">
        <v>2002</v>
      </c>
      <c r="C3038">
        <f>IF(D3038="oui", 1, IF(D3038="non", 0, " "))</f>
        <v>0</v>
      </c>
      <c r="D3038" t="s">
        <v>24</v>
      </c>
      <c r="E3038">
        <f>_xlfn.XLOOKUP(F3038,Z$3:Z$19,AA$3:AA$19)</f>
        <v>10</v>
      </c>
      <c r="F3038" t="s">
        <v>39</v>
      </c>
      <c r="G3038" s="14">
        <v>44651</v>
      </c>
      <c r="H3038" s="15">
        <v>0.49027777777777776</v>
      </c>
      <c r="I3038" s="15">
        <v>0.52500000000000002</v>
      </c>
      <c r="J3038">
        <v>1000165</v>
      </c>
      <c r="K3038">
        <v>493</v>
      </c>
      <c r="L3038">
        <f>ROUND(M3038*86400,0)/60</f>
        <v>50</v>
      </c>
      <c r="M3038">
        <v>3.4722222222222265E-2</v>
      </c>
      <c r="N3038">
        <f>_xlfn.XLOOKUP(O3038,Z$22:Z$24,AA$22:AA$24)</f>
        <v>1</v>
      </c>
      <c r="O3038" t="s">
        <v>32</v>
      </c>
      <c r="P3038" cm="1">
        <f t="array" aca="1" ref="P3038" ca="1">(_xlfn.IFS(Q3038="couché",0,Q3038="debout à 80%",1,Q3038="?",1))*(IF(RAND()&lt;0.8,1,0))</f>
        <v>1</v>
      </c>
      <c r="Q3038" t="s">
        <v>27</v>
      </c>
      <c r="R3038">
        <v>30</v>
      </c>
      <c r="S3038">
        <f>SUMIFS(N:N,F:F,F3038,G:G,G3038,T:T,T3038-1)*IF(C3038=1,0,1)</f>
        <v>1</v>
      </c>
      <c r="T3038">
        <f>COUNTIFS(F:F,F3038,G:G,G3038,H:H,_xlfn.CONCAT("&lt;=",H3038))</f>
        <v>6</v>
      </c>
      <c r="U3038" s="15">
        <f ca="1">H3038+(RAND()/100000)</f>
        <v>0.49028642599264638</v>
      </c>
      <c r="V3038">
        <f t="shared" ca="1" si="47"/>
        <v>46</v>
      </c>
      <c r="W3038" t="s">
        <v>47</v>
      </c>
      <c r="X3038" t="str">
        <f ca="1">_xlfn.CONCAT("(",A3038,",",C3038,",",P3038,",",E3038,",",L3038,",",S3038,",",T3038,",",V3038,")++1`")</f>
        <v>(251122,0,1,10,50,1,6,46)++1`</v>
      </c>
      <c r="Y3038" t="str">
        <f>_xlfn.CONCAT("(",A3038,",",R3038,")++1`")</f>
        <v>(251122,30)++1`</v>
      </c>
    </row>
    <row r="3039" spans="1:25">
      <c r="A3039">
        <v>251124</v>
      </c>
      <c r="B3039">
        <v>1961</v>
      </c>
      <c r="C3039">
        <f>IF(D3039="oui", 1, IF(D3039="non", 0, " "))</f>
        <v>0</v>
      </c>
      <c r="D3039" t="s">
        <v>24</v>
      </c>
      <c r="E3039">
        <f>_xlfn.XLOOKUP(F3039,Z$3:Z$19,AA$3:AA$19)</f>
        <v>15</v>
      </c>
      <c r="F3039" t="s">
        <v>35</v>
      </c>
      <c r="G3039" s="14">
        <v>44637</v>
      </c>
      <c r="H3039" s="15">
        <v>0.78749999999999998</v>
      </c>
      <c r="I3039" s="15">
        <v>0.8256944444444444</v>
      </c>
      <c r="J3039">
        <v>1000171</v>
      </c>
      <c r="K3039">
        <v>2240</v>
      </c>
      <c r="L3039">
        <f>ROUND(M3039*86400,0)/60</f>
        <v>55</v>
      </c>
      <c r="M3039">
        <v>3.819444444444442E-2</v>
      </c>
      <c r="N3039">
        <f>_xlfn.XLOOKUP(O3039,Z$22:Z$24,AA$22:AA$24)</f>
        <v>0</v>
      </c>
      <c r="O3039" t="s">
        <v>26</v>
      </c>
      <c r="P3039" cm="1">
        <f t="array" aca="1" ref="P3039" ca="1">(_xlfn.IFS(Q3039="couché",0,Q3039="debout à 80%",1,Q3039="?",1))*(IF(RAND()&lt;0.8,1,0))</f>
        <v>0</v>
      </c>
      <c r="Q3039" t="s">
        <v>48</v>
      </c>
      <c r="R3039">
        <v>0</v>
      </c>
      <c r="S3039">
        <f>SUMIFS(N:N,F:F,F3039,G:G,G3039,T:T,T3039-1)*IF(C3039=1,0,1)</f>
        <v>0</v>
      </c>
      <c r="T3039">
        <f>COUNTIFS(F:F,F3039,G:G,G3039,H:H,_xlfn.CONCAT("&lt;=",H3039))</f>
        <v>4</v>
      </c>
      <c r="U3039" s="15">
        <f ca="1">H3039+(RAND()/100000)</f>
        <v>0.78750285621625415</v>
      </c>
      <c r="V3039">
        <f t="shared" ca="1" si="47"/>
        <v>83</v>
      </c>
      <c r="W3039" t="s">
        <v>28</v>
      </c>
      <c r="X3039" t="str">
        <f ca="1">_xlfn.CONCAT("(",A3039,",",C3039,",",P3039,",",E3039,",",L3039,",",S3039,",",T3039,",",V3039,")++1`")</f>
        <v>(251124,0,0,15,55,0,4,83)++1`</v>
      </c>
      <c r="Y3039" t="str">
        <f>_xlfn.CONCAT("(",A3039,",",R3039,")++1`")</f>
        <v>(251124,0)++1`</v>
      </c>
    </row>
    <row r="3040" spans="1:25">
      <c r="A3040">
        <v>251125</v>
      </c>
      <c r="B3040">
        <v>1966</v>
      </c>
      <c r="C3040">
        <f>IF(D3040="oui", 1, IF(D3040="non", 0, " "))</f>
        <v>0</v>
      </c>
      <c r="D3040" t="s">
        <v>24</v>
      </c>
      <c r="E3040">
        <f>_xlfn.XLOOKUP(F3040,Z$3:Z$19,AA$3:AA$19)</f>
        <v>5</v>
      </c>
      <c r="F3040" t="s">
        <v>36</v>
      </c>
      <c r="G3040" s="14">
        <v>44650</v>
      </c>
      <c r="H3040" s="15">
        <v>0.37013888888888885</v>
      </c>
      <c r="I3040" s="15">
        <v>0.45416666666666666</v>
      </c>
      <c r="J3040">
        <v>1000162</v>
      </c>
      <c r="K3040">
        <v>489</v>
      </c>
      <c r="L3040">
        <f>ROUND(M3040*86400,0)/60</f>
        <v>121</v>
      </c>
      <c r="M3040">
        <v>8.4027777777777812E-2</v>
      </c>
      <c r="N3040">
        <f>_xlfn.XLOOKUP(O3040,Z$22:Z$24,AA$22:AA$24)</f>
        <v>0</v>
      </c>
      <c r="O3040" t="s">
        <v>26</v>
      </c>
      <c r="P3040" cm="1">
        <f t="array" aca="1" ref="P3040" ca="1">(_xlfn.IFS(Q3040="couché",0,Q3040="debout à 80%",1,Q3040="?",1))*(IF(RAND()&lt;0.8,1,0))</f>
        <v>1</v>
      </c>
      <c r="Q3040" t="s">
        <v>27</v>
      </c>
      <c r="R3040">
        <v>45</v>
      </c>
      <c r="S3040">
        <f>SUMIFS(N:N,F:F,F3040,G:G,G3040,T:T,T3040-1)*IF(C3040=1,0,1)</f>
        <v>1</v>
      </c>
      <c r="T3040">
        <f>COUNTIFS(F:F,F3040,G:G,G3040,H:H,_xlfn.CONCAT("&lt;=",H3040))</f>
        <v>2</v>
      </c>
      <c r="U3040" s="15">
        <f ca="1">H3040+(RAND()/100000)</f>
        <v>0.37013914958696231</v>
      </c>
      <c r="V3040">
        <f t="shared" ca="1" si="47"/>
        <v>15</v>
      </c>
      <c r="W3040" t="s">
        <v>28</v>
      </c>
      <c r="X3040" t="str">
        <f ca="1">_xlfn.CONCAT("(",A3040,",",C3040,",",P3040,",",E3040,",",L3040,",",S3040,",",T3040,",",V3040,")++1`")</f>
        <v>(251125,0,1,5,121,1,2,15)++1`</v>
      </c>
      <c r="Y3040" t="str">
        <f>_xlfn.CONCAT("(",A3040,",",R3040,")++1`")</f>
        <v>(251125,45)++1`</v>
      </c>
    </row>
    <row r="3041" spans="1:25">
      <c r="A3041">
        <v>251129</v>
      </c>
      <c r="B3041">
        <v>1949</v>
      </c>
      <c r="C3041">
        <f>IF(D3041="oui", 1, IF(D3041="non", 0, " "))</f>
        <v>0</v>
      </c>
      <c r="D3041" t="s">
        <v>24</v>
      </c>
      <c r="E3041">
        <f>_xlfn.XLOOKUP(F3041,Z$3:Z$19,AA$3:AA$19)</f>
        <v>5</v>
      </c>
      <c r="F3041" t="s">
        <v>36</v>
      </c>
      <c r="G3041" s="14">
        <v>44650</v>
      </c>
      <c r="H3041" s="15">
        <v>0.44791666666666663</v>
      </c>
      <c r="I3041" s="15">
        <v>0.51874999999999993</v>
      </c>
      <c r="J3041">
        <v>1000162</v>
      </c>
      <c r="K3041">
        <v>489</v>
      </c>
      <c r="L3041">
        <f>ROUND(M3041*86400,0)/60</f>
        <v>102</v>
      </c>
      <c r="M3041">
        <v>7.0833333333333304E-2</v>
      </c>
      <c r="N3041">
        <f>_xlfn.XLOOKUP(O3041,Z$22:Z$24,AA$22:AA$24)</f>
        <v>0</v>
      </c>
      <c r="O3041" t="s">
        <v>26</v>
      </c>
      <c r="P3041" cm="1">
        <f t="array" aca="1" ref="P3041" ca="1">(_xlfn.IFS(Q3041="couché",0,Q3041="debout à 80%",1,Q3041="?",1))*(IF(RAND()&lt;0.8,1,0))</f>
        <v>0</v>
      </c>
      <c r="Q3041" t="s">
        <v>27</v>
      </c>
      <c r="R3041">
        <v>45</v>
      </c>
      <c r="S3041">
        <f>SUMIFS(N:N,F:F,F3041,G:G,G3041,T:T,T3041-1)*IF(C3041=1,0,1)</f>
        <v>0</v>
      </c>
      <c r="T3041">
        <f>COUNTIFS(F:F,F3041,G:G,G3041,H:H,_xlfn.CONCAT("&lt;=",H3041))</f>
        <v>3</v>
      </c>
      <c r="U3041" s="15">
        <f ca="1">H3041+(RAND()/100000)</f>
        <v>0.4479175743748946</v>
      </c>
      <c r="V3041">
        <f t="shared" ca="1" si="47"/>
        <v>32</v>
      </c>
      <c r="W3041" t="s">
        <v>28</v>
      </c>
      <c r="X3041" t="str">
        <f ca="1">_xlfn.CONCAT("(",A3041,",",C3041,",",P3041,",",E3041,",",L3041,",",S3041,",",T3041,",",V3041,")++1`")</f>
        <v>(251129,0,0,5,102,0,3,32)++1`</v>
      </c>
      <c r="Y3041" t="str">
        <f>_xlfn.CONCAT("(",A3041,",",R3041,")++1`")</f>
        <v>(251129,45)++1`</v>
      </c>
    </row>
    <row r="3042" spans="1:25">
      <c r="A3042">
        <v>251133</v>
      </c>
      <c r="B3042">
        <v>1966</v>
      </c>
      <c r="C3042">
        <f>IF(D3042="oui", 1, IF(D3042="non", 0, " "))</f>
        <v>0</v>
      </c>
      <c r="D3042" t="s">
        <v>24</v>
      </c>
      <c r="E3042">
        <f>_xlfn.XLOOKUP(F3042,Z$3:Z$19,AA$3:AA$19)</f>
        <v>2</v>
      </c>
      <c r="F3042" t="s">
        <v>29</v>
      </c>
      <c r="G3042" s="14">
        <v>44638</v>
      </c>
      <c r="H3042" s="15">
        <v>0.57291666666666663</v>
      </c>
      <c r="I3042" s="15">
        <v>0.62222222222222223</v>
      </c>
      <c r="J3042">
        <v>1000166</v>
      </c>
      <c r="K3042">
        <v>32</v>
      </c>
      <c r="L3042">
        <f>ROUND(M3042*86400,0)/60</f>
        <v>71</v>
      </c>
      <c r="M3042">
        <v>4.9305555555555602E-2</v>
      </c>
      <c r="N3042">
        <f>_xlfn.XLOOKUP(O3042,Z$22:Z$24,AA$22:AA$24)</f>
        <v>0</v>
      </c>
      <c r="O3042" t="s">
        <v>26</v>
      </c>
      <c r="P3042" cm="1">
        <f t="array" aca="1" ref="P3042" ca="1">(_xlfn.IFS(Q3042="couché",0,Q3042="debout à 80%",1,Q3042="?",1))*(IF(RAND()&lt;0.8,1,0))</f>
        <v>0</v>
      </c>
      <c r="Q3042" t="s">
        <v>48</v>
      </c>
      <c r="R3042">
        <v>45</v>
      </c>
      <c r="S3042">
        <f>SUMIFS(N:N,F:F,F3042,G:G,G3042,T:T,T3042-1)*IF(C3042=1,0,1)</f>
        <v>0</v>
      </c>
      <c r="T3042">
        <f>COUNTIFS(F:F,F3042,G:G,G3042,H:H,_xlfn.CONCAT("&lt;=",H3042))</f>
        <v>6</v>
      </c>
      <c r="U3042" s="15">
        <f ca="1">H3042+(RAND()/100000)</f>
        <v>0.57292385341137197</v>
      </c>
      <c r="V3042">
        <f t="shared" ca="1" si="47"/>
        <v>57</v>
      </c>
      <c r="W3042" t="s">
        <v>28</v>
      </c>
      <c r="X3042" t="str">
        <f ca="1">_xlfn.CONCAT("(",A3042,",",C3042,",",P3042,",",E3042,",",L3042,",",S3042,",",T3042,",",V3042,")++1`")</f>
        <v>(251133,0,0,2,71,0,6,57)++1`</v>
      </c>
      <c r="Y3042" t="str">
        <f>_xlfn.CONCAT("(",A3042,",",R3042,")++1`")</f>
        <v>(251133,45)++1`</v>
      </c>
    </row>
    <row r="3043" spans="1:25">
      <c r="A3043">
        <v>251136</v>
      </c>
      <c r="B3043">
        <v>1964</v>
      </c>
      <c r="C3043">
        <f>IF(D3043="oui", 1, IF(D3043="non", 0, " "))</f>
        <v>0</v>
      </c>
      <c r="D3043" t="s">
        <v>24</v>
      </c>
      <c r="E3043">
        <f>_xlfn.XLOOKUP(F3043,Z$3:Z$19,AA$3:AA$19)</f>
        <v>15</v>
      </c>
      <c r="F3043" t="s">
        <v>35</v>
      </c>
      <c r="G3043" s="14">
        <v>44637</v>
      </c>
      <c r="H3043" s="15">
        <v>0.65277777777777779</v>
      </c>
      <c r="I3043" s="15">
        <v>0.76736111111111105</v>
      </c>
      <c r="J3043">
        <v>1000171</v>
      </c>
      <c r="K3043">
        <v>283</v>
      </c>
      <c r="L3043">
        <f>ROUND(M3043*86400,0)/60</f>
        <v>165</v>
      </c>
      <c r="M3043">
        <v>0.11458333333333326</v>
      </c>
      <c r="N3043">
        <f>_xlfn.XLOOKUP(O3043,Z$22:Z$24,AA$22:AA$24)</f>
        <v>0</v>
      </c>
      <c r="O3043" t="s">
        <v>26</v>
      </c>
      <c r="P3043" cm="1">
        <f t="array" aca="1" ref="P3043" ca="1">(_xlfn.IFS(Q3043="couché",0,Q3043="debout à 80%",1,Q3043="?",1))*(IF(RAND()&lt;0.8,1,0))</f>
        <v>0</v>
      </c>
      <c r="Q3043" t="s">
        <v>48</v>
      </c>
      <c r="R3043">
        <v>120</v>
      </c>
      <c r="S3043">
        <f>SUMIFS(N:N,F:F,F3043,G:G,G3043,T:T,T3043-1)*IF(C3043=1,0,1)</f>
        <v>0</v>
      </c>
      <c r="T3043">
        <f>COUNTIFS(F:F,F3043,G:G,G3043,H:H,_xlfn.CONCAT("&lt;=",H3043))</f>
        <v>3</v>
      </c>
      <c r="U3043" s="15">
        <f ca="1">H3043+(RAND()/100000)</f>
        <v>0.65278286449198486</v>
      </c>
      <c r="V3043">
        <f t="shared" ca="1" si="47"/>
        <v>75</v>
      </c>
      <c r="W3043" t="s">
        <v>28</v>
      </c>
      <c r="X3043" t="str">
        <f ca="1">_xlfn.CONCAT("(",A3043,",",C3043,",",P3043,",",E3043,",",L3043,",",S3043,",",T3043,",",V3043,")++1`")</f>
        <v>(251136,0,0,15,165,0,3,75)++1`</v>
      </c>
      <c r="Y3043" t="str">
        <f>_xlfn.CONCAT("(",A3043,",",R3043,")++1`")</f>
        <v>(251136,120)++1`</v>
      </c>
    </row>
    <row r="3044" spans="1:25">
      <c r="A3044">
        <v>251138</v>
      </c>
      <c r="B3044">
        <v>1932</v>
      </c>
      <c r="C3044">
        <f>IF(D3044="oui", 1, IF(D3044="non", 0, " "))</f>
        <v>0</v>
      </c>
      <c r="D3044" t="s">
        <v>24</v>
      </c>
      <c r="E3044">
        <f>_xlfn.XLOOKUP(F3044,Z$3:Z$19,AA$3:AA$19)</f>
        <v>16</v>
      </c>
      <c r="F3044" t="s">
        <v>44</v>
      </c>
      <c r="G3044" s="14">
        <v>44638</v>
      </c>
      <c r="H3044" s="15">
        <v>0.62013888888888891</v>
      </c>
      <c r="I3044" s="15">
        <v>0.72430555555555554</v>
      </c>
      <c r="J3044">
        <v>1000162</v>
      </c>
      <c r="K3044">
        <v>489</v>
      </c>
      <c r="L3044">
        <f>ROUND(M3044*86400,0)/60</f>
        <v>150</v>
      </c>
      <c r="M3044">
        <v>0.10416666666666663</v>
      </c>
      <c r="N3044">
        <f>_xlfn.XLOOKUP(O3044,Z$22:Z$24,AA$22:AA$24)</f>
        <v>0</v>
      </c>
      <c r="O3044" t="s">
        <v>26</v>
      </c>
      <c r="P3044" cm="1">
        <f t="array" aca="1" ref="P3044" ca="1">(_xlfn.IFS(Q3044="couché",0,Q3044="debout à 80%",1,Q3044="?",1))*(IF(RAND()&lt;0.8,1,0))</f>
        <v>0</v>
      </c>
      <c r="Q3044" t="s">
        <v>48</v>
      </c>
      <c r="R3044">
        <v>45</v>
      </c>
      <c r="S3044">
        <f>SUMIFS(N:N,F:F,F3044,G:G,G3044,T:T,T3044-1)*IF(C3044=1,0,1)</f>
        <v>0</v>
      </c>
      <c r="T3044">
        <f>COUNTIFS(F:F,F3044,G:G,G3044,H:H,_xlfn.CONCAT("&lt;=",H3044))</f>
        <v>3</v>
      </c>
      <c r="U3044" s="15">
        <f ca="1">H3044+(RAND()/100000)</f>
        <v>0.62014338653263379</v>
      </c>
      <c r="V3044">
        <f t="shared" ca="1" si="47"/>
        <v>60</v>
      </c>
      <c r="W3044" t="s">
        <v>28</v>
      </c>
      <c r="X3044" t="str">
        <f ca="1">_xlfn.CONCAT("(",A3044,",",C3044,",",P3044,",",E3044,",",L3044,",",S3044,",",T3044,",",V3044,")++1`")</f>
        <v>(251138,0,0,16,150,0,3,60)++1`</v>
      </c>
      <c r="Y3044" t="str">
        <f>_xlfn.CONCAT("(",A3044,",",R3044,")++1`")</f>
        <v>(251138,45)++1`</v>
      </c>
    </row>
    <row r="3045" spans="1:25">
      <c r="A3045">
        <v>251139</v>
      </c>
      <c r="B3045">
        <v>1985</v>
      </c>
      <c r="C3045">
        <f>IF(D3045="oui", 1, IF(D3045="non", 0, " "))</f>
        <v>0</v>
      </c>
      <c r="D3045" t="s">
        <v>24</v>
      </c>
      <c r="E3045">
        <f>_xlfn.XLOOKUP(F3045,Z$3:Z$19,AA$3:AA$19)</f>
        <v>13</v>
      </c>
      <c r="F3045" t="s">
        <v>43</v>
      </c>
      <c r="G3045" s="14">
        <v>44650</v>
      </c>
      <c r="H3045" s="15">
        <v>0.74236111111111103</v>
      </c>
      <c r="I3045" s="15">
        <v>0.83333333333333326</v>
      </c>
      <c r="J3045">
        <v>1000167</v>
      </c>
      <c r="K3045">
        <v>7550</v>
      </c>
      <c r="L3045">
        <f>ROUND(M3045*86400,0)/60</f>
        <v>131</v>
      </c>
      <c r="M3045">
        <v>9.0972222222222232E-2</v>
      </c>
      <c r="N3045">
        <f>_xlfn.XLOOKUP(O3045,Z$22:Z$24,AA$22:AA$24)</f>
        <v>0</v>
      </c>
      <c r="O3045" t="s">
        <v>26</v>
      </c>
      <c r="P3045" cm="1">
        <f t="array" aca="1" ref="P3045" ca="1">(_xlfn.IFS(Q3045="couché",0,Q3045="debout à 80%",1,Q3045="?",1))*(IF(RAND()&lt;0.8,1,0))</f>
        <v>1</v>
      </c>
      <c r="Q3045" t="s">
        <v>27</v>
      </c>
      <c r="R3045">
        <v>45</v>
      </c>
      <c r="S3045">
        <f>SUMIFS(N:N,F:F,F3045,G:G,G3045,T:T,T3045-1)*IF(C3045=1,0,1)</f>
        <v>0</v>
      </c>
      <c r="T3045">
        <f>COUNTIFS(F:F,F3045,G:G,G3045,H:H,_xlfn.CONCAT("&lt;=",H3045))</f>
        <v>3</v>
      </c>
      <c r="U3045" s="15">
        <f ca="1">H3045+(RAND()/100000)</f>
        <v>0.74236308355537683</v>
      </c>
      <c r="V3045">
        <f t="shared" ca="1" si="47"/>
        <v>53</v>
      </c>
      <c r="W3045" t="s">
        <v>28</v>
      </c>
      <c r="X3045" t="str">
        <f ca="1">_xlfn.CONCAT("(",A3045,",",C3045,",",P3045,",",E3045,",",L3045,",",S3045,",",T3045,",",V3045,")++1`")</f>
        <v>(251139,0,1,13,131,0,3,53)++1`</v>
      </c>
      <c r="Y3045" t="str">
        <f>_xlfn.CONCAT("(",A3045,",",R3045,")++1`")</f>
        <v>(251139,45)++1`</v>
      </c>
    </row>
    <row r="3046" spans="1:25">
      <c r="A3046">
        <v>251141</v>
      </c>
      <c r="B3046">
        <v>1973</v>
      </c>
      <c r="C3046">
        <f>IF(D3046="oui", 1, IF(D3046="non", 0, " "))</f>
        <v>0</v>
      </c>
      <c r="D3046" t="s">
        <v>24</v>
      </c>
      <c r="E3046">
        <f>_xlfn.XLOOKUP(F3046,Z$3:Z$19,AA$3:AA$19)</f>
        <v>4</v>
      </c>
      <c r="F3046" t="s">
        <v>31</v>
      </c>
      <c r="G3046" s="14">
        <v>44645</v>
      </c>
      <c r="H3046" s="15">
        <v>0.52430555555555558</v>
      </c>
      <c r="I3046" s="15">
        <v>0.83541666666666659</v>
      </c>
      <c r="J3046">
        <v>1000171</v>
      </c>
      <c r="K3046">
        <v>7628</v>
      </c>
      <c r="L3046">
        <f>ROUND(M3046*86400,0)/60</f>
        <v>448</v>
      </c>
      <c r="M3046">
        <v>0.31111111111111101</v>
      </c>
      <c r="N3046">
        <f>_xlfn.XLOOKUP(O3046,Z$22:Z$24,AA$22:AA$24)</f>
        <v>0</v>
      </c>
      <c r="O3046" t="s">
        <v>26</v>
      </c>
      <c r="P3046" cm="1">
        <f t="array" aca="1" ref="P3046" ca="1">(_xlfn.IFS(Q3046="couché",0,Q3046="debout à 80%",1,Q3046="?",1))*(IF(RAND()&lt;0.8,1,0))</f>
        <v>0</v>
      </c>
      <c r="Q3046" t="s">
        <v>48</v>
      </c>
      <c r="R3046">
        <v>0</v>
      </c>
      <c r="S3046">
        <f>SUMIFS(N:N,F:F,F3046,G:G,G3046,T:T,T3046-1)*IF(C3046=1,0,1)</f>
        <v>1</v>
      </c>
      <c r="T3046">
        <f>COUNTIFS(F:F,F3046,G:G,G3046,H:H,_xlfn.CONCAT("&lt;=",H3046))</f>
        <v>4</v>
      </c>
      <c r="U3046" s="15">
        <f ca="1">H3046+(RAND()/100000)</f>
        <v>0.52431353034039019</v>
      </c>
      <c r="V3046">
        <f t="shared" ca="1" si="47"/>
        <v>49</v>
      </c>
      <c r="W3046" t="s">
        <v>28</v>
      </c>
      <c r="X3046" t="str">
        <f ca="1">_xlfn.CONCAT("(",A3046,",",C3046,",",P3046,",",E3046,",",L3046,",",S3046,",",T3046,",",V3046,")++1`")</f>
        <v>(251141,0,0,4,448,1,4,49)++1`</v>
      </c>
      <c r="Y3046" t="str">
        <f>_xlfn.CONCAT("(",A3046,",",R3046,")++1`")</f>
        <v>(251141,0)++1`</v>
      </c>
    </row>
    <row r="3047" spans="1:25">
      <c r="A3047">
        <v>251149</v>
      </c>
      <c r="B3047">
        <v>1972</v>
      </c>
      <c r="C3047">
        <f>IF(D3047="oui", 1, IF(D3047="non", 0, " "))</f>
        <v>0</v>
      </c>
      <c r="D3047" t="s">
        <v>24</v>
      </c>
      <c r="E3047">
        <f>_xlfn.XLOOKUP(F3047,Z$3:Z$19,AA$3:AA$19)</f>
        <v>9</v>
      </c>
      <c r="F3047" t="s">
        <v>40</v>
      </c>
      <c r="G3047" s="14">
        <v>44648</v>
      </c>
      <c r="H3047" s="15">
        <v>0.40069444444444441</v>
      </c>
      <c r="I3047" s="15">
        <v>0.43819444444444444</v>
      </c>
      <c r="J3047">
        <v>1000163</v>
      </c>
      <c r="K3047">
        <v>229</v>
      </c>
      <c r="L3047">
        <f>ROUND(M3047*86400,0)/60</f>
        <v>54</v>
      </c>
      <c r="M3047">
        <v>3.7500000000000033E-2</v>
      </c>
      <c r="N3047">
        <f>_xlfn.XLOOKUP(O3047,Z$22:Z$24,AA$22:AA$24)</f>
        <v>0</v>
      </c>
      <c r="O3047" t="s">
        <v>26</v>
      </c>
      <c r="P3047" cm="1">
        <f t="array" aca="1" ref="P3047" ca="1">(_xlfn.IFS(Q3047="couché",0,Q3047="debout à 80%",1,Q3047="?",1))*(IF(RAND()&lt;0.8,1,0))</f>
        <v>0</v>
      </c>
      <c r="Q3047" t="s">
        <v>27</v>
      </c>
      <c r="R3047">
        <v>45</v>
      </c>
      <c r="S3047">
        <f>SUMIFS(N:N,F:F,F3047,G:G,G3047,T:T,T3047-1)*IF(C3047=1,0,1)</f>
        <v>0</v>
      </c>
      <c r="T3047">
        <f>COUNTIFS(F:F,F3047,G:G,G3047,H:H,_xlfn.CONCAT("&lt;=",H3047))</f>
        <v>2</v>
      </c>
      <c r="U3047" s="15">
        <f ca="1">H3047+(RAND()/100000)</f>
        <v>0.400702810668775</v>
      </c>
      <c r="V3047">
        <f t="shared" ca="1" si="47"/>
        <v>25</v>
      </c>
      <c r="W3047" t="s">
        <v>28</v>
      </c>
      <c r="X3047" t="str">
        <f ca="1">_xlfn.CONCAT("(",A3047,",",C3047,",",P3047,",",E3047,",",L3047,",",S3047,",",T3047,",",V3047,")++1`")</f>
        <v>(251149,0,0,9,54,0,2,25)++1`</v>
      </c>
      <c r="Y3047" t="str">
        <f>_xlfn.CONCAT("(",A3047,",",R3047,")++1`")</f>
        <v>(251149,45)++1`</v>
      </c>
    </row>
    <row r="3048" spans="1:25">
      <c r="A3048">
        <v>251158</v>
      </c>
      <c r="B3048">
        <v>1967</v>
      </c>
      <c r="C3048">
        <f>IF(D3048="oui", 1, IF(D3048="non", 0, " "))</f>
        <v>0</v>
      </c>
      <c r="D3048" t="s">
        <v>24</v>
      </c>
      <c r="E3048">
        <f>_xlfn.XLOOKUP(F3048,Z$3:Z$19,AA$3:AA$19)</f>
        <v>13</v>
      </c>
      <c r="F3048" t="s">
        <v>43</v>
      </c>
      <c r="G3048" s="14">
        <v>44645</v>
      </c>
      <c r="H3048" s="15">
        <v>0.3263888888888889</v>
      </c>
      <c r="I3048" s="15">
        <v>0.41805555555555551</v>
      </c>
      <c r="J3048">
        <v>1000167</v>
      </c>
      <c r="K3048">
        <v>2232</v>
      </c>
      <c r="L3048">
        <f>ROUND(M3048*86400,0)/60</f>
        <v>132</v>
      </c>
      <c r="M3048">
        <v>9.1666666666666619E-2</v>
      </c>
      <c r="N3048">
        <f>_xlfn.XLOOKUP(O3048,Z$22:Z$24,AA$22:AA$24)</f>
        <v>0</v>
      </c>
      <c r="O3048" t="s">
        <v>26</v>
      </c>
      <c r="P3048" cm="1">
        <f t="array" aca="1" ref="P3048" ca="1">(_xlfn.IFS(Q3048="couché",0,Q3048="debout à 80%",1,Q3048="?",1))*(IF(RAND()&lt;0.8,1,0))</f>
        <v>1</v>
      </c>
      <c r="Q3048" t="s">
        <v>27</v>
      </c>
      <c r="R3048">
        <v>45</v>
      </c>
      <c r="S3048">
        <f>SUMIFS(N:N,F:F,F3048,G:G,G3048,T:T,T3048-1)*IF(C3048=1,0,1)</f>
        <v>0</v>
      </c>
      <c r="T3048">
        <f>COUNTIFS(F:F,F3048,G:G,G3048,H:H,_xlfn.CONCAT("&lt;=",H3048))</f>
        <v>1</v>
      </c>
      <c r="U3048" s="15">
        <f ca="1">H3048+(RAND()/100000)</f>
        <v>0.3263900054752214</v>
      </c>
      <c r="V3048">
        <f t="shared" ca="1" si="47"/>
        <v>1</v>
      </c>
      <c r="W3048" t="s">
        <v>28</v>
      </c>
      <c r="X3048" t="str">
        <f ca="1">_xlfn.CONCAT("(",A3048,",",C3048,",",P3048,",",E3048,",",L3048,",",S3048,",",T3048,",",V3048,")++1`")</f>
        <v>(251158,0,1,13,132,0,1,1)++1`</v>
      </c>
      <c r="Y3048" t="str">
        <f>_xlfn.CONCAT("(",A3048,",",R3048,")++1`")</f>
        <v>(251158,45)++1`</v>
      </c>
    </row>
    <row r="3049" spans="1:25">
      <c r="A3049">
        <v>251169</v>
      </c>
      <c r="B3049">
        <v>1984</v>
      </c>
      <c r="C3049">
        <f>IF(D3049="oui", 1, IF(D3049="non", 0, " "))</f>
        <v>0</v>
      </c>
      <c r="D3049" t="s">
        <v>24</v>
      </c>
      <c r="E3049">
        <f>_xlfn.XLOOKUP(F3049,Z$3:Z$19,AA$3:AA$19)</f>
        <v>4</v>
      </c>
      <c r="F3049" t="s">
        <v>31</v>
      </c>
      <c r="G3049" s="14">
        <v>44642</v>
      </c>
      <c r="H3049" s="15">
        <v>0.68125000000000002</v>
      </c>
      <c r="I3049" s="15">
        <v>0.72777777777777775</v>
      </c>
      <c r="J3049">
        <v>1000170</v>
      </c>
      <c r="K3049">
        <v>2059</v>
      </c>
      <c r="L3049">
        <f>ROUND(M3049*86400,0)/60</f>
        <v>67</v>
      </c>
      <c r="M3049">
        <v>4.6527777777777724E-2</v>
      </c>
      <c r="N3049">
        <f>_xlfn.XLOOKUP(O3049,Z$22:Z$24,AA$22:AA$24)</f>
        <v>1</v>
      </c>
      <c r="O3049" t="s">
        <v>32</v>
      </c>
      <c r="P3049" cm="1">
        <f t="array" aca="1" ref="P3049" ca="1">(_xlfn.IFS(Q3049="couché",0,Q3049="debout à 80%",1,Q3049="?",1))*(IF(RAND()&lt;0.8,1,0))</f>
        <v>1</v>
      </c>
      <c r="Q3049" t="s">
        <v>27</v>
      </c>
      <c r="R3049">
        <v>30</v>
      </c>
      <c r="S3049">
        <f>SUMIFS(N:N,F:F,F3049,G:G,G3049,T:T,T3049-1)*IF(C3049=1,0,1)</f>
        <v>1</v>
      </c>
      <c r="T3049">
        <f>COUNTIFS(F:F,F3049,G:G,G3049,H:H,_xlfn.CONCAT("&lt;=",H3049))</f>
        <v>7</v>
      </c>
      <c r="U3049" s="15">
        <f ca="1">H3049+(RAND()/100000)</f>
        <v>0.68125088110471399</v>
      </c>
      <c r="V3049">
        <f t="shared" ca="1" si="47"/>
        <v>69</v>
      </c>
      <c r="W3049" t="s">
        <v>28</v>
      </c>
      <c r="X3049" t="str">
        <f ca="1">_xlfn.CONCAT("(",A3049,",",C3049,",",P3049,",",E3049,",",L3049,",",S3049,",",T3049,",",V3049,")++1`")</f>
        <v>(251169,0,1,4,67,1,7,69)++1`</v>
      </c>
      <c r="Y3049" t="str">
        <f>_xlfn.CONCAT("(",A3049,",",R3049,")++1`")</f>
        <v>(251169,30)++1`</v>
      </c>
    </row>
    <row r="3050" spans="1:25">
      <c r="A3050">
        <v>251173</v>
      </c>
      <c r="B3050">
        <v>2006</v>
      </c>
      <c r="C3050">
        <f>IF(D3050="oui", 1, IF(D3050="non", 0, " "))</f>
        <v>0</v>
      </c>
      <c r="D3050" t="s">
        <v>24</v>
      </c>
      <c r="E3050">
        <f>_xlfn.XLOOKUP(F3050,Z$3:Z$19,AA$3:AA$19)</f>
        <v>9</v>
      </c>
      <c r="F3050" t="s">
        <v>40</v>
      </c>
      <c r="G3050" s="14">
        <v>44637</v>
      </c>
      <c r="H3050" s="15">
        <v>0.81666666666666665</v>
      </c>
      <c r="I3050" s="15">
        <v>0.90625</v>
      </c>
      <c r="J3050">
        <v>1000166</v>
      </c>
      <c r="K3050">
        <v>30</v>
      </c>
      <c r="L3050">
        <f>ROUND(M3050*86400,0)/60</f>
        <v>129</v>
      </c>
      <c r="M3050">
        <v>8.9583333333333348E-2</v>
      </c>
      <c r="N3050">
        <f>_xlfn.XLOOKUP(O3050,Z$22:Z$24,AA$22:AA$24)</f>
        <v>0</v>
      </c>
      <c r="O3050" t="s">
        <v>26</v>
      </c>
      <c r="P3050" cm="1">
        <f t="array" aca="1" ref="P3050" ca="1">(_xlfn.IFS(Q3050="couché",0,Q3050="debout à 80%",1,Q3050="?",1))*(IF(RAND()&lt;0.8,1,0))</f>
        <v>0</v>
      </c>
      <c r="Q3050" t="s">
        <v>27</v>
      </c>
      <c r="R3050">
        <v>45</v>
      </c>
      <c r="S3050">
        <f>SUMIFS(N:N,F:F,F3050,G:G,G3050,T:T,T3050-1)*IF(C3050=1,0,1)</f>
        <v>0</v>
      </c>
      <c r="T3050">
        <f>COUNTIFS(F:F,F3050,G:G,G3050,H:H,_xlfn.CONCAT("&lt;=",H3050))</f>
        <v>8</v>
      </c>
      <c r="U3050" s="15">
        <f ca="1">H3050+(RAND()/100000)</f>
        <v>0.81667553376549251</v>
      </c>
      <c r="V3050">
        <f t="shared" ca="1" si="47"/>
        <v>84</v>
      </c>
      <c r="W3050" t="s">
        <v>28</v>
      </c>
      <c r="X3050" t="str">
        <f ca="1">_xlfn.CONCAT("(",A3050,",",C3050,",",P3050,",",E3050,",",L3050,",",S3050,",",T3050,",",V3050,")++1`")</f>
        <v>(251173,0,0,9,129,0,8,84)++1`</v>
      </c>
      <c r="Y3050" t="str">
        <f>_xlfn.CONCAT("(",A3050,",",R3050,")++1`")</f>
        <v>(251173,45)++1`</v>
      </c>
    </row>
    <row r="3051" spans="1:25">
      <c r="A3051">
        <v>251184</v>
      </c>
      <c r="B3051">
        <v>1953</v>
      </c>
      <c r="C3051">
        <f>IF(D3051="oui", 1, IF(D3051="non", 0, " "))</f>
        <v>0</v>
      </c>
      <c r="D3051" t="s">
        <v>24</v>
      </c>
      <c r="E3051">
        <f>_xlfn.XLOOKUP(F3051,Z$3:Z$19,AA$3:AA$19)</f>
        <v>15</v>
      </c>
      <c r="F3051" t="s">
        <v>35</v>
      </c>
      <c r="G3051" s="14">
        <v>44641</v>
      </c>
      <c r="H3051" s="15">
        <v>0.44999999999999996</v>
      </c>
      <c r="I3051" s="15">
        <v>0.4861111111111111</v>
      </c>
      <c r="J3051">
        <v>1000171</v>
      </c>
      <c r="K3051">
        <v>2240</v>
      </c>
      <c r="L3051">
        <f>ROUND(M3051*86400,0)/60</f>
        <v>52</v>
      </c>
      <c r="M3051">
        <v>3.6111111111111149E-2</v>
      </c>
      <c r="N3051">
        <f>_xlfn.XLOOKUP(O3051,Z$22:Z$24,AA$22:AA$24)</f>
        <v>0</v>
      </c>
      <c r="O3051" t="s">
        <v>26</v>
      </c>
      <c r="P3051" cm="1">
        <f t="array" aca="1" ref="P3051" ca="1">(_xlfn.IFS(Q3051="couché",0,Q3051="debout à 80%",1,Q3051="?",1))*(IF(RAND()&lt;0.8,1,0))</f>
        <v>1</v>
      </c>
      <c r="Q3051" t="s">
        <v>27</v>
      </c>
      <c r="R3051">
        <v>0</v>
      </c>
      <c r="S3051">
        <f>SUMIFS(N:N,F:F,F3051,G:G,G3051,T:T,T3051-1)*IF(C3051=1,0,1)</f>
        <v>0</v>
      </c>
      <c r="T3051">
        <f>COUNTIFS(F:F,F3051,G:G,G3051,H:H,_xlfn.CONCAT("&lt;=",H3051))</f>
        <v>2</v>
      </c>
      <c r="U3051" s="15">
        <f ca="1">H3051+(RAND()/100000)</f>
        <v>0.45000108238250386</v>
      </c>
      <c r="V3051">
        <f t="shared" ca="1" si="47"/>
        <v>28</v>
      </c>
      <c r="W3051" t="s">
        <v>28</v>
      </c>
      <c r="X3051" t="str">
        <f ca="1">_xlfn.CONCAT("(",A3051,",",C3051,",",P3051,",",E3051,",",L3051,",",S3051,",",T3051,",",V3051,")++1`")</f>
        <v>(251184,0,1,15,52,0,2,28)++1`</v>
      </c>
      <c r="Y3051" t="str">
        <f>_xlfn.CONCAT("(",A3051,",",R3051,")++1`")</f>
        <v>(251184,0)++1`</v>
      </c>
    </row>
    <row r="3052" spans="1:25">
      <c r="A3052">
        <v>251187</v>
      </c>
      <c r="B3052">
        <v>1947</v>
      </c>
      <c r="C3052">
        <f>IF(D3052="oui", 1, IF(D3052="non", 0, " "))</f>
        <v>0</v>
      </c>
      <c r="D3052" t="s">
        <v>24</v>
      </c>
      <c r="E3052">
        <f>_xlfn.XLOOKUP(F3052,Z$3:Z$19,AA$3:AA$19)</f>
        <v>4</v>
      </c>
      <c r="F3052" t="s">
        <v>31</v>
      </c>
      <c r="G3052" s="14">
        <v>44642</v>
      </c>
      <c r="H3052" s="15">
        <v>0.41805555555555551</v>
      </c>
      <c r="I3052" s="15">
        <v>0.47638888888888886</v>
      </c>
      <c r="J3052">
        <v>1000170</v>
      </c>
      <c r="K3052">
        <v>4392</v>
      </c>
      <c r="L3052">
        <f>ROUND(M3052*86400,0)/60</f>
        <v>84</v>
      </c>
      <c r="M3052">
        <v>5.8333333333333348E-2</v>
      </c>
      <c r="N3052">
        <f>_xlfn.XLOOKUP(O3052,Z$22:Z$24,AA$22:AA$24)</f>
        <v>1</v>
      </c>
      <c r="O3052" t="s">
        <v>32</v>
      </c>
      <c r="P3052" cm="1">
        <f t="array" aca="1" ref="P3052" ca="1">(_xlfn.IFS(Q3052="couché",0,Q3052="debout à 80%",1,Q3052="?",1))*(IF(RAND()&lt;0.8,1,0))</f>
        <v>1</v>
      </c>
      <c r="Q3052" t="s">
        <v>27</v>
      </c>
      <c r="R3052">
        <v>20</v>
      </c>
      <c r="S3052">
        <f>SUMIFS(N:N,F:F,F3052,G:G,G3052,T:T,T3052-1)*IF(C3052=1,0,1)</f>
        <v>1</v>
      </c>
      <c r="T3052">
        <f>COUNTIFS(F:F,F3052,G:G,G3052,H:H,_xlfn.CONCAT("&lt;=",H3052))</f>
        <v>3</v>
      </c>
      <c r="U3052" s="15">
        <f ca="1">H3052+(RAND()/100000)</f>
        <v>0.4180631047877047</v>
      </c>
      <c r="V3052">
        <f t="shared" ca="1" si="47"/>
        <v>30</v>
      </c>
      <c r="W3052" t="s">
        <v>28</v>
      </c>
      <c r="X3052" t="str">
        <f ca="1">_xlfn.CONCAT("(",A3052,",",C3052,",",P3052,",",E3052,",",L3052,",",S3052,",",T3052,",",V3052,")++1`")</f>
        <v>(251187,0,1,4,84,1,3,30)++1`</v>
      </c>
      <c r="Y3052" t="str">
        <f>_xlfn.CONCAT("(",A3052,",",R3052,")++1`")</f>
        <v>(251187,20)++1`</v>
      </c>
    </row>
    <row r="3053" spans="1:25">
      <c r="A3053">
        <v>251192</v>
      </c>
      <c r="B3053">
        <v>1960</v>
      </c>
      <c r="C3053">
        <f>IF(D3053="oui", 1, IF(D3053="non", 0, " "))</f>
        <v>0</v>
      </c>
      <c r="D3053" t="s">
        <v>24</v>
      </c>
      <c r="E3053">
        <f>_xlfn.XLOOKUP(F3053,Z$3:Z$19,AA$3:AA$19)</f>
        <v>8</v>
      </c>
      <c r="F3053" t="s">
        <v>25</v>
      </c>
      <c r="G3053" s="14">
        <v>44649</v>
      </c>
      <c r="H3053" s="15">
        <v>0.59305555555555556</v>
      </c>
      <c r="I3053" s="15">
        <v>0.6152777777777777</v>
      </c>
      <c r="J3053">
        <v>1000168</v>
      </c>
      <c r="K3053">
        <v>1900</v>
      </c>
      <c r="L3053">
        <f>ROUND(M3053*86400,0)/60</f>
        <v>32</v>
      </c>
      <c r="M3053">
        <v>2.2222222222222143E-2</v>
      </c>
      <c r="N3053">
        <f>_xlfn.XLOOKUP(O3053,Z$22:Z$24,AA$22:AA$24)</f>
        <v>0</v>
      </c>
      <c r="O3053" t="s">
        <v>26</v>
      </c>
      <c r="P3053" cm="1">
        <f t="array" aca="1" ref="P3053" ca="1">(_xlfn.IFS(Q3053="couché",0,Q3053="debout à 80%",1,Q3053="?",1))*(IF(RAND()&lt;0.8,1,0))</f>
        <v>0</v>
      </c>
      <c r="Q3053" t="s">
        <v>27</v>
      </c>
      <c r="R3053">
        <v>0</v>
      </c>
      <c r="S3053">
        <f>SUMIFS(N:N,F:F,F3053,G:G,G3053,T:T,T3053-1)*IF(C3053=1,0,1)</f>
        <v>0</v>
      </c>
      <c r="T3053">
        <f>COUNTIFS(F:F,F3053,G:G,G3053,H:H,_xlfn.CONCAT("&lt;=",H3053))</f>
        <v>8</v>
      </c>
      <c r="U3053" s="15">
        <f ca="1">H3053+(RAND()/100000)</f>
        <v>0.59306346737012727</v>
      </c>
      <c r="V3053">
        <f t="shared" ca="1" si="47"/>
        <v>57</v>
      </c>
      <c r="W3053" t="s">
        <v>28</v>
      </c>
      <c r="X3053" t="str">
        <f ca="1">_xlfn.CONCAT("(",A3053,",",C3053,",",P3053,",",E3053,",",L3053,",",S3053,",",T3053,",",V3053,")++1`")</f>
        <v>(251192,0,0,8,32,0,8,57)++1`</v>
      </c>
      <c r="Y3053" t="str">
        <f>_xlfn.CONCAT("(",A3053,",",R3053,")++1`")</f>
        <v>(251192,0)++1`</v>
      </c>
    </row>
    <row r="3054" spans="1:25">
      <c r="A3054">
        <v>251215</v>
      </c>
      <c r="B3054">
        <v>2005</v>
      </c>
      <c r="C3054">
        <f>IF(D3054="oui", 1, IF(D3054="non", 0, " "))</f>
        <v>0</v>
      </c>
      <c r="D3054" t="s">
        <v>24</v>
      </c>
      <c r="E3054">
        <f>_xlfn.XLOOKUP(F3054,Z$3:Z$19,AA$3:AA$19)</f>
        <v>5</v>
      </c>
      <c r="F3054" t="s">
        <v>36</v>
      </c>
      <c r="G3054" s="14">
        <v>44641</v>
      </c>
      <c r="H3054" s="15">
        <v>0.6465277777777777</v>
      </c>
      <c r="I3054" s="15">
        <v>0.67083333333333328</v>
      </c>
      <c r="J3054">
        <v>1000162</v>
      </c>
      <c r="K3054">
        <v>9328</v>
      </c>
      <c r="L3054">
        <f>ROUND(M3054*86400,0)/60</f>
        <v>35</v>
      </c>
      <c r="M3054">
        <v>2.430555555555558E-2</v>
      </c>
      <c r="N3054">
        <f>_xlfn.XLOOKUP(O3054,Z$22:Z$24,AA$22:AA$24)</f>
        <v>1</v>
      </c>
      <c r="O3054" t="s">
        <v>32</v>
      </c>
      <c r="P3054" cm="1">
        <f t="array" aca="1" ref="P3054" ca="1">(_xlfn.IFS(Q3054="couché",0,Q3054="debout à 80%",1,Q3054="?",1))*(IF(RAND()&lt;0.8,1,0))</f>
        <v>1</v>
      </c>
      <c r="Q3054" t="s">
        <v>27</v>
      </c>
      <c r="R3054">
        <v>45</v>
      </c>
      <c r="S3054">
        <f>SUMIFS(N:N,F:F,F3054,G:G,G3054,T:T,T3054-1)*IF(C3054=1,0,1)</f>
        <v>1</v>
      </c>
      <c r="T3054">
        <f>COUNTIFS(F:F,F3054,G:G,G3054,H:H,_xlfn.CONCAT("&lt;=",H3054))</f>
        <v>9</v>
      </c>
      <c r="U3054" s="15">
        <f ca="1">H3054+(RAND()/100000)</f>
        <v>0.64653410353753216</v>
      </c>
      <c r="V3054">
        <f t="shared" ca="1" si="47"/>
        <v>59</v>
      </c>
      <c r="W3054" t="s">
        <v>28</v>
      </c>
      <c r="X3054" t="str">
        <f ca="1">_xlfn.CONCAT("(",A3054,",",C3054,",",P3054,",",E3054,",",L3054,",",S3054,",",T3054,",",V3054,")++1`")</f>
        <v>(251215,0,1,5,35,1,9,59)++1`</v>
      </c>
      <c r="Y3054" t="str">
        <f>_xlfn.CONCAT("(",A3054,",",R3054,")++1`")</f>
        <v>(251215,45)++1`</v>
      </c>
    </row>
    <row r="3055" spans="1:25">
      <c r="A3055">
        <v>251225</v>
      </c>
      <c r="B3055">
        <v>1940</v>
      </c>
      <c r="C3055">
        <f>IF(D3055="oui", 1, IF(D3055="non", 0, " "))</f>
        <v>0</v>
      </c>
      <c r="D3055" t="s">
        <v>24</v>
      </c>
      <c r="E3055">
        <f>_xlfn.XLOOKUP(F3055,Z$3:Z$19,AA$3:AA$19)</f>
        <v>8</v>
      </c>
      <c r="F3055" t="s">
        <v>25</v>
      </c>
      <c r="G3055" s="14">
        <v>44649</v>
      </c>
      <c r="H3055" s="15">
        <v>0.51458333333333328</v>
      </c>
      <c r="I3055" s="15">
        <v>0.53611111111111109</v>
      </c>
      <c r="J3055">
        <v>1000168</v>
      </c>
      <c r="K3055">
        <v>1899</v>
      </c>
      <c r="L3055">
        <f>ROUND(M3055*86400,0)/60</f>
        <v>31</v>
      </c>
      <c r="M3055">
        <v>2.1527777777777812E-2</v>
      </c>
      <c r="N3055">
        <f>_xlfn.XLOOKUP(O3055,Z$22:Z$24,AA$22:AA$24)</f>
        <v>0</v>
      </c>
      <c r="O3055" t="s">
        <v>26</v>
      </c>
      <c r="P3055" cm="1">
        <f t="array" aca="1" ref="P3055" ca="1">(_xlfn.IFS(Q3055="couché",0,Q3055="debout à 80%",1,Q3055="?",1))*(IF(RAND()&lt;0.8,1,0))</f>
        <v>1</v>
      </c>
      <c r="Q3055" t="s">
        <v>27</v>
      </c>
      <c r="R3055">
        <v>0</v>
      </c>
      <c r="S3055">
        <f>SUMIFS(N:N,F:F,F3055,G:G,G3055,T:T,T3055-1)*IF(C3055=1,0,1)</f>
        <v>0</v>
      </c>
      <c r="T3055">
        <f>COUNTIFS(F:F,F3055,G:G,G3055,H:H,_xlfn.CONCAT("&lt;=",H3055))</f>
        <v>4</v>
      </c>
      <c r="U3055" s="15">
        <f ca="1">H3055+(RAND()/100000)</f>
        <v>0.51458458156360487</v>
      </c>
      <c r="V3055">
        <f t="shared" ca="1" si="47"/>
        <v>47</v>
      </c>
      <c r="W3055" t="s">
        <v>28</v>
      </c>
      <c r="X3055" t="str">
        <f ca="1">_xlfn.CONCAT("(",A3055,",",C3055,",",P3055,",",E3055,",",L3055,",",S3055,",",T3055,",",V3055,")++1`")</f>
        <v>(251225,0,1,8,31,0,4,47)++1`</v>
      </c>
      <c r="Y3055" t="str">
        <f>_xlfn.CONCAT("(",A3055,",",R3055,")++1`")</f>
        <v>(251225,0)++1`</v>
      </c>
    </row>
    <row r="3056" spans="1:25">
      <c r="A3056">
        <v>251227</v>
      </c>
      <c r="B3056">
        <v>1974</v>
      </c>
      <c r="C3056">
        <f>IF(D3056="oui", 1, IF(D3056="non", 0, " "))</f>
        <v>0</v>
      </c>
      <c r="D3056" t="s">
        <v>24</v>
      </c>
      <c r="E3056">
        <f>_xlfn.XLOOKUP(F3056,Z$3:Z$19,AA$3:AA$19)</f>
        <v>2</v>
      </c>
      <c r="F3056" t="s">
        <v>29</v>
      </c>
      <c r="G3056" s="14">
        <v>44638</v>
      </c>
      <c r="H3056" s="15">
        <v>0.63124999999999998</v>
      </c>
      <c r="I3056" s="15">
        <v>0.68333333333333335</v>
      </c>
      <c r="J3056">
        <v>1000166</v>
      </c>
      <c r="K3056">
        <v>421</v>
      </c>
      <c r="L3056">
        <f>ROUND(M3056*86400,0)/60</f>
        <v>75</v>
      </c>
      <c r="M3056">
        <v>5.208333333333337E-2</v>
      </c>
      <c r="N3056">
        <f>_xlfn.XLOOKUP(O3056,Z$22:Z$24,AA$22:AA$24)</f>
        <v>0</v>
      </c>
      <c r="O3056" t="s">
        <v>26</v>
      </c>
      <c r="P3056" cm="1">
        <f t="array" aca="1" ref="P3056" ca="1">(_xlfn.IFS(Q3056="couché",0,Q3056="debout à 80%",1,Q3056="?",1))*(IF(RAND()&lt;0.8,1,0))</f>
        <v>0</v>
      </c>
      <c r="Q3056" t="s">
        <v>48</v>
      </c>
      <c r="R3056">
        <v>45</v>
      </c>
      <c r="S3056">
        <f>SUMIFS(N:N,F:F,F3056,G:G,G3056,T:T,T3056-1)*IF(C3056=1,0,1)</f>
        <v>0</v>
      </c>
      <c r="T3056">
        <f>COUNTIFS(F:F,F3056,G:G,G3056,H:H,_xlfn.CONCAT("&lt;=",H3056))</f>
        <v>7</v>
      </c>
      <c r="U3056" s="15">
        <f ca="1">H3056+(RAND()/100000)</f>
        <v>0.63125541343425795</v>
      </c>
      <c r="V3056">
        <f t="shared" ca="1" si="47"/>
        <v>62</v>
      </c>
      <c r="W3056" t="s">
        <v>28</v>
      </c>
      <c r="X3056" t="str">
        <f ca="1">_xlfn.CONCAT("(",A3056,",",C3056,",",P3056,",",E3056,",",L3056,",",S3056,",",T3056,",",V3056,")++1`")</f>
        <v>(251227,0,0,2,75,0,7,62)++1`</v>
      </c>
      <c r="Y3056" t="str">
        <f>_xlfn.CONCAT("(",A3056,",",R3056,")++1`")</f>
        <v>(251227,45)++1`</v>
      </c>
    </row>
    <row r="3057" spans="1:25">
      <c r="A3057">
        <v>251231</v>
      </c>
      <c r="B3057">
        <v>2008</v>
      </c>
      <c r="C3057">
        <f>IF(D3057="oui", 1, IF(D3057="non", 0, " "))</f>
        <v>1</v>
      </c>
      <c r="D3057" t="s">
        <v>28</v>
      </c>
      <c r="E3057">
        <f>_xlfn.XLOOKUP(F3057,Z$3:Z$19,AA$3:AA$19)</f>
        <v>4</v>
      </c>
      <c r="F3057" t="s">
        <v>31</v>
      </c>
      <c r="G3057" s="14">
        <v>44638</v>
      </c>
      <c r="H3057" s="15">
        <v>0.72152777777777777</v>
      </c>
      <c r="I3057" s="15">
        <v>0.77708333333333335</v>
      </c>
      <c r="J3057">
        <v>1000162</v>
      </c>
      <c r="K3057">
        <v>2152</v>
      </c>
      <c r="L3057">
        <f>ROUND(M3057*86400,0)/60</f>
        <v>80</v>
      </c>
      <c r="M3057">
        <v>5.555555555555558E-2</v>
      </c>
      <c r="N3057">
        <f>_xlfn.XLOOKUP(O3057,Z$22:Z$24,AA$22:AA$24)</f>
        <v>0</v>
      </c>
      <c r="O3057" t="s">
        <v>46</v>
      </c>
      <c r="P3057" cm="1">
        <f t="array" aca="1" ref="P3057" ca="1">(_xlfn.IFS(Q3057="couché",0,Q3057="debout à 80%",1,Q3057="?",1))*(IF(RAND()&lt;0.8,1,0))</f>
        <v>0</v>
      </c>
      <c r="Q3057" t="s">
        <v>48</v>
      </c>
      <c r="R3057">
        <v>45</v>
      </c>
      <c r="S3057">
        <f>SUMIFS(N:N,F:F,F3057,G:G,G3057,T:T,T3057-1)*IF(C3057=1,0,1)</f>
        <v>0</v>
      </c>
      <c r="T3057">
        <f>COUNTIFS(F:F,F3057,G:G,G3057,H:H,_xlfn.CONCAT("&lt;=",H3057))</f>
        <v>6</v>
      </c>
      <c r="U3057" s="15">
        <f ca="1">H3057+(RAND()/100000)</f>
        <v>0.72153736326397899</v>
      </c>
      <c r="V3057">
        <f t="shared" ca="1" si="47"/>
        <v>64</v>
      </c>
      <c r="W3057" t="s">
        <v>28</v>
      </c>
      <c r="X3057" t="str">
        <f ca="1">_xlfn.CONCAT("(",A3057,",",C3057,",",P3057,",",E3057,",",L3057,",",S3057,",",T3057,",",V3057,")++1`")</f>
        <v>(251231,1,0,4,80,0,6,64)++1`</v>
      </c>
      <c r="Y3057" t="str">
        <f>_xlfn.CONCAT("(",A3057,",",R3057,")++1`")</f>
        <v>(251231,45)++1`</v>
      </c>
    </row>
    <row r="3058" spans="1:25">
      <c r="A3058">
        <v>251233</v>
      </c>
      <c r="B3058">
        <v>1980</v>
      </c>
      <c r="C3058">
        <f>IF(D3058="oui", 1, IF(D3058="non", 0, " "))</f>
        <v>0</v>
      </c>
      <c r="D3058" t="s">
        <v>24</v>
      </c>
      <c r="E3058">
        <f>_xlfn.XLOOKUP(F3058,Z$3:Z$19,AA$3:AA$19)</f>
        <v>2</v>
      </c>
      <c r="F3058" t="s">
        <v>29</v>
      </c>
      <c r="G3058" s="14">
        <v>44638</v>
      </c>
      <c r="H3058" s="15">
        <v>0.69791666666666663</v>
      </c>
      <c r="I3058" s="15">
        <v>0.76805555555555549</v>
      </c>
      <c r="J3058">
        <v>1000166</v>
      </c>
      <c r="K3058">
        <v>30</v>
      </c>
      <c r="L3058">
        <f>ROUND(M3058*86400,0)/60</f>
        <v>101</v>
      </c>
      <c r="M3058">
        <v>7.0138888888888862E-2</v>
      </c>
      <c r="N3058">
        <f>_xlfn.XLOOKUP(O3058,Z$22:Z$24,AA$22:AA$24)</f>
        <v>0</v>
      </c>
      <c r="O3058" t="s">
        <v>26</v>
      </c>
      <c r="P3058" cm="1">
        <f t="array" aca="1" ref="P3058" ca="1">(_xlfn.IFS(Q3058="couché",0,Q3058="debout à 80%",1,Q3058="?",1))*(IF(RAND()&lt;0.8,1,0))</f>
        <v>0</v>
      </c>
      <c r="Q3058" t="s">
        <v>27</v>
      </c>
      <c r="R3058">
        <v>45</v>
      </c>
      <c r="S3058">
        <f>SUMIFS(N:N,F:F,F3058,G:G,G3058,T:T,T3058-1)*IF(C3058=1,0,1)</f>
        <v>0</v>
      </c>
      <c r="T3058">
        <f>COUNTIFS(F:F,F3058,G:G,G3058,H:H,_xlfn.CONCAT("&lt;=",H3058))</f>
        <v>8</v>
      </c>
      <c r="U3058" s="15">
        <f ca="1">H3058+(RAND()/100000)</f>
        <v>0.69791753692954661</v>
      </c>
      <c r="V3058">
        <f t="shared" ca="1" si="47"/>
        <v>63</v>
      </c>
      <c r="W3058" t="s">
        <v>28</v>
      </c>
      <c r="X3058" t="str">
        <f ca="1">_xlfn.CONCAT("(",A3058,",",C3058,",",P3058,",",E3058,",",L3058,",",S3058,",",T3058,",",V3058,")++1`")</f>
        <v>(251233,0,0,2,101,0,8,63)++1`</v>
      </c>
      <c r="Y3058" t="str">
        <f>_xlfn.CONCAT("(",A3058,",",R3058,")++1`")</f>
        <v>(251233,45)++1`</v>
      </c>
    </row>
    <row r="3059" spans="1:25">
      <c r="A3059">
        <v>251245</v>
      </c>
      <c r="B3059">
        <v>1962</v>
      </c>
      <c r="C3059">
        <f>IF(D3059="oui", 1, IF(D3059="non", 0, " "))</f>
        <v>0</v>
      </c>
      <c r="D3059" t="s">
        <v>24</v>
      </c>
      <c r="E3059">
        <f>_xlfn.XLOOKUP(F3059,Z$3:Z$19,AA$3:AA$19)</f>
        <v>3</v>
      </c>
      <c r="F3059" t="s">
        <v>34</v>
      </c>
      <c r="G3059" s="14">
        <v>44642</v>
      </c>
      <c r="H3059" s="15">
        <v>0.47152777777777777</v>
      </c>
      <c r="I3059" s="15">
        <v>0.48749999999999999</v>
      </c>
      <c r="J3059">
        <v>1000169</v>
      </c>
      <c r="K3059">
        <v>2178</v>
      </c>
      <c r="L3059">
        <f>ROUND(M3059*86400,0)/60</f>
        <v>23</v>
      </c>
      <c r="M3059">
        <v>1.5972222222222221E-2</v>
      </c>
      <c r="N3059">
        <f>_xlfn.XLOOKUP(O3059,Z$22:Z$24,AA$22:AA$24)</f>
        <v>1</v>
      </c>
      <c r="O3059" t="s">
        <v>32</v>
      </c>
      <c r="P3059" cm="1">
        <f t="array" aca="1" ref="P3059" ca="1">(_xlfn.IFS(Q3059="couché",0,Q3059="debout à 80%",1,Q3059="?",1))*(IF(RAND()&lt;0.8,1,0))</f>
        <v>1</v>
      </c>
      <c r="Q3059" t="s">
        <v>27</v>
      </c>
      <c r="R3059">
        <v>0</v>
      </c>
      <c r="S3059">
        <f>SUMIFS(N:N,F:F,F3059,G:G,G3059,T:T,T3059-1)*IF(C3059=1,0,1)</f>
        <v>1</v>
      </c>
      <c r="T3059">
        <f>COUNTIFS(F:F,F3059,G:G,G3059,H:H,_xlfn.CONCAT("&lt;=",H3059))</f>
        <v>10</v>
      </c>
      <c r="U3059" s="15">
        <f ca="1">H3059+(RAND()/100000)</f>
        <v>0.47153053387058375</v>
      </c>
      <c r="V3059">
        <f t="shared" ca="1" si="47"/>
        <v>44</v>
      </c>
      <c r="W3059" t="s">
        <v>28</v>
      </c>
      <c r="X3059" t="str">
        <f ca="1">_xlfn.CONCAT("(",A3059,",",C3059,",",P3059,",",E3059,",",L3059,",",S3059,",",T3059,",",V3059,")++1`")</f>
        <v>(251245,0,1,3,23,1,10,44)++1`</v>
      </c>
      <c r="Y3059" t="str">
        <f>_xlfn.CONCAT("(",A3059,",",R3059,")++1`")</f>
        <v>(251245,0)++1`</v>
      </c>
    </row>
    <row r="3060" spans="1:25">
      <c r="A3060">
        <v>251253</v>
      </c>
      <c r="B3060">
        <v>1959</v>
      </c>
      <c r="C3060">
        <f>IF(D3060="oui", 1, IF(D3060="non", 0, " "))</f>
        <v>0</v>
      </c>
      <c r="D3060" t="s">
        <v>24</v>
      </c>
      <c r="E3060">
        <f>_xlfn.XLOOKUP(F3060,Z$3:Z$19,AA$3:AA$19)</f>
        <v>9</v>
      </c>
      <c r="F3060" t="s">
        <v>40</v>
      </c>
      <c r="G3060" s="14">
        <v>44650</v>
      </c>
      <c r="H3060" s="15">
        <v>0.52430555555555558</v>
      </c>
      <c r="I3060" s="15">
        <v>0.66805555555555551</v>
      </c>
      <c r="J3060">
        <v>1000163</v>
      </c>
      <c r="K3060">
        <v>256</v>
      </c>
      <c r="L3060">
        <f>ROUND(M3060*86400,0)/60</f>
        <v>207</v>
      </c>
      <c r="M3060">
        <v>0.14374999999999993</v>
      </c>
      <c r="N3060">
        <f>_xlfn.XLOOKUP(O3060,Z$22:Z$24,AA$22:AA$24)</f>
        <v>0</v>
      </c>
      <c r="O3060" t="s">
        <v>26</v>
      </c>
      <c r="P3060" cm="1">
        <f t="array" aca="1" ref="P3060" ca="1">(_xlfn.IFS(Q3060="couché",0,Q3060="debout à 80%",1,Q3060="?",1))*(IF(RAND()&lt;0.8,1,0))</f>
        <v>1</v>
      </c>
      <c r="Q3060" t="s">
        <v>27</v>
      </c>
      <c r="R3060">
        <v>45</v>
      </c>
      <c r="S3060">
        <f>SUMIFS(N:N,F:F,F3060,G:G,G3060,T:T,T3060-1)*IF(C3060=1,0,1)</f>
        <v>0</v>
      </c>
      <c r="T3060">
        <f>COUNTIFS(F:F,F3060,G:G,G3060,H:H,_xlfn.CONCAT("&lt;=",H3060))</f>
        <v>4</v>
      </c>
      <c r="U3060" s="15">
        <f ca="1">H3060+(RAND()/100000)</f>
        <v>0.52431115192853561</v>
      </c>
      <c r="V3060">
        <f t="shared" ca="1" si="47"/>
        <v>42</v>
      </c>
      <c r="W3060" t="s">
        <v>28</v>
      </c>
      <c r="X3060" t="str">
        <f ca="1">_xlfn.CONCAT("(",A3060,",",C3060,",",P3060,",",E3060,",",L3060,",",S3060,",",T3060,",",V3060,")++1`")</f>
        <v>(251253,0,1,9,207,0,4,42)++1`</v>
      </c>
      <c r="Y3060" t="str">
        <f>_xlfn.CONCAT("(",A3060,",",R3060,")++1`")</f>
        <v>(251253,45)++1`</v>
      </c>
    </row>
    <row r="3061" spans="1:25">
      <c r="A3061">
        <v>251256</v>
      </c>
      <c r="B3061">
        <v>1948</v>
      </c>
      <c r="C3061">
        <f>IF(D3061="oui", 1, IF(D3061="non", 0, " "))</f>
        <v>0</v>
      </c>
      <c r="D3061" t="s">
        <v>24</v>
      </c>
      <c r="E3061">
        <f>_xlfn.XLOOKUP(F3061,Z$3:Z$19,AA$3:AA$19)</f>
        <v>13</v>
      </c>
      <c r="F3061" t="s">
        <v>43</v>
      </c>
      <c r="G3061" s="14">
        <v>44645</v>
      </c>
      <c r="H3061" s="15">
        <v>0.55208333333333326</v>
      </c>
      <c r="I3061" s="15">
        <v>0.62708333333333333</v>
      </c>
      <c r="J3061">
        <v>1000167</v>
      </c>
      <c r="K3061">
        <v>2254</v>
      </c>
      <c r="L3061">
        <f>ROUND(M3061*86400,0)/60</f>
        <v>108</v>
      </c>
      <c r="M3061">
        <v>7.5000000000000067E-2</v>
      </c>
      <c r="N3061">
        <f>_xlfn.XLOOKUP(O3061,Z$22:Z$24,AA$22:AA$24)</f>
        <v>0</v>
      </c>
      <c r="O3061" t="s">
        <v>26</v>
      </c>
      <c r="P3061" cm="1">
        <f t="array" aca="1" ref="P3061" ca="1">(_xlfn.IFS(Q3061="couché",0,Q3061="debout à 80%",1,Q3061="?",1))*(IF(RAND()&lt;0.8,1,0))</f>
        <v>1</v>
      </c>
      <c r="Q3061" t="s">
        <v>27</v>
      </c>
      <c r="R3061">
        <v>45</v>
      </c>
      <c r="S3061">
        <f>SUMIFS(N:N,F:F,F3061,G:G,G3061,T:T,T3061-1)*IF(C3061=1,0,1)</f>
        <v>0</v>
      </c>
      <c r="T3061">
        <f>COUNTIFS(F:F,F3061,G:G,G3061,H:H,_xlfn.CONCAT("&lt;=",H3061))</f>
        <v>3</v>
      </c>
      <c r="U3061" s="15">
        <f ca="1">H3061+(RAND()/100000)</f>
        <v>0.5520877187063109</v>
      </c>
      <c r="V3061">
        <f t="shared" ca="1" si="47"/>
        <v>52</v>
      </c>
      <c r="W3061" t="s">
        <v>28</v>
      </c>
      <c r="X3061" t="str">
        <f ca="1">_xlfn.CONCAT("(",A3061,",",C3061,",",P3061,",",E3061,",",L3061,",",S3061,",",T3061,",",V3061,")++1`")</f>
        <v>(251256,0,1,13,108,0,3,52)++1`</v>
      </c>
      <c r="Y3061" t="str">
        <f>_xlfn.CONCAT("(",A3061,",",R3061,")++1`")</f>
        <v>(251256,45)++1`</v>
      </c>
    </row>
    <row r="3062" spans="1:25">
      <c r="A3062">
        <v>251259</v>
      </c>
      <c r="B3062">
        <v>2007</v>
      </c>
      <c r="C3062">
        <f>IF(D3062="oui", 1, IF(D3062="non", 0, " "))</f>
        <v>1</v>
      </c>
      <c r="D3062" t="s">
        <v>28</v>
      </c>
      <c r="E3062">
        <f>_xlfn.XLOOKUP(F3062,Z$3:Z$19,AA$3:AA$19)</f>
        <v>4</v>
      </c>
      <c r="F3062" t="s">
        <v>31</v>
      </c>
      <c r="G3062" s="14">
        <v>44638</v>
      </c>
      <c r="H3062" s="15">
        <v>0.78888888888888886</v>
      </c>
      <c r="I3062" s="15">
        <v>0.82847222222222217</v>
      </c>
      <c r="J3062">
        <v>1000162</v>
      </c>
      <c r="K3062">
        <v>1212</v>
      </c>
      <c r="L3062">
        <f>ROUND(M3062*86400,0)/60</f>
        <v>57</v>
      </c>
      <c r="M3062">
        <v>3.9583333333333304E-2</v>
      </c>
      <c r="N3062">
        <f>_xlfn.XLOOKUP(O3062,Z$22:Z$24,AA$22:AA$24)</f>
        <v>0</v>
      </c>
      <c r="O3062" t="s">
        <v>46</v>
      </c>
      <c r="P3062" cm="1">
        <f t="array" aca="1" ref="P3062" ca="1">(_xlfn.IFS(Q3062="couché",0,Q3062="debout à 80%",1,Q3062="?",1))*(IF(RAND()&lt;0.8,1,0))</f>
        <v>0</v>
      </c>
      <c r="Q3062" t="s">
        <v>48</v>
      </c>
      <c r="R3062">
        <v>45</v>
      </c>
      <c r="S3062">
        <f>SUMIFS(N:N,F:F,F3062,G:G,G3062,T:T,T3062-1)*IF(C3062=1,0,1)</f>
        <v>0</v>
      </c>
      <c r="T3062">
        <f>COUNTIFS(F:F,F3062,G:G,G3062,H:H,_xlfn.CONCAT("&lt;=",H3062))</f>
        <v>7</v>
      </c>
      <c r="U3062" s="15">
        <f ca="1">H3062+(RAND()/100000)</f>
        <v>0.7888962974897421</v>
      </c>
      <c r="V3062">
        <f t="shared" ca="1" si="47"/>
        <v>65</v>
      </c>
      <c r="W3062" t="s">
        <v>28</v>
      </c>
      <c r="X3062" t="str">
        <f ca="1">_xlfn.CONCAT("(",A3062,",",C3062,",",P3062,",",E3062,",",L3062,",",S3062,",",T3062,",",V3062,")++1`")</f>
        <v>(251259,1,0,4,57,0,7,65)++1`</v>
      </c>
      <c r="Y3062" t="str">
        <f>_xlfn.CONCAT("(",A3062,",",R3062,")++1`")</f>
        <v>(251259,45)++1`</v>
      </c>
    </row>
    <row r="3063" spans="1:25">
      <c r="A3063">
        <v>251261</v>
      </c>
      <c r="B3063">
        <v>1956</v>
      </c>
      <c r="C3063">
        <f>IF(D3063="oui", 1, IF(D3063="non", 0, " "))</f>
        <v>0</v>
      </c>
      <c r="D3063" t="s">
        <v>24</v>
      </c>
      <c r="E3063">
        <f>_xlfn.XLOOKUP(F3063,Z$3:Z$19,AA$3:AA$19)</f>
        <v>15</v>
      </c>
      <c r="F3063" t="s">
        <v>35</v>
      </c>
      <c r="G3063" s="14">
        <v>44644</v>
      </c>
      <c r="H3063" s="15">
        <v>0.46111111111111108</v>
      </c>
      <c r="I3063" s="15">
        <v>0.58055555555555549</v>
      </c>
      <c r="J3063">
        <v>1000171</v>
      </c>
      <c r="K3063">
        <v>2032</v>
      </c>
      <c r="L3063">
        <f>ROUND(M3063*86400,0)/60</f>
        <v>172</v>
      </c>
      <c r="M3063">
        <v>0.11944444444444441</v>
      </c>
      <c r="N3063">
        <f>_xlfn.XLOOKUP(O3063,Z$22:Z$24,AA$22:AA$24)</f>
        <v>0</v>
      </c>
      <c r="O3063" t="s">
        <v>26</v>
      </c>
      <c r="P3063" cm="1">
        <f t="array" aca="1" ref="P3063" ca="1">(_xlfn.IFS(Q3063="couché",0,Q3063="debout à 80%",1,Q3063="?",1))*(IF(RAND()&lt;0.8,1,0))</f>
        <v>0</v>
      </c>
      <c r="Q3063" t="s">
        <v>27</v>
      </c>
      <c r="R3063">
        <v>60</v>
      </c>
      <c r="S3063">
        <f>SUMIFS(N:N,F:F,F3063,G:G,G3063,T:T,T3063-1)*IF(C3063=1,0,1)</f>
        <v>0</v>
      </c>
      <c r="T3063">
        <f>COUNTIFS(F:F,F3063,G:G,G3063,H:H,_xlfn.CONCAT("&lt;=",H3063))</f>
        <v>2</v>
      </c>
      <c r="U3063" s="15">
        <f ca="1">H3063+(RAND()/100000)</f>
        <v>0.46111634959340381</v>
      </c>
      <c r="V3063">
        <f t="shared" ca="1" si="47"/>
        <v>40</v>
      </c>
      <c r="W3063" t="s">
        <v>28</v>
      </c>
      <c r="X3063" t="str">
        <f ca="1">_xlfn.CONCAT("(",A3063,",",C3063,",",P3063,",",E3063,",",L3063,",",S3063,",",T3063,",",V3063,")++1`")</f>
        <v>(251261,0,0,15,172,0,2,40)++1`</v>
      </c>
      <c r="Y3063" t="str">
        <f>_xlfn.CONCAT("(",A3063,",",R3063,")++1`")</f>
        <v>(251261,60)++1`</v>
      </c>
    </row>
    <row r="3064" spans="1:25">
      <c r="A3064">
        <v>251263</v>
      </c>
      <c r="B3064">
        <v>1939</v>
      </c>
      <c r="C3064">
        <f>IF(D3064="oui", 1, IF(D3064="non", 0, " "))</f>
        <v>0</v>
      </c>
      <c r="D3064" t="s">
        <v>24</v>
      </c>
      <c r="E3064">
        <f>_xlfn.XLOOKUP(F3064,Z$3:Z$19,AA$3:AA$19)</f>
        <v>16</v>
      </c>
      <c r="F3064" t="s">
        <v>44</v>
      </c>
      <c r="G3064" s="14">
        <v>44639</v>
      </c>
      <c r="H3064" s="15">
        <v>0.44027777777777777</v>
      </c>
      <c r="I3064" s="15">
        <v>0.49236111111111108</v>
      </c>
      <c r="J3064">
        <v>1000162</v>
      </c>
      <c r="K3064">
        <v>4618</v>
      </c>
      <c r="L3064">
        <f>ROUND(M3064*86400,0)/60</f>
        <v>75</v>
      </c>
      <c r="M3064">
        <v>5.2083333333333315E-2</v>
      </c>
      <c r="N3064">
        <f>_xlfn.XLOOKUP(O3064,Z$22:Z$24,AA$22:AA$24)</f>
        <v>0</v>
      </c>
      <c r="O3064" t="s">
        <v>26</v>
      </c>
      <c r="P3064" cm="1">
        <f t="array" aca="1" ref="P3064" ca="1">(_xlfn.IFS(Q3064="couché",0,Q3064="debout à 80%",1,Q3064="?",1))*(IF(RAND()&lt;0.8,1,0))</f>
        <v>0</v>
      </c>
      <c r="Q3064" t="s">
        <v>48</v>
      </c>
      <c r="R3064">
        <v>45</v>
      </c>
      <c r="S3064">
        <f>SUMIFS(N:N,F:F,F3064,G:G,G3064,T:T,T3064-1)*IF(C3064=1,0,1)</f>
        <v>0</v>
      </c>
      <c r="T3064">
        <f>COUNTIFS(F:F,F3064,G:G,G3064,H:H,_xlfn.CONCAT("&lt;=",H3064))</f>
        <v>1</v>
      </c>
      <c r="U3064" s="15">
        <f ca="1">H3064+(RAND()/100000)</f>
        <v>0.44027955609397079</v>
      </c>
      <c r="V3064">
        <f t="shared" ca="1" si="47"/>
        <v>1</v>
      </c>
      <c r="W3064" t="s">
        <v>28</v>
      </c>
      <c r="X3064" t="str">
        <f ca="1">_xlfn.CONCAT("(",A3064,",",C3064,",",P3064,",",E3064,",",L3064,",",S3064,",",T3064,",",V3064,")++1`")</f>
        <v>(251263,0,0,16,75,0,1,1)++1`</v>
      </c>
      <c r="Y3064" t="str">
        <f>_xlfn.CONCAT("(",A3064,",",R3064,")++1`")</f>
        <v>(251263,45)++1`</v>
      </c>
    </row>
    <row r="3065" spans="1:25">
      <c r="A3065">
        <v>251264</v>
      </c>
      <c r="B3065">
        <v>1934</v>
      </c>
      <c r="C3065">
        <f>IF(D3065="oui", 1, IF(D3065="non", 0, " "))</f>
        <v>0</v>
      </c>
      <c r="D3065" t="s">
        <v>24</v>
      </c>
      <c r="E3065">
        <f>_xlfn.XLOOKUP(F3065,Z$3:Z$19,AA$3:AA$19)</f>
        <v>16</v>
      </c>
      <c r="F3065" t="s">
        <v>44</v>
      </c>
      <c r="G3065" s="14">
        <v>44639</v>
      </c>
      <c r="H3065" s="15">
        <v>0.50277777777777777</v>
      </c>
      <c r="I3065" s="15">
        <v>0.58333333333333326</v>
      </c>
      <c r="J3065">
        <v>1000162</v>
      </c>
      <c r="K3065">
        <v>82</v>
      </c>
      <c r="L3065">
        <f>ROUND(M3065*86400,0)/60</f>
        <v>116</v>
      </c>
      <c r="M3065">
        <v>8.0555555555555491E-2</v>
      </c>
      <c r="N3065">
        <f>_xlfn.XLOOKUP(O3065,Z$22:Z$24,AA$22:AA$24)</f>
        <v>0</v>
      </c>
      <c r="O3065" t="s">
        <v>26</v>
      </c>
      <c r="P3065" cm="1">
        <f t="array" aca="1" ref="P3065" ca="1">(_xlfn.IFS(Q3065="couché",0,Q3065="debout à 80%",1,Q3065="?",1))*(IF(RAND()&lt;0.8,1,0))</f>
        <v>0</v>
      </c>
      <c r="Q3065" t="s">
        <v>48</v>
      </c>
      <c r="R3065">
        <v>45</v>
      </c>
      <c r="S3065">
        <f>SUMIFS(N:N,F:F,F3065,G:G,G3065,T:T,T3065-1)*IF(C3065=1,0,1)</f>
        <v>0</v>
      </c>
      <c r="T3065">
        <f>COUNTIFS(F:F,F3065,G:G,G3065,H:H,_xlfn.CONCAT("&lt;=",H3065))</f>
        <v>2</v>
      </c>
      <c r="U3065" s="15">
        <f ca="1">H3065+(RAND()/100000)</f>
        <v>0.50278098995228271</v>
      </c>
      <c r="V3065">
        <f t="shared" ca="1" si="47"/>
        <v>2</v>
      </c>
      <c r="W3065" t="s">
        <v>28</v>
      </c>
      <c r="X3065" t="str">
        <f ca="1">_xlfn.CONCAT("(",A3065,",",C3065,",",P3065,",",E3065,",",L3065,",",S3065,",",T3065,",",V3065,")++1`")</f>
        <v>(251264,0,0,16,116,0,2,2)++1`</v>
      </c>
      <c r="Y3065" t="str">
        <f>_xlfn.CONCAT("(",A3065,",",R3065,")++1`")</f>
        <v>(251264,45)++1`</v>
      </c>
    </row>
    <row r="3066" spans="1:25">
      <c r="A3066">
        <v>251268</v>
      </c>
      <c r="B3066">
        <v>1931</v>
      </c>
      <c r="C3066">
        <f>IF(D3066="oui", 1, IF(D3066="non", 0, " "))</f>
        <v>0</v>
      </c>
      <c r="D3066" t="s">
        <v>24</v>
      </c>
      <c r="E3066">
        <f>_xlfn.XLOOKUP(F3066,Z$3:Z$19,AA$3:AA$19)</f>
        <v>16</v>
      </c>
      <c r="F3066" t="s">
        <v>44</v>
      </c>
      <c r="G3066" s="14">
        <v>44639</v>
      </c>
      <c r="H3066" s="15">
        <v>0.59027777777777779</v>
      </c>
      <c r="I3066" s="15">
        <v>0.62708333333333333</v>
      </c>
      <c r="J3066">
        <v>1000162</v>
      </c>
      <c r="K3066">
        <v>82</v>
      </c>
      <c r="L3066">
        <f>ROUND(M3066*86400,0)/60</f>
        <v>53</v>
      </c>
      <c r="M3066">
        <v>3.6805555555555536E-2</v>
      </c>
      <c r="N3066">
        <f>_xlfn.XLOOKUP(O3066,Z$22:Z$24,AA$22:AA$24)</f>
        <v>0</v>
      </c>
      <c r="O3066" t="s">
        <v>26</v>
      </c>
      <c r="P3066" cm="1">
        <f t="array" aca="1" ref="P3066" ca="1">(_xlfn.IFS(Q3066="couché",0,Q3066="debout à 80%",1,Q3066="?",1))*(IF(RAND()&lt;0.8,1,0))</f>
        <v>0</v>
      </c>
      <c r="Q3066" t="s">
        <v>48</v>
      </c>
      <c r="R3066">
        <v>45</v>
      </c>
      <c r="S3066">
        <f>SUMIFS(N:N,F:F,F3066,G:G,G3066,T:T,T3066-1)*IF(C3066=1,0,1)</f>
        <v>0</v>
      </c>
      <c r="T3066">
        <f>COUNTIFS(F:F,F3066,G:G,G3066,H:H,_xlfn.CONCAT("&lt;=",H3066))</f>
        <v>3</v>
      </c>
      <c r="U3066" s="15">
        <f ca="1">H3066+(RAND()/100000)</f>
        <v>0.59028028924803844</v>
      </c>
      <c r="V3066">
        <f t="shared" ca="1" si="47"/>
        <v>3</v>
      </c>
      <c r="W3066" t="s">
        <v>28</v>
      </c>
      <c r="X3066" t="str">
        <f ca="1">_xlfn.CONCAT("(",A3066,",",C3066,",",P3066,",",E3066,",",L3066,",",S3066,",",T3066,",",V3066,")++1`")</f>
        <v>(251268,0,0,16,53,0,3,3)++1`</v>
      </c>
      <c r="Y3066" t="str">
        <f>_xlfn.CONCAT("(",A3066,",",R3066,")++1`")</f>
        <v>(251268,45)++1`</v>
      </c>
    </row>
    <row r="3067" spans="1:25">
      <c r="A3067">
        <v>251269</v>
      </c>
      <c r="B3067">
        <v>1951</v>
      </c>
      <c r="C3067">
        <f>IF(D3067="oui", 1, IF(D3067="non", 0, " "))</f>
        <v>0</v>
      </c>
      <c r="D3067" t="s">
        <v>24</v>
      </c>
      <c r="E3067">
        <f>_xlfn.XLOOKUP(F3067,Z$3:Z$19,AA$3:AA$19)</f>
        <v>16</v>
      </c>
      <c r="F3067" t="s">
        <v>44</v>
      </c>
      <c r="G3067" s="14">
        <v>44639</v>
      </c>
      <c r="H3067" s="15">
        <v>0.64166666666666661</v>
      </c>
      <c r="I3067" s="15">
        <v>0.71111111111111103</v>
      </c>
      <c r="J3067">
        <v>1000162</v>
      </c>
      <c r="K3067">
        <v>489</v>
      </c>
      <c r="L3067">
        <f>ROUND(M3067*86400,0)/60</f>
        <v>100</v>
      </c>
      <c r="M3067">
        <v>6.944444444444442E-2</v>
      </c>
      <c r="N3067">
        <f>_xlfn.XLOOKUP(O3067,Z$22:Z$24,AA$22:AA$24)</f>
        <v>0</v>
      </c>
      <c r="O3067" t="s">
        <v>26</v>
      </c>
      <c r="P3067" cm="1">
        <f t="array" aca="1" ref="P3067" ca="1">(_xlfn.IFS(Q3067="couché",0,Q3067="debout à 80%",1,Q3067="?",1))*(IF(RAND()&lt;0.8,1,0))</f>
        <v>1</v>
      </c>
      <c r="Q3067" t="s">
        <v>27</v>
      </c>
      <c r="R3067">
        <v>45</v>
      </c>
      <c r="S3067">
        <f>SUMIFS(N:N,F:F,F3067,G:G,G3067,T:T,T3067-1)*IF(C3067=1,0,1)</f>
        <v>0</v>
      </c>
      <c r="T3067">
        <f>COUNTIFS(F:F,F3067,G:G,G3067,H:H,_xlfn.CONCAT("&lt;=",H3067))</f>
        <v>4</v>
      </c>
      <c r="U3067" s="15">
        <f ca="1">H3067+(RAND()/100000)</f>
        <v>0.6416668013901653</v>
      </c>
      <c r="V3067">
        <f t="shared" ca="1" si="47"/>
        <v>4</v>
      </c>
      <c r="W3067" t="s">
        <v>28</v>
      </c>
      <c r="X3067" t="str">
        <f ca="1">_xlfn.CONCAT("(",A3067,",",C3067,",",P3067,",",E3067,",",L3067,",",S3067,",",T3067,",",V3067,")++1`")</f>
        <v>(251269,0,1,16,100,0,4,4)++1`</v>
      </c>
      <c r="Y3067" t="str">
        <f>_xlfn.CONCAT("(",A3067,",",R3067,")++1`")</f>
        <v>(251269,45)++1`</v>
      </c>
    </row>
    <row r="3068" spans="1:25">
      <c r="A3068">
        <v>251270</v>
      </c>
      <c r="B3068">
        <v>1976</v>
      </c>
      <c r="C3068">
        <f>IF(D3068="oui", 1, IF(D3068="non", 0, " "))</f>
        <v>0</v>
      </c>
      <c r="D3068" t="s">
        <v>24</v>
      </c>
      <c r="E3068">
        <f>_xlfn.XLOOKUP(F3068,Z$3:Z$19,AA$3:AA$19)</f>
        <v>4</v>
      </c>
      <c r="F3068" t="s">
        <v>31</v>
      </c>
      <c r="G3068" s="14">
        <v>44639</v>
      </c>
      <c r="H3068" s="15">
        <v>0.72777777777777775</v>
      </c>
      <c r="I3068" s="15">
        <v>0.79583333333333328</v>
      </c>
      <c r="J3068">
        <v>1000166</v>
      </c>
      <c r="K3068">
        <v>30</v>
      </c>
      <c r="L3068">
        <f>ROUND(M3068*86400,0)/60</f>
        <v>98</v>
      </c>
      <c r="M3068">
        <v>6.8055555555555536E-2</v>
      </c>
      <c r="N3068">
        <f>_xlfn.XLOOKUP(O3068,Z$22:Z$24,AA$22:AA$24)</f>
        <v>0</v>
      </c>
      <c r="O3068" t="s">
        <v>26</v>
      </c>
      <c r="P3068" cm="1">
        <f t="array" aca="1" ref="P3068" ca="1">(_xlfn.IFS(Q3068="couché",0,Q3068="debout à 80%",1,Q3068="?",1))*(IF(RAND()&lt;0.8,1,0))</f>
        <v>1</v>
      </c>
      <c r="Q3068" t="s">
        <v>27</v>
      </c>
      <c r="R3068">
        <v>45</v>
      </c>
      <c r="S3068">
        <f>SUMIFS(N:N,F:F,F3068,G:G,G3068,T:T,T3068-1)*IF(C3068=1,0,1)</f>
        <v>0</v>
      </c>
      <c r="T3068">
        <f>COUNTIFS(F:F,F3068,G:G,G3068,H:H,_xlfn.CONCAT("&lt;=",H3068))</f>
        <v>1</v>
      </c>
      <c r="U3068" s="15">
        <f ca="1">H3068+(RAND()/100000)</f>
        <v>0.72778054976638773</v>
      </c>
      <c r="V3068">
        <f t="shared" ca="1" si="47"/>
        <v>5</v>
      </c>
      <c r="W3068" t="s">
        <v>28</v>
      </c>
      <c r="X3068" t="str">
        <f ca="1">_xlfn.CONCAT("(",A3068,",",C3068,",",P3068,",",E3068,",",L3068,",",S3068,",",T3068,",",V3068,")++1`")</f>
        <v>(251270,0,1,4,98,0,1,5)++1`</v>
      </c>
      <c r="Y3068" t="str">
        <f>_xlfn.CONCAT("(",A3068,",",R3068,")++1`")</f>
        <v>(251270,45)++1`</v>
      </c>
    </row>
    <row r="3069" spans="1:25">
      <c r="A3069">
        <v>251272</v>
      </c>
      <c r="B3069">
        <v>1951</v>
      </c>
      <c r="C3069">
        <f>IF(D3069="oui", 1, IF(D3069="non", 0, " "))</f>
        <v>0</v>
      </c>
      <c r="D3069" t="s">
        <v>24</v>
      </c>
      <c r="E3069">
        <f>_xlfn.XLOOKUP(F3069,Z$3:Z$19,AA$3:AA$19)</f>
        <v>13</v>
      </c>
      <c r="F3069" t="s">
        <v>43</v>
      </c>
      <c r="G3069" s="14">
        <v>44640</v>
      </c>
      <c r="H3069" s="15">
        <v>0.375</v>
      </c>
      <c r="I3069" s="15">
        <v>0.50624999999999998</v>
      </c>
      <c r="J3069">
        <v>1000167</v>
      </c>
      <c r="K3069">
        <v>164</v>
      </c>
      <c r="L3069">
        <f>ROUND(M3069*86400,0)/60</f>
        <v>189</v>
      </c>
      <c r="M3069">
        <v>0.13124999999999998</v>
      </c>
      <c r="N3069">
        <f>_xlfn.XLOOKUP(O3069,Z$22:Z$24,AA$22:AA$24)</f>
        <v>0</v>
      </c>
      <c r="O3069" t="s">
        <v>26</v>
      </c>
      <c r="P3069" cm="1">
        <f t="array" aca="1" ref="P3069" ca="1">(_xlfn.IFS(Q3069="couché",0,Q3069="debout à 80%",1,Q3069="?",1))*(IF(RAND()&lt;0.8,1,0))</f>
        <v>0</v>
      </c>
      <c r="Q3069" t="s">
        <v>48</v>
      </c>
      <c r="R3069">
        <v>0</v>
      </c>
      <c r="S3069">
        <f>SUMIFS(N:N,F:F,F3069,G:G,G3069,T:T,T3069-1)*IF(C3069=1,0,1)</f>
        <v>0</v>
      </c>
      <c r="T3069">
        <f>COUNTIFS(F:F,F3069,G:G,G3069,H:H,_xlfn.CONCAT("&lt;=",H3069))</f>
        <v>1</v>
      </c>
      <c r="U3069" s="15">
        <f ca="1">H3069+(RAND()/100000)</f>
        <v>0.37500954673572551</v>
      </c>
      <c r="V3069">
        <f t="shared" ca="1" si="47"/>
        <v>1</v>
      </c>
      <c r="W3069" t="s">
        <v>28</v>
      </c>
      <c r="X3069" t="str">
        <f ca="1">_xlfn.CONCAT("(",A3069,",",C3069,",",P3069,",",E3069,",",L3069,",",S3069,",",T3069,",",V3069,")++1`")</f>
        <v>(251272,0,0,13,189,0,1,1)++1`</v>
      </c>
      <c r="Y3069" t="str">
        <f>_xlfn.CONCAT("(",A3069,",",R3069,")++1`")</f>
        <v>(251272,0)++1`</v>
      </c>
    </row>
    <row r="3070" spans="1:25">
      <c r="A3070">
        <v>251273</v>
      </c>
      <c r="B3070">
        <v>1981</v>
      </c>
      <c r="C3070">
        <f>IF(D3070="oui", 1, IF(D3070="non", 0, " "))</f>
        <v>0</v>
      </c>
      <c r="D3070" t="s">
        <v>24</v>
      </c>
      <c r="E3070">
        <f>_xlfn.XLOOKUP(F3070,Z$3:Z$19,AA$3:AA$19)</f>
        <v>13</v>
      </c>
      <c r="F3070" t="s">
        <v>43</v>
      </c>
      <c r="G3070" s="14">
        <v>44640</v>
      </c>
      <c r="H3070" s="15">
        <v>0.5131944444444444</v>
      </c>
      <c r="I3070" s="15">
        <v>0.69166666666666665</v>
      </c>
      <c r="J3070">
        <v>1000167</v>
      </c>
      <c r="K3070">
        <v>170</v>
      </c>
      <c r="L3070">
        <f>ROUND(M3070*86400,0)/60</f>
        <v>257</v>
      </c>
      <c r="M3070">
        <v>0.17847222222222225</v>
      </c>
      <c r="N3070">
        <f>_xlfn.XLOOKUP(O3070,Z$22:Z$24,AA$22:AA$24)</f>
        <v>0</v>
      </c>
      <c r="O3070" t="s">
        <v>26</v>
      </c>
      <c r="P3070" cm="1">
        <f t="array" aca="1" ref="P3070" ca="1">(_xlfn.IFS(Q3070="couché",0,Q3070="debout à 80%",1,Q3070="?",1))*(IF(RAND()&lt;0.8,1,0))</f>
        <v>0</v>
      </c>
      <c r="Q3070" t="s">
        <v>48</v>
      </c>
      <c r="R3070">
        <v>0</v>
      </c>
      <c r="S3070">
        <f>SUMIFS(N:N,F:F,F3070,G:G,G3070,T:T,T3070-1)*IF(C3070=1,0,1)</f>
        <v>0</v>
      </c>
      <c r="T3070">
        <f>COUNTIFS(F:F,F3070,G:G,G3070,H:H,_xlfn.CONCAT("&lt;=",H3070))</f>
        <v>2</v>
      </c>
      <c r="U3070" s="15">
        <f ca="1">H3070+(RAND()/100000)</f>
        <v>0.51319775014730706</v>
      </c>
      <c r="V3070">
        <f t="shared" ca="1" si="47"/>
        <v>2</v>
      </c>
      <c r="W3070" t="s">
        <v>28</v>
      </c>
      <c r="X3070" t="str">
        <f ca="1">_xlfn.CONCAT("(",A3070,",",C3070,",",P3070,",",E3070,",",L3070,",",S3070,",",T3070,",",V3070,")++1`")</f>
        <v>(251273,0,0,13,257,0,2,2)++1`</v>
      </c>
      <c r="Y3070" t="str">
        <f>_xlfn.CONCAT("(",A3070,",",R3070,")++1`")</f>
        <v>(251273,0)++1`</v>
      </c>
    </row>
    <row r="3071" spans="1:25">
      <c r="A3071">
        <v>251279</v>
      </c>
      <c r="B3071">
        <v>1988</v>
      </c>
      <c r="C3071">
        <f>IF(D3071="oui", 1, IF(D3071="non", 0, " "))</f>
        <v>0</v>
      </c>
      <c r="D3071" t="s">
        <v>24</v>
      </c>
      <c r="E3071">
        <f>_xlfn.XLOOKUP(F3071,Z$3:Z$19,AA$3:AA$19)</f>
        <v>13</v>
      </c>
      <c r="F3071" t="s">
        <v>43</v>
      </c>
      <c r="G3071" s="14">
        <v>44640</v>
      </c>
      <c r="H3071" s="15">
        <v>0.71805555555555556</v>
      </c>
      <c r="I3071" s="15">
        <v>0.86597222222222214</v>
      </c>
      <c r="J3071">
        <v>1000167</v>
      </c>
      <c r="K3071">
        <v>2252</v>
      </c>
      <c r="L3071">
        <f>ROUND(M3071*86400,0)/60</f>
        <v>213</v>
      </c>
      <c r="M3071">
        <v>0.14791666666666659</v>
      </c>
      <c r="N3071">
        <f>_xlfn.XLOOKUP(O3071,Z$22:Z$24,AA$22:AA$24)</f>
        <v>0</v>
      </c>
      <c r="O3071" t="s">
        <v>26</v>
      </c>
      <c r="P3071" cm="1">
        <f t="array" aca="1" ref="P3071" ca="1">(_xlfn.IFS(Q3071="couché",0,Q3071="debout à 80%",1,Q3071="?",1))*(IF(RAND()&lt;0.8,1,0))</f>
        <v>1</v>
      </c>
      <c r="Q3071" t="s">
        <v>27</v>
      </c>
      <c r="R3071">
        <v>45</v>
      </c>
      <c r="S3071">
        <f>SUMIFS(N:N,F:F,F3071,G:G,G3071,T:T,T3071-1)*IF(C3071=1,0,1)</f>
        <v>0</v>
      </c>
      <c r="T3071">
        <f>COUNTIFS(F:F,F3071,G:G,G3071,H:H,_xlfn.CONCAT("&lt;=",H3071))</f>
        <v>3</v>
      </c>
      <c r="U3071" s="15">
        <f ca="1">H3071+(RAND()/100000)</f>
        <v>0.71805747223236682</v>
      </c>
      <c r="V3071">
        <f t="shared" ca="1" si="47"/>
        <v>3</v>
      </c>
      <c r="W3071" t="s">
        <v>28</v>
      </c>
      <c r="X3071" t="str">
        <f ca="1">_xlfn.CONCAT("(",A3071,",",C3071,",",P3071,",",E3071,",",L3071,",",S3071,",",T3071,",",V3071,")++1`")</f>
        <v>(251279,0,1,13,213,0,3,3)++1`</v>
      </c>
      <c r="Y3071" t="str">
        <f>_xlfn.CONCAT("(",A3071,",",R3071,")++1`")</f>
        <v>(251279,45)++1`</v>
      </c>
    </row>
    <row r="3072" spans="1:25">
      <c r="A3072">
        <v>251281</v>
      </c>
      <c r="B3072">
        <v>1980</v>
      </c>
      <c r="C3072">
        <f>IF(D3072="oui", 1, IF(D3072="non", 0, " "))</f>
        <v>0</v>
      </c>
      <c r="D3072" t="s">
        <v>24</v>
      </c>
      <c r="E3072">
        <f>_xlfn.XLOOKUP(F3072,Z$3:Z$19,AA$3:AA$19)</f>
        <v>16</v>
      </c>
      <c r="F3072" t="s">
        <v>44</v>
      </c>
      <c r="G3072" s="14">
        <v>44642</v>
      </c>
      <c r="H3072" s="15">
        <v>0.43888888888888888</v>
      </c>
      <c r="I3072" s="15">
        <v>0.51666666666666661</v>
      </c>
      <c r="J3072">
        <v>1000162</v>
      </c>
      <c r="K3072">
        <v>61</v>
      </c>
      <c r="L3072">
        <f>ROUND(M3072*86400,0)/60</f>
        <v>112</v>
      </c>
      <c r="M3072">
        <v>7.7777777777777724E-2</v>
      </c>
      <c r="N3072">
        <f>_xlfn.XLOOKUP(O3072,Z$22:Z$24,AA$22:AA$24)</f>
        <v>0</v>
      </c>
      <c r="O3072" t="s">
        <v>26</v>
      </c>
      <c r="P3072" cm="1">
        <f t="array" aca="1" ref="P3072" ca="1">(_xlfn.IFS(Q3072="couché",0,Q3072="debout à 80%",1,Q3072="?",1))*(IF(RAND()&lt;0.8,1,0))</f>
        <v>0</v>
      </c>
      <c r="Q3072" t="s">
        <v>48</v>
      </c>
      <c r="R3072">
        <v>45</v>
      </c>
      <c r="S3072">
        <f>SUMIFS(N:N,F:F,F3072,G:G,G3072,T:T,T3072-1)*IF(C3072=1,0,1)</f>
        <v>0</v>
      </c>
      <c r="T3072">
        <f>COUNTIFS(F:F,F3072,G:G,G3072,H:H,_xlfn.CONCAT("&lt;=",H3072))</f>
        <v>2</v>
      </c>
      <c r="U3072" s="15">
        <f ca="1">H3072+(RAND()/100000)</f>
        <v>0.43889374265327424</v>
      </c>
      <c r="V3072">
        <f t="shared" ca="1" si="47"/>
        <v>35</v>
      </c>
      <c r="W3072" t="s">
        <v>28</v>
      </c>
      <c r="X3072" t="str">
        <f ca="1">_xlfn.CONCAT("(",A3072,",",C3072,",",P3072,",",E3072,",",L3072,",",S3072,",",T3072,",",V3072,")++1`")</f>
        <v>(251281,0,0,16,112,0,2,35)++1`</v>
      </c>
      <c r="Y3072" t="str">
        <f>_xlfn.CONCAT("(",A3072,",",R3072,")++1`")</f>
        <v>(251281,45)++1`</v>
      </c>
    </row>
    <row r="3073" spans="1:25">
      <c r="A3073">
        <v>251282</v>
      </c>
      <c r="B3073">
        <v>2004</v>
      </c>
      <c r="C3073">
        <f>IF(D3073="oui", 1, IF(D3073="non", 0, " "))</f>
        <v>0</v>
      </c>
      <c r="D3073" t="s">
        <v>24</v>
      </c>
      <c r="E3073">
        <f>_xlfn.XLOOKUP(F3073,Z$3:Z$19,AA$3:AA$19)</f>
        <v>16</v>
      </c>
      <c r="F3073" t="s">
        <v>44</v>
      </c>
      <c r="G3073" s="14">
        <v>44642</v>
      </c>
      <c r="H3073" s="15">
        <v>0.34583333333333333</v>
      </c>
      <c r="I3073" s="15">
        <v>0.42569444444444443</v>
      </c>
      <c r="J3073">
        <v>1000162</v>
      </c>
      <c r="K3073">
        <v>69</v>
      </c>
      <c r="L3073">
        <f>ROUND(M3073*86400,0)/60</f>
        <v>115</v>
      </c>
      <c r="M3073">
        <v>7.9861111111111105E-2</v>
      </c>
      <c r="N3073">
        <f>_xlfn.XLOOKUP(O3073,Z$22:Z$24,AA$22:AA$24)</f>
        <v>0</v>
      </c>
      <c r="O3073" t="s">
        <v>26</v>
      </c>
      <c r="P3073" cm="1">
        <f t="array" aca="1" ref="P3073" ca="1">(_xlfn.IFS(Q3073="couché",0,Q3073="debout à 80%",1,Q3073="?",1))*(IF(RAND()&lt;0.8,1,0))</f>
        <v>0</v>
      </c>
      <c r="Q3073" t="s">
        <v>48</v>
      </c>
      <c r="R3073">
        <v>45</v>
      </c>
      <c r="S3073">
        <f>SUMIFS(N:N,F:F,F3073,G:G,G3073,T:T,T3073-1)*IF(C3073=1,0,1)</f>
        <v>0</v>
      </c>
      <c r="T3073">
        <f>COUNTIFS(F:F,F3073,G:G,G3073,H:H,_xlfn.CONCAT("&lt;=",H3073))</f>
        <v>1</v>
      </c>
      <c r="U3073" s="15">
        <f ca="1">H3073+(RAND()/100000)</f>
        <v>0.345839275055291</v>
      </c>
      <c r="V3073">
        <f t="shared" ca="1" si="47"/>
        <v>12</v>
      </c>
      <c r="W3073" t="s">
        <v>28</v>
      </c>
      <c r="X3073" t="str">
        <f ca="1">_xlfn.CONCAT("(",A3073,",",C3073,",",P3073,",",E3073,",",L3073,",",S3073,",",T3073,",",V3073,")++1`")</f>
        <v>(251282,0,0,16,115,0,1,12)++1`</v>
      </c>
      <c r="Y3073" t="str">
        <f>_xlfn.CONCAT("(",A3073,",",R3073,")++1`")</f>
        <v>(251282,45)++1`</v>
      </c>
    </row>
    <row r="3074" spans="1:25">
      <c r="A3074">
        <v>251283</v>
      </c>
      <c r="B3074">
        <v>1998</v>
      </c>
      <c r="C3074">
        <f>IF(D3074="oui", 1, IF(D3074="non", 0, " "))</f>
        <v>0</v>
      </c>
      <c r="D3074" t="s">
        <v>24</v>
      </c>
      <c r="E3074">
        <f>_xlfn.XLOOKUP(F3074,Z$3:Z$19,AA$3:AA$19)</f>
        <v>16</v>
      </c>
      <c r="F3074" t="s">
        <v>44</v>
      </c>
      <c r="G3074" s="14">
        <v>44642</v>
      </c>
      <c r="H3074" s="15">
        <v>0.7</v>
      </c>
      <c r="I3074" s="15">
        <v>0.79583333333333328</v>
      </c>
      <c r="J3074">
        <v>1000162</v>
      </c>
      <c r="K3074">
        <v>142</v>
      </c>
      <c r="L3074">
        <f>ROUND(M3074*86400,0)/60</f>
        <v>138</v>
      </c>
      <c r="M3074">
        <v>9.5833333333333326E-2</v>
      </c>
      <c r="N3074">
        <f>_xlfn.XLOOKUP(O3074,Z$22:Z$24,AA$22:AA$24)</f>
        <v>0</v>
      </c>
      <c r="O3074" t="s">
        <v>26</v>
      </c>
      <c r="P3074" cm="1">
        <f t="array" aca="1" ref="P3074" ca="1">(_xlfn.IFS(Q3074="couché",0,Q3074="debout à 80%",1,Q3074="?",1))*(IF(RAND()&lt;0.8,1,0))</f>
        <v>0</v>
      </c>
      <c r="Q3074" t="s">
        <v>27</v>
      </c>
      <c r="R3074">
        <v>45</v>
      </c>
      <c r="S3074">
        <f>SUMIFS(N:N,F:F,F3074,G:G,G3074,T:T,T3074-1)*IF(C3074=1,0,1)</f>
        <v>0</v>
      </c>
      <c r="T3074">
        <f>COUNTIFS(F:F,F3074,G:G,G3074,H:H,_xlfn.CONCAT("&lt;=",H3074))</f>
        <v>4</v>
      </c>
      <c r="U3074" s="15">
        <f ca="1">H3074+(RAND()/100000)</f>
        <v>0.70000961635577197</v>
      </c>
      <c r="V3074">
        <f t="shared" ca="1" si="47"/>
        <v>71</v>
      </c>
      <c r="W3074" t="s">
        <v>28</v>
      </c>
      <c r="X3074" t="str">
        <f ca="1">_xlfn.CONCAT("(",A3074,",",C3074,",",P3074,",",E3074,",",L3074,",",S3074,",",T3074,",",V3074,")++1`")</f>
        <v>(251283,0,0,16,138,0,4,71)++1`</v>
      </c>
      <c r="Y3074" t="str">
        <f>_xlfn.CONCAT("(",A3074,",",R3074,")++1`")</f>
        <v>(251283,45)++1`</v>
      </c>
    </row>
    <row r="3075" spans="1:25">
      <c r="A3075">
        <v>251284</v>
      </c>
      <c r="B3075">
        <v>1991</v>
      </c>
      <c r="C3075">
        <f>IF(D3075="oui", 1, IF(D3075="non", 0, " "))</f>
        <v>0</v>
      </c>
      <c r="D3075" t="s">
        <v>24</v>
      </c>
      <c r="E3075">
        <f>_xlfn.XLOOKUP(F3075,Z$3:Z$19,AA$3:AA$19)</f>
        <v>16</v>
      </c>
      <c r="F3075" t="s">
        <v>44</v>
      </c>
      <c r="G3075" s="14">
        <v>44642</v>
      </c>
      <c r="H3075" s="15">
        <v>0.53402777777777777</v>
      </c>
      <c r="I3075" s="15">
        <v>0.68402777777777779</v>
      </c>
      <c r="J3075">
        <v>1000162</v>
      </c>
      <c r="K3075">
        <v>68</v>
      </c>
      <c r="L3075">
        <f>ROUND(M3075*86400,0)/60</f>
        <v>216</v>
      </c>
      <c r="M3075">
        <v>0.15000000000000002</v>
      </c>
      <c r="N3075">
        <f>_xlfn.XLOOKUP(O3075,Z$22:Z$24,AA$22:AA$24)</f>
        <v>0</v>
      </c>
      <c r="O3075" t="s">
        <v>26</v>
      </c>
      <c r="P3075" cm="1">
        <f t="array" aca="1" ref="P3075" ca="1">(_xlfn.IFS(Q3075="couché",0,Q3075="debout à 80%",1,Q3075="?",1))*(IF(RAND()&lt;0.8,1,0))</f>
        <v>0</v>
      </c>
      <c r="Q3075" t="s">
        <v>48</v>
      </c>
      <c r="R3075">
        <v>45</v>
      </c>
      <c r="S3075">
        <f>SUMIFS(N:N,F:F,F3075,G:G,G3075,T:T,T3075-1)*IF(C3075=1,0,1)</f>
        <v>0</v>
      </c>
      <c r="T3075">
        <f>COUNTIFS(F:F,F3075,G:G,G3075,H:H,_xlfn.CONCAT("&lt;=",H3075))</f>
        <v>3</v>
      </c>
      <c r="U3075" s="15">
        <f ca="1">H3075+(RAND()/100000)</f>
        <v>0.53403314638872035</v>
      </c>
      <c r="V3075">
        <f t="shared" ref="V3075:V3138" ca="1" si="48">COUNTIFS(G:G,G3075,U:U,_xlfn.CONCAT("&lt;=",U3075))</f>
        <v>54</v>
      </c>
      <c r="W3075" t="s">
        <v>28</v>
      </c>
      <c r="X3075" t="str">
        <f ca="1">_xlfn.CONCAT("(",A3075,",",C3075,",",P3075,",",E3075,",",L3075,",",S3075,",",T3075,",",V3075,")++1`")</f>
        <v>(251284,0,0,16,216,0,3,54)++1`</v>
      </c>
      <c r="Y3075" t="str">
        <f>_xlfn.CONCAT("(",A3075,",",R3075,")++1`")</f>
        <v>(251284,45)++1`</v>
      </c>
    </row>
    <row r="3076" spans="1:25">
      <c r="A3076">
        <v>251285</v>
      </c>
      <c r="B3076">
        <v>1936</v>
      </c>
      <c r="C3076">
        <f>IF(D3076="oui", 1, IF(D3076="non", 0, " "))</f>
        <v>0</v>
      </c>
      <c r="D3076" t="s">
        <v>24</v>
      </c>
      <c r="E3076">
        <f>_xlfn.XLOOKUP(F3076,Z$3:Z$19,AA$3:AA$19)</f>
        <v>16</v>
      </c>
      <c r="F3076" t="s">
        <v>44</v>
      </c>
      <c r="G3076" s="14">
        <v>44641</v>
      </c>
      <c r="H3076" s="15">
        <v>0.7402777777777777</v>
      </c>
      <c r="I3076" s="15">
        <v>0.89513888888888882</v>
      </c>
      <c r="J3076">
        <v>1000162</v>
      </c>
      <c r="K3076">
        <v>132</v>
      </c>
      <c r="L3076">
        <f>ROUND(M3076*86400,0)/60</f>
        <v>223</v>
      </c>
      <c r="M3076">
        <v>0.15486111111111112</v>
      </c>
      <c r="N3076">
        <f>_xlfn.XLOOKUP(O3076,Z$22:Z$24,AA$22:AA$24)</f>
        <v>0</v>
      </c>
      <c r="O3076" t="s">
        <v>26</v>
      </c>
      <c r="P3076" cm="1">
        <f t="array" aca="1" ref="P3076" ca="1">(_xlfn.IFS(Q3076="couché",0,Q3076="debout à 80%",1,Q3076="?",1))*(IF(RAND()&lt;0.8,1,0))</f>
        <v>0</v>
      </c>
      <c r="Q3076" t="s">
        <v>48</v>
      </c>
      <c r="R3076">
        <v>45</v>
      </c>
      <c r="S3076">
        <f>SUMIFS(N:N,F:F,F3076,G:G,G3076,T:T,T3076-1)*IF(C3076=1,0,1)</f>
        <v>0</v>
      </c>
      <c r="T3076">
        <f>COUNTIFS(F:F,F3076,G:G,G3076,H:H,_xlfn.CONCAT("&lt;=",H3076))</f>
        <v>4</v>
      </c>
      <c r="U3076" s="15">
        <f ca="1">H3076+(RAND()/100000)</f>
        <v>0.74027856051877772</v>
      </c>
      <c r="V3076">
        <f t="shared" ca="1" si="48"/>
        <v>62</v>
      </c>
      <c r="W3076" t="s">
        <v>28</v>
      </c>
      <c r="X3076" t="str">
        <f ca="1">_xlfn.CONCAT("(",A3076,",",C3076,",",P3076,",",E3076,",",L3076,",",S3076,",",T3076,",",V3076,")++1`")</f>
        <v>(251285,0,0,16,223,0,4,62)++1`</v>
      </c>
      <c r="Y3076" t="str">
        <f>_xlfn.CONCAT("(",A3076,",",R3076,")++1`")</f>
        <v>(251285,45)++1`</v>
      </c>
    </row>
    <row r="3077" spans="1:25">
      <c r="A3077">
        <v>251287</v>
      </c>
      <c r="B3077">
        <v>1975</v>
      </c>
      <c r="C3077">
        <f>IF(D3077="oui", 1, IF(D3077="non", 0, " "))</f>
        <v>0</v>
      </c>
      <c r="D3077" t="s">
        <v>24</v>
      </c>
      <c r="E3077">
        <f>_xlfn.XLOOKUP(F3077,Z$3:Z$19,AA$3:AA$19)</f>
        <v>13</v>
      </c>
      <c r="F3077" t="s">
        <v>43</v>
      </c>
      <c r="G3077" s="14">
        <v>44641</v>
      </c>
      <c r="H3077" s="15">
        <v>0.46944444444444444</v>
      </c>
      <c r="I3077" s="15">
        <v>0.56805555555555554</v>
      </c>
      <c r="J3077">
        <v>1000167</v>
      </c>
      <c r="K3077">
        <v>2212</v>
      </c>
      <c r="L3077">
        <f>ROUND(M3077*86400,0)/60</f>
        <v>142</v>
      </c>
      <c r="M3077">
        <v>9.8611111111111094E-2</v>
      </c>
      <c r="N3077">
        <f>_xlfn.XLOOKUP(O3077,Z$22:Z$24,AA$22:AA$24)</f>
        <v>0</v>
      </c>
      <c r="O3077" t="s">
        <v>26</v>
      </c>
      <c r="P3077" cm="1">
        <f t="array" aca="1" ref="P3077" ca="1">(_xlfn.IFS(Q3077="couché",0,Q3077="debout à 80%",1,Q3077="?",1))*(IF(RAND()&lt;0.8,1,0))</f>
        <v>0</v>
      </c>
      <c r="Q3077" t="s">
        <v>27</v>
      </c>
      <c r="R3077">
        <v>45</v>
      </c>
      <c r="S3077">
        <f>SUMIFS(N:N,F:F,F3077,G:G,G3077,T:T,T3077-1)*IF(C3077=1,0,1)</f>
        <v>0</v>
      </c>
      <c r="T3077">
        <f>COUNTIFS(F:F,F3077,G:G,G3077,H:H,_xlfn.CONCAT("&lt;=",H3077))</f>
        <v>2</v>
      </c>
      <c r="U3077" s="15">
        <f ca="1">H3077+(RAND()/100000)</f>
        <v>0.46944941911953753</v>
      </c>
      <c r="V3077">
        <f t="shared" ca="1" si="48"/>
        <v>33</v>
      </c>
      <c r="W3077" t="s">
        <v>28</v>
      </c>
      <c r="X3077" t="str">
        <f ca="1">_xlfn.CONCAT("(",A3077,",",C3077,",",P3077,",",E3077,",",L3077,",",S3077,",",T3077,",",V3077,")++1`")</f>
        <v>(251287,0,0,13,142,0,2,33)++1`</v>
      </c>
      <c r="Y3077" t="str">
        <f>_xlfn.CONCAT("(",A3077,",",R3077,")++1`")</f>
        <v>(251287,45)++1`</v>
      </c>
    </row>
    <row r="3078" spans="1:25">
      <c r="A3078">
        <v>251288</v>
      </c>
      <c r="B3078">
        <v>1948</v>
      </c>
      <c r="C3078">
        <f>IF(D3078="oui", 1, IF(D3078="non", 0, " "))</f>
        <v>0</v>
      </c>
      <c r="D3078" t="s">
        <v>24</v>
      </c>
      <c r="E3078">
        <f>_xlfn.XLOOKUP(F3078,Z$3:Z$19,AA$3:AA$19)</f>
        <v>11</v>
      </c>
      <c r="F3078" t="s">
        <v>41</v>
      </c>
      <c r="G3078" s="14">
        <v>44642</v>
      </c>
      <c r="H3078" s="15">
        <v>0.50555555555555554</v>
      </c>
      <c r="I3078" s="15">
        <v>0.62430555555555556</v>
      </c>
      <c r="J3078">
        <v>1000165</v>
      </c>
      <c r="K3078">
        <v>3006</v>
      </c>
      <c r="L3078">
        <f>ROUND(M3078*86400,0)/60</f>
        <v>171</v>
      </c>
      <c r="M3078">
        <v>0.11875000000000002</v>
      </c>
      <c r="N3078">
        <f>_xlfn.XLOOKUP(O3078,Z$22:Z$24,AA$22:AA$24)</f>
        <v>0</v>
      </c>
      <c r="O3078" t="s">
        <v>26</v>
      </c>
      <c r="P3078" cm="1">
        <f t="array" aca="1" ref="P3078" ca="1">(_xlfn.IFS(Q3078="couché",0,Q3078="debout à 80%",1,Q3078="?",1))*(IF(RAND()&lt;0.8,1,0))</f>
        <v>1</v>
      </c>
      <c r="Q3078" t="s">
        <v>27</v>
      </c>
      <c r="R3078">
        <v>30</v>
      </c>
      <c r="S3078">
        <f>SUMIFS(N:N,F:F,F3078,G:G,G3078,T:T,T3078-1)*IF(C3078=1,0,1)</f>
        <v>1</v>
      </c>
      <c r="T3078">
        <f>COUNTIFS(F:F,F3078,G:G,G3078,H:H,_xlfn.CONCAT("&lt;=",H3078))</f>
        <v>6</v>
      </c>
      <c r="U3078" s="15">
        <f ca="1">H3078+(RAND()/100000)</f>
        <v>0.50555992845663955</v>
      </c>
      <c r="V3078">
        <f t="shared" ca="1" si="48"/>
        <v>51</v>
      </c>
      <c r="W3078" t="s">
        <v>28</v>
      </c>
      <c r="X3078" t="str">
        <f ca="1">_xlfn.CONCAT("(",A3078,",",C3078,",",P3078,",",E3078,",",L3078,",",S3078,",",T3078,",",V3078,")++1`")</f>
        <v>(251288,0,1,11,171,1,6,51)++1`</v>
      </c>
      <c r="Y3078" t="str">
        <f>_xlfn.CONCAT("(",A3078,",",R3078,")++1`")</f>
        <v>(251288,30)++1`</v>
      </c>
    </row>
    <row r="3079" spans="1:25">
      <c r="A3079">
        <v>251295</v>
      </c>
      <c r="B3079">
        <v>1951</v>
      </c>
      <c r="C3079">
        <f>IF(D3079="oui", 1, IF(D3079="non", 0, " "))</f>
        <v>0</v>
      </c>
      <c r="D3079" t="s">
        <v>24</v>
      </c>
      <c r="E3079">
        <f>_xlfn.XLOOKUP(F3079,Z$3:Z$19,AA$3:AA$19)</f>
        <v>15</v>
      </c>
      <c r="F3079" t="s">
        <v>35</v>
      </c>
      <c r="G3079" s="14">
        <v>44651</v>
      </c>
      <c r="H3079" s="15">
        <v>0.60972222222222217</v>
      </c>
      <c r="I3079" s="15">
        <v>0.68958333333333333</v>
      </c>
      <c r="J3079">
        <v>1000171</v>
      </c>
      <c r="K3079">
        <v>3178</v>
      </c>
      <c r="L3079">
        <f>ROUND(M3079*86400,0)/60</f>
        <v>115</v>
      </c>
      <c r="M3079">
        <v>7.986111111111116E-2</v>
      </c>
      <c r="N3079">
        <f>_xlfn.XLOOKUP(O3079,Z$22:Z$24,AA$22:AA$24)</f>
        <v>0</v>
      </c>
      <c r="O3079" t="s">
        <v>26</v>
      </c>
      <c r="P3079" cm="1">
        <f t="array" aca="1" ref="P3079" ca="1">(_xlfn.IFS(Q3079="couché",0,Q3079="debout à 80%",1,Q3079="?",1))*(IF(RAND()&lt;0.8,1,0))</f>
        <v>1</v>
      </c>
      <c r="Q3079" t="s">
        <v>27</v>
      </c>
      <c r="R3079">
        <v>45</v>
      </c>
      <c r="S3079">
        <f>SUMIFS(N:N,F:F,F3079,G:G,G3079,T:T,T3079-1)*IF(C3079=1,0,1)</f>
        <v>0</v>
      </c>
      <c r="T3079">
        <f>COUNTIFS(F:F,F3079,G:G,G3079,H:H,_xlfn.CONCAT("&lt;=",H3079))</f>
        <v>3</v>
      </c>
      <c r="U3079" s="15">
        <f ca="1">H3079+(RAND()/100000)</f>
        <v>0.60972244307695</v>
      </c>
      <c r="V3079">
        <f t="shared" ca="1" si="48"/>
        <v>68</v>
      </c>
      <c r="W3079" t="s">
        <v>47</v>
      </c>
      <c r="X3079" t="str">
        <f ca="1">_xlfn.CONCAT("(",A3079,",",C3079,",",P3079,",",E3079,",",L3079,",",S3079,",",T3079,",",V3079,")++1`")</f>
        <v>(251295,0,1,15,115,0,3,68)++1`</v>
      </c>
      <c r="Y3079" t="str">
        <f>_xlfn.CONCAT("(",A3079,",",R3079,")++1`")</f>
        <v>(251295,45)++1`</v>
      </c>
    </row>
    <row r="3080" spans="1:25">
      <c r="A3080">
        <v>251300</v>
      </c>
      <c r="B3080">
        <v>1976</v>
      </c>
      <c r="C3080">
        <f>IF(D3080="oui", 1, IF(D3080="non", 0, " "))</f>
        <v>0</v>
      </c>
      <c r="D3080" t="s">
        <v>24</v>
      </c>
      <c r="E3080">
        <f>_xlfn.XLOOKUP(F3080,Z$3:Z$19,AA$3:AA$19)</f>
        <v>11</v>
      </c>
      <c r="F3080" t="s">
        <v>41</v>
      </c>
      <c r="G3080" s="14">
        <v>44642</v>
      </c>
      <c r="H3080" s="15">
        <v>0.63611111111111107</v>
      </c>
      <c r="I3080" s="15">
        <v>0.8881944444444444</v>
      </c>
      <c r="J3080">
        <v>1000171</v>
      </c>
      <c r="K3080">
        <v>684</v>
      </c>
      <c r="L3080">
        <f>ROUND(M3080*86400,0)/60</f>
        <v>363</v>
      </c>
      <c r="M3080">
        <v>0.25208333333333333</v>
      </c>
      <c r="N3080">
        <f>_xlfn.XLOOKUP(O3080,Z$22:Z$24,AA$22:AA$24)</f>
        <v>0</v>
      </c>
      <c r="O3080" t="s">
        <v>26</v>
      </c>
      <c r="P3080" cm="1">
        <f t="array" aca="1" ref="P3080" ca="1">(_xlfn.IFS(Q3080="couché",0,Q3080="debout à 80%",1,Q3080="?",1))*(IF(RAND()&lt;0.8,1,0))</f>
        <v>0</v>
      </c>
      <c r="Q3080" t="s">
        <v>48</v>
      </c>
      <c r="R3080">
        <v>0</v>
      </c>
      <c r="S3080">
        <f>SUMIFS(N:N,F:F,F3080,G:G,G3080,T:T,T3080-1)*IF(C3080=1,0,1)</f>
        <v>0</v>
      </c>
      <c r="T3080">
        <f>COUNTIFS(F:F,F3080,G:G,G3080,H:H,_xlfn.CONCAT("&lt;=",H3080))</f>
        <v>7</v>
      </c>
      <c r="U3080" s="15">
        <f ca="1">H3080+(RAND()/100000)</f>
        <v>0.63611629548923165</v>
      </c>
      <c r="V3080">
        <f t="shared" ca="1" si="48"/>
        <v>65</v>
      </c>
      <c r="W3080" t="s">
        <v>28</v>
      </c>
      <c r="X3080" t="str">
        <f ca="1">_xlfn.CONCAT("(",A3080,",",C3080,",",P3080,",",E3080,",",L3080,",",S3080,",",T3080,",",V3080,")++1`")</f>
        <v>(251300,0,0,11,363,0,7,65)++1`</v>
      </c>
      <c r="Y3080" t="str">
        <f>_xlfn.CONCAT("(",A3080,",",R3080,")++1`")</f>
        <v>(251300,0)++1`</v>
      </c>
    </row>
    <row r="3081" spans="1:25">
      <c r="A3081">
        <v>251304</v>
      </c>
      <c r="B3081">
        <v>1977</v>
      </c>
      <c r="C3081">
        <f>IF(D3081="oui", 1, IF(D3081="non", 0, " "))</f>
        <v>0</v>
      </c>
      <c r="D3081" t="s">
        <v>24</v>
      </c>
      <c r="E3081">
        <f>_xlfn.XLOOKUP(F3081,Z$3:Z$19,AA$3:AA$19)</f>
        <v>14</v>
      </c>
      <c r="F3081" t="s">
        <v>33</v>
      </c>
      <c r="G3081" s="14">
        <v>44642</v>
      </c>
      <c r="H3081" s="15">
        <v>0.45555555555555555</v>
      </c>
      <c r="I3081" s="15">
        <v>0.5395833333333333</v>
      </c>
      <c r="J3081">
        <v>1000162</v>
      </c>
      <c r="K3081">
        <v>4600</v>
      </c>
      <c r="L3081">
        <f>ROUND(M3081*86400,0)/60</f>
        <v>121</v>
      </c>
      <c r="M3081">
        <v>8.4027777777777757E-2</v>
      </c>
      <c r="N3081">
        <f>_xlfn.XLOOKUP(O3081,Z$22:Z$24,AA$22:AA$24)</f>
        <v>1</v>
      </c>
      <c r="O3081" t="s">
        <v>32</v>
      </c>
      <c r="P3081" cm="1">
        <f t="array" aca="1" ref="P3081" ca="1">(_xlfn.IFS(Q3081="couché",0,Q3081="debout à 80%",1,Q3081="?",1))*(IF(RAND()&lt;0.8,1,0))</f>
        <v>1</v>
      </c>
      <c r="Q3081" t="s">
        <v>27</v>
      </c>
      <c r="R3081">
        <v>45</v>
      </c>
      <c r="S3081">
        <f>SUMIFS(N:N,F:F,F3081,G:G,G3081,T:T,T3081-1)*IF(C3081=1,0,1)</f>
        <v>1</v>
      </c>
      <c r="T3081">
        <f>COUNTIFS(F:F,F3081,G:G,G3081,H:H,_xlfn.CONCAT("&lt;=",H3081))</f>
        <v>3</v>
      </c>
      <c r="U3081" s="15">
        <f ca="1">H3081+(RAND()/100000)</f>
        <v>0.45555835041160492</v>
      </c>
      <c r="V3081">
        <f t="shared" ca="1" si="48"/>
        <v>40</v>
      </c>
      <c r="W3081" t="s">
        <v>47</v>
      </c>
      <c r="X3081" t="str">
        <f ca="1">_xlfn.CONCAT("(",A3081,",",C3081,",",P3081,",",E3081,",",L3081,",",S3081,",",T3081,",",V3081,")++1`")</f>
        <v>(251304,0,1,14,121,1,3,40)++1`</v>
      </c>
      <c r="Y3081" t="str">
        <f>_xlfn.CONCAT("(",A3081,",",R3081,")++1`")</f>
        <v>(251304,45)++1`</v>
      </c>
    </row>
    <row r="3082" spans="1:25">
      <c r="A3082">
        <v>251306</v>
      </c>
      <c r="B3082">
        <v>1952</v>
      </c>
      <c r="C3082">
        <f>IF(D3082="oui", 1, IF(D3082="non", 0, " "))</f>
        <v>0</v>
      </c>
      <c r="D3082" t="s">
        <v>24</v>
      </c>
      <c r="E3082">
        <f>_xlfn.XLOOKUP(F3082,Z$3:Z$19,AA$3:AA$19)</f>
        <v>8</v>
      </c>
      <c r="F3082" t="s">
        <v>25</v>
      </c>
      <c r="G3082" s="14">
        <v>44642</v>
      </c>
      <c r="H3082" s="15">
        <v>0.71527777777777779</v>
      </c>
      <c r="I3082" s="15">
        <v>0.75416666666666665</v>
      </c>
      <c r="J3082">
        <v>1000168</v>
      </c>
      <c r="K3082">
        <v>1984</v>
      </c>
      <c r="L3082">
        <f>ROUND(M3082*86400,0)/60</f>
        <v>56</v>
      </c>
      <c r="M3082">
        <v>3.8888888888888862E-2</v>
      </c>
      <c r="N3082">
        <f>_xlfn.XLOOKUP(O3082,Z$22:Z$24,AA$22:AA$24)</f>
        <v>0</v>
      </c>
      <c r="O3082" t="s">
        <v>26</v>
      </c>
      <c r="P3082" cm="1">
        <f t="array" aca="1" ref="P3082" ca="1">(_xlfn.IFS(Q3082="couché",0,Q3082="debout à 80%",1,Q3082="?",1))*(IF(RAND()&lt;0.8,1,0))</f>
        <v>1</v>
      </c>
      <c r="Q3082" t="s">
        <v>27</v>
      </c>
      <c r="R3082">
        <v>30</v>
      </c>
      <c r="S3082">
        <f>SUMIFS(N:N,F:F,F3082,G:G,G3082,T:T,T3082-1)*IF(C3082=1,0,1)</f>
        <v>0</v>
      </c>
      <c r="T3082">
        <f>COUNTIFS(F:F,F3082,G:G,G3082,H:H,_xlfn.CONCAT("&lt;=",H3082))</f>
        <v>4</v>
      </c>
      <c r="U3082" s="15">
        <f ca="1">H3082+(RAND()/100000)</f>
        <v>0.71528094357230854</v>
      </c>
      <c r="V3082">
        <f t="shared" ca="1" si="48"/>
        <v>72</v>
      </c>
      <c r="W3082" t="s">
        <v>28</v>
      </c>
      <c r="X3082" t="str">
        <f ca="1">_xlfn.CONCAT("(",A3082,",",C3082,",",P3082,",",E3082,",",L3082,",",S3082,",",T3082,",",V3082,")++1`")</f>
        <v>(251306,0,1,8,56,0,4,72)++1`</v>
      </c>
      <c r="Y3082" t="str">
        <f>_xlfn.CONCAT("(",A3082,",",R3082,")++1`")</f>
        <v>(251306,30)++1`</v>
      </c>
    </row>
    <row r="3083" spans="1:25">
      <c r="A3083">
        <v>251307</v>
      </c>
      <c r="B3083">
        <v>1994</v>
      </c>
      <c r="C3083">
        <f>IF(D3083="oui", 1, IF(D3083="non", 0, " "))</f>
        <v>0</v>
      </c>
      <c r="D3083" t="s">
        <v>24</v>
      </c>
      <c r="E3083">
        <f>_xlfn.XLOOKUP(F3083,Z$3:Z$19,AA$3:AA$19)</f>
        <v>5</v>
      </c>
      <c r="F3083" t="s">
        <v>36</v>
      </c>
      <c r="G3083" s="14">
        <v>44641</v>
      </c>
      <c r="H3083" s="15">
        <v>0.40972222222222221</v>
      </c>
      <c r="I3083" s="15">
        <v>0.45833333333333331</v>
      </c>
      <c r="J3083">
        <v>1000162</v>
      </c>
      <c r="K3083">
        <v>3315</v>
      </c>
      <c r="L3083">
        <f>ROUND(M3083*86400,0)/60</f>
        <v>70</v>
      </c>
      <c r="M3083">
        <v>4.8611111111111105E-2</v>
      </c>
      <c r="N3083">
        <f>_xlfn.XLOOKUP(O3083,Z$22:Z$24,AA$22:AA$24)</f>
        <v>1</v>
      </c>
      <c r="O3083" t="s">
        <v>32</v>
      </c>
      <c r="P3083" cm="1">
        <f t="array" aca="1" ref="P3083" ca="1">(_xlfn.IFS(Q3083="couché",0,Q3083="debout à 80%",1,Q3083="?",1))*(IF(RAND()&lt;0.8,1,0))</f>
        <v>1</v>
      </c>
      <c r="Q3083" t="s">
        <v>27</v>
      </c>
      <c r="R3083">
        <v>45</v>
      </c>
      <c r="S3083">
        <f>SUMIFS(N:N,F:F,F3083,G:G,G3083,T:T,T3083-1)*IF(C3083=1,0,1)</f>
        <v>1</v>
      </c>
      <c r="T3083">
        <f>COUNTIFS(F:F,F3083,G:G,G3083,H:H,_xlfn.CONCAT("&lt;=",H3083))</f>
        <v>4</v>
      </c>
      <c r="U3083" s="15">
        <f ca="1">H3083+(RAND()/100000)</f>
        <v>0.40972708800287405</v>
      </c>
      <c r="V3083">
        <f t="shared" ca="1" si="48"/>
        <v>21</v>
      </c>
      <c r="W3083" t="s">
        <v>28</v>
      </c>
      <c r="X3083" t="str">
        <f ca="1">_xlfn.CONCAT("(",A3083,",",C3083,",",P3083,",",E3083,",",L3083,",",S3083,",",T3083,",",V3083,")++1`")</f>
        <v>(251307,0,1,5,70,1,4,21)++1`</v>
      </c>
      <c r="Y3083" t="str">
        <f>_xlfn.CONCAT("(",A3083,",",R3083,")++1`")</f>
        <v>(251307,45)++1`</v>
      </c>
    </row>
    <row r="3084" spans="1:25">
      <c r="A3084">
        <v>251311</v>
      </c>
      <c r="B3084">
        <v>1946</v>
      </c>
      <c r="C3084">
        <f>IF(D3084="oui", 1, IF(D3084="non", 0, " "))</f>
        <v>0</v>
      </c>
      <c r="D3084" t="s">
        <v>24</v>
      </c>
      <c r="E3084">
        <f>_xlfn.XLOOKUP(F3084,Z$3:Z$19,AA$3:AA$19)</f>
        <v>2</v>
      </c>
      <c r="F3084" t="s">
        <v>29</v>
      </c>
      <c r="G3084" s="14">
        <v>44645</v>
      </c>
      <c r="H3084" s="15">
        <v>0.50486111111111109</v>
      </c>
      <c r="I3084" s="15">
        <v>0.53749999999999998</v>
      </c>
      <c r="J3084">
        <v>1000166</v>
      </c>
      <c r="K3084">
        <v>31</v>
      </c>
      <c r="L3084">
        <f>ROUND(M3084*86400,0)/60</f>
        <v>47</v>
      </c>
      <c r="M3084">
        <v>3.2638888888888884E-2</v>
      </c>
      <c r="N3084">
        <f>_xlfn.XLOOKUP(O3084,Z$22:Z$24,AA$22:AA$24)</f>
        <v>0</v>
      </c>
      <c r="O3084" t="s">
        <v>26</v>
      </c>
      <c r="P3084" cm="1">
        <f t="array" aca="1" ref="P3084" ca="1">(_xlfn.IFS(Q3084="couché",0,Q3084="debout à 80%",1,Q3084="?",1))*(IF(RAND()&lt;0.8,1,0))</f>
        <v>0</v>
      </c>
      <c r="Q3084" t="s">
        <v>48</v>
      </c>
      <c r="R3084">
        <v>0</v>
      </c>
      <c r="S3084">
        <f>SUMIFS(N:N,F:F,F3084,G:G,G3084,T:T,T3084-1)*IF(C3084=1,0,1)</f>
        <v>0</v>
      </c>
      <c r="T3084">
        <f>COUNTIFS(F:F,F3084,G:G,G3084,H:H,_xlfn.CONCAT("&lt;=",H3084))</f>
        <v>5</v>
      </c>
      <c r="U3084" s="15">
        <f ca="1">H3084+(RAND()/100000)</f>
        <v>0.50486660468861333</v>
      </c>
      <c r="V3084">
        <f t="shared" ca="1" si="48"/>
        <v>48</v>
      </c>
      <c r="W3084" t="s">
        <v>28</v>
      </c>
      <c r="X3084" t="str">
        <f ca="1">_xlfn.CONCAT("(",A3084,",",C3084,",",P3084,",",E3084,",",L3084,",",S3084,",",T3084,",",V3084,")++1`")</f>
        <v>(251311,0,0,2,47,0,5,48)++1`</v>
      </c>
      <c r="Y3084" t="str">
        <f>_xlfn.CONCAT("(",A3084,",",R3084,")++1`")</f>
        <v>(251311,0)++1`</v>
      </c>
    </row>
    <row r="3085" spans="1:25">
      <c r="A3085">
        <v>251312</v>
      </c>
      <c r="B3085">
        <v>1957</v>
      </c>
      <c r="C3085">
        <f>IF(D3085="oui", 1, IF(D3085="non", 0, " "))</f>
        <v>0</v>
      </c>
      <c r="D3085" t="s">
        <v>24</v>
      </c>
      <c r="E3085">
        <f>_xlfn.XLOOKUP(F3085,Z$3:Z$19,AA$3:AA$19)</f>
        <v>2</v>
      </c>
      <c r="F3085" t="s">
        <v>29</v>
      </c>
      <c r="G3085" s="14">
        <v>44645</v>
      </c>
      <c r="H3085" s="15">
        <v>0.5527777777777777</v>
      </c>
      <c r="I3085" s="15">
        <v>0.59861111111111109</v>
      </c>
      <c r="J3085">
        <v>1000166</v>
      </c>
      <c r="K3085">
        <v>31</v>
      </c>
      <c r="L3085">
        <f>ROUND(M3085*86400,0)/60</f>
        <v>66</v>
      </c>
      <c r="M3085">
        <v>4.5833333333333393E-2</v>
      </c>
      <c r="N3085">
        <f>_xlfn.XLOOKUP(O3085,Z$22:Z$24,AA$22:AA$24)</f>
        <v>0</v>
      </c>
      <c r="O3085" t="s">
        <v>26</v>
      </c>
      <c r="P3085" cm="1">
        <f t="array" aca="1" ref="P3085" ca="1">(_xlfn.IFS(Q3085="couché",0,Q3085="debout à 80%",1,Q3085="?",1))*(IF(RAND()&lt;0.8,1,0))</f>
        <v>1</v>
      </c>
      <c r="Q3085" t="s">
        <v>27</v>
      </c>
      <c r="R3085">
        <v>0</v>
      </c>
      <c r="S3085">
        <f>SUMIFS(N:N,F:F,F3085,G:G,G3085,T:T,T3085-1)*IF(C3085=1,0,1)</f>
        <v>0</v>
      </c>
      <c r="T3085">
        <f>COUNTIFS(F:F,F3085,G:G,G3085,H:H,_xlfn.CONCAT("&lt;=",H3085))</f>
        <v>6</v>
      </c>
      <c r="U3085" s="15">
        <f ca="1">H3085+(RAND()/100000)</f>
        <v>0.55277813753315419</v>
      </c>
      <c r="V3085">
        <f t="shared" ca="1" si="48"/>
        <v>53</v>
      </c>
      <c r="W3085" t="s">
        <v>28</v>
      </c>
      <c r="X3085" t="str">
        <f ca="1">_xlfn.CONCAT("(",A3085,",",C3085,",",P3085,",",E3085,",",L3085,",",S3085,",",T3085,",",V3085,")++1`")</f>
        <v>(251312,0,1,2,66,0,6,53)++1`</v>
      </c>
      <c r="Y3085" t="str">
        <f>_xlfn.CONCAT("(",A3085,",",R3085,")++1`")</f>
        <v>(251312,0)++1`</v>
      </c>
    </row>
    <row r="3086" spans="1:25">
      <c r="A3086">
        <v>251321</v>
      </c>
      <c r="B3086">
        <v>1956</v>
      </c>
      <c r="C3086">
        <f>IF(D3086="oui", 1, IF(D3086="non", 0, " "))</f>
        <v>0</v>
      </c>
      <c r="D3086" t="s">
        <v>24</v>
      </c>
      <c r="E3086">
        <f>_xlfn.XLOOKUP(F3086,Z$3:Z$19,AA$3:AA$19)</f>
        <v>9</v>
      </c>
      <c r="F3086" t="s">
        <v>40</v>
      </c>
      <c r="G3086" s="14">
        <v>44643</v>
      </c>
      <c r="H3086" s="15">
        <v>0.77083333333333326</v>
      </c>
      <c r="I3086" s="15">
        <v>0.85555555555555551</v>
      </c>
      <c r="J3086">
        <v>1000163</v>
      </c>
      <c r="K3086">
        <v>237</v>
      </c>
      <c r="L3086">
        <f>ROUND(M3086*86400,0)/60</f>
        <v>122</v>
      </c>
      <c r="M3086">
        <v>8.4722222222222254E-2</v>
      </c>
      <c r="N3086">
        <f>_xlfn.XLOOKUP(O3086,Z$22:Z$24,AA$22:AA$24)</f>
        <v>0</v>
      </c>
      <c r="O3086" t="s">
        <v>26</v>
      </c>
      <c r="P3086" cm="1">
        <f t="array" aca="1" ref="P3086" ca="1">(_xlfn.IFS(Q3086="couché",0,Q3086="debout à 80%",1,Q3086="?",1))*(IF(RAND()&lt;0.8,1,0))</f>
        <v>0</v>
      </c>
      <c r="Q3086" t="s">
        <v>27</v>
      </c>
      <c r="R3086">
        <v>45</v>
      </c>
      <c r="S3086">
        <f>SUMIFS(N:N,F:F,F3086,G:G,G3086,T:T,T3086-1)*IF(C3086=1,0,1)</f>
        <v>0</v>
      </c>
      <c r="T3086">
        <f>COUNTIFS(F:F,F3086,G:G,G3086,H:H,_xlfn.CONCAT("&lt;=",H3086))</f>
        <v>5</v>
      </c>
      <c r="U3086" s="15">
        <f ca="1">H3086+(RAND()/100000)</f>
        <v>0.77083703670083714</v>
      </c>
      <c r="V3086">
        <f t="shared" ca="1" si="48"/>
        <v>72</v>
      </c>
      <c r="W3086" t="s">
        <v>28</v>
      </c>
      <c r="X3086" t="str">
        <f ca="1">_xlfn.CONCAT("(",A3086,",",C3086,",",P3086,",",E3086,",",L3086,",",S3086,",",T3086,",",V3086,")++1`")</f>
        <v>(251321,0,0,9,122,0,5,72)++1`</v>
      </c>
      <c r="Y3086" t="str">
        <f>_xlfn.CONCAT("(",A3086,",",R3086,")++1`")</f>
        <v>(251321,45)++1`</v>
      </c>
    </row>
    <row r="3087" spans="1:25">
      <c r="A3087">
        <v>251322</v>
      </c>
      <c r="B3087">
        <v>1976</v>
      </c>
      <c r="C3087">
        <f>IF(D3087="oui", 1, IF(D3087="non", 0, " "))</f>
        <v>0</v>
      </c>
      <c r="D3087" t="s">
        <v>24</v>
      </c>
      <c r="E3087">
        <f>_xlfn.XLOOKUP(F3087,Z$3:Z$19,AA$3:AA$19)</f>
        <v>16</v>
      </c>
      <c r="F3087" t="s">
        <v>44</v>
      </c>
      <c r="G3087" s="14">
        <v>44644</v>
      </c>
      <c r="H3087" s="15">
        <v>0.55138888888888882</v>
      </c>
      <c r="I3087" s="15">
        <v>0.62152777777777779</v>
      </c>
      <c r="J3087">
        <v>1000162</v>
      </c>
      <c r="K3087">
        <v>3673</v>
      </c>
      <c r="L3087">
        <f>ROUND(M3087*86400,0)/60</f>
        <v>101</v>
      </c>
      <c r="M3087">
        <v>7.0138888888888973E-2</v>
      </c>
      <c r="N3087">
        <f>_xlfn.XLOOKUP(O3087,Z$22:Z$24,AA$22:AA$24)</f>
        <v>0</v>
      </c>
      <c r="O3087" t="s">
        <v>26</v>
      </c>
      <c r="P3087" cm="1">
        <f t="array" aca="1" ref="P3087" ca="1">(_xlfn.IFS(Q3087="couché",0,Q3087="debout à 80%",1,Q3087="?",1))*(IF(RAND()&lt;0.8,1,0))</f>
        <v>1</v>
      </c>
      <c r="Q3087" t="s">
        <v>27</v>
      </c>
      <c r="R3087">
        <v>45</v>
      </c>
      <c r="S3087">
        <f>SUMIFS(N:N,F:F,F3087,G:G,G3087,T:T,T3087-1)*IF(C3087=1,0,1)</f>
        <v>0</v>
      </c>
      <c r="T3087">
        <f>COUNTIFS(F:F,F3087,G:G,G3087,H:H,_xlfn.CONCAT("&lt;=",H3087))</f>
        <v>3</v>
      </c>
      <c r="U3087" s="15">
        <f ca="1">H3087+(RAND()/100000)</f>
        <v>0.55139675963693791</v>
      </c>
      <c r="V3087">
        <f t="shared" ca="1" si="48"/>
        <v>61</v>
      </c>
      <c r="W3087" t="s">
        <v>28</v>
      </c>
      <c r="X3087" t="str">
        <f ca="1">_xlfn.CONCAT("(",A3087,",",C3087,",",P3087,",",E3087,",",L3087,",",S3087,",",T3087,",",V3087,")++1`")</f>
        <v>(251322,0,1,16,101,0,3,61)++1`</v>
      </c>
      <c r="Y3087" t="str">
        <f>_xlfn.CONCAT("(",A3087,",",R3087,")++1`")</f>
        <v>(251322,45)++1`</v>
      </c>
    </row>
    <row r="3088" spans="1:25">
      <c r="A3088">
        <v>251326</v>
      </c>
      <c r="B3088">
        <v>1942</v>
      </c>
      <c r="C3088">
        <f>IF(D3088="oui", 1, IF(D3088="non", 0, " "))</f>
        <v>0</v>
      </c>
      <c r="D3088" t="s">
        <v>24</v>
      </c>
      <c r="E3088">
        <f>_xlfn.XLOOKUP(F3088,Z$3:Z$19,AA$3:AA$19)</f>
        <v>13</v>
      </c>
      <c r="F3088" t="s">
        <v>43</v>
      </c>
      <c r="G3088" s="14">
        <v>44641</v>
      </c>
      <c r="H3088" s="15">
        <v>0.58472222222222214</v>
      </c>
      <c r="I3088" s="15">
        <v>0.74444444444444446</v>
      </c>
      <c r="J3088">
        <v>1000167</v>
      </c>
      <c r="K3088">
        <v>1132</v>
      </c>
      <c r="L3088">
        <f>ROUND(M3088*86400,0)/60</f>
        <v>230</v>
      </c>
      <c r="M3088">
        <v>0.15972222222222232</v>
      </c>
      <c r="N3088">
        <f>_xlfn.XLOOKUP(O3088,Z$22:Z$24,AA$22:AA$24)</f>
        <v>0</v>
      </c>
      <c r="O3088" t="s">
        <v>26</v>
      </c>
      <c r="P3088" cm="1">
        <f t="array" aca="1" ref="P3088" ca="1">(_xlfn.IFS(Q3088="couché",0,Q3088="debout à 80%",1,Q3088="?",1))*(IF(RAND()&lt;0.8,1,0))</f>
        <v>0</v>
      </c>
      <c r="Q3088" t="s">
        <v>48</v>
      </c>
      <c r="R3088">
        <v>45</v>
      </c>
      <c r="S3088">
        <f>SUMIFS(N:N,F:F,F3088,G:G,G3088,T:T,T3088-1)*IF(C3088=1,0,1)</f>
        <v>0</v>
      </c>
      <c r="T3088">
        <f>COUNTIFS(F:F,F3088,G:G,G3088,H:H,_xlfn.CONCAT("&lt;=",H3088))</f>
        <v>3</v>
      </c>
      <c r="U3088" s="15">
        <f ca="1">H3088+(RAND()/100000)</f>
        <v>0.58472778317293472</v>
      </c>
      <c r="V3088">
        <f t="shared" ca="1" si="48"/>
        <v>51</v>
      </c>
      <c r="W3088" t="s">
        <v>28</v>
      </c>
      <c r="X3088" t="str">
        <f ca="1">_xlfn.CONCAT("(",A3088,",",C3088,",",P3088,",",E3088,",",L3088,",",S3088,",",T3088,",",V3088,")++1`")</f>
        <v>(251326,0,0,13,230,0,3,51)++1`</v>
      </c>
      <c r="Y3088" t="str">
        <f>_xlfn.CONCAT("(",A3088,",",R3088,")++1`")</f>
        <v>(251326,45)++1`</v>
      </c>
    </row>
    <row r="3089" spans="1:25">
      <c r="A3089">
        <v>251328</v>
      </c>
      <c r="B3089">
        <v>1954</v>
      </c>
      <c r="C3089">
        <f>IF(D3089="oui", 1, IF(D3089="non", 0, " "))</f>
        <v>0</v>
      </c>
      <c r="D3089" t="s">
        <v>24</v>
      </c>
      <c r="E3089">
        <f>_xlfn.XLOOKUP(F3089,Z$3:Z$19,AA$3:AA$19)</f>
        <v>3</v>
      </c>
      <c r="F3089" t="s">
        <v>34</v>
      </c>
      <c r="G3089" s="14">
        <v>44645</v>
      </c>
      <c r="H3089" s="15">
        <v>0.3923611111111111</v>
      </c>
      <c r="I3089" s="15">
        <v>0.40416666666666667</v>
      </c>
      <c r="J3089">
        <v>1000169</v>
      </c>
      <c r="K3089">
        <v>2172</v>
      </c>
      <c r="L3089">
        <f>ROUND(M3089*86400,0)/60</f>
        <v>17</v>
      </c>
      <c r="M3089">
        <v>1.1805555555555569E-2</v>
      </c>
      <c r="N3089">
        <f>_xlfn.XLOOKUP(O3089,Z$22:Z$24,AA$22:AA$24)</f>
        <v>1</v>
      </c>
      <c r="O3089" t="s">
        <v>32</v>
      </c>
      <c r="P3089" cm="1">
        <f t="array" aca="1" ref="P3089" ca="1">(_xlfn.IFS(Q3089="couché",0,Q3089="debout à 80%",1,Q3089="?",1))*(IF(RAND()&lt;0.8,1,0))</f>
        <v>1</v>
      </c>
      <c r="Q3089" t="s">
        <v>27</v>
      </c>
      <c r="R3089">
        <v>10</v>
      </c>
      <c r="S3089">
        <f>SUMIFS(N:N,F:F,F3089,G:G,G3089,T:T,T3089-1)*IF(C3089=1,0,1)</f>
        <v>1</v>
      </c>
      <c r="T3089">
        <f>COUNTIFS(F:F,F3089,G:G,G3089,H:H,_xlfn.CONCAT("&lt;=",H3089))</f>
        <v>4</v>
      </c>
      <c r="U3089" s="15">
        <f ca="1">H3089+(RAND()/100000)</f>
        <v>0.39237035670092485</v>
      </c>
      <c r="V3089">
        <f t="shared" ca="1" si="48"/>
        <v>23</v>
      </c>
      <c r="W3089" t="s">
        <v>28</v>
      </c>
      <c r="X3089" t="str">
        <f ca="1">_xlfn.CONCAT("(",A3089,",",C3089,",",P3089,",",E3089,",",L3089,",",S3089,",",T3089,",",V3089,")++1`")</f>
        <v>(251328,0,1,3,17,1,4,23)++1`</v>
      </c>
      <c r="Y3089" t="str">
        <f>_xlfn.CONCAT("(",A3089,",",R3089,")++1`")</f>
        <v>(251328,10)++1`</v>
      </c>
    </row>
    <row r="3090" spans="1:25">
      <c r="A3090">
        <v>251330</v>
      </c>
      <c r="B3090">
        <v>2000</v>
      </c>
      <c r="C3090">
        <f>IF(D3090="oui", 1, IF(D3090="non", 0, " "))</f>
        <v>0</v>
      </c>
      <c r="D3090" t="s">
        <v>24</v>
      </c>
      <c r="E3090">
        <f>_xlfn.XLOOKUP(F3090,Z$3:Z$19,AA$3:AA$19)</f>
        <v>16</v>
      </c>
      <c r="F3090" t="s">
        <v>44</v>
      </c>
      <c r="G3090" s="14">
        <v>44645</v>
      </c>
      <c r="H3090" s="15">
        <v>0.48958333333333331</v>
      </c>
      <c r="I3090" s="15">
        <v>0.80694444444444446</v>
      </c>
      <c r="J3090">
        <v>1000162</v>
      </c>
      <c r="K3090">
        <v>4512</v>
      </c>
      <c r="L3090">
        <f>ROUND(M3090*86400,0)/60</f>
        <v>457</v>
      </c>
      <c r="M3090">
        <v>0.31736111111111115</v>
      </c>
      <c r="N3090">
        <f>_xlfn.XLOOKUP(O3090,Z$22:Z$24,AA$22:AA$24)</f>
        <v>0</v>
      </c>
      <c r="O3090" t="s">
        <v>26</v>
      </c>
      <c r="P3090" cm="1">
        <f t="array" aca="1" ref="P3090" ca="1">(_xlfn.IFS(Q3090="couché",0,Q3090="debout à 80%",1,Q3090="?",1))*(IF(RAND()&lt;0.8,1,0))</f>
        <v>0</v>
      </c>
      <c r="Q3090" t="s">
        <v>48</v>
      </c>
      <c r="R3090">
        <v>0</v>
      </c>
      <c r="S3090">
        <f>SUMIFS(N:N,F:F,F3090,G:G,G3090,T:T,T3090-1)*IF(C3090=1,0,1)</f>
        <v>0</v>
      </c>
      <c r="T3090">
        <f>COUNTIFS(F:F,F3090,G:G,G3090,H:H,_xlfn.CONCAT("&lt;=",H3090))</f>
        <v>2</v>
      </c>
      <c r="U3090" s="15">
        <f ca="1">H3090+(RAND()/100000)</f>
        <v>0.48959103255033798</v>
      </c>
      <c r="V3090">
        <f t="shared" ca="1" si="48"/>
        <v>46</v>
      </c>
      <c r="W3090" t="s">
        <v>28</v>
      </c>
      <c r="X3090" t="str">
        <f ca="1">_xlfn.CONCAT("(",A3090,",",C3090,",",P3090,",",E3090,",",L3090,",",S3090,",",T3090,",",V3090,")++1`")</f>
        <v>(251330,0,0,16,457,0,2,46)++1`</v>
      </c>
      <c r="Y3090" t="str">
        <f>_xlfn.CONCAT("(",A3090,",",R3090,")++1`")</f>
        <v>(251330,0)++1`</v>
      </c>
    </row>
    <row r="3091" spans="1:25">
      <c r="A3091">
        <v>251332</v>
      </c>
      <c r="B3091">
        <v>1966</v>
      </c>
      <c r="C3091">
        <f>IF(D3091="oui", 1, IF(D3091="non", 0, " "))</f>
        <v>0</v>
      </c>
      <c r="D3091" t="s">
        <v>24</v>
      </c>
      <c r="E3091">
        <f>_xlfn.XLOOKUP(F3091,Z$3:Z$19,AA$3:AA$19)</f>
        <v>3</v>
      </c>
      <c r="F3091" t="s">
        <v>34</v>
      </c>
      <c r="G3091" s="14">
        <v>44641</v>
      </c>
      <c r="H3091" s="15">
        <v>0.47986111111111107</v>
      </c>
      <c r="I3091" s="15">
        <v>0.49166666666666664</v>
      </c>
      <c r="J3091">
        <v>1000169</v>
      </c>
      <c r="K3091">
        <v>2172</v>
      </c>
      <c r="L3091">
        <f>ROUND(M3091*86400,0)/60</f>
        <v>17</v>
      </c>
      <c r="M3091">
        <v>1.1805555555555569E-2</v>
      </c>
      <c r="N3091">
        <f>_xlfn.XLOOKUP(O3091,Z$22:Z$24,AA$22:AA$24)</f>
        <v>1</v>
      </c>
      <c r="O3091" t="s">
        <v>32</v>
      </c>
      <c r="P3091" cm="1">
        <f t="array" aca="1" ref="P3091" ca="1">(_xlfn.IFS(Q3091="couché",0,Q3091="debout à 80%",1,Q3091="?",1))*(IF(RAND()&lt;0.8,1,0))</f>
        <v>1</v>
      </c>
      <c r="Q3091" t="s">
        <v>27</v>
      </c>
      <c r="R3091">
        <v>10</v>
      </c>
      <c r="S3091">
        <f>SUMIFS(N:N,F:F,F3091,G:G,G3091,T:T,T3091-1)*IF(C3091=1,0,1)</f>
        <v>1</v>
      </c>
      <c r="T3091">
        <f>COUNTIFS(F:F,F3091,G:G,G3091,H:H,_xlfn.CONCAT("&lt;=",H3091))</f>
        <v>10</v>
      </c>
      <c r="U3091" s="15">
        <f ca="1">H3091+(RAND()/100000)</f>
        <v>0.4798667496925958</v>
      </c>
      <c r="V3091">
        <f t="shared" ca="1" si="48"/>
        <v>36</v>
      </c>
      <c r="W3091" t="s">
        <v>28</v>
      </c>
      <c r="X3091" t="str">
        <f ca="1">_xlfn.CONCAT("(",A3091,",",C3091,",",P3091,",",E3091,",",L3091,",",S3091,",",T3091,",",V3091,")++1`")</f>
        <v>(251332,0,1,3,17,1,10,36)++1`</v>
      </c>
      <c r="Y3091" t="str">
        <f>_xlfn.CONCAT("(",A3091,",",R3091,")++1`")</f>
        <v>(251332,10)++1`</v>
      </c>
    </row>
    <row r="3092" spans="1:25">
      <c r="A3092">
        <v>251337</v>
      </c>
      <c r="B3092">
        <v>1958</v>
      </c>
      <c r="C3092">
        <f>IF(D3092="oui", 1, IF(D3092="non", 0, " "))</f>
        <v>0</v>
      </c>
      <c r="D3092" t="s">
        <v>24</v>
      </c>
      <c r="E3092">
        <f>_xlfn.XLOOKUP(F3092,Z$3:Z$19,AA$3:AA$19)</f>
        <v>16</v>
      </c>
      <c r="F3092" t="s">
        <v>44</v>
      </c>
      <c r="G3092" s="14">
        <v>44649</v>
      </c>
      <c r="H3092" s="15">
        <v>0.68958333333333333</v>
      </c>
      <c r="I3092" s="15">
        <v>0.7090277777777777</v>
      </c>
      <c r="J3092">
        <v>1000167</v>
      </c>
      <c r="K3092">
        <v>5566</v>
      </c>
      <c r="L3092">
        <f>ROUND(M3092*86400,0)/60</f>
        <v>28</v>
      </c>
      <c r="M3092">
        <v>1.9444444444444375E-2</v>
      </c>
      <c r="N3092">
        <f>_xlfn.XLOOKUP(O3092,Z$22:Z$24,AA$22:AA$24)</f>
        <v>0</v>
      </c>
      <c r="O3092" t="s">
        <v>26</v>
      </c>
      <c r="P3092" cm="1">
        <f t="array" aca="1" ref="P3092" ca="1">(_xlfn.IFS(Q3092="couché",0,Q3092="debout à 80%",1,Q3092="?",1))*(IF(RAND()&lt;0.8,1,0))</f>
        <v>1</v>
      </c>
      <c r="Q3092" t="s">
        <v>27</v>
      </c>
      <c r="R3092">
        <v>0</v>
      </c>
      <c r="S3092">
        <f>SUMIFS(N:N,F:F,F3092,G:G,G3092,T:T,T3092-1)*IF(C3092=1,0,1)</f>
        <v>0</v>
      </c>
      <c r="T3092">
        <f>COUNTIFS(F:F,F3092,G:G,G3092,H:H,_xlfn.CONCAT("&lt;=",H3092))</f>
        <v>6</v>
      </c>
      <c r="U3092" s="15">
        <f ca="1">H3092+(RAND()/100000)</f>
        <v>0.68958921863560219</v>
      </c>
      <c r="V3092">
        <f t="shared" ca="1" si="48"/>
        <v>68</v>
      </c>
      <c r="W3092" t="s">
        <v>28</v>
      </c>
      <c r="X3092" t="str">
        <f ca="1">_xlfn.CONCAT("(",A3092,",",C3092,",",P3092,",",E3092,",",L3092,",",S3092,",",T3092,",",V3092,")++1`")</f>
        <v>(251337,0,1,16,28,0,6,68)++1`</v>
      </c>
      <c r="Y3092" t="str">
        <f>_xlfn.CONCAT("(",A3092,",",R3092,")++1`")</f>
        <v>(251337,0)++1`</v>
      </c>
    </row>
    <row r="3093" spans="1:25">
      <c r="A3093">
        <v>251347</v>
      </c>
      <c r="B3093">
        <v>1983</v>
      </c>
      <c r="C3093">
        <f>IF(D3093="oui", 1, IF(D3093="non", 0, " "))</f>
        <v>0</v>
      </c>
      <c r="D3093" t="s">
        <v>24</v>
      </c>
      <c r="E3093">
        <f>_xlfn.XLOOKUP(F3093,Z$3:Z$19,AA$3:AA$19)</f>
        <v>4</v>
      </c>
      <c r="F3093" t="s">
        <v>31</v>
      </c>
      <c r="G3093" s="14">
        <v>44644</v>
      </c>
      <c r="H3093" s="15">
        <v>0.5625</v>
      </c>
      <c r="I3093" s="15">
        <v>0.65694444444444444</v>
      </c>
      <c r="J3093">
        <v>1000170</v>
      </c>
      <c r="K3093">
        <v>1692</v>
      </c>
      <c r="L3093">
        <f>ROUND(M3093*86400,0)/60</f>
        <v>136</v>
      </c>
      <c r="M3093">
        <v>9.4444444444444442E-2</v>
      </c>
      <c r="N3093">
        <f>_xlfn.XLOOKUP(O3093,Z$22:Z$24,AA$22:AA$24)</f>
        <v>0</v>
      </c>
      <c r="O3093" t="s">
        <v>26</v>
      </c>
      <c r="P3093" cm="1">
        <f t="array" aca="1" ref="P3093" ca="1">(_xlfn.IFS(Q3093="couché",0,Q3093="debout à 80%",1,Q3093="?",1))*(IF(RAND()&lt;0.8,1,0))</f>
        <v>1</v>
      </c>
      <c r="Q3093" t="s">
        <v>27</v>
      </c>
      <c r="R3093">
        <v>20</v>
      </c>
      <c r="S3093">
        <f>SUMIFS(N:N,F:F,F3093,G:G,G3093,T:T,T3093-1)*IF(C3093=1,0,1)</f>
        <v>1</v>
      </c>
      <c r="T3093">
        <f>COUNTIFS(F:F,F3093,G:G,G3093,H:H,_xlfn.CONCAT("&lt;=",H3093))</f>
        <v>6</v>
      </c>
      <c r="U3093" s="15">
        <f ca="1">H3093+(RAND()/100000)</f>
        <v>0.56250050326964929</v>
      </c>
      <c r="V3093">
        <f t="shared" ca="1" si="48"/>
        <v>62</v>
      </c>
      <c r="W3093" t="s">
        <v>28</v>
      </c>
      <c r="X3093" t="str">
        <f ca="1">_xlfn.CONCAT("(",A3093,",",C3093,",",P3093,",",E3093,",",L3093,",",S3093,",",T3093,",",V3093,")++1`")</f>
        <v>(251347,0,1,4,136,1,6,62)++1`</v>
      </c>
      <c r="Y3093" t="str">
        <f>_xlfn.CONCAT("(",A3093,",",R3093,")++1`")</f>
        <v>(251347,20)++1`</v>
      </c>
    </row>
    <row r="3094" spans="1:25">
      <c r="A3094">
        <v>251350</v>
      </c>
      <c r="B3094">
        <v>1959</v>
      </c>
      <c r="C3094">
        <f>IF(D3094="oui", 1, IF(D3094="non", 0, " "))</f>
        <v>0</v>
      </c>
      <c r="D3094" t="s">
        <v>24</v>
      </c>
      <c r="E3094">
        <f>_xlfn.XLOOKUP(F3094,Z$3:Z$19,AA$3:AA$19)</f>
        <v>5</v>
      </c>
      <c r="F3094" t="s">
        <v>36</v>
      </c>
      <c r="G3094" s="14">
        <v>44649</v>
      </c>
      <c r="H3094" s="15">
        <v>0.67013888888888884</v>
      </c>
      <c r="I3094" s="15">
        <v>0.69722222222222219</v>
      </c>
      <c r="J3094">
        <v>1000162</v>
      </c>
      <c r="K3094">
        <v>3593</v>
      </c>
      <c r="L3094">
        <f>ROUND(M3094*86400,0)/60</f>
        <v>39</v>
      </c>
      <c r="M3094">
        <v>2.7083333333333348E-2</v>
      </c>
      <c r="N3094">
        <f>_xlfn.XLOOKUP(O3094,Z$22:Z$24,AA$22:AA$24)</f>
        <v>0</v>
      </c>
      <c r="O3094" t="s">
        <v>26</v>
      </c>
      <c r="P3094" cm="1">
        <f t="array" aca="1" ref="P3094" ca="1">(_xlfn.IFS(Q3094="couché",0,Q3094="debout à 80%",1,Q3094="?",1))*(IF(RAND()&lt;0.8,1,0))</f>
        <v>1</v>
      </c>
      <c r="Q3094" t="s">
        <v>27</v>
      </c>
      <c r="R3094">
        <v>45</v>
      </c>
      <c r="S3094">
        <f>SUMIFS(N:N,F:F,F3094,G:G,G3094,T:T,T3094-1)*IF(C3094=1,0,1)</f>
        <v>0</v>
      </c>
      <c r="T3094">
        <f>COUNTIFS(F:F,F3094,G:G,G3094,H:H,_xlfn.CONCAT("&lt;=",H3094))</f>
        <v>5</v>
      </c>
      <c r="U3094" s="15">
        <f ca="1">H3094+(RAND()/100000)</f>
        <v>0.6701456831635233</v>
      </c>
      <c r="V3094">
        <f t="shared" ca="1" si="48"/>
        <v>65</v>
      </c>
      <c r="W3094" t="s">
        <v>47</v>
      </c>
      <c r="X3094" t="str">
        <f ca="1">_xlfn.CONCAT("(",A3094,",",C3094,",",P3094,",",E3094,",",L3094,",",S3094,",",T3094,",",V3094,")++1`")</f>
        <v>(251350,0,1,5,39,0,5,65)++1`</v>
      </c>
      <c r="Y3094" t="str">
        <f>_xlfn.CONCAT("(",A3094,",",R3094,")++1`")</f>
        <v>(251350,45)++1`</v>
      </c>
    </row>
    <row r="3095" spans="1:25">
      <c r="A3095">
        <v>251352</v>
      </c>
      <c r="B3095">
        <v>1987</v>
      </c>
      <c r="C3095">
        <f>IF(D3095="oui", 1, IF(D3095="non", 0, " "))</f>
        <v>0</v>
      </c>
      <c r="D3095" t="s">
        <v>24</v>
      </c>
      <c r="E3095">
        <f>_xlfn.XLOOKUP(F3095,Z$3:Z$19,AA$3:AA$19)</f>
        <v>16</v>
      </c>
      <c r="F3095" t="s">
        <v>44</v>
      </c>
      <c r="G3095" s="14">
        <v>44650</v>
      </c>
      <c r="H3095" s="15">
        <v>0.54722222222222217</v>
      </c>
      <c r="I3095" s="15">
        <v>0.57916666666666661</v>
      </c>
      <c r="J3095">
        <v>1000162</v>
      </c>
      <c r="K3095">
        <v>76</v>
      </c>
      <c r="L3095">
        <f>ROUND(M3095*86400,0)/60</f>
        <v>46</v>
      </c>
      <c r="M3095">
        <v>3.1944444444444442E-2</v>
      </c>
      <c r="N3095">
        <f>_xlfn.XLOOKUP(O3095,Z$22:Z$24,AA$22:AA$24)</f>
        <v>0</v>
      </c>
      <c r="O3095" t="s">
        <v>26</v>
      </c>
      <c r="P3095" cm="1">
        <f t="array" aca="1" ref="P3095" ca="1">(_xlfn.IFS(Q3095="couché",0,Q3095="debout à 80%",1,Q3095="?",1))*(IF(RAND()&lt;0.8,1,0))</f>
        <v>1</v>
      </c>
      <c r="Q3095" t="s">
        <v>27</v>
      </c>
      <c r="R3095">
        <v>45</v>
      </c>
      <c r="S3095">
        <f>SUMIFS(N:N,F:F,F3095,G:G,G3095,T:T,T3095-1)*IF(C3095=1,0,1)</f>
        <v>0</v>
      </c>
      <c r="T3095">
        <f>COUNTIFS(F:F,F3095,G:G,G3095,H:H,_xlfn.CONCAT("&lt;=",H3095))</f>
        <v>3</v>
      </c>
      <c r="U3095" s="15">
        <f ca="1">H3095+(RAND()/100000)</f>
        <v>0.54723099827395671</v>
      </c>
      <c r="V3095">
        <f t="shared" ca="1" si="48"/>
        <v>44</v>
      </c>
      <c r="W3095" t="s">
        <v>28</v>
      </c>
      <c r="X3095" t="str">
        <f ca="1">_xlfn.CONCAT("(",A3095,",",C3095,",",P3095,",",E3095,",",L3095,",",S3095,",",T3095,",",V3095,")++1`")</f>
        <v>(251352,0,1,16,46,0,3,44)++1`</v>
      </c>
      <c r="Y3095" t="str">
        <f>_xlfn.CONCAT("(",A3095,",",R3095,")++1`")</f>
        <v>(251352,45)++1`</v>
      </c>
    </row>
    <row r="3096" spans="1:25">
      <c r="A3096">
        <v>251364</v>
      </c>
      <c r="B3096">
        <v>1950</v>
      </c>
      <c r="C3096">
        <f>IF(D3096="oui", 1, IF(D3096="non", 0, " "))</f>
        <v>0</v>
      </c>
      <c r="D3096" t="s">
        <v>24</v>
      </c>
      <c r="E3096">
        <f>_xlfn.XLOOKUP(F3096,Z$3:Z$19,AA$3:AA$19)</f>
        <v>15</v>
      </c>
      <c r="F3096" t="s">
        <v>35</v>
      </c>
      <c r="G3096" s="14">
        <v>44643</v>
      </c>
      <c r="H3096" s="15">
        <v>0.48055555555555551</v>
      </c>
      <c r="I3096" s="15">
        <v>0.53541666666666665</v>
      </c>
      <c r="J3096">
        <v>1000171</v>
      </c>
      <c r="K3096">
        <v>2852</v>
      </c>
      <c r="L3096">
        <f>ROUND(M3096*86400,0)/60</f>
        <v>79</v>
      </c>
      <c r="M3096">
        <v>5.4861111111111138E-2</v>
      </c>
      <c r="N3096">
        <f>_xlfn.XLOOKUP(O3096,Z$22:Z$24,AA$22:AA$24)</f>
        <v>0</v>
      </c>
      <c r="O3096" t="s">
        <v>26</v>
      </c>
      <c r="P3096" cm="1">
        <f t="array" aca="1" ref="P3096" ca="1">(_xlfn.IFS(Q3096="couché",0,Q3096="debout à 80%",1,Q3096="?",1))*(IF(RAND()&lt;0.8,1,0))</f>
        <v>1</v>
      </c>
      <c r="Q3096" t="s">
        <v>27</v>
      </c>
      <c r="R3096">
        <v>45</v>
      </c>
      <c r="S3096">
        <f>SUMIFS(N:N,F:F,F3096,G:G,G3096,T:T,T3096-1)*IF(C3096=1,0,1)</f>
        <v>0</v>
      </c>
      <c r="T3096">
        <f>COUNTIFS(F:F,F3096,G:G,G3096,H:H,_xlfn.CONCAT("&lt;=",H3096))</f>
        <v>3</v>
      </c>
      <c r="U3096" s="15">
        <f ca="1">H3096+(RAND()/100000)</f>
        <v>0.48056367669406391</v>
      </c>
      <c r="V3096">
        <f t="shared" ca="1" si="48"/>
        <v>42</v>
      </c>
      <c r="W3096" t="s">
        <v>28</v>
      </c>
      <c r="X3096" t="str">
        <f ca="1">_xlfn.CONCAT("(",A3096,",",C3096,",",P3096,",",E3096,",",L3096,",",S3096,",",T3096,",",V3096,")++1`")</f>
        <v>(251364,0,1,15,79,0,3,42)++1`</v>
      </c>
      <c r="Y3096" t="str">
        <f>_xlfn.CONCAT("(",A3096,",",R3096,")++1`")</f>
        <v>(251364,45)++1`</v>
      </c>
    </row>
    <row r="3097" spans="1:25">
      <c r="A3097">
        <v>251365</v>
      </c>
      <c r="B3097">
        <v>1950</v>
      </c>
      <c r="C3097">
        <f>IF(D3097="oui", 1, IF(D3097="non", 0, " "))</f>
        <v>0</v>
      </c>
      <c r="D3097" t="s">
        <v>24</v>
      </c>
      <c r="E3097">
        <f>_xlfn.XLOOKUP(F3097,Z$3:Z$19,AA$3:AA$19)</f>
        <v>15</v>
      </c>
      <c r="F3097" t="s">
        <v>35</v>
      </c>
      <c r="G3097" s="14">
        <v>44643</v>
      </c>
      <c r="H3097" s="15">
        <v>0.72152777777777777</v>
      </c>
      <c r="I3097" s="15">
        <v>0.77083333333333326</v>
      </c>
      <c r="J3097">
        <v>1000171</v>
      </c>
      <c r="K3097">
        <v>3533</v>
      </c>
      <c r="L3097">
        <f>ROUND(M3097*86400,0)/60</f>
        <v>71</v>
      </c>
      <c r="M3097">
        <v>4.9305555555555491E-2</v>
      </c>
      <c r="N3097">
        <f>_xlfn.XLOOKUP(O3097,Z$22:Z$24,AA$22:AA$24)</f>
        <v>0</v>
      </c>
      <c r="O3097" t="s">
        <v>26</v>
      </c>
      <c r="P3097" cm="1">
        <f t="array" aca="1" ref="P3097" ca="1">(_xlfn.IFS(Q3097="couché",0,Q3097="debout à 80%",1,Q3097="?",1))*(IF(RAND()&lt;0.8,1,0))</f>
        <v>1</v>
      </c>
      <c r="Q3097" t="s">
        <v>27</v>
      </c>
      <c r="R3097">
        <v>45</v>
      </c>
      <c r="S3097">
        <f>SUMIFS(N:N,F:F,F3097,G:G,G3097,T:T,T3097-1)*IF(C3097=1,0,1)</f>
        <v>0</v>
      </c>
      <c r="T3097">
        <f>COUNTIFS(F:F,F3097,G:G,G3097,H:H,_xlfn.CONCAT("&lt;=",H3097))</f>
        <v>5</v>
      </c>
      <c r="U3097" s="15">
        <f ca="1">H3097+(RAND()/100000)</f>
        <v>0.72153088519829944</v>
      </c>
      <c r="V3097">
        <f t="shared" ca="1" si="48"/>
        <v>70</v>
      </c>
      <c r="W3097" t="s">
        <v>28</v>
      </c>
      <c r="X3097" t="str">
        <f ca="1">_xlfn.CONCAT("(",A3097,",",C3097,",",P3097,",",E3097,",",L3097,",",S3097,",",T3097,",",V3097,")++1`")</f>
        <v>(251365,0,1,15,71,0,5,70)++1`</v>
      </c>
      <c r="Y3097" t="str">
        <f>_xlfn.CONCAT("(",A3097,",",R3097,")++1`")</f>
        <v>(251365,45)++1`</v>
      </c>
    </row>
    <row r="3098" spans="1:25">
      <c r="A3098">
        <v>251367</v>
      </c>
      <c r="B3098">
        <v>1963</v>
      </c>
      <c r="C3098">
        <f>IF(D3098="oui", 1, IF(D3098="non", 0, " "))</f>
        <v>0</v>
      </c>
      <c r="D3098" t="s">
        <v>24</v>
      </c>
      <c r="E3098">
        <f>_xlfn.XLOOKUP(F3098,Z$3:Z$19,AA$3:AA$19)</f>
        <v>2</v>
      </c>
      <c r="F3098" t="s">
        <v>29</v>
      </c>
      <c r="G3098" s="14">
        <v>44648</v>
      </c>
      <c r="H3098" s="15">
        <v>0.40694444444444444</v>
      </c>
      <c r="I3098" s="15">
        <v>0.44027777777777777</v>
      </c>
      <c r="J3098">
        <v>1000166</v>
      </c>
      <c r="K3098">
        <v>32</v>
      </c>
      <c r="L3098">
        <f>ROUND(M3098*86400,0)/60</f>
        <v>48</v>
      </c>
      <c r="M3098">
        <v>3.3333333333333326E-2</v>
      </c>
      <c r="N3098">
        <f>_xlfn.XLOOKUP(O3098,Z$22:Z$24,AA$22:AA$24)</f>
        <v>0</v>
      </c>
      <c r="O3098" t="s">
        <v>26</v>
      </c>
      <c r="P3098" cm="1">
        <f t="array" aca="1" ref="P3098" ca="1">(_xlfn.IFS(Q3098="couché",0,Q3098="debout à 80%",1,Q3098="?",1))*(IF(RAND()&lt;0.8,1,0))</f>
        <v>0</v>
      </c>
      <c r="Q3098" t="s">
        <v>27</v>
      </c>
      <c r="R3098">
        <v>45</v>
      </c>
      <c r="S3098">
        <f>SUMIFS(N:N,F:F,F3098,G:G,G3098,T:T,T3098-1)*IF(C3098=1,0,1)</f>
        <v>0</v>
      </c>
      <c r="T3098">
        <f>COUNTIFS(F:F,F3098,G:G,G3098,H:H,_xlfn.CONCAT("&lt;=",H3098))</f>
        <v>2</v>
      </c>
      <c r="U3098" s="15">
        <f ca="1">H3098+(RAND()/100000)</f>
        <v>0.40695174190226718</v>
      </c>
      <c r="V3098">
        <f t="shared" ca="1" si="48"/>
        <v>27</v>
      </c>
      <c r="W3098" t="s">
        <v>28</v>
      </c>
      <c r="X3098" t="str">
        <f ca="1">_xlfn.CONCAT("(",A3098,",",C3098,",",P3098,",",E3098,",",L3098,",",S3098,",",T3098,",",V3098,")++1`")</f>
        <v>(251367,0,0,2,48,0,2,27)++1`</v>
      </c>
      <c r="Y3098" t="str">
        <f>_xlfn.CONCAT("(",A3098,",",R3098,")++1`")</f>
        <v>(251367,45)++1`</v>
      </c>
    </row>
    <row r="3099" spans="1:25">
      <c r="A3099">
        <v>251377</v>
      </c>
      <c r="B3099">
        <v>1948</v>
      </c>
      <c r="C3099">
        <f>IF(D3099="oui", 1, IF(D3099="non", 0, " "))</f>
        <v>0</v>
      </c>
      <c r="D3099" t="s">
        <v>24</v>
      </c>
      <c r="E3099">
        <f>_xlfn.XLOOKUP(F3099,Z$3:Z$19,AA$3:AA$19)</f>
        <v>6</v>
      </c>
      <c r="F3099" t="s">
        <v>37</v>
      </c>
      <c r="G3099" s="14">
        <v>44645</v>
      </c>
      <c r="H3099" s="15">
        <v>0.33541666666666664</v>
      </c>
      <c r="I3099" s="15">
        <v>0.46875</v>
      </c>
      <c r="J3099">
        <v>1000166</v>
      </c>
      <c r="K3099">
        <v>3456</v>
      </c>
      <c r="L3099">
        <f>ROUND(M3099*86400,0)/60</f>
        <v>192</v>
      </c>
      <c r="M3099">
        <v>0.13333333333333336</v>
      </c>
      <c r="N3099">
        <f>_xlfn.XLOOKUP(O3099,Z$22:Z$24,AA$22:AA$24)</f>
        <v>0</v>
      </c>
      <c r="O3099" t="s">
        <v>26</v>
      </c>
      <c r="P3099" cm="1">
        <f t="array" aca="1" ref="P3099" ca="1">(_xlfn.IFS(Q3099="couché",0,Q3099="debout à 80%",1,Q3099="?",1))*(IF(RAND()&lt;0.8,1,0))</f>
        <v>1</v>
      </c>
      <c r="Q3099" t="s">
        <v>27</v>
      </c>
      <c r="R3099">
        <v>45</v>
      </c>
      <c r="S3099">
        <f>SUMIFS(N:N,F:F,F3099,G:G,G3099,T:T,T3099-1)*IF(C3099=1,0,1)</f>
        <v>0</v>
      </c>
      <c r="T3099">
        <f>COUNTIFS(F:F,F3099,G:G,G3099,H:H,_xlfn.CONCAT("&lt;=",H3099))</f>
        <v>1</v>
      </c>
      <c r="U3099" s="15">
        <f ca="1">H3099+(RAND()/100000)</f>
        <v>0.33542509325454806</v>
      </c>
      <c r="V3099">
        <f t="shared" ca="1" si="48"/>
        <v>4</v>
      </c>
      <c r="W3099" t="s">
        <v>28</v>
      </c>
      <c r="X3099" t="str">
        <f ca="1">_xlfn.CONCAT("(",A3099,",",C3099,",",P3099,",",E3099,",",L3099,",",S3099,",",T3099,",",V3099,")++1`")</f>
        <v>(251377,0,1,6,192,0,1,4)++1`</v>
      </c>
      <c r="Y3099" t="str">
        <f>_xlfn.CONCAT("(",A3099,",",R3099,")++1`")</f>
        <v>(251377,45)++1`</v>
      </c>
    </row>
    <row r="3100" spans="1:25">
      <c r="A3100">
        <v>251384</v>
      </c>
      <c r="B3100">
        <v>1976</v>
      </c>
      <c r="C3100">
        <f>IF(D3100="oui", 1, IF(D3100="non", 0, " "))</f>
        <v>0</v>
      </c>
      <c r="D3100" t="s">
        <v>24</v>
      </c>
      <c r="E3100">
        <f>_xlfn.XLOOKUP(F3100,Z$3:Z$19,AA$3:AA$19)</f>
        <v>16</v>
      </c>
      <c r="F3100" t="s">
        <v>44</v>
      </c>
      <c r="G3100" s="14">
        <v>44649</v>
      </c>
      <c r="H3100" s="15">
        <v>0.75555555555555554</v>
      </c>
      <c r="I3100" s="15">
        <v>0.76527777777777772</v>
      </c>
      <c r="J3100">
        <v>1000167</v>
      </c>
      <c r="K3100">
        <v>6132</v>
      </c>
      <c r="L3100">
        <f>ROUND(M3100*86400,0)/60</f>
        <v>14</v>
      </c>
      <c r="M3100">
        <v>9.7222222222221877E-3</v>
      </c>
      <c r="N3100">
        <f>_xlfn.XLOOKUP(O3100,Z$22:Z$24,AA$22:AA$24)</f>
        <v>0</v>
      </c>
      <c r="O3100" t="s">
        <v>26</v>
      </c>
      <c r="P3100" cm="1">
        <f t="array" aca="1" ref="P3100" ca="1">(_xlfn.IFS(Q3100="couché",0,Q3100="debout à 80%",1,Q3100="?",1))*(IF(RAND()&lt;0.8,1,0))</f>
        <v>1</v>
      </c>
      <c r="Q3100" t="s">
        <v>27</v>
      </c>
      <c r="R3100">
        <v>0</v>
      </c>
      <c r="S3100">
        <f>SUMIFS(N:N,F:F,F3100,G:G,G3100,T:T,T3100-1)*IF(C3100=1,0,1)</f>
        <v>0</v>
      </c>
      <c r="T3100">
        <f>COUNTIFS(F:F,F3100,G:G,G3100,H:H,_xlfn.CONCAT("&lt;=",H3100))</f>
        <v>9</v>
      </c>
      <c r="U3100" s="15">
        <f ca="1">H3100+(RAND()/100000)</f>
        <v>0.75556549457032851</v>
      </c>
      <c r="V3100">
        <f t="shared" ca="1" si="48"/>
        <v>72</v>
      </c>
      <c r="W3100" t="s">
        <v>28</v>
      </c>
      <c r="X3100" t="str">
        <f ca="1">_xlfn.CONCAT("(",A3100,",",C3100,",",P3100,",",E3100,",",L3100,",",S3100,",",T3100,",",V3100,")++1`")</f>
        <v>(251384,0,1,16,14,0,9,72)++1`</v>
      </c>
      <c r="Y3100" t="str">
        <f>_xlfn.CONCAT("(",A3100,",",R3100,")++1`")</f>
        <v>(251384,0)++1`</v>
      </c>
    </row>
    <row r="3101" spans="1:25">
      <c r="A3101">
        <v>251385</v>
      </c>
      <c r="B3101">
        <v>1963</v>
      </c>
      <c r="C3101">
        <f>IF(D3101="oui", 1, IF(D3101="non", 0, " "))</f>
        <v>0</v>
      </c>
      <c r="D3101" t="s">
        <v>24</v>
      </c>
      <c r="E3101">
        <f>_xlfn.XLOOKUP(F3101,Z$3:Z$19,AA$3:AA$19)</f>
        <v>16</v>
      </c>
      <c r="F3101" t="s">
        <v>44</v>
      </c>
      <c r="G3101" s="14">
        <v>44649</v>
      </c>
      <c r="H3101" s="15">
        <v>0.77500000000000002</v>
      </c>
      <c r="I3101" s="15">
        <v>0.78749999999999998</v>
      </c>
      <c r="J3101">
        <v>1000167</v>
      </c>
      <c r="K3101">
        <v>6132</v>
      </c>
      <c r="L3101">
        <f>ROUND(M3101*86400,0)/60</f>
        <v>18</v>
      </c>
      <c r="M3101">
        <v>1.2499999999999956E-2</v>
      </c>
      <c r="N3101">
        <f>_xlfn.XLOOKUP(O3101,Z$22:Z$24,AA$22:AA$24)</f>
        <v>0</v>
      </c>
      <c r="O3101" t="s">
        <v>26</v>
      </c>
      <c r="P3101" cm="1">
        <f t="array" aca="1" ref="P3101" ca="1">(_xlfn.IFS(Q3101="couché",0,Q3101="debout à 80%",1,Q3101="?",1))*(IF(RAND()&lt;0.8,1,0))</f>
        <v>1</v>
      </c>
      <c r="Q3101" t="s">
        <v>27</v>
      </c>
      <c r="R3101">
        <v>0</v>
      </c>
      <c r="S3101">
        <f>SUMIFS(N:N,F:F,F3101,G:G,G3101,T:T,T3101-1)*IF(C3101=1,0,1)</f>
        <v>0</v>
      </c>
      <c r="T3101">
        <f>COUNTIFS(F:F,F3101,G:G,G3101,H:H,_xlfn.CONCAT("&lt;=",H3101))</f>
        <v>10</v>
      </c>
      <c r="U3101" s="15">
        <f ca="1">H3101+(RAND()/100000)</f>
        <v>0.77500550416082581</v>
      </c>
      <c r="V3101">
        <f t="shared" ca="1" si="48"/>
        <v>73</v>
      </c>
      <c r="W3101" t="s">
        <v>28</v>
      </c>
      <c r="X3101" t="str">
        <f ca="1">_xlfn.CONCAT("(",A3101,",",C3101,",",P3101,",",E3101,",",L3101,",",S3101,",",T3101,",",V3101,")++1`")</f>
        <v>(251385,0,1,16,18,0,10,73)++1`</v>
      </c>
      <c r="Y3101" t="str">
        <f>_xlfn.CONCAT("(",A3101,",",R3101,")++1`")</f>
        <v>(251385,0)++1`</v>
      </c>
    </row>
    <row r="3102" spans="1:25">
      <c r="A3102">
        <v>251389</v>
      </c>
      <c r="B3102">
        <v>2004</v>
      </c>
      <c r="C3102">
        <f>IF(D3102="oui", 1, IF(D3102="non", 0, " "))</f>
        <v>0</v>
      </c>
      <c r="D3102" t="s">
        <v>24</v>
      </c>
      <c r="E3102">
        <f>_xlfn.XLOOKUP(F3102,Z$3:Z$19,AA$3:AA$19)</f>
        <v>8</v>
      </c>
      <c r="F3102" t="s">
        <v>25</v>
      </c>
      <c r="G3102" s="14">
        <v>44648</v>
      </c>
      <c r="H3102" s="15">
        <v>0.34652777777777777</v>
      </c>
      <c r="I3102" s="15">
        <v>0.36527777777777776</v>
      </c>
      <c r="J3102">
        <v>1000168</v>
      </c>
      <c r="K3102">
        <v>1899</v>
      </c>
      <c r="L3102">
        <f>ROUND(M3102*86400,0)/60</f>
        <v>27</v>
      </c>
      <c r="M3102">
        <v>1.8749999999999989E-2</v>
      </c>
      <c r="N3102">
        <f>_xlfn.XLOOKUP(O3102,Z$22:Z$24,AA$22:AA$24)</f>
        <v>0</v>
      </c>
      <c r="O3102" t="s">
        <v>26</v>
      </c>
      <c r="P3102" cm="1">
        <f t="array" aca="1" ref="P3102" ca="1">(_xlfn.IFS(Q3102="couché",0,Q3102="debout à 80%",1,Q3102="?",1))*(IF(RAND()&lt;0.8,1,0))</f>
        <v>1</v>
      </c>
      <c r="Q3102" t="s">
        <v>27</v>
      </c>
      <c r="R3102">
        <v>0</v>
      </c>
      <c r="S3102">
        <f>SUMIFS(N:N,F:F,F3102,G:G,G3102,T:T,T3102-1)*IF(C3102=1,0,1)</f>
        <v>0</v>
      </c>
      <c r="T3102">
        <f>COUNTIFS(F:F,F3102,G:G,G3102,H:H,_xlfn.CONCAT("&lt;=",H3102))</f>
        <v>3</v>
      </c>
      <c r="U3102" s="15">
        <f ca="1">H3102+(RAND()/100000)</f>
        <v>0.34653184491918837</v>
      </c>
      <c r="V3102">
        <f t="shared" ca="1" si="48"/>
        <v>12</v>
      </c>
      <c r="W3102" t="s">
        <v>28</v>
      </c>
      <c r="X3102" t="str">
        <f ca="1">_xlfn.CONCAT("(",A3102,",",C3102,",",P3102,",",E3102,",",L3102,",",S3102,",",T3102,",",V3102,")++1`")</f>
        <v>(251389,0,1,8,27,0,3,12)++1`</v>
      </c>
      <c r="Y3102" t="str">
        <f>_xlfn.CONCAT("(",A3102,",",R3102,")++1`")</f>
        <v>(251389,0)++1`</v>
      </c>
    </row>
    <row r="3103" spans="1:25">
      <c r="A3103">
        <v>251391</v>
      </c>
      <c r="B3103">
        <v>1982</v>
      </c>
      <c r="C3103">
        <f>IF(D3103="oui", 1, IF(D3103="non", 0, " "))</f>
        <v>0</v>
      </c>
      <c r="D3103" t="s">
        <v>24</v>
      </c>
      <c r="E3103">
        <f>_xlfn.XLOOKUP(F3103,Z$3:Z$19,AA$3:AA$19)</f>
        <v>8</v>
      </c>
      <c r="F3103" t="s">
        <v>25</v>
      </c>
      <c r="G3103" s="14">
        <v>44648</v>
      </c>
      <c r="H3103" s="15">
        <v>0.33541666666666664</v>
      </c>
      <c r="I3103" s="15">
        <v>0.33819444444444441</v>
      </c>
      <c r="J3103">
        <v>1000168</v>
      </c>
      <c r="K3103">
        <v>1892</v>
      </c>
      <c r="L3103">
        <f>ROUND(M3103*86400,0)/60</f>
        <v>4</v>
      </c>
      <c r="M3103">
        <v>2.7777777777777679E-3</v>
      </c>
      <c r="N3103">
        <f>_xlfn.XLOOKUP(O3103,Z$22:Z$24,AA$22:AA$24)</f>
        <v>0</v>
      </c>
      <c r="O3103" t="s">
        <v>26</v>
      </c>
      <c r="P3103" cm="1">
        <f t="array" aca="1" ref="P3103" ca="1">(_xlfn.IFS(Q3103="couché",0,Q3103="debout à 80%",1,Q3103="?",1))*(IF(RAND()&lt;0.8,1,0))</f>
        <v>1</v>
      </c>
      <c r="Q3103" t="s">
        <v>27</v>
      </c>
      <c r="R3103">
        <v>0</v>
      </c>
      <c r="S3103">
        <f>SUMIFS(N:N,F:F,F3103,G:G,G3103,T:T,T3103-1)*IF(C3103=1,0,1)</f>
        <v>0</v>
      </c>
      <c r="T3103">
        <f>COUNTIFS(F:F,F3103,G:G,G3103,H:H,_xlfn.CONCAT("&lt;=",H3103))</f>
        <v>1</v>
      </c>
      <c r="U3103" s="15">
        <f ca="1">H3103+(RAND()/100000)</f>
        <v>0.33542452548218232</v>
      </c>
      <c r="V3103">
        <f t="shared" ca="1" si="48"/>
        <v>3</v>
      </c>
      <c r="W3103" t="s">
        <v>28</v>
      </c>
      <c r="X3103" t="str">
        <f ca="1">_xlfn.CONCAT("(",A3103,",",C3103,",",P3103,",",E3103,",",L3103,",",S3103,",",T3103,",",V3103,")++1`")</f>
        <v>(251391,0,1,8,4,0,1,3)++1`</v>
      </c>
      <c r="Y3103" t="str">
        <f>_xlfn.CONCAT("(",A3103,",",R3103,")++1`")</f>
        <v>(251391,0)++1`</v>
      </c>
    </row>
    <row r="3104" spans="1:25">
      <c r="A3104">
        <v>251395</v>
      </c>
      <c r="B3104">
        <v>2000</v>
      </c>
      <c r="C3104">
        <f>IF(D3104="oui", 1, IF(D3104="non", 0, " "))</f>
        <v>0</v>
      </c>
      <c r="D3104" t="s">
        <v>24</v>
      </c>
      <c r="E3104">
        <f>_xlfn.XLOOKUP(F3104,Z$3:Z$19,AA$3:AA$19)</f>
        <v>11</v>
      </c>
      <c r="F3104" t="s">
        <v>41</v>
      </c>
      <c r="G3104" s="14">
        <v>44645</v>
      </c>
      <c r="H3104" s="15">
        <v>0.43541666666666667</v>
      </c>
      <c r="I3104" s="15">
        <v>0.45555555555555555</v>
      </c>
      <c r="J3104">
        <v>1000165</v>
      </c>
      <c r="K3104">
        <v>492</v>
      </c>
      <c r="L3104">
        <f>ROUND(M3104*86400,0)/60</f>
        <v>29</v>
      </c>
      <c r="M3104">
        <v>2.0138888888888873E-2</v>
      </c>
      <c r="N3104">
        <f>_xlfn.XLOOKUP(O3104,Z$22:Z$24,AA$22:AA$24)</f>
        <v>1</v>
      </c>
      <c r="O3104" t="s">
        <v>32</v>
      </c>
      <c r="P3104" cm="1">
        <f t="array" aca="1" ref="P3104" ca="1">(_xlfn.IFS(Q3104="couché",0,Q3104="debout à 80%",1,Q3104="?",1))*(IF(RAND()&lt;0.8,1,0))</f>
        <v>1</v>
      </c>
      <c r="Q3104" t="s">
        <v>27</v>
      </c>
      <c r="R3104">
        <v>30</v>
      </c>
      <c r="S3104">
        <f>SUMIFS(N:N,F:F,F3104,G:G,G3104,T:T,T3104-1)*IF(C3104=1,0,1)</f>
        <v>1</v>
      </c>
      <c r="T3104">
        <f>COUNTIFS(F:F,F3104,G:G,G3104,H:H,_xlfn.CONCAT("&lt;=",H3104))</f>
        <v>4</v>
      </c>
      <c r="U3104" s="15">
        <f ca="1">H3104+(RAND()/100000)</f>
        <v>0.43542451480726801</v>
      </c>
      <c r="V3104">
        <f t="shared" ca="1" si="48"/>
        <v>33</v>
      </c>
      <c r="W3104" t="s">
        <v>28</v>
      </c>
      <c r="X3104" t="str">
        <f ca="1">_xlfn.CONCAT("(",A3104,",",C3104,",",P3104,",",E3104,",",L3104,",",S3104,",",T3104,",",V3104,")++1`")</f>
        <v>(251395,0,1,11,29,1,4,33)++1`</v>
      </c>
      <c r="Y3104" t="str">
        <f>_xlfn.CONCAT("(",A3104,",",R3104,")++1`")</f>
        <v>(251395,30)++1`</v>
      </c>
    </row>
    <row r="3105" spans="1:25">
      <c r="A3105">
        <v>251396</v>
      </c>
      <c r="B3105">
        <v>1977</v>
      </c>
      <c r="C3105">
        <f>IF(D3105="oui", 1, IF(D3105="non", 0, " "))</f>
        <v>0</v>
      </c>
      <c r="D3105" t="s">
        <v>24</v>
      </c>
      <c r="E3105">
        <f>_xlfn.XLOOKUP(F3105,Z$3:Z$19,AA$3:AA$19)</f>
        <v>8</v>
      </c>
      <c r="F3105" t="s">
        <v>25</v>
      </c>
      <c r="G3105" s="14">
        <v>44648</v>
      </c>
      <c r="H3105" s="15">
        <v>0.48749999999999999</v>
      </c>
      <c r="I3105" s="15">
        <v>0.51736111111111105</v>
      </c>
      <c r="J3105">
        <v>1000168</v>
      </c>
      <c r="K3105">
        <v>1899</v>
      </c>
      <c r="L3105">
        <f>ROUND(M3105*86400,0)/60</f>
        <v>43</v>
      </c>
      <c r="M3105">
        <v>2.9861111111111061E-2</v>
      </c>
      <c r="N3105">
        <f>_xlfn.XLOOKUP(O3105,Z$22:Z$24,AA$22:AA$24)</f>
        <v>0</v>
      </c>
      <c r="O3105" t="s">
        <v>26</v>
      </c>
      <c r="P3105" cm="1">
        <f t="array" aca="1" ref="P3105" ca="1">(_xlfn.IFS(Q3105="couché",0,Q3105="debout à 80%",1,Q3105="?",1))*(IF(RAND()&lt;0.8,1,0))</f>
        <v>1</v>
      </c>
      <c r="Q3105" t="s">
        <v>27</v>
      </c>
      <c r="R3105">
        <v>0</v>
      </c>
      <c r="S3105">
        <f>SUMIFS(N:N,F:F,F3105,G:G,G3105,T:T,T3105-1)*IF(C3105=1,0,1)</f>
        <v>0</v>
      </c>
      <c r="T3105">
        <f>COUNTIFS(F:F,F3105,G:G,G3105,H:H,_xlfn.CONCAT("&lt;=",H3105))</f>
        <v>5</v>
      </c>
      <c r="U3105" s="15">
        <f ca="1">H3105+(RAND()/100000)</f>
        <v>0.48750713891477299</v>
      </c>
      <c r="V3105">
        <f t="shared" ca="1" si="48"/>
        <v>43</v>
      </c>
      <c r="W3105" t="s">
        <v>28</v>
      </c>
      <c r="X3105" t="str">
        <f ca="1">_xlfn.CONCAT("(",A3105,",",C3105,",",P3105,",",E3105,",",L3105,",",S3105,",",T3105,",",V3105,")++1`")</f>
        <v>(251396,0,1,8,43,0,5,43)++1`</v>
      </c>
      <c r="Y3105" t="str">
        <f>_xlfn.CONCAT("(",A3105,",",R3105,")++1`")</f>
        <v>(251396,0)++1`</v>
      </c>
    </row>
    <row r="3106" spans="1:25">
      <c r="A3106">
        <v>251397</v>
      </c>
      <c r="B3106">
        <v>1992</v>
      </c>
      <c r="C3106">
        <f>IF(D3106="oui", 1, IF(D3106="non", 0, " "))</f>
        <v>0</v>
      </c>
      <c r="D3106" t="s">
        <v>24</v>
      </c>
      <c r="E3106">
        <f>_xlfn.XLOOKUP(F3106,Z$3:Z$19,AA$3:AA$19)</f>
        <v>8</v>
      </c>
      <c r="F3106" t="s">
        <v>25</v>
      </c>
      <c r="G3106" s="14">
        <v>44648</v>
      </c>
      <c r="H3106" s="15">
        <v>0.56597222222222221</v>
      </c>
      <c r="I3106" s="15">
        <v>0.57361111111111107</v>
      </c>
      <c r="J3106">
        <v>1000168</v>
      </c>
      <c r="K3106">
        <v>1899</v>
      </c>
      <c r="L3106">
        <f>ROUND(M3106*86400,0)/60</f>
        <v>11</v>
      </c>
      <c r="M3106">
        <v>7.6388888888888618E-3</v>
      </c>
      <c r="N3106">
        <f>_xlfn.XLOOKUP(O3106,Z$22:Z$24,AA$22:AA$24)</f>
        <v>0</v>
      </c>
      <c r="O3106" t="s">
        <v>26</v>
      </c>
      <c r="P3106" cm="1">
        <f t="array" aca="1" ref="P3106" ca="1">(_xlfn.IFS(Q3106="couché",0,Q3106="debout à 80%",1,Q3106="?",1))*(IF(RAND()&lt;0.8,1,0))</f>
        <v>1</v>
      </c>
      <c r="Q3106" t="s">
        <v>27</v>
      </c>
      <c r="R3106">
        <v>0</v>
      </c>
      <c r="S3106">
        <f>SUMIFS(N:N,F:F,F3106,G:G,G3106,T:T,T3106-1)*IF(C3106=1,0,1)</f>
        <v>0</v>
      </c>
      <c r="T3106">
        <f>COUNTIFS(F:F,F3106,G:G,G3106,H:H,_xlfn.CONCAT("&lt;=",H3106))</f>
        <v>7</v>
      </c>
      <c r="U3106" s="15">
        <f ca="1">H3106+(RAND()/100000)</f>
        <v>0.56597272116662323</v>
      </c>
      <c r="V3106">
        <f t="shared" ca="1" si="48"/>
        <v>54</v>
      </c>
      <c r="W3106" t="s">
        <v>28</v>
      </c>
      <c r="X3106" t="str">
        <f ca="1">_xlfn.CONCAT("(",A3106,",",C3106,",",P3106,",",E3106,",",L3106,",",S3106,",",T3106,",",V3106,")++1`")</f>
        <v>(251397,0,1,8,11,0,7,54)++1`</v>
      </c>
      <c r="Y3106" t="str">
        <f>_xlfn.CONCAT("(",A3106,",",R3106,")++1`")</f>
        <v>(251397,0)++1`</v>
      </c>
    </row>
    <row r="3107" spans="1:25">
      <c r="A3107">
        <v>251398</v>
      </c>
      <c r="B3107">
        <v>1948</v>
      </c>
      <c r="C3107">
        <f>IF(D3107="oui", 1, IF(D3107="non", 0, " "))</f>
        <v>0</v>
      </c>
      <c r="D3107" t="s">
        <v>24</v>
      </c>
      <c r="E3107">
        <f>_xlfn.XLOOKUP(F3107,Z$3:Z$19,AA$3:AA$19)</f>
        <v>8</v>
      </c>
      <c r="F3107" t="s">
        <v>25</v>
      </c>
      <c r="G3107" s="14">
        <v>44648</v>
      </c>
      <c r="H3107" s="15">
        <v>0.53819444444444442</v>
      </c>
      <c r="I3107" s="15">
        <v>0.56527777777777777</v>
      </c>
      <c r="J3107">
        <v>1000168</v>
      </c>
      <c r="K3107">
        <v>1894</v>
      </c>
      <c r="L3107">
        <f>ROUND(M3107*86400,0)/60</f>
        <v>39</v>
      </c>
      <c r="M3107">
        <v>2.7083333333333348E-2</v>
      </c>
      <c r="N3107">
        <f>_xlfn.XLOOKUP(O3107,Z$22:Z$24,AA$22:AA$24)</f>
        <v>0</v>
      </c>
      <c r="O3107" t="s">
        <v>26</v>
      </c>
      <c r="P3107" cm="1">
        <f t="array" aca="1" ref="P3107" ca="1">(_xlfn.IFS(Q3107="couché",0,Q3107="debout à 80%",1,Q3107="?",1))*(IF(RAND()&lt;0.8,1,0))</f>
        <v>0</v>
      </c>
      <c r="Q3107" t="s">
        <v>27</v>
      </c>
      <c r="R3107">
        <v>0</v>
      </c>
      <c r="S3107">
        <f>SUMIFS(N:N,F:F,F3107,G:G,G3107,T:T,T3107-1)*IF(C3107=1,0,1)</f>
        <v>0</v>
      </c>
      <c r="T3107">
        <f>COUNTIFS(F:F,F3107,G:G,G3107,H:H,_xlfn.CONCAT("&lt;=",H3107))</f>
        <v>6</v>
      </c>
      <c r="U3107" s="15">
        <f ca="1">H3107+(RAND()/100000)</f>
        <v>0.53819449540004505</v>
      </c>
      <c r="V3107">
        <f t="shared" ca="1" si="48"/>
        <v>49</v>
      </c>
      <c r="W3107" t="s">
        <v>28</v>
      </c>
      <c r="X3107" t="str">
        <f ca="1">_xlfn.CONCAT("(",A3107,",",C3107,",",P3107,",",E3107,",",L3107,",",S3107,",",T3107,",",V3107,")++1`")</f>
        <v>(251398,0,0,8,39,0,6,49)++1`</v>
      </c>
      <c r="Y3107" t="str">
        <f>_xlfn.CONCAT("(",A3107,",",R3107,")++1`")</f>
        <v>(251398,0)++1`</v>
      </c>
    </row>
    <row r="3108" spans="1:25">
      <c r="A3108">
        <v>251399</v>
      </c>
      <c r="B3108">
        <v>2011</v>
      </c>
      <c r="C3108">
        <f>IF(D3108="oui", 1, IF(D3108="non", 0, " "))</f>
        <v>1</v>
      </c>
      <c r="D3108" t="s">
        <v>28</v>
      </c>
      <c r="E3108">
        <f>_xlfn.XLOOKUP(F3108,Z$3:Z$19,AA$3:AA$19)</f>
        <v>8</v>
      </c>
      <c r="F3108" t="s">
        <v>25</v>
      </c>
      <c r="G3108" s="14">
        <v>44648</v>
      </c>
      <c r="H3108" s="15">
        <v>0.57916666666666661</v>
      </c>
      <c r="I3108" s="15">
        <v>0.59166666666666667</v>
      </c>
      <c r="J3108">
        <v>1000168</v>
      </c>
      <c r="K3108">
        <v>1892</v>
      </c>
      <c r="L3108">
        <f>ROUND(M3108*86400,0)/60</f>
        <v>18</v>
      </c>
      <c r="M3108">
        <v>1.2500000000000067E-2</v>
      </c>
      <c r="N3108">
        <f>_xlfn.XLOOKUP(O3108,Z$22:Z$24,AA$22:AA$24)</f>
        <v>0</v>
      </c>
      <c r="O3108" t="s">
        <v>46</v>
      </c>
      <c r="P3108" cm="1">
        <f t="array" aca="1" ref="P3108" ca="1">(_xlfn.IFS(Q3108="couché",0,Q3108="debout à 80%",1,Q3108="?",1))*(IF(RAND()&lt;0.8,1,0))</f>
        <v>0</v>
      </c>
      <c r="Q3108" t="s">
        <v>48</v>
      </c>
      <c r="R3108">
        <v>0</v>
      </c>
      <c r="S3108">
        <f>SUMIFS(N:N,F:F,F3108,G:G,G3108,T:T,T3108-1)*IF(C3108=1,0,1)</f>
        <v>0</v>
      </c>
      <c r="T3108">
        <f>COUNTIFS(F:F,F3108,G:G,G3108,H:H,_xlfn.CONCAT("&lt;=",H3108))</f>
        <v>8</v>
      </c>
      <c r="U3108" s="15">
        <f ca="1">H3108+(RAND()/100000)</f>
        <v>0.57917089866411064</v>
      </c>
      <c r="V3108">
        <f t="shared" ca="1" si="48"/>
        <v>57</v>
      </c>
      <c r="W3108" t="s">
        <v>28</v>
      </c>
      <c r="X3108" t="str">
        <f ca="1">_xlfn.CONCAT("(",A3108,",",C3108,",",P3108,",",E3108,",",L3108,",",S3108,",",T3108,",",V3108,")++1`")</f>
        <v>(251399,1,0,8,18,0,8,57)++1`</v>
      </c>
      <c r="Y3108" t="str">
        <f>_xlfn.CONCAT("(",A3108,",",R3108,")++1`")</f>
        <v>(251399,0)++1`</v>
      </c>
    </row>
    <row r="3109" spans="1:25">
      <c r="A3109">
        <v>251401</v>
      </c>
      <c r="B3109">
        <v>1973</v>
      </c>
      <c r="C3109">
        <f>IF(D3109="oui", 1, IF(D3109="non", 0, " "))</f>
        <v>0</v>
      </c>
      <c r="D3109" t="s">
        <v>24</v>
      </c>
      <c r="E3109">
        <f>_xlfn.XLOOKUP(F3109,Z$3:Z$19,AA$3:AA$19)</f>
        <v>8</v>
      </c>
      <c r="F3109" t="s">
        <v>25</v>
      </c>
      <c r="G3109" s="14">
        <v>44648</v>
      </c>
      <c r="H3109" s="15">
        <v>0.59166666666666667</v>
      </c>
      <c r="I3109" s="15">
        <v>0.62013888888888891</v>
      </c>
      <c r="J3109">
        <v>1000168</v>
      </c>
      <c r="K3109">
        <v>1899</v>
      </c>
      <c r="L3109">
        <f>ROUND(M3109*86400,0)/60</f>
        <v>41</v>
      </c>
      <c r="M3109">
        <v>2.8472222222222232E-2</v>
      </c>
      <c r="N3109">
        <f>_xlfn.XLOOKUP(O3109,Z$22:Z$24,AA$22:AA$24)</f>
        <v>0</v>
      </c>
      <c r="O3109" t="s">
        <v>26</v>
      </c>
      <c r="P3109" cm="1">
        <f t="array" aca="1" ref="P3109" ca="1">(_xlfn.IFS(Q3109="couché",0,Q3109="debout à 80%",1,Q3109="?",1))*(IF(RAND()&lt;0.8,1,0))</f>
        <v>0</v>
      </c>
      <c r="Q3109" t="s">
        <v>27</v>
      </c>
      <c r="R3109">
        <v>0</v>
      </c>
      <c r="S3109">
        <f>SUMIFS(N:N,F:F,F3109,G:G,G3109,T:T,T3109-1)*IF(C3109=1,0,1)</f>
        <v>0</v>
      </c>
      <c r="T3109">
        <f>COUNTIFS(F:F,F3109,G:G,G3109,H:H,_xlfn.CONCAT("&lt;=",H3109))</f>
        <v>9</v>
      </c>
      <c r="U3109" s="15">
        <f ca="1">H3109+(RAND()/100000)</f>
        <v>0.59167399636776585</v>
      </c>
      <c r="V3109">
        <f t="shared" ca="1" si="48"/>
        <v>59</v>
      </c>
      <c r="W3109" t="s">
        <v>28</v>
      </c>
      <c r="X3109" t="str">
        <f ca="1">_xlfn.CONCAT("(",A3109,",",C3109,",",P3109,",",E3109,",",L3109,",",S3109,",",T3109,",",V3109,")++1`")</f>
        <v>(251401,0,0,8,41,0,9,59)++1`</v>
      </c>
      <c r="Y3109" t="str">
        <f>_xlfn.CONCAT("(",A3109,",",R3109,")++1`")</f>
        <v>(251401,0)++1`</v>
      </c>
    </row>
    <row r="3110" spans="1:25">
      <c r="A3110">
        <v>251402</v>
      </c>
      <c r="B3110">
        <v>1989</v>
      </c>
      <c r="C3110">
        <f>IF(D3110="oui", 1, IF(D3110="non", 0, " "))</f>
        <v>0</v>
      </c>
      <c r="D3110" t="s">
        <v>24</v>
      </c>
      <c r="E3110">
        <f>_xlfn.XLOOKUP(F3110,Z$3:Z$19,AA$3:AA$19)</f>
        <v>8</v>
      </c>
      <c r="F3110" t="s">
        <v>25</v>
      </c>
      <c r="G3110" s="14">
        <v>44648</v>
      </c>
      <c r="H3110" s="15">
        <v>0.62083333333333335</v>
      </c>
      <c r="I3110" s="15">
        <v>0.67569444444444438</v>
      </c>
      <c r="J3110">
        <v>1000168</v>
      </c>
      <c r="K3110">
        <v>1899</v>
      </c>
      <c r="L3110">
        <f>ROUND(M3110*86400,0)/60</f>
        <v>79</v>
      </c>
      <c r="M3110">
        <v>5.4861111111111027E-2</v>
      </c>
      <c r="N3110">
        <f>_xlfn.XLOOKUP(O3110,Z$22:Z$24,AA$22:AA$24)</f>
        <v>0</v>
      </c>
      <c r="O3110" t="s">
        <v>26</v>
      </c>
      <c r="P3110" cm="1">
        <f t="array" aca="1" ref="P3110" ca="1">(_xlfn.IFS(Q3110="couché",0,Q3110="debout à 80%",1,Q3110="?",1))*(IF(RAND()&lt;0.8,1,0))</f>
        <v>1</v>
      </c>
      <c r="Q3110" t="s">
        <v>27</v>
      </c>
      <c r="R3110">
        <v>0</v>
      </c>
      <c r="S3110">
        <f>SUMIFS(N:N,F:F,F3110,G:G,G3110,T:T,T3110-1)*IF(C3110=1,0,1)</f>
        <v>0</v>
      </c>
      <c r="T3110">
        <f>COUNTIFS(F:F,F3110,G:G,G3110,H:H,_xlfn.CONCAT("&lt;=",H3110))</f>
        <v>10</v>
      </c>
      <c r="U3110" s="15">
        <f ca="1">H3110+(RAND()/100000)</f>
        <v>0.62083549766986612</v>
      </c>
      <c r="V3110">
        <f t="shared" ca="1" si="48"/>
        <v>63</v>
      </c>
      <c r="W3110" t="s">
        <v>28</v>
      </c>
      <c r="X3110" t="str">
        <f ca="1">_xlfn.CONCAT("(",A3110,",",C3110,",",P3110,",",E3110,",",L3110,",",S3110,",",T3110,",",V3110,")++1`")</f>
        <v>(251402,0,1,8,79,0,10,63)++1`</v>
      </c>
      <c r="Y3110" t="str">
        <f>_xlfn.CONCAT("(",A3110,",",R3110,")++1`")</f>
        <v>(251402,0)++1`</v>
      </c>
    </row>
    <row r="3111" spans="1:25">
      <c r="A3111">
        <v>251403</v>
      </c>
      <c r="B3111">
        <v>1963</v>
      </c>
      <c r="C3111">
        <f>IF(D3111="oui", 1, IF(D3111="non", 0, " "))</f>
        <v>0</v>
      </c>
      <c r="D3111" t="s">
        <v>24</v>
      </c>
      <c r="E3111">
        <f>_xlfn.XLOOKUP(F3111,Z$3:Z$19,AA$3:AA$19)</f>
        <v>8</v>
      </c>
      <c r="F3111" t="s">
        <v>25</v>
      </c>
      <c r="G3111" s="14">
        <v>44648</v>
      </c>
      <c r="H3111" s="15">
        <v>0.34027777777777779</v>
      </c>
      <c r="I3111" s="15">
        <v>0.34583333333333333</v>
      </c>
      <c r="J3111">
        <v>1000168</v>
      </c>
      <c r="K3111">
        <v>1899</v>
      </c>
      <c r="L3111">
        <f>ROUND(M3111*86400,0)/60</f>
        <v>8</v>
      </c>
      <c r="M3111">
        <v>5.5555555555555358E-3</v>
      </c>
      <c r="N3111">
        <f>_xlfn.XLOOKUP(O3111,Z$22:Z$24,AA$22:AA$24)</f>
        <v>0</v>
      </c>
      <c r="O3111" t="s">
        <v>26</v>
      </c>
      <c r="P3111" cm="1">
        <f t="array" aca="1" ref="P3111" ca="1">(_xlfn.IFS(Q3111="couché",0,Q3111="debout à 80%",1,Q3111="?",1))*(IF(RAND()&lt;0.8,1,0))</f>
        <v>1</v>
      </c>
      <c r="Q3111" t="s">
        <v>27</v>
      </c>
      <c r="R3111">
        <v>0</v>
      </c>
      <c r="S3111">
        <f>SUMIFS(N:N,F:F,F3111,G:G,G3111,T:T,T3111-1)*IF(C3111=1,0,1)</f>
        <v>0</v>
      </c>
      <c r="T3111">
        <f>COUNTIFS(F:F,F3111,G:G,G3111,H:H,_xlfn.CONCAT("&lt;=",H3111))</f>
        <v>2</v>
      </c>
      <c r="U3111" s="15">
        <f ca="1">H3111+(RAND()/100000)</f>
        <v>0.34027886685609421</v>
      </c>
      <c r="V3111">
        <f t="shared" ca="1" si="48"/>
        <v>6</v>
      </c>
      <c r="W3111" t="s">
        <v>28</v>
      </c>
      <c r="X3111" t="str">
        <f ca="1">_xlfn.CONCAT("(",A3111,",",C3111,",",P3111,",",E3111,",",L3111,",",S3111,",",T3111,",",V3111,")++1`")</f>
        <v>(251403,0,1,8,8,0,2,6)++1`</v>
      </c>
      <c r="Y3111" t="str">
        <f>_xlfn.CONCAT("(",A3111,",",R3111,")++1`")</f>
        <v>(251403,0)++1`</v>
      </c>
    </row>
    <row r="3112" spans="1:25">
      <c r="A3112">
        <v>251427</v>
      </c>
      <c r="B3112">
        <v>1937</v>
      </c>
      <c r="C3112">
        <f>IF(D3112="oui", 1, IF(D3112="non", 0, " "))</f>
        <v>0</v>
      </c>
      <c r="D3112" t="s">
        <v>24</v>
      </c>
      <c r="E3112">
        <f>_xlfn.XLOOKUP(F3112,Z$3:Z$19,AA$3:AA$19)</f>
        <v>6</v>
      </c>
      <c r="F3112" t="s">
        <v>37</v>
      </c>
      <c r="G3112" s="14">
        <v>44643</v>
      </c>
      <c r="H3112" s="15">
        <v>0.33333333333333331</v>
      </c>
      <c r="I3112" s="15">
        <v>0.4909722222222222</v>
      </c>
      <c r="J3112">
        <v>1000166</v>
      </c>
      <c r="K3112">
        <v>26</v>
      </c>
      <c r="L3112">
        <f>ROUND(M3112*86400,0)/60</f>
        <v>227</v>
      </c>
      <c r="M3112">
        <v>0.15763888888888888</v>
      </c>
      <c r="N3112">
        <f>_xlfn.XLOOKUP(O3112,Z$22:Z$24,AA$22:AA$24)</f>
        <v>0</v>
      </c>
      <c r="O3112" t="s">
        <v>26</v>
      </c>
      <c r="P3112" cm="1">
        <f t="array" aca="1" ref="P3112" ca="1">(_xlfn.IFS(Q3112="couché",0,Q3112="debout à 80%",1,Q3112="?",1))*(IF(RAND()&lt;0.8,1,0))</f>
        <v>0</v>
      </c>
      <c r="Q3112" t="s">
        <v>48</v>
      </c>
      <c r="R3112">
        <v>45</v>
      </c>
      <c r="S3112">
        <f>SUMIFS(N:N,F:F,F3112,G:G,G3112,T:T,T3112-1)*IF(C3112=1,0,1)</f>
        <v>0</v>
      </c>
      <c r="T3112">
        <f>COUNTIFS(F:F,F3112,G:G,G3112,H:H,_xlfn.CONCAT("&lt;=",H3112))</f>
        <v>1</v>
      </c>
      <c r="U3112" s="15">
        <f ca="1">H3112+(RAND()/100000)</f>
        <v>0.33333773027153529</v>
      </c>
      <c r="V3112">
        <f t="shared" ca="1" si="48"/>
        <v>4</v>
      </c>
      <c r="W3112" t="s">
        <v>28</v>
      </c>
      <c r="X3112" t="str">
        <f ca="1">_xlfn.CONCAT("(",A3112,",",C3112,",",P3112,",",E3112,",",L3112,",",S3112,",",T3112,",",V3112,")++1`")</f>
        <v>(251427,0,0,6,227,0,1,4)++1`</v>
      </c>
      <c r="Y3112" t="str">
        <f>_xlfn.CONCAT("(",A3112,",",R3112,")++1`")</f>
        <v>(251427,45)++1`</v>
      </c>
    </row>
    <row r="3113" spans="1:25">
      <c r="A3113">
        <v>251428</v>
      </c>
      <c r="B3113">
        <v>1995</v>
      </c>
      <c r="C3113">
        <f>IF(D3113="oui", 1, IF(D3113="non", 0, " "))</f>
        <v>0</v>
      </c>
      <c r="D3113" t="s">
        <v>24</v>
      </c>
      <c r="E3113">
        <f>_xlfn.XLOOKUP(F3113,Z$3:Z$19,AA$3:AA$19)</f>
        <v>12</v>
      </c>
      <c r="F3113" t="s">
        <v>42</v>
      </c>
      <c r="G3113" s="14">
        <v>44644</v>
      </c>
      <c r="H3113" s="15">
        <v>0.40763888888888888</v>
      </c>
      <c r="I3113" s="15">
        <v>0.43194444444444441</v>
      </c>
      <c r="J3113">
        <v>1000164</v>
      </c>
      <c r="K3113">
        <v>336</v>
      </c>
      <c r="L3113">
        <f>ROUND(M3113*86400,0)/60</f>
        <v>35</v>
      </c>
      <c r="M3113">
        <v>2.4305555555555525E-2</v>
      </c>
      <c r="N3113">
        <f>_xlfn.XLOOKUP(O3113,Z$22:Z$24,AA$22:AA$24)</f>
        <v>1</v>
      </c>
      <c r="O3113" t="s">
        <v>32</v>
      </c>
      <c r="P3113" cm="1">
        <f t="array" aca="1" ref="P3113" ca="1">(_xlfn.IFS(Q3113="couché",0,Q3113="debout à 80%",1,Q3113="?",1))*(IF(RAND()&lt;0.8,1,0))</f>
        <v>1</v>
      </c>
      <c r="Q3113" t="s">
        <v>27</v>
      </c>
      <c r="R3113">
        <v>30</v>
      </c>
      <c r="S3113">
        <f>SUMIFS(N:N,F:F,F3113,G:G,G3113,T:T,T3113-1)*IF(C3113=1,0,1)</f>
        <v>1</v>
      </c>
      <c r="T3113">
        <f>COUNTIFS(F:F,F3113,G:G,G3113,H:H,_xlfn.CONCAT("&lt;=",H3113))</f>
        <v>2</v>
      </c>
      <c r="U3113" s="15">
        <f ca="1">H3113+(RAND()/100000)</f>
        <v>0.40764240162861426</v>
      </c>
      <c r="V3113">
        <f t="shared" ca="1" si="48"/>
        <v>25</v>
      </c>
      <c r="W3113" t="s">
        <v>28</v>
      </c>
      <c r="X3113" t="str">
        <f ca="1">_xlfn.CONCAT("(",A3113,",",C3113,",",P3113,",",E3113,",",L3113,",",S3113,",",T3113,",",V3113,")++1`")</f>
        <v>(251428,0,1,12,35,1,2,25)++1`</v>
      </c>
      <c r="Y3113" t="str">
        <f>_xlfn.CONCAT("(",A3113,",",R3113,")++1`")</f>
        <v>(251428,30)++1`</v>
      </c>
    </row>
    <row r="3114" spans="1:25">
      <c r="A3114">
        <v>251429</v>
      </c>
      <c r="B3114">
        <v>1975</v>
      </c>
      <c r="C3114">
        <f>IF(D3114="oui", 1, IF(D3114="non", 0, " "))</f>
        <v>0</v>
      </c>
      <c r="D3114" t="s">
        <v>24</v>
      </c>
      <c r="E3114">
        <f>_xlfn.XLOOKUP(F3114,Z$3:Z$19,AA$3:AA$19)</f>
        <v>9</v>
      </c>
      <c r="F3114" t="s">
        <v>40</v>
      </c>
      <c r="G3114" s="14">
        <v>44642</v>
      </c>
      <c r="H3114" s="15">
        <v>0.63472222222222219</v>
      </c>
      <c r="I3114" s="15">
        <v>0.65694444444444444</v>
      </c>
      <c r="J3114">
        <v>1000170</v>
      </c>
      <c r="K3114">
        <v>5112</v>
      </c>
      <c r="L3114">
        <f>ROUND(M3114*86400,0)/60</f>
        <v>32</v>
      </c>
      <c r="M3114">
        <v>2.2222222222222254E-2</v>
      </c>
      <c r="N3114">
        <f>_xlfn.XLOOKUP(O3114,Z$22:Z$24,AA$22:AA$24)</f>
        <v>1</v>
      </c>
      <c r="O3114" t="s">
        <v>32</v>
      </c>
      <c r="P3114" cm="1">
        <f t="array" aca="1" ref="P3114" ca="1">(_xlfn.IFS(Q3114="couché",0,Q3114="debout à 80%",1,Q3114="?",1))*(IF(RAND()&lt;0.8,1,0))</f>
        <v>0</v>
      </c>
      <c r="Q3114" t="s">
        <v>48</v>
      </c>
      <c r="R3114">
        <v>20</v>
      </c>
      <c r="S3114">
        <f>SUMIFS(N:N,F:F,F3114,G:G,G3114,T:T,T3114-1)*IF(C3114=1,0,1)</f>
        <v>0</v>
      </c>
      <c r="T3114">
        <f>COUNTIFS(F:F,F3114,G:G,G3114,H:H,_xlfn.CONCAT("&lt;=",H3114))</f>
        <v>7</v>
      </c>
      <c r="U3114" s="15">
        <f ca="1">H3114+(RAND()/100000)</f>
        <v>0.63473118370813064</v>
      </c>
      <c r="V3114">
        <f t="shared" ca="1" si="48"/>
        <v>64</v>
      </c>
      <c r="W3114" t="s">
        <v>28</v>
      </c>
      <c r="X3114" t="str">
        <f ca="1">_xlfn.CONCAT("(",A3114,",",C3114,",",P3114,",",E3114,",",L3114,",",S3114,",",T3114,",",V3114,")++1`")</f>
        <v>(251429,0,0,9,32,0,7,64)++1`</v>
      </c>
      <c r="Y3114" t="str">
        <f>_xlfn.CONCAT("(",A3114,",",R3114,")++1`")</f>
        <v>(251429,20)++1`</v>
      </c>
    </row>
    <row r="3115" spans="1:25">
      <c r="A3115">
        <v>251430</v>
      </c>
      <c r="B3115">
        <v>1986</v>
      </c>
      <c r="C3115">
        <f>IF(D3115="oui", 1, IF(D3115="non", 0, " "))</f>
        <v>0</v>
      </c>
      <c r="D3115" t="s">
        <v>24</v>
      </c>
      <c r="E3115">
        <f>_xlfn.XLOOKUP(F3115,Z$3:Z$19,AA$3:AA$19)</f>
        <v>7</v>
      </c>
      <c r="F3115" t="s">
        <v>38</v>
      </c>
      <c r="G3115" s="14">
        <v>44648</v>
      </c>
      <c r="H3115" s="15">
        <v>0.41944444444444445</v>
      </c>
      <c r="I3115" s="15">
        <v>0.44166666666666665</v>
      </c>
      <c r="J3115">
        <v>1000162</v>
      </c>
      <c r="K3115">
        <v>130</v>
      </c>
      <c r="L3115">
        <f>ROUND(M3115*86400,0)/60</f>
        <v>32</v>
      </c>
      <c r="M3115">
        <v>2.2222222222222199E-2</v>
      </c>
      <c r="N3115">
        <f>_xlfn.XLOOKUP(O3115,Z$22:Z$24,AA$22:AA$24)</f>
        <v>1</v>
      </c>
      <c r="O3115" t="s">
        <v>32</v>
      </c>
      <c r="P3115" cm="1">
        <f t="array" aca="1" ref="P3115" ca="1">(_xlfn.IFS(Q3115="couché",0,Q3115="debout à 80%",1,Q3115="?",1))*(IF(RAND()&lt;0.8,1,0))</f>
        <v>0</v>
      </c>
      <c r="Q3115" t="s">
        <v>27</v>
      </c>
      <c r="R3115">
        <v>45</v>
      </c>
      <c r="S3115">
        <f>SUMIFS(N:N,F:F,F3115,G:G,G3115,T:T,T3115-1)*IF(C3115=1,0,1)</f>
        <v>1</v>
      </c>
      <c r="T3115">
        <f>COUNTIFS(F:F,F3115,G:G,G3115,H:H,_xlfn.CONCAT("&lt;=",H3115))</f>
        <v>4</v>
      </c>
      <c r="U3115" s="15">
        <f ca="1">H3115+(RAND()/100000)</f>
        <v>0.41944858819520736</v>
      </c>
      <c r="V3115">
        <f t="shared" ca="1" si="48"/>
        <v>30</v>
      </c>
      <c r="W3115" t="s">
        <v>28</v>
      </c>
      <c r="X3115" t="str">
        <f ca="1">_xlfn.CONCAT("(",A3115,",",C3115,",",P3115,",",E3115,",",L3115,",",S3115,",",T3115,",",V3115,")++1`")</f>
        <v>(251430,0,0,7,32,1,4,30)++1`</v>
      </c>
      <c r="Y3115" t="str">
        <f>_xlfn.CONCAT("(",A3115,",",R3115,")++1`")</f>
        <v>(251430,45)++1`</v>
      </c>
    </row>
    <row r="3116" spans="1:25">
      <c r="A3116">
        <v>251431</v>
      </c>
      <c r="B3116">
        <v>1959</v>
      </c>
      <c r="C3116">
        <f>IF(D3116="oui", 1, IF(D3116="non", 0, " "))</f>
        <v>0</v>
      </c>
      <c r="D3116" t="s">
        <v>24</v>
      </c>
      <c r="E3116">
        <f>_xlfn.XLOOKUP(F3116,Z$3:Z$19,AA$3:AA$19)</f>
        <v>2</v>
      </c>
      <c r="F3116" t="s">
        <v>29</v>
      </c>
      <c r="G3116" s="14">
        <v>44644</v>
      </c>
      <c r="H3116" s="15">
        <v>0.60138888888888886</v>
      </c>
      <c r="I3116" s="15">
        <v>0.72291666666666665</v>
      </c>
      <c r="J3116">
        <v>1000166</v>
      </c>
      <c r="K3116">
        <v>3293</v>
      </c>
      <c r="L3116">
        <f>ROUND(M3116*86400,0)/60</f>
        <v>175</v>
      </c>
      <c r="M3116">
        <v>0.12152777777777779</v>
      </c>
      <c r="N3116">
        <f>_xlfn.XLOOKUP(O3116,Z$22:Z$24,AA$22:AA$24)</f>
        <v>0</v>
      </c>
      <c r="O3116" t="s">
        <v>26</v>
      </c>
      <c r="P3116" cm="1">
        <f t="array" aca="1" ref="P3116" ca="1">(_xlfn.IFS(Q3116="couché",0,Q3116="debout à 80%",1,Q3116="?",1))*(IF(RAND()&lt;0.8,1,0))</f>
        <v>0</v>
      </c>
      <c r="Q3116" t="s">
        <v>48</v>
      </c>
      <c r="R3116">
        <v>45</v>
      </c>
      <c r="S3116">
        <f>SUMIFS(N:N,F:F,F3116,G:G,G3116,T:T,T3116-1)*IF(C3116=1,0,1)</f>
        <v>0</v>
      </c>
      <c r="T3116">
        <f>COUNTIFS(F:F,F3116,G:G,G3116,H:H,_xlfn.CONCAT("&lt;=",H3116))</f>
        <v>2</v>
      </c>
      <c r="U3116" s="15">
        <f ca="1">H3116+(RAND()/100000)</f>
        <v>0.60139564720331873</v>
      </c>
      <c r="V3116">
        <f t="shared" ca="1" si="48"/>
        <v>66</v>
      </c>
      <c r="W3116" t="s">
        <v>28</v>
      </c>
      <c r="X3116" t="str">
        <f ca="1">_xlfn.CONCAT("(",A3116,",",C3116,",",P3116,",",E3116,",",L3116,",",S3116,",",T3116,",",V3116,")++1`")</f>
        <v>(251431,0,0,2,175,0,2,66)++1`</v>
      </c>
      <c r="Y3116" t="str">
        <f>_xlfn.CONCAT("(",A3116,",",R3116,")++1`")</f>
        <v>(251431,45)++1`</v>
      </c>
    </row>
    <row r="3117" spans="1:25">
      <c r="A3117">
        <v>251432</v>
      </c>
      <c r="B3117">
        <v>1950</v>
      </c>
      <c r="C3117">
        <f>IF(D3117="oui", 1, IF(D3117="non", 0, " "))</f>
        <v>0</v>
      </c>
      <c r="D3117" t="s">
        <v>24</v>
      </c>
      <c r="E3117">
        <f>_xlfn.XLOOKUP(F3117,Z$3:Z$19,AA$3:AA$19)</f>
        <v>6</v>
      </c>
      <c r="F3117" t="s">
        <v>37</v>
      </c>
      <c r="G3117" s="14">
        <v>44643</v>
      </c>
      <c r="H3117" s="15">
        <v>0.49305555555555552</v>
      </c>
      <c r="I3117" s="15">
        <v>0.53611111111111109</v>
      </c>
      <c r="J3117">
        <v>1000166</v>
      </c>
      <c r="K3117">
        <v>32</v>
      </c>
      <c r="L3117">
        <f>ROUND(M3117*86400,0)/60</f>
        <v>62</v>
      </c>
      <c r="M3117">
        <v>4.3055555555555569E-2</v>
      </c>
      <c r="N3117">
        <f>_xlfn.XLOOKUP(O3117,Z$22:Z$24,AA$22:AA$24)</f>
        <v>0</v>
      </c>
      <c r="O3117" t="s">
        <v>26</v>
      </c>
      <c r="P3117" cm="1">
        <f t="array" aca="1" ref="P3117" ca="1">(_xlfn.IFS(Q3117="couché",0,Q3117="debout à 80%",1,Q3117="?",1))*(IF(RAND()&lt;0.8,1,0))</f>
        <v>1</v>
      </c>
      <c r="Q3117" t="s">
        <v>27</v>
      </c>
      <c r="R3117">
        <v>45</v>
      </c>
      <c r="S3117">
        <f>SUMIFS(N:N,F:F,F3117,G:G,G3117,T:T,T3117-1)*IF(C3117=1,0,1)</f>
        <v>0</v>
      </c>
      <c r="T3117">
        <f>COUNTIFS(F:F,F3117,G:G,G3117,H:H,_xlfn.CONCAT("&lt;=",H3117))</f>
        <v>2</v>
      </c>
      <c r="U3117" s="15">
        <f ca="1">H3117+(RAND()/100000)</f>
        <v>0.49305716239769964</v>
      </c>
      <c r="V3117">
        <f t="shared" ca="1" si="48"/>
        <v>46</v>
      </c>
      <c r="W3117" t="s">
        <v>28</v>
      </c>
      <c r="X3117" t="str">
        <f ca="1">_xlfn.CONCAT("(",A3117,",",C3117,",",P3117,",",E3117,",",L3117,",",S3117,",",T3117,",",V3117,")++1`")</f>
        <v>(251432,0,1,6,62,0,2,46)++1`</v>
      </c>
      <c r="Y3117" t="str">
        <f>_xlfn.CONCAT("(",A3117,",",R3117,")++1`")</f>
        <v>(251432,45)++1`</v>
      </c>
    </row>
    <row r="3118" spans="1:25">
      <c r="A3118">
        <v>251442</v>
      </c>
      <c r="B3118">
        <v>1995</v>
      </c>
      <c r="C3118">
        <f>IF(D3118="oui", 1, IF(D3118="non", 0, " "))</f>
        <v>0</v>
      </c>
      <c r="D3118" t="s">
        <v>24</v>
      </c>
      <c r="E3118">
        <f>_xlfn.XLOOKUP(F3118,Z$3:Z$19,AA$3:AA$19)</f>
        <v>14</v>
      </c>
      <c r="F3118" t="s">
        <v>33</v>
      </c>
      <c r="G3118" s="14">
        <v>44644</v>
      </c>
      <c r="H3118" s="15">
        <v>0.63124999999999998</v>
      </c>
      <c r="I3118" s="15">
        <v>0.65625</v>
      </c>
      <c r="J3118">
        <v>1000162</v>
      </c>
      <c r="K3118">
        <v>154</v>
      </c>
      <c r="L3118">
        <f>ROUND(M3118*86400,0)/60</f>
        <v>36</v>
      </c>
      <c r="M3118">
        <v>2.5000000000000022E-2</v>
      </c>
      <c r="N3118">
        <f>_xlfn.XLOOKUP(O3118,Z$22:Z$24,AA$22:AA$24)</f>
        <v>1</v>
      </c>
      <c r="O3118" t="s">
        <v>32</v>
      </c>
      <c r="P3118" cm="1">
        <f t="array" aca="1" ref="P3118" ca="1">(_xlfn.IFS(Q3118="couché",0,Q3118="debout à 80%",1,Q3118="?",1))*(IF(RAND()&lt;0.8,1,0))</f>
        <v>1</v>
      </c>
      <c r="Q3118" t="s">
        <v>27</v>
      </c>
      <c r="R3118">
        <v>45</v>
      </c>
      <c r="S3118">
        <f>SUMIFS(N:N,F:F,F3118,G:G,G3118,T:T,T3118-1)*IF(C3118=1,0,1)</f>
        <v>1</v>
      </c>
      <c r="T3118">
        <f>COUNTIFS(F:F,F3118,G:G,G3118,H:H,_xlfn.CONCAT("&lt;=",H3118))</f>
        <v>8</v>
      </c>
      <c r="U3118" s="15">
        <f ca="1">H3118+(RAND()/100000)</f>
        <v>0.63125583445569777</v>
      </c>
      <c r="V3118">
        <f t="shared" ca="1" si="48"/>
        <v>71</v>
      </c>
      <c r="W3118" t="s">
        <v>28</v>
      </c>
      <c r="X3118" t="str">
        <f ca="1">_xlfn.CONCAT("(",A3118,",",C3118,",",P3118,",",E3118,",",L3118,",",S3118,",",T3118,",",V3118,")++1`")</f>
        <v>(251442,0,1,14,36,1,8,71)++1`</v>
      </c>
      <c r="Y3118" t="str">
        <f>_xlfn.CONCAT("(",A3118,",",R3118,")++1`")</f>
        <v>(251442,45)++1`</v>
      </c>
    </row>
    <row r="3119" spans="1:25">
      <c r="A3119">
        <v>251450</v>
      </c>
      <c r="B3119">
        <v>1958</v>
      </c>
      <c r="C3119">
        <f>IF(D3119="oui", 1, IF(D3119="non", 0, " "))</f>
        <v>0</v>
      </c>
      <c r="D3119" t="s">
        <v>24</v>
      </c>
      <c r="E3119">
        <f>_xlfn.XLOOKUP(F3119,Z$3:Z$19,AA$3:AA$19)</f>
        <v>9</v>
      </c>
      <c r="F3119" t="s">
        <v>40</v>
      </c>
      <c r="G3119" s="14">
        <v>44648</v>
      </c>
      <c r="H3119" s="15">
        <v>0.60624999999999996</v>
      </c>
      <c r="I3119" s="15">
        <v>0.63749999999999996</v>
      </c>
      <c r="J3119">
        <v>1000163</v>
      </c>
      <c r="K3119">
        <v>239</v>
      </c>
      <c r="L3119">
        <f>ROUND(M3119*86400,0)/60</f>
        <v>45</v>
      </c>
      <c r="M3119">
        <v>3.125E-2</v>
      </c>
      <c r="N3119">
        <f>_xlfn.XLOOKUP(O3119,Z$22:Z$24,AA$22:AA$24)</f>
        <v>0</v>
      </c>
      <c r="O3119" t="s">
        <v>26</v>
      </c>
      <c r="P3119" cm="1">
        <f t="array" aca="1" ref="P3119" ca="1">(_xlfn.IFS(Q3119="couché",0,Q3119="debout à 80%",1,Q3119="?",1))*(IF(RAND()&lt;0.8,1,0))</f>
        <v>0</v>
      </c>
      <c r="Q3119" t="s">
        <v>48</v>
      </c>
      <c r="R3119">
        <v>45</v>
      </c>
      <c r="S3119">
        <f>SUMIFS(N:N,F:F,F3119,G:G,G3119,T:T,T3119-1)*IF(C3119=1,0,1)</f>
        <v>0</v>
      </c>
      <c r="T3119">
        <f>COUNTIFS(F:F,F3119,G:G,G3119,H:H,_xlfn.CONCAT("&lt;=",H3119))</f>
        <v>6</v>
      </c>
      <c r="U3119" s="15">
        <f ca="1">H3119+(RAND()/100000)</f>
        <v>0.60625718500317294</v>
      </c>
      <c r="V3119">
        <f t="shared" ca="1" si="48"/>
        <v>61</v>
      </c>
      <c r="W3119" t="s">
        <v>28</v>
      </c>
      <c r="X3119" t="str">
        <f ca="1">_xlfn.CONCAT("(",A3119,",",C3119,",",P3119,",",E3119,",",L3119,",",S3119,",",T3119,",",V3119,")++1`")</f>
        <v>(251450,0,0,9,45,0,6,61)++1`</v>
      </c>
      <c r="Y3119" t="str">
        <f>_xlfn.CONCAT("(",A3119,",",R3119,")++1`")</f>
        <v>(251450,45)++1`</v>
      </c>
    </row>
    <row r="3120" spans="1:25">
      <c r="A3120">
        <v>251454</v>
      </c>
      <c r="B3120">
        <v>1993</v>
      </c>
      <c r="C3120">
        <f>IF(D3120="oui", 1, IF(D3120="non", 0, " "))</f>
        <v>0</v>
      </c>
      <c r="D3120" t="s">
        <v>24</v>
      </c>
      <c r="E3120">
        <f>_xlfn.XLOOKUP(F3120,Z$3:Z$19,AA$3:AA$19)</f>
        <v>16</v>
      </c>
      <c r="F3120" t="s">
        <v>44</v>
      </c>
      <c r="G3120" s="14">
        <v>44645</v>
      </c>
      <c r="H3120" s="15">
        <v>0.81458333333333333</v>
      </c>
      <c r="I3120" s="15">
        <v>0.92083333333333328</v>
      </c>
      <c r="J3120">
        <v>1000162</v>
      </c>
      <c r="K3120">
        <v>2393</v>
      </c>
      <c r="L3120">
        <f>ROUND(M3120*86400,0)/60</f>
        <v>153</v>
      </c>
      <c r="M3120">
        <v>0.10624999999999996</v>
      </c>
      <c r="N3120">
        <f>_xlfn.XLOOKUP(O3120,Z$22:Z$24,AA$22:AA$24)</f>
        <v>0</v>
      </c>
      <c r="O3120" t="s">
        <v>26</v>
      </c>
      <c r="P3120" cm="1">
        <f t="array" aca="1" ref="P3120" ca="1">(_xlfn.IFS(Q3120="couché",0,Q3120="debout à 80%",1,Q3120="?",1))*(IF(RAND()&lt;0.8,1,0))</f>
        <v>1</v>
      </c>
      <c r="Q3120" t="s">
        <v>27</v>
      </c>
      <c r="R3120">
        <v>45</v>
      </c>
      <c r="S3120">
        <f>SUMIFS(N:N,F:F,F3120,G:G,G3120,T:T,T3120-1)*IF(C3120=1,0,1)</f>
        <v>0</v>
      </c>
      <c r="T3120">
        <f>COUNTIFS(F:F,F3120,G:G,G3120,H:H,_xlfn.CONCAT("&lt;=",H3120))</f>
        <v>3</v>
      </c>
      <c r="U3120" s="15">
        <f ca="1">H3120+(RAND()/100000)</f>
        <v>0.81459326327025683</v>
      </c>
      <c r="V3120">
        <f t="shared" ca="1" si="48"/>
        <v>71</v>
      </c>
      <c r="W3120" t="s">
        <v>28</v>
      </c>
      <c r="X3120" t="str">
        <f ca="1">_xlfn.CONCAT("(",A3120,",",C3120,",",P3120,",",E3120,",",L3120,",",S3120,",",T3120,",",V3120,")++1`")</f>
        <v>(251454,0,1,16,153,0,3,71)++1`</v>
      </c>
      <c r="Y3120" t="str">
        <f>_xlfn.CONCAT("(",A3120,",",R3120,")++1`")</f>
        <v>(251454,45)++1`</v>
      </c>
    </row>
    <row r="3121" spans="1:25">
      <c r="A3121">
        <v>251462</v>
      </c>
      <c r="B3121">
        <v>1952</v>
      </c>
      <c r="C3121">
        <f>IF(D3121="oui", 1, IF(D3121="non", 0, " "))</f>
        <v>0</v>
      </c>
      <c r="D3121" t="s">
        <v>24</v>
      </c>
      <c r="E3121">
        <f>_xlfn.XLOOKUP(F3121,Z$3:Z$19,AA$3:AA$19)</f>
        <v>9</v>
      </c>
      <c r="F3121" t="s">
        <v>40</v>
      </c>
      <c r="G3121" s="14">
        <v>44642</v>
      </c>
      <c r="H3121" s="15">
        <v>0.59513888888888888</v>
      </c>
      <c r="I3121" s="15">
        <v>0.62430555555555556</v>
      </c>
      <c r="J3121">
        <v>1000163</v>
      </c>
      <c r="K3121">
        <v>4824</v>
      </c>
      <c r="L3121">
        <f>ROUND(M3121*86400,0)/60</f>
        <v>42</v>
      </c>
      <c r="M3121">
        <v>2.9166666666666674E-2</v>
      </c>
      <c r="N3121">
        <f>_xlfn.XLOOKUP(O3121,Z$22:Z$24,AA$22:AA$24)</f>
        <v>0</v>
      </c>
      <c r="O3121" t="s">
        <v>26</v>
      </c>
      <c r="P3121" cm="1">
        <f t="array" aca="1" ref="P3121" ca="1">(_xlfn.IFS(Q3121="couché",0,Q3121="debout à 80%",1,Q3121="?",1))*(IF(RAND()&lt;0.8,1,0))</f>
        <v>0</v>
      </c>
      <c r="Q3121" t="s">
        <v>27</v>
      </c>
      <c r="R3121">
        <v>45</v>
      </c>
      <c r="S3121">
        <f>SUMIFS(N:N,F:F,F3121,G:G,G3121,T:T,T3121-1)*IF(C3121=1,0,1)</f>
        <v>0</v>
      </c>
      <c r="T3121">
        <f>COUNTIFS(F:F,F3121,G:G,G3121,H:H,_xlfn.CONCAT("&lt;=",H3121))</f>
        <v>6</v>
      </c>
      <c r="U3121" s="15">
        <f ca="1">H3121+(RAND()/100000)</f>
        <v>0.59514202676380024</v>
      </c>
      <c r="V3121">
        <f t="shared" ca="1" si="48"/>
        <v>59</v>
      </c>
      <c r="W3121" t="s">
        <v>28</v>
      </c>
      <c r="X3121" t="str">
        <f ca="1">_xlfn.CONCAT("(",A3121,",",C3121,",",P3121,",",E3121,",",L3121,",",S3121,",",T3121,",",V3121,")++1`")</f>
        <v>(251462,0,0,9,42,0,6,59)++1`</v>
      </c>
      <c r="Y3121" t="str">
        <f>_xlfn.CONCAT("(",A3121,",",R3121,")++1`")</f>
        <v>(251462,45)++1`</v>
      </c>
    </row>
    <row r="3122" spans="1:25">
      <c r="A3122">
        <v>251468</v>
      </c>
      <c r="B3122">
        <v>1940</v>
      </c>
      <c r="C3122">
        <f>IF(D3122="oui", 1, IF(D3122="non", 0, " "))</f>
        <v>0</v>
      </c>
      <c r="D3122" t="s">
        <v>24</v>
      </c>
      <c r="E3122">
        <f>_xlfn.XLOOKUP(F3122,Z$3:Z$19,AA$3:AA$19)</f>
        <v>13</v>
      </c>
      <c r="F3122" t="s">
        <v>43</v>
      </c>
      <c r="G3122" s="14">
        <v>44645</v>
      </c>
      <c r="H3122" s="15">
        <v>0.43125000000000002</v>
      </c>
      <c r="I3122" s="15">
        <v>0.53611111111111109</v>
      </c>
      <c r="J3122">
        <v>1000167</v>
      </c>
      <c r="K3122">
        <v>7550</v>
      </c>
      <c r="L3122">
        <f>ROUND(M3122*86400,0)/60</f>
        <v>151</v>
      </c>
      <c r="M3122">
        <v>0.10486111111111107</v>
      </c>
      <c r="N3122">
        <f>_xlfn.XLOOKUP(O3122,Z$22:Z$24,AA$22:AA$24)</f>
        <v>0</v>
      </c>
      <c r="O3122" t="s">
        <v>26</v>
      </c>
      <c r="P3122" cm="1">
        <f t="array" aca="1" ref="P3122" ca="1">(_xlfn.IFS(Q3122="couché",0,Q3122="debout à 80%",1,Q3122="?",1))*(IF(RAND()&lt;0.8,1,0))</f>
        <v>0</v>
      </c>
      <c r="Q3122" t="s">
        <v>48</v>
      </c>
      <c r="R3122">
        <v>45</v>
      </c>
      <c r="S3122">
        <f>SUMIFS(N:N,F:F,F3122,G:G,G3122,T:T,T3122-1)*IF(C3122=1,0,1)</f>
        <v>0</v>
      </c>
      <c r="T3122">
        <f>COUNTIFS(F:F,F3122,G:G,G3122,H:H,_xlfn.CONCAT("&lt;=",H3122))</f>
        <v>2</v>
      </c>
      <c r="U3122" s="15">
        <f ca="1">H3122+(RAND()/100000)</f>
        <v>0.43125407179972852</v>
      </c>
      <c r="V3122">
        <f t="shared" ca="1" si="48"/>
        <v>32</v>
      </c>
      <c r="W3122" t="s">
        <v>28</v>
      </c>
      <c r="X3122" t="str">
        <f ca="1">_xlfn.CONCAT("(",A3122,",",C3122,",",P3122,",",E3122,",",L3122,",",S3122,",",T3122,",",V3122,")++1`")</f>
        <v>(251468,0,0,13,151,0,2,32)++1`</v>
      </c>
      <c r="Y3122" t="str">
        <f>_xlfn.CONCAT("(",A3122,",",R3122,")++1`")</f>
        <v>(251468,45)++1`</v>
      </c>
    </row>
    <row r="3123" spans="1:25">
      <c r="A3123">
        <v>251478</v>
      </c>
      <c r="B3123">
        <v>1997</v>
      </c>
      <c r="C3123">
        <f>IF(D3123="oui", 1, IF(D3123="non", 0, " "))</f>
        <v>0</v>
      </c>
      <c r="D3123" t="s">
        <v>24</v>
      </c>
      <c r="E3123">
        <f>_xlfn.XLOOKUP(F3123,Z$3:Z$19,AA$3:AA$19)</f>
        <v>11</v>
      </c>
      <c r="F3123" t="s">
        <v>41</v>
      </c>
      <c r="G3123" s="14">
        <v>44645</v>
      </c>
      <c r="H3123" s="15">
        <v>0.5854166666666667</v>
      </c>
      <c r="I3123" s="15">
        <v>0.62638888888888888</v>
      </c>
      <c r="J3123">
        <v>1000165</v>
      </c>
      <c r="K3123">
        <v>493</v>
      </c>
      <c r="L3123">
        <f>ROUND(M3123*86400,0)/60</f>
        <v>59</v>
      </c>
      <c r="M3123">
        <v>4.0972222222222188E-2</v>
      </c>
      <c r="N3123">
        <f>_xlfn.XLOOKUP(O3123,Z$22:Z$24,AA$22:AA$24)</f>
        <v>1</v>
      </c>
      <c r="O3123" t="s">
        <v>32</v>
      </c>
      <c r="P3123" cm="1">
        <f t="array" aca="1" ref="P3123" ca="1">(_xlfn.IFS(Q3123="couché",0,Q3123="debout à 80%",1,Q3123="?",1))*(IF(RAND()&lt;0.8,1,0))</f>
        <v>0</v>
      </c>
      <c r="Q3123" t="s">
        <v>27</v>
      </c>
      <c r="R3123">
        <v>30</v>
      </c>
      <c r="S3123">
        <f>SUMIFS(N:N,F:F,F3123,G:G,G3123,T:T,T3123-1)*IF(C3123=1,0,1)</f>
        <v>0</v>
      </c>
      <c r="T3123">
        <f>COUNTIFS(F:F,F3123,G:G,G3123,H:H,_xlfn.CONCAT("&lt;=",H3123))</f>
        <v>6</v>
      </c>
      <c r="U3123" s="15">
        <f ca="1">H3123+(RAND()/100000)</f>
        <v>0.58541679177198003</v>
      </c>
      <c r="V3123">
        <f t="shared" ca="1" si="48"/>
        <v>57</v>
      </c>
      <c r="W3123" t="s">
        <v>28</v>
      </c>
      <c r="X3123" t="str">
        <f ca="1">_xlfn.CONCAT("(",A3123,",",C3123,",",P3123,",",E3123,",",L3123,",",S3123,",",T3123,",",V3123,")++1`")</f>
        <v>(251478,0,0,11,59,0,6,57)++1`</v>
      </c>
      <c r="Y3123" t="str">
        <f>_xlfn.CONCAT("(",A3123,",",R3123,")++1`")</f>
        <v>(251478,30)++1`</v>
      </c>
    </row>
    <row r="3124" spans="1:25">
      <c r="A3124">
        <v>251485</v>
      </c>
      <c r="B3124">
        <v>1958</v>
      </c>
      <c r="C3124">
        <f>IF(D3124="oui", 1, IF(D3124="non", 0, " "))</f>
        <v>0</v>
      </c>
      <c r="D3124" t="s">
        <v>24</v>
      </c>
      <c r="E3124">
        <f>_xlfn.XLOOKUP(F3124,Z$3:Z$19,AA$3:AA$19)</f>
        <v>10</v>
      </c>
      <c r="F3124" t="s">
        <v>39</v>
      </c>
      <c r="G3124" s="14">
        <v>44643</v>
      </c>
      <c r="H3124" s="15">
        <v>0.68541666666666667</v>
      </c>
      <c r="I3124" s="15">
        <v>0.72847222222222219</v>
      </c>
      <c r="J3124">
        <v>1000162</v>
      </c>
      <c r="K3124">
        <v>109</v>
      </c>
      <c r="L3124">
        <f>ROUND(M3124*86400,0)/60</f>
        <v>62</v>
      </c>
      <c r="M3124">
        <v>4.3055555555555514E-2</v>
      </c>
      <c r="N3124">
        <f>_xlfn.XLOOKUP(O3124,Z$22:Z$24,AA$22:AA$24)</f>
        <v>1</v>
      </c>
      <c r="O3124" t="s">
        <v>32</v>
      </c>
      <c r="P3124" cm="1">
        <f t="array" aca="1" ref="P3124" ca="1">(_xlfn.IFS(Q3124="couché",0,Q3124="debout à 80%",1,Q3124="?",1))*(IF(RAND()&lt;0.8,1,0))</f>
        <v>1</v>
      </c>
      <c r="Q3124" t="s">
        <v>27</v>
      </c>
      <c r="R3124">
        <v>0</v>
      </c>
      <c r="S3124">
        <f>SUMIFS(N:N,F:F,F3124,G:G,G3124,T:T,T3124-1)*IF(C3124=1,0,1)</f>
        <v>1</v>
      </c>
      <c r="T3124">
        <f>COUNTIFS(F:F,F3124,G:G,G3124,H:H,_xlfn.CONCAT("&lt;=",H3124))</f>
        <v>13</v>
      </c>
      <c r="U3124" s="15">
        <f ca="1">H3124+(RAND()/100000)</f>
        <v>0.68542611137154819</v>
      </c>
      <c r="V3124">
        <f t="shared" ca="1" si="48"/>
        <v>66</v>
      </c>
      <c r="W3124" t="s">
        <v>28</v>
      </c>
      <c r="X3124" t="str">
        <f ca="1">_xlfn.CONCAT("(",A3124,",",C3124,",",P3124,",",E3124,",",L3124,",",S3124,",",T3124,",",V3124,")++1`")</f>
        <v>(251485,0,1,10,62,1,13,66)++1`</v>
      </c>
      <c r="Y3124" t="str">
        <f>_xlfn.CONCAT("(",A3124,",",R3124,")++1`")</f>
        <v>(251485,0)++1`</v>
      </c>
    </row>
    <row r="3125" spans="1:25">
      <c r="A3125">
        <v>251491</v>
      </c>
      <c r="B3125">
        <v>1949</v>
      </c>
      <c r="C3125">
        <f>IF(D3125="oui", 1, IF(D3125="non", 0, " "))</f>
        <v>0</v>
      </c>
      <c r="D3125" t="s">
        <v>24</v>
      </c>
      <c r="E3125">
        <f>_xlfn.XLOOKUP(F3125,Z$3:Z$19,AA$3:AA$19)</f>
        <v>4</v>
      </c>
      <c r="F3125" t="s">
        <v>31</v>
      </c>
      <c r="G3125" s="14">
        <v>44645</v>
      </c>
      <c r="H3125" s="15">
        <v>0.3298611111111111</v>
      </c>
      <c r="I3125" s="15">
        <v>0.34861111111111109</v>
      </c>
      <c r="J3125">
        <v>1000162</v>
      </c>
      <c r="K3125">
        <v>109</v>
      </c>
      <c r="L3125">
        <f>ROUND(M3125*86400,0)/60</f>
        <v>27</v>
      </c>
      <c r="M3125">
        <v>1.8749999999999989E-2</v>
      </c>
      <c r="N3125">
        <f>_xlfn.XLOOKUP(O3125,Z$22:Z$24,AA$22:AA$24)</f>
        <v>1</v>
      </c>
      <c r="O3125" t="s">
        <v>32</v>
      </c>
      <c r="P3125" cm="1">
        <f t="array" aca="1" ref="P3125" ca="1">(_xlfn.IFS(Q3125="couché",0,Q3125="debout à 80%",1,Q3125="?",1))*(IF(RAND()&lt;0.8,1,0))</f>
        <v>1</v>
      </c>
      <c r="Q3125" t="s">
        <v>27</v>
      </c>
      <c r="R3125">
        <v>0</v>
      </c>
      <c r="S3125">
        <f>SUMIFS(N:N,F:F,F3125,G:G,G3125,T:T,T3125-1)*IF(C3125=1,0,1)</f>
        <v>0</v>
      </c>
      <c r="T3125">
        <f>COUNTIFS(F:F,F3125,G:G,G3125,H:H,_xlfn.CONCAT("&lt;=",H3125))</f>
        <v>1</v>
      </c>
      <c r="U3125" s="15">
        <f ca="1">H3125+(RAND()/100000)</f>
        <v>0.32986714685887852</v>
      </c>
      <c r="V3125">
        <f t="shared" ca="1" si="48"/>
        <v>2</v>
      </c>
      <c r="W3125" t="s">
        <v>28</v>
      </c>
      <c r="X3125" t="str">
        <f ca="1">_xlfn.CONCAT("(",A3125,",",C3125,",",P3125,",",E3125,",",L3125,",",S3125,",",T3125,",",V3125,")++1`")</f>
        <v>(251491,0,1,4,27,0,1,2)++1`</v>
      </c>
      <c r="Y3125" t="str">
        <f>_xlfn.CONCAT("(",A3125,",",R3125,")++1`")</f>
        <v>(251491,0)++1`</v>
      </c>
    </row>
    <row r="3126" spans="1:25">
      <c r="A3126">
        <v>251492</v>
      </c>
      <c r="B3126">
        <v>1959</v>
      </c>
      <c r="C3126">
        <f>IF(D3126="oui", 1, IF(D3126="non", 0, " "))</f>
        <v>0</v>
      </c>
      <c r="D3126" t="s">
        <v>24</v>
      </c>
      <c r="E3126">
        <f>_xlfn.XLOOKUP(F3126,Z$3:Z$19,AA$3:AA$19)</f>
        <v>1</v>
      </c>
      <c r="F3126" t="s">
        <v>30</v>
      </c>
      <c r="G3126" s="14">
        <v>44642</v>
      </c>
      <c r="H3126" s="15">
        <v>0.4513888888888889</v>
      </c>
      <c r="I3126" s="15">
        <v>0.56944444444444442</v>
      </c>
      <c r="J3126">
        <v>1000171</v>
      </c>
      <c r="K3126">
        <v>3733</v>
      </c>
      <c r="L3126">
        <f>ROUND(M3126*86400,0)/60</f>
        <v>170</v>
      </c>
      <c r="M3126">
        <v>0.11805555555555552</v>
      </c>
      <c r="N3126">
        <f>_xlfn.XLOOKUP(O3126,Z$22:Z$24,AA$22:AA$24)</f>
        <v>0</v>
      </c>
      <c r="O3126" t="s">
        <v>26</v>
      </c>
      <c r="P3126" cm="1">
        <f t="array" aca="1" ref="P3126" ca="1">(_xlfn.IFS(Q3126="couché",0,Q3126="debout à 80%",1,Q3126="?",1))*(IF(RAND()&lt;0.8,1,0))</f>
        <v>0</v>
      </c>
      <c r="Q3126" t="s">
        <v>48</v>
      </c>
      <c r="R3126">
        <v>45</v>
      </c>
      <c r="S3126">
        <f>SUMIFS(N:N,F:F,F3126,G:G,G3126,T:T,T3126-1)*IF(C3126=1,0,1)</f>
        <v>0</v>
      </c>
      <c r="T3126">
        <f>COUNTIFS(F:F,F3126,G:G,G3126,H:H,_xlfn.CONCAT("&lt;=",H3126))</f>
        <v>1</v>
      </c>
      <c r="U3126" s="15">
        <f ca="1">H3126+(RAND()/100000)</f>
        <v>0.45138927514153926</v>
      </c>
      <c r="V3126">
        <f t="shared" ca="1" si="48"/>
        <v>38</v>
      </c>
      <c r="W3126" t="s">
        <v>28</v>
      </c>
      <c r="X3126" t="str">
        <f ca="1">_xlfn.CONCAT("(",A3126,",",C3126,",",P3126,",",E3126,",",L3126,",",S3126,",",T3126,",",V3126,")++1`")</f>
        <v>(251492,0,0,1,170,0,1,38)++1`</v>
      </c>
      <c r="Y3126" t="str">
        <f>_xlfn.CONCAT("(",A3126,",",R3126,")++1`")</f>
        <v>(251492,45)++1`</v>
      </c>
    </row>
    <row r="3127" spans="1:25">
      <c r="A3127">
        <v>251494</v>
      </c>
      <c r="B3127">
        <v>1966</v>
      </c>
      <c r="C3127">
        <f>IF(D3127="oui", 1, IF(D3127="non", 0, " "))</f>
        <v>0</v>
      </c>
      <c r="D3127" t="s">
        <v>24</v>
      </c>
      <c r="E3127">
        <f>_xlfn.XLOOKUP(F3127,Z$3:Z$19,AA$3:AA$19)</f>
        <v>12</v>
      </c>
      <c r="F3127" t="s">
        <v>42</v>
      </c>
      <c r="G3127" s="14">
        <v>44649</v>
      </c>
      <c r="H3127" s="15">
        <v>0.34930555555555554</v>
      </c>
      <c r="I3127" s="15">
        <v>0.88888888888888884</v>
      </c>
      <c r="J3127">
        <v>1000164</v>
      </c>
      <c r="K3127">
        <v>386</v>
      </c>
      <c r="L3127">
        <f>ROUND(M3127*86400,0)/60</f>
        <v>777</v>
      </c>
      <c r="M3127">
        <v>0.5395833333333333</v>
      </c>
      <c r="N3127">
        <f>_xlfn.XLOOKUP(O3127,Z$22:Z$24,AA$22:AA$24)</f>
        <v>0</v>
      </c>
      <c r="O3127" t="s">
        <v>26</v>
      </c>
      <c r="P3127" cm="1">
        <f t="array" aca="1" ref="P3127" ca="1">(_xlfn.IFS(Q3127="couché",0,Q3127="debout à 80%",1,Q3127="?",1))*(IF(RAND()&lt;0.8,1,0))</f>
        <v>0</v>
      </c>
      <c r="Q3127" t="s">
        <v>48</v>
      </c>
      <c r="R3127">
        <v>0</v>
      </c>
      <c r="S3127">
        <f>SUMIFS(N:N,F:F,F3127,G:G,G3127,T:T,T3127-1)*IF(C3127=1,0,1)</f>
        <v>0</v>
      </c>
      <c r="T3127">
        <f>COUNTIFS(F:F,F3127,G:G,G3127,H:H,_xlfn.CONCAT("&lt;=",H3127))</f>
        <v>1</v>
      </c>
      <c r="U3127" s="15">
        <f ca="1">H3127+(RAND()/100000)</f>
        <v>0.34930845764934465</v>
      </c>
      <c r="V3127">
        <f t="shared" ca="1" si="48"/>
        <v>13</v>
      </c>
      <c r="W3127" t="s">
        <v>28</v>
      </c>
      <c r="X3127" t="str">
        <f ca="1">_xlfn.CONCAT("(",A3127,",",C3127,",",P3127,",",E3127,",",L3127,",",S3127,",",T3127,",",V3127,")++1`")</f>
        <v>(251494,0,0,12,777,0,1,13)++1`</v>
      </c>
      <c r="Y3127" t="str">
        <f>_xlfn.CONCAT("(",A3127,",",R3127,")++1`")</f>
        <v>(251494,0)++1`</v>
      </c>
    </row>
    <row r="3128" spans="1:25">
      <c r="A3128">
        <v>251495</v>
      </c>
      <c r="B3128">
        <v>1971</v>
      </c>
      <c r="C3128">
        <f>IF(D3128="oui", 1, IF(D3128="non", 0, " "))</f>
        <v>0</v>
      </c>
      <c r="D3128" t="s">
        <v>24</v>
      </c>
      <c r="E3128">
        <f>_xlfn.XLOOKUP(F3128,Z$3:Z$19,AA$3:AA$19)</f>
        <v>14</v>
      </c>
      <c r="F3128" t="s">
        <v>33</v>
      </c>
      <c r="G3128" s="14">
        <v>44644</v>
      </c>
      <c r="H3128" s="15">
        <v>0.54374999999999996</v>
      </c>
      <c r="I3128" s="15">
        <v>0.62152777777777779</v>
      </c>
      <c r="J3128">
        <v>1000162</v>
      </c>
      <c r="K3128">
        <v>3315</v>
      </c>
      <c r="L3128">
        <f>ROUND(M3128*86400,0)/60</f>
        <v>112</v>
      </c>
      <c r="M3128">
        <v>7.7777777777777835E-2</v>
      </c>
      <c r="N3128">
        <f>_xlfn.XLOOKUP(O3128,Z$22:Z$24,AA$22:AA$24)</f>
        <v>1</v>
      </c>
      <c r="O3128" t="s">
        <v>32</v>
      </c>
      <c r="P3128" cm="1">
        <f t="array" aca="1" ref="P3128" ca="1">(_xlfn.IFS(Q3128="couché",0,Q3128="debout à 80%",1,Q3128="?",1))*(IF(RAND()&lt;0.8,1,0))</f>
        <v>1</v>
      </c>
      <c r="Q3128" t="s">
        <v>27</v>
      </c>
      <c r="R3128">
        <v>45</v>
      </c>
      <c r="S3128">
        <f>SUMIFS(N:N,F:F,F3128,G:G,G3128,T:T,T3128-1)*IF(C3128=1,0,1)</f>
        <v>1</v>
      </c>
      <c r="T3128">
        <f>COUNTIFS(F:F,F3128,G:G,G3128,H:H,_xlfn.CONCAT("&lt;=",H3128))</f>
        <v>7</v>
      </c>
      <c r="U3128" s="15">
        <f ca="1">H3128+(RAND()/100000)</f>
        <v>0.54375162670381982</v>
      </c>
      <c r="V3128">
        <f t="shared" ca="1" si="48"/>
        <v>60</v>
      </c>
      <c r="W3128" t="s">
        <v>28</v>
      </c>
      <c r="X3128" t="str">
        <f ca="1">_xlfn.CONCAT("(",A3128,",",C3128,",",P3128,",",E3128,",",L3128,",",S3128,",",T3128,",",V3128,")++1`")</f>
        <v>(251495,0,1,14,112,1,7,60)++1`</v>
      </c>
      <c r="Y3128" t="str">
        <f>_xlfn.CONCAT("(",A3128,",",R3128,")++1`")</f>
        <v>(251495,45)++1`</v>
      </c>
    </row>
    <row r="3129" spans="1:25">
      <c r="A3129">
        <v>251500</v>
      </c>
      <c r="B3129">
        <v>1997</v>
      </c>
      <c r="C3129">
        <f>IF(D3129="oui", 1, IF(D3129="non", 0, " "))</f>
        <v>0</v>
      </c>
      <c r="D3129" t="s">
        <v>24</v>
      </c>
      <c r="E3129">
        <f>_xlfn.XLOOKUP(F3129,Z$3:Z$19,AA$3:AA$19)</f>
        <v>5</v>
      </c>
      <c r="F3129" t="s">
        <v>36</v>
      </c>
      <c r="G3129" s="14">
        <v>44643</v>
      </c>
      <c r="H3129" s="15">
        <v>0.58611111111111114</v>
      </c>
      <c r="I3129" s="15">
        <v>0.70555555555555549</v>
      </c>
      <c r="J3129">
        <v>1000162</v>
      </c>
      <c r="K3129">
        <v>84</v>
      </c>
      <c r="L3129">
        <f>ROUND(M3129*86400,0)/60</f>
        <v>172</v>
      </c>
      <c r="M3129">
        <v>0.11944444444444435</v>
      </c>
      <c r="N3129">
        <f>_xlfn.XLOOKUP(O3129,Z$22:Z$24,AA$22:AA$24)</f>
        <v>0</v>
      </c>
      <c r="O3129" t="s">
        <v>26</v>
      </c>
      <c r="P3129" cm="1">
        <f t="array" aca="1" ref="P3129" ca="1">(_xlfn.IFS(Q3129="couché",0,Q3129="debout à 80%",1,Q3129="?",1))*(IF(RAND()&lt;0.8,1,0))</f>
        <v>0</v>
      </c>
      <c r="Q3129" t="s">
        <v>27</v>
      </c>
      <c r="R3129">
        <v>45</v>
      </c>
      <c r="S3129">
        <f>SUMIFS(N:N,F:F,F3129,G:G,G3129,T:T,T3129-1)*IF(C3129=1,0,1)</f>
        <v>0</v>
      </c>
      <c r="T3129">
        <f>COUNTIFS(F:F,F3129,G:G,G3129,H:H,_xlfn.CONCAT("&lt;=",H3129))</f>
        <v>4</v>
      </c>
      <c r="U3129" s="15">
        <f ca="1">H3129+(RAND()/100000)</f>
        <v>0.58611580135236652</v>
      </c>
      <c r="V3129">
        <f t="shared" ca="1" si="48"/>
        <v>55</v>
      </c>
      <c r="W3129" t="s">
        <v>28</v>
      </c>
      <c r="X3129" t="str">
        <f ca="1">_xlfn.CONCAT("(",A3129,",",C3129,",",P3129,",",E3129,",",L3129,",",S3129,",",T3129,",",V3129,")++1`")</f>
        <v>(251500,0,0,5,172,0,4,55)++1`</v>
      </c>
      <c r="Y3129" t="str">
        <f>_xlfn.CONCAT("(",A3129,",",R3129,")++1`")</f>
        <v>(251500,45)++1`</v>
      </c>
    </row>
    <row r="3130" spans="1:25">
      <c r="A3130">
        <v>251501</v>
      </c>
      <c r="B3130">
        <v>1988</v>
      </c>
      <c r="C3130">
        <f>IF(D3130="oui", 1, IF(D3130="non", 0, " "))</f>
        <v>0</v>
      </c>
      <c r="D3130" t="s">
        <v>24</v>
      </c>
      <c r="E3130">
        <f>_xlfn.XLOOKUP(F3130,Z$3:Z$19,AA$3:AA$19)</f>
        <v>7</v>
      </c>
      <c r="F3130" t="s">
        <v>38</v>
      </c>
      <c r="G3130" s="14">
        <v>44648</v>
      </c>
      <c r="H3130" s="15">
        <v>0.44652777777777775</v>
      </c>
      <c r="I3130" s="15">
        <v>0.5229166666666667</v>
      </c>
      <c r="J3130">
        <v>1000162</v>
      </c>
      <c r="K3130">
        <v>4623</v>
      </c>
      <c r="L3130">
        <f>ROUND(M3130*86400,0)/60</f>
        <v>110</v>
      </c>
      <c r="M3130">
        <v>7.6388888888888951E-2</v>
      </c>
      <c r="N3130">
        <f>_xlfn.XLOOKUP(O3130,Z$22:Z$24,AA$22:AA$24)</f>
        <v>1</v>
      </c>
      <c r="O3130" t="s">
        <v>32</v>
      </c>
      <c r="P3130" cm="1">
        <f t="array" aca="1" ref="P3130" ca="1">(_xlfn.IFS(Q3130="couché",0,Q3130="debout à 80%",1,Q3130="?",1))*(IF(RAND()&lt;0.8,1,0))</f>
        <v>1</v>
      </c>
      <c r="Q3130" t="s">
        <v>27</v>
      </c>
      <c r="R3130">
        <v>45</v>
      </c>
      <c r="S3130">
        <f>SUMIFS(N:N,F:F,F3130,G:G,G3130,T:T,T3130-1)*IF(C3130=1,0,1)</f>
        <v>1</v>
      </c>
      <c r="T3130">
        <f>COUNTIFS(F:F,F3130,G:G,G3130,H:H,_xlfn.CONCAT("&lt;=",H3130))</f>
        <v>5</v>
      </c>
      <c r="U3130" s="15">
        <f ca="1">H3130+(RAND()/100000)</f>
        <v>0.44653100028702614</v>
      </c>
      <c r="V3130">
        <f t="shared" ca="1" si="48"/>
        <v>34</v>
      </c>
      <c r="W3130" t="s">
        <v>28</v>
      </c>
      <c r="X3130" t="str">
        <f ca="1">_xlfn.CONCAT("(",A3130,",",C3130,",",P3130,",",E3130,",",L3130,",",S3130,",",T3130,",",V3130,")++1`")</f>
        <v>(251501,0,1,7,110,1,5,34)++1`</v>
      </c>
      <c r="Y3130" t="str">
        <f>_xlfn.CONCAT("(",A3130,",",R3130,")++1`")</f>
        <v>(251501,45)++1`</v>
      </c>
    </row>
    <row r="3131" spans="1:25">
      <c r="A3131">
        <v>251508</v>
      </c>
      <c r="B3131">
        <v>1950</v>
      </c>
      <c r="C3131">
        <f>IF(D3131="oui", 1, IF(D3131="non", 0, " "))</f>
        <v>0</v>
      </c>
      <c r="D3131" t="s">
        <v>24</v>
      </c>
      <c r="E3131">
        <f>_xlfn.XLOOKUP(F3131,Z$3:Z$19,AA$3:AA$19)</f>
        <v>11</v>
      </c>
      <c r="F3131" t="s">
        <v>41</v>
      </c>
      <c r="G3131" s="14">
        <v>44644</v>
      </c>
      <c r="H3131" s="15">
        <v>0.7270833333333333</v>
      </c>
      <c r="I3131" s="15">
        <v>0.77777777777777779</v>
      </c>
      <c r="J3131">
        <v>1000171</v>
      </c>
      <c r="K3131">
        <v>2240</v>
      </c>
      <c r="L3131">
        <f>ROUND(M3131*86400,0)/60</f>
        <v>73</v>
      </c>
      <c r="M3131">
        <v>5.0694444444444486E-2</v>
      </c>
      <c r="N3131">
        <f>_xlfn.XLOOKUP(O3131,Z$22:Z$24,AA$22:AA$24)</f>
        <v>0</v>
      </c>
      <c r="O3131" t="s">
        <v>26</v>
      </c>
      <c r="P3131" cm="1">
        <f t="array" aca="1" ref="P3131" ca="1">(_xlfn.IFS(Q3131="couché",0,Q3131="debout à 80%",1,Q3131="?",1))*(IF(RAND()&lt;0.8,1,0))</f>
        <v>0</v>
      </c>
      <c r="Q3131" t="s">
        <v>48</v>
      </c>
      <c r="R3131">
        <v>0</v>
      </c>
      <c r="S3131">
        <f>SUMIFS(N:N,F:F,F3131,G:G,G3131,T:T,T3131-1)*IF(C3131=1,0,1)</f>
        <v>0</v>
      </c>
      <c r="T3131">
        <f>COUNTIFS(F:F,F3131,G:G,G3131,H:H,_xlfn.CONCAT("&lt;=",H3131))</f>
        <v>7</v>
      </c>
      <c r="U3131" s="15">
        <f ca="1">H3131+(RAND()/100000)</f>
        <v>0.72708374610154847</v>
      </c>
      <c r="V3131">
        <f t="shared" ca="1" si="48"/>
        <v>79</v>
      </c>
      <c r="W3131" t="s">
        <v>47</v>
      </c>
      <c r="X3131" t="str">
        <f ca="1">_xlfn.CONCAT("(",A3131,",",C3131,",",P3131,",",E3131,",",L3131,",",S3131,",",T3131,",",V3131,")++1`")</f>
        <v>(251508,0,0,11,73,0,7,79)++1`</v>
      </c>
      <c r="Y3131" t="str">
        <f>_xlfn.CONCAT("(",A3131,",",R3131,")++1`")</f>
        <v>(251508,0)++1`</v>
      </c>
    </row>
    <row r="3132" spans="1:25">
      <c r="A3132">
        <v>251509</v>
      </c>
      <c r="B3132">
        <v>1963</v>
      </c>
      <c r="C3132">
        <f>IF(D3132="oui", 1, IF(D3132="non", 0, " "))</f>
        <v>0</v>
      </c>
      <c r="D3132" t="s">
        <v>24</v>
      </c>
      <c r="E3132">
        <f>_xlfn.XLOOKUP(F3132,Z$3:Z$19,AA$3:AA$19)</f>
        <v>13</v>
      </c>
      <c r="F3132" t="s">
        <v>43</v>
      </c>
      <c r="G3132" s="14">
        <v>44648</v>
      </c>
      <c r="H3132" s="15">
        <v>0.33263888888888887</v>
      </c>
      <c r="I3132" s="15">
        <v>0.54583333333333328</v>
      </c>
      <c r="J3132">
        <v>1000167</v>
      </c>
      <c r="K3132">
        <v>5554</v>
      </c>
      <c r="L3132">
        <f>ROUND(M3132*86400,0)/60</f>
        <v>307</v>
      </c>
      <c r="M3132">
        <v>0.21319444444444441</v>
      </c>
      <c r="N3132">
        <f>_xlfn.XLOOKUP(O3132,Z$22:Z$24,AA$22:AA$24)</f>
        <v>0</v>
      </c>
      <c r="O3132" t="s">
        <v>26</v>
      </c>
      <c r="P3132" cm="1">
        <f t="array" aca="1" ref="P3132" ca="1">(_xlfn.IFS(Q3132="couché",0,Q3132="debout à 80%",1,Q3132="?",1))*(IF(RAND()&lt;0.8,1,0))</f>
        <v>1</v>
      </c>
      <c r="Q3132" t="s">
        <v>27</v>
      </c>
      <c r="R3132">
        <v>45</v>
      </c>
      <c r="S3132">
        <f>SUMIFS(N:N,F:F,F3132,G:G,G3132,T:T,T3132-1)*IF(C3132=1,0,1)</f>
        <v>0</v>
      </c>
      <c r="T3132">
        <f>COUNTIFS(F:F,F3132,G:G,G3132,H:H,_xlfn.CONCAT("&lt;=",H3132))</f>
        <v>1</v>
      </c>
      <c r="U3132" s="15">
        <f ca="1">H3132+(RAND()/100000)</f>
        <v>0.3326433688874384</v>
      </c>
      <c r="V3132">
        <f t="shared" ca="1" si="48"/>
        <v>2</v>
      </c>
      <c r="W3132" t="s">
        <v>28</v>
      </c>
      <c r="X3132" t="str">
        <f ca="1">_xlfn.CONCAT("(",A3132,",",C3132,",",P3132,",",E3132,",",L3132,",",S3132,",",T3132,",",V3132,")++1`")</f>
        <v>(251509,0,1,13,307,0,1,2)++1`</v>
      </c>
      <c r="Y3132" t="str">
        <f>_xlfn.CONCAT("(",A3132,",",R3132,")++1`")</f>
        <v>(251509,45)++1`</v>
      </c>
    </row>
    <row r="3133" spans="1:25">
      <c r="A3133">
        <v>251511</v>
      </c>
      <c r="B3133">
        <v>1956</v>
      </c>
      <c r="C3133">
        <f>IF(D3133="oui", 1, IF(D3133="non", 0, " "))</f>
        <v>0</v>
      </c>
      <c r="D3133" t="s">
        <v>24</v>
      </c>
      <c r="E3133">
        <f>_xlfn.XLOOKUP(F3133,Z$3:Z$19,AA$3:AA$19)</f>
        <v>13</v>
      </c>
      <c r="F3133" t="s">
        <v>43</v>
      </c>
      <c r="G3133" s="14">
        <v>44650</v>
      </c>
      <c r="H3133" s="15">
        <v>0.51944444444444438</v>
      </c>
      <c r="I3133" s="15">
        <v>0.72569444444444442</v>
      </c>
      <c r="J3133">
        <v>1000167</v>
      </c>
      <c r="K3133">
        <v>7728</v>
      </c>
      <c r="L3133">
        <f>ROUND(M3133*86400,0)/60</f>
        <v>297</v>
      </c>
      <c r="M3133">
        <v>0.20625000000000004</v>
      </c>
      <c r="N3133">
        <f>_xlfn.XLOOKUP(O3133,Z$22:Z$24,AA$22:AA$24)</f>
        <v>0</v>
      </c>
      <c r="O3133" t="s">
        <v>26</v>
      </c>
      <c r="P3133" cm="1">
        <f t="array" aca="1" ref="P3133" ca="1">(_xlfn.IFS(Q3133="couché",0,Q3133="debout à 80%",1,Q3133="?",1))*(IF(RAND()&lt;0.8,1,0))</f>
        <v>1</v>
      </c>
      <c r="Q3133" t="s">
        <v>27</v>
      </c>
      <c r="R3133">
        <v>45</v>
      </c>
      <c r="S3133">
        <f>SUMIFS(N:N,F:F,F3133,G:G,G3133,T:T,T3133-1)*IF(C3133=1,0,1)</f>
        <v>0</v>
      </c>
      <c r="T3133">
        <f>COUNTIFS(F:F,F3133,G:G,G3133,H:H,_xlfn.CONCAT("&lt;=",H3133))</f>
        <v>2</v>
      </c>
      <c r="U3133" s="15">
        <f ca="1">H3133+(RAND()/100000)</f>
        <v>0.51945221584096857</v>
      </c>
      <c r="V3133">
        <f t="shared" ca="1" si="48"/>
        <v>40</v>
      </c>
      <c r="W3133" t="s">
        <v>28</v>
      </c>
      <c r="X3133" t="str">
        <f ca="1">_xlfn.CONCAT("(",A3133,",",C3133,",",P3133,",",E3133,",",L3133,",",S3133,",",T3133,",",V3133,")++1`")</f>
        <v>(251511,0,1,13,297,0,2,40)++1`</v>
      </c>
      <c r="Y3133" t="str">
        <f>_xlfn.CONCAT("(",A3133,",",R3133,")++1`")</f>
        <v>(251511,45)++1`</v>
      </c>
    </row>
    <row r="3134" spans="1:25">
      <c r="A3134">
        <v>251516</v>
      </c>
      <c r="B3134">
        <v>1952</v>
      </c>
      <c r="C3134">
        <f>IF(D3134="oui", 1, IF(D3134="non", 0, " "))</f>
        <v>0</v>
      </c>
      <c r="D3134" t="s">
        <v>24</v>
      </c>
      <c r="E3134">
        <f>_xlfn.XLOOKUP(F3134,Z$3:Z$19,AA$3:AA$19)</f>
        <v>14</v>
      </c>
      <c r="F3134" t="s">
        <v>33</v>
      </c>
      <c r="G3134" s="14">
        <v>44644</v>
      </c>
      <c r="H3134" s="15">
        <v>0.42152777777777778</v>
      </c>
      <c r="I3134" s="15">
        <v>0.45833333333333331</v>
      </c>
      <c r="J3134">
        <v>1000162</v>
      </c>
      <c r="K3134">
        <v>3315</v>
      </c>
      <c r="L3134">
        <f>ROUND(M3134*86400,0)/60</f>
        <v>53</v>
      </c>
      <c r="M3134">
        <v>3.6805555555555536E-2</v>
      </c>
      <c r="N3134">
        <f>_xlfn.XLOOKUP(O3134,Z$22:Z$24,AA$22:AA$24)</f>
        <v>1</v>
      </c>
      <c r="O3134" t="s">
        <v>32</v>
      </c>
      <c r="P3134" cm="1">
        <f t="array" aca="1" ref="P3134" ca="1">(_xlfn.IFS(Q3134="couché",0,Q3134="debout à 80%",1,Q3134="?",1))*(IF(RAND()&lt;0.8,1,0))</f>
        <v>1</v>
      </c>
      <c r="Q3134" t="s">
        <v>27</v>
      </c>
      <c r="R3134">
        <v>45</v>
      </c>
      <c r="S3134">
        <f>SUMIFS(N:N,F:F,F3134,G:G,G3134,T:T,T3134-1)*IF(C3134=1,0,1)</f>
        <v>1</v>
      </c>
      <c r="T3134">
        <f>COUNTIFS(F:F,F3134,G:G,G3134,H:H,_xlfn.CONCAT("&lt;=",H3134))</f>
        <v>3</v>
      </c>
      <c r="U3134" s="15">
        <f ca="1">H3134+(RAND()/100000)</f>
        <v>0.4215328296016041</v>
      </c>
      <c r="V3134">
        <f t="shared" ca="1" si="48"/>
        <v>30</v>
      </c>
      <c r="W3134" t="s">
        <v>28</v>
      </c>
      <c r="X3134" t="str">
        <f ca="1">_xlfn.CONCAT("(",A3134,",",C3134,",",P3134,",",E3134,",",L3134,",",S3134,",",T3134,",",V3134,")++1`")</f>
        <v>(251516,0,1,14,53,1,3,30)++1`</v>
      </c>
      <c r="Y3134" t="str">
        <f>_xlfn.CONCAT("(",A3134,",",R3134,")++1`")</f>
        <v>(251516,45)++1`</v>
      </c>
    </row>
    <row r="3135" spans="1:25">
      <c r="A3135">
        <v>251519</v>
      </c>
      <c r="B3135">
        <v>1958</v>
      </c>
      <c r="C3135">
        <f>IF(D3135="oui", 1, IF(D3135="non", 0, " "))</f>
        <v>0</v>
      </c>
      <c r="D3135" t="s">
        <v>24</v>
      </c>
      <c r="E3135">
        <f>_xlfn.XLOOKUP(F3135,Z$3:Z$19,AA$3:AA$19)</f>
        <v>2</v>
      </c>
      <c r="F3135" t="s">
        <v>29</v>
      </c>
      <c r="G3135" s="14">
        <v>44642</v>
      </c>
      <c r="H3135" s="15">
        <v>0.72222222222222221</v>
      </c>
      <c r="I3135" s="15">
        <v>0.85069444444444442</v>
      </c>
      <c r="J3135">
        <v>1000166</v>
      </c>
      <c r="K3135">
        <v>410</v>
      </c>
      <c r="L3135">
        <f>ROUND(M3135*86400,0)/60</f>
        <v>185</v>
      </c>
      <c r="M3135">
        <v>0.12847222222222221</v>
      </c>
      <c r="N3135">
        <f>_xlfn.XLOOKUP(O3135,Z$22:Z$24,AA$22:AA$24)</f>
        <v>0</v>
      </c>
      <c r="O3135" t="s">
        <v>26</v>
      </c>
      <c r="P3135" cm="1">
        <f t="array" aca="1" ref="P3135" ca="1">(_xlfn.IFS(Q3135="couché",0,Q3135="debout à 80%",1,Q3135="?",1))*(IF(RAND()&lt;0.8,1,0))</f>
        <v>0</v>
      </c>
      <c r="Q3135" t="s">
        <v>48</v>
      </c>
      <c r="R3135">
        <v>45</v>
      </c>
      <c r="S3135">
        <f>SUMIFS(N:N,F:F,F3135,G:G,G3135,T:T,T3135-1)*IF(C3135=1,0,1)</f>
        <v>0</v>
      </c>
      <c r="T3135">
        <f>COUNTIFS(F:F,F3135,G:G,G3135,H:H,_xlfn.CONCAT("&lt;=",H3135))</f>
        <v>6</v>
      </c>
      <c r="U3135" s="15">
        <f ca="1">H3135+(RAND()/100000)</f>
        <v>0.72222926711808744</v>
      </c>
      <c r="V3135">
        <f t="shared" ca="1" si="48"/>
        <v>73</v>
      </c>
      <c r="W3135" t="s">
        <v>28</v>
      </c>
      <c r="X3135" t="str">
        <f ca="1">_xlfn.CONCAT("(",A3135,",",C3135,",",P3135,",",E3135,",",L3135,",",S3135,",",T3135,",",V3135,")++1`")</f>
        <v>(251519,0,0,2,185,0,6,73)++1`</v>
      </c>
      <c r="Y3135" t="str">
        <f>_xlfn.CONCAT("(",A3135,",",R3135,")++1`")</f>
        <v>(251519,45)++1`</v>
      </c>
    </row>
    <row r="3136" spans="1:25">
      <c r="A3136">
        <v>251530</v>
      </c>
      <c r="B3136">
        <v>1976</v>
      </c>
      <c r="C3136">
        <f>IF(D3136="oui", 1, IF(D3136="non", 0, " "))</f>
        <v>0</v>
      </c>
      <c r="D3136" t="s">
        <v>24</v>
      </c>
      <c r="E3136">
        <f>_xlfn.XLOOKUP(F3136,Z$3:Z$19,AA$3:AA$19)</f>
        <v>11</v>
      </c>
      <c r="F3136" t="s">
        <v>41</v>
      </c>
      <c r="G3136" s="14">
        <v>44642</v>
      </c>
      <c r="H3136" s="15">
        <v>0.8881944444444444</v>
      </c>
      <c r="I3136" s="15">
        <v>0.99791666666666667</v>
      </c>
      <c r="J3136">
        <v>1000166</v>
      </c>
      <c r="K3136">
        <v>410</v>
      </c>
      <c r="L3136">
        <f>ROUND(M3136*86400,0)/60</f>
        <v>158</v>
      </c>
      <c r="M3136">
        <v>0.10972222222222228</v>
      </c>
      <c r="N3136">
        <f>_xlfn.XLOOKUP(O3136,Z$22:Z$24,AA$22:AA$24)</f>
        <v>0</v>
      </c>
      <c r="O3136" t="s">
        <v>26</v>
      </c>
      <c r="P3136" cm="1">
        <f t="array" aca="1" ref="P3136" ca="1">(_xlfn.IFS(Q3136="couché",0,Q3136="debout à 80%",1,Q3136="?",1))*(IF(RAND()&lt;0.8,1,0))</f>
        <v>0</v>
      </c>
      <c r="Q3136" t="s">
        <v>48</v>
      </c>
      <c r="R3136">
        <v>45</v>
      </c>
      <c r="S3136">
        <f>SUMIFS(N:N,F:F,F3136,G:G,G3136,T:T,T3136-1)*IF(C3136=1,0,1)</f>
        <v>0</v>
      </c>
      <c r="T3136">
        <f>COUNTIFS(F:F,F3136,G:G,G3136,H:H,_xlfn.CONCAT("&lt;=",H3136))</f>
        <v>8</v>
      </c>
      <c r="U3136" s="15">
        <f ca="1">H3136+(RAND()/100000)</f>
        <v>0.88819510247206235</v>
      </c>
      <c r="V3136">
        <f t="shared" ca="1" si="48"/>
        <v>78</v>
      </c>
      <c r="W3136" t="s">
        <v>28</v>
      </c>
      <c r="X3136" t="str">
        <f ca="1">_xlfn.CONCAT("(",A3136,",",C3136,",",P3136,",",E3136,",",L3136,",",S3136,",",T3136,",",V3136,")++1`")</f>
        <v>(251530,0,0,11,158,0,8,78)++1`</v>
      </c>
      <c r="Y3136" t="str">
        <f>_xlfn.CONCAT("(",A3136,",",R3136,")++1`")</f>
        <v>(251530,45)++1`</v>
      </c>
    </row>
    <row r="3137" spans="1:25">
      <c r="A3137">
        <v>251539</v>
      </c>
      <c r="B3137">
        <v>1963</v>
      </c>
      <c r="C3137">
        <f>IF(D3137="oui", 1, IF(D3137="non", 0, " "))</f>
        <v>0</v>
      </c>
      <c r="D3137" t="s">
        <v>24</v>
      </c>
      <c r="E3137">
        <f>_xlfn.XLOOKUP(F3137,Z$3:Z$19,AA$3:AA$19)</f>
        <v>13</v>
      </c>
      <c r="F3137" t="s">
        <v>43</v>
      </c>
      <c r="G3137" s="14">
        <v>44649</v>
      </c>
      <c r="H3137" s="15">
        <v>0.34513888888888888</v>
      </c>
      <c r="I3137" s="15">
        <v>0.47638888888888886</v>
      </c>
      <c r="J3137">
        <v>1000167</v>
      </c>
      <c r="K3137">
        <v>5556</v>
      </c>
      <c r="L3137">
        <f>ROUND(M3137*86400,0)/60</f>
        <v>189</v>
      </c>
      <c r="M3137">
        <v>0.13124999999999998</v>
      </c>
      <c r="N3137">
        <f>_xlfn.XLOOKUP(O3137,Z$22:Z$24,AA$22:AA$24)</f>
        <v>0</v>
      </c>
      <c r="O3137" t="s">
        <v>26</v>
      </c>
      <c r="P3137" cm="1">
        <f t="array" aca="1" ref="P3137" ca="1">(_xlfn.IFS(Q3137="couché",0,Q3137="debout à 80%",1,Q3137="?",1))*(IF(RAND()&lt;0.8,1,0))</f>
        <v>1</v>
      </c>
      <c r="Q3137" t="s">
        <v>27</v>
      </c>
      <c r="R3137">
        <v>45</v>
      </c>
      <c r="S3137">
        <f>SUMIFS(N:N,F:F,F3137,G:G,G3137,T:T,T3137-1)*IF(C3137=1,0,1)</f>
        <v>0</v>
      </c>
      <c r="T3137">
        <f>COUNTIFS(F:F,F3137,G:G,G3137,H:H,_xlfn.CONCAT("&lt;=",H3137))</f>
        <v>1</v>
      </c>
      <c r="U3137" s="15">
        <f ca="1">H3137+(RAND()/100000)</f>
        <v>0.34514620171275429</v>
      </c>
      <c r="V3137">
        <f t="shared" ca="1" si="48"/>
        <v>12</v>
      </c>
      <c r="W3137" t="s">
        <v>28</v>
      </c>
      <c r="X3137" t="str">
        <f ca="1">_xlfn.CONCAT("(",A3137,",",C3137,",",P3137,",",E3137,",",L3137,",",S3137,",",T3137,",",V3137,")++1`")</f>
        <v>(251539,0,1,13,189,0,1,12)++1`</v>
      </c>
      <c r="Y3137" t="str">
        <f>_xlfn.CONCAT("(",A3137,",",R3137,")++1`")</f>
        <v>(251539,45)++1`</v>
      </c>
    </row>
    <row r="3138" spans="1:25">
      <c r="A3138">
        <v>251546</v>
      </c>
      <c r="B3138">
        <v>2012</v>
      </c>
      <c r="C3138">
        <f>IF(D3138="oui", 1, IF(D3138="non", 0, " "))</f>
        <v>1</v>
      </c>
      <c r="D3138" t="s">
        <v>28</v>
      </c>
      <c r="E3138">
        <f>_xlfn.XLOOKUP(F3138,Z$3:Z$19,AA$3:AA$19)</f>
        <v>1</v>
      </c>
      <c r="F3138" t="s">
        <v>30</v>
      </c>
      <c r="G3138" s="14">
        <v>44644</v>
      </c>
      <c r="H3138" s="15">
        <v>0.48888888888888887</v>
      </c>
      <c r="I3138" s="15">
        <v>0.50138888888888888</v>
      </c>
      <c r="J3138">
        <v>31</v>
      </c>
      <c r="K3138">
        <v>2333</v>
      </c>
      <c r="L3138">
        <f>ROUND(M3138*86400,0)/60</f>
        <v>18</v>
      </c>
      <c r="M3138">
        <v>1.2500000000000011E-2</v>
      </c>
      <c r="N3138">
        <f>_xlfn.XLOOKUP(O3138,Z$22:Z$24,AA$22:AA$24)</f>
        <v>0</v>
      </c>
      <c r="O3138" t="s">
        <v>46</v>
      </c>
      <c r="P3138" cm="1">
        <f t="array" aca="1" ref="P3138" ca="1">(_xlfn.IFS(Q3138="couché",0,Q3138="debout à 80%",1,Q3138="?",1))*(IF(RAND()&lt;0.8,1,0))</f>
        <v>0</v>
      </c>
      <c r="Q3138" t="s">
        <v>48</v>
      </c>
      <c r="R3138">
        <v>30</v>
      </c>
      <c r="S3138">
        <f>SUMIFS(N:N,F:F,F3138,G:G,G3138,T:T,T3138-1)*IF(C3138=1,0,1)</f>
        <v>0</v>
      </c>
      <c r="T3138">
        <f>COUNTIFS(F:F,F3138,G:G,G3138,H:H,_xlfn.CONCAT("&lt;=",H3138))</f>
        <v>2</v>
      </c>
      <c r="U3138" s="15">
        <f ca="1">H3138+(RAND()/100000)</f>
        <v>0.48889692929851836</v>
      </c>
      <c r="V3138">
        <f t="shared" ca="1" si="48"/>
        <v>48</v>
      </c>
      <c r="W3138" t="s">
        <v>28</v>
      </c>
      <c r="X3138" t="str">
        <f ca="1">_xlfn.CONCAT("(",A3138,",",C3138,",",P3138,",",E3138,",",L3138,",",S3138,",",T3138,",",V3138,")++1`")</f>
        <v>(251546,1,0,1,18,0,2,48)++1`</v>
      </c>
      <c r="Y3138" t="str">
        <f>_xlfn.CONCAT("(",A3138,",",R3138,")++1`")</f>
        <v>(251546,30)++1`</v>
      </c>
    </row>
    <row r="3139" spans="1:25">
      <c r="A3139">
        <v>251549</v>
      </c>
      <c r="B3139">
        <v>1969</v>
      </c>
      <c r="C3139">
        <f>IF(D3139="oui", 1, IF(D3139="non", 0, " "))</f>
        <v>0</v>
      </c>
      <c r="D3139" t="s">
        <v>24</v>
      </c>
      <c r="E3139">
        <f>_xlfn.XLOOKUP(F3139,Z$3:Z$19,AA$3:AA$19)</f>
        <v>7</v>
      </c>
      <c r="F3139" t="s">
        <v>38</v>
      </c>
      <c r="G3139" s="14">
        <v>44648</v>
      </c>
      <c r="H3139" s="15">
        <v>0.3923611111111111</v>
      </c>
      <c r="I3139" s="15">
        <v>0.41249999999999998</v>
      </c>
      <c r="J3139">
        <v>1000162</v>
      </c>
      <c r="K3139">
        <v>130</v>
      </c>
      <c r="L3139">
        <f>ROUND(M3139*86400,0)/60</f>
        <v>29</v>
      </c>
      <c r="M3139">
        <v>2.0138888888888873E-2</v>
      </c>
      <c r="N3139">
        <f>_xlfn.XLOOKUP(O3139,Z$22:Z$24,AA$22:AA$24)</f>
        <v>1</v>
      </c>
      <c r="O3139" t="s">
        <v>32</v>
      </c>
      <c r="P3139" cm="1">
        <f t="array" aca="1" ref="P3139" ca="1">(_xlfn.IFS(Q3139="couché",0,Q3139="debout à 80%",1,Q3139="?",1))*(IF(RAND()&lt;0.8,1,0))</f>
        <v>1</v>
      </c>
      <c r="Q3139" t="s">
        <v>27</v>
      </c>
      <c r="R3139">
        <v>45</v>
      </c>
      <c r="S3139">
        <f>SUMIFS(N:N,F:F,F3139,G:G,G3139,T:T,T3139-1)*IF(C3139=1,0,1)</f>
        <v>1</v>
      </c>
      <c r="T3139">
        <f>COUNTIFS(F:F,F3139,G:G,G3139,H:H,_xlfn.CONCAT("&lt;=",H3139))</f>
        <v>3</v>
      </c>
      <c r="U3139" s="15">
        <f ca="1">H3139+(RAND()/100000)</f>
        <v>0.39236116205287136</v>
      </c>
      <c r="V3139">
        <f t="shared" ref="V3139:V3202" ca="1" si="49">COUNTIFS(G:G,G3139,U:U,_xlfn.CONCAT("&lt;=",U3139))</f>
        <v>22</v>
      </c>
      <c r="W3139" t="s">
        <v>28</v>
      </c>
      <c r="X3139" t="str">
        <f ca="1">_xlfn.CONCAT("(",A3139,",",C3139,",",P3139,",",E3139,",",L3139,",",S3139,",",T3139,",",V3139,")++1`")</f>
        <v>(251549,0,1,7,29,1,3,22)++1`</v>
      </c>
      <c r="Y3139" t="str">
        <f>_xlfn.CONCAT("(",A3139,",",R3139,")++1`")</f>
        <v>(251549,45)++1`</v>
      </c>
    </row>
    <row r="3140" spans="1:25">
      <c r="A3140">
        <v>251559</v>
      </c>
      <c r="B3140">
        <v>1953</v>
      </c>
      <c r="C3140">
        <f>IF(D3140="oui", 1, IF(D3140="non", 0, " "))</f>
        <v>0</v>
      </c>
      <c r="D3140" t="s">
        <v>24</v>
      </c>
      <c r="E3140">
        <f>_xlfn.XLOOKUP(F3140,Z$3:Z$19,AA$3:AA$19)</f>
        <v>3</v>
      </c>
      <c r="F3140" t="s">
        <v>34</v>
      </c>
      <c r="G3140" s="14">
        <v>44643</v>
      </c>
      <c r="H3140" s="15">
        <v>0.47222222222222221</v>
      </c>
      <c r="I3140" s="15">
        <v>0.48819444444444443</v>
      </c>
      <c r="J3140">
        <v>1000169</v>
      </c>
      <c r="K3140">
        <v>2178</v>
      </c>
      <c r="L3140">
        <f>ROUND(M3140*86400,0)/60</f>
        <v>23</v>
      </c>
      <c r="M3140">
        <v>1.5972222222222221E-2</v>
      </c>
      <c r="N3140">
        <f>_xlfn.XLOOKUP(O3140,Z$22:Z$24,AA$22:AA$24)</f>
        <v>1</v>
      </c>
      <c r="O3140" t="s">
        <v>32</v>
      </c>
      <c r="P3140" cm="1">
        <f t="array" aca="1" ref="P3140" ca="1">(_xlfn.IFS(Q3140="couché",0,Q3140="debout à 80%",1,Q3140="?",1))*(IF(RAND()&lt;0.8,1,0))</f>
        <v>1</v>
      </c>
      <c r="Q3140" t="s">
        <v>27</v>
      </c>
      <c r="R3140">
        <v>0</v>
      </c>
      <c r="S3140">
        <f>SUMIFS(N:N,F:F,F3140,G:G,G3140,T:T,T3140-1)*IF(C3140=1,0,1)</f>
        <v>1</v>
      </c>
      <c r="T3140">
        <f>COUNTIFS(F:F,F3140,G:G,G3140,H:H,_xlfn.CONCAT("&lt;=",H3140))</f>
        <v>8</v>
      </c>
      <c r="U3140" s="15">
        <f ca="1">H3140+(RAND()/100000)</f>
        <v>0.47222593237627741</v>
      </c>
      <c r="V3140">
        <f t="shared" ca="1" si="49"/>
        <v>41</v>
      </c>
      <c r="W3140" t="s">
        <v>28</v>
      </c>
      <c r="X3140" t="str">
        <f ca="1">_xlfn.CONCAT("(",A3140,",",C3140,",",P3140,",",E3140,",",L3140,",",S3140,",",T3140,",",V3140,")++1`")</f>
        <v>(251559,0,1,3,23,1,8,41)++1`</v>
      </c>
      <c r="Y3140" t="str">
        <f>_xlfn.CONCAT("(",A3140,",",R3140,")++1`")</f>
        <v>(251559,0)++1`</v>
      </c>
    </row>
    <row r="3141" spans="1:25">
      <c r="A3141">
        <v>251563</v>
      </c>
      <c r="B3141">
        <v>1958</v>
      </c>
      <c r="C3141">
        <f>IF(D3141="oui", 1, IF(D3141="non", 0, " "))</f>
        <v>0</v>
      </c>
      <c r="D3141" t="s">
        <v>24</v>
      </c>
      <c r="E3141">
        <f>_xlfn.XLOOKUP(F3141,Z$3:Z$19,AA$3:AA$19)</f>
        <v>3</v>
      </c>
      <c r="F3141" t="s">
        <v>34</v>
      </c>
      <c r="G3141" s="14">
        <v>44643</v>
      </c>
      <c r="H3141" s="15">
        <v>0.49027777777777776</v>
      </c>
      <c r="I3141" s="15">
        <v>0.50277777777777777</v>
      </c>
      <c r="J3141">
        <v>1000169</v>
      </c>
      <c r="K3141">
        <v>2177</v>
      </c>
      <c r="L3141">
        <f>ROUND(M3141*86400,0)/60</f>
        <v>18</v>
      </c>
      <c r="M3141">
        <v>1.2500000000000011E-2</v>
      </c>
      <c r="N3141">
        <f>_xlfn.XLOOKUP(O3141,Z$22:Z$24,AA$22:AA$24)</f>
        <v>1</v>
      </c>
      <c r="O3141" t="s">
        <v>32</v>
      </c>
      <c r="P3141" cm="1">
        <f t="array" aca="1" ref="P3141" ca="1">(_xlfn.IFS(Q3141="couché",0,Q3141="debout à 80%",1,Q3141="?",1))*(IF(RAND()&lt;0.8,1,0))</f>
        <v>1</v>
      </c>
      <c r="Q3141" t="s">
        <v>27</v>
      </c>
      <c r="R3141">
        <v>0</v>
      </c>
      <c r="S3141">
        <f>SUMIFS(N:N,F:F,F3141,G:G,G3141,T:T,T3141-1)*IF(C3141=1,0,1)</f>
        <v>1</v>
      </c>
      <c r="T3141">
        <f>COUNTIFS(F:F,F3141,G:G,G3141,H:H,_xlfn.CONCAT("&lt;=",H3141))</f>
        <v>9</v>
      </c>
      <c r="U3141" s="15">
        <f ca="1">H3141+(RAND()/100000)</f>
        <v>0.49028407364291965</v>
      </c>
      <c r="V3141">
        <f t="shared" ca="1" si="49"/>
        <v>45</v>
      </c>
      <c r="W3141" t="s">
        <v>28</v>
      </c>
      <c r="X3141" t="str">
        <f ca="1">_xlfn.CONCAT("(",A3141,",",C3141,",",P3141,",",E3141,",",L3141,",",S3141,",",T3141,",",V3141,")++1`")</f>
        <v>(251563,0,1,3,18,1,9,45)++1`</v>
      </c>
      <c r="Y3141" t="str">
        <f>_xlfn.CONCAT("(",A3141,",",R3141,")++1`")</f>
        <v>(251563,0)++1`</v>
      </c>
    </row>
    <row r="3142" spans="1:25">
      <c r="A3142">
        <v>251575</v>
      </c>
      <c r="B3142">
        <v>1964</v>
      </c>
      <c r="C3142">
        <f>IF(D3142="oui", 1, IF(D3142="non", 0, " "))</f>
        <v>0</v>
      </c>
      <c r="D3142" t="s">
        <v>24</v>
      </c>
      <c r="E3142">
        <f>_xlfn.XLOOKUP(F3142,Z$3:Z$19,AA$3:AA$19)</f>
        <v>2</v>
      </c>
      <c r="F3142" t="s">
        <v>29</v>
      </c>
      <c r="G3142" s="14">
        <v>44643</v>
      </c>
      <c r="H3142" s="15">
        <v>0.66111111111111109</v>
      </c>
      <c r="I3142" s="15">
        <v>0.74652777777777779</v>
      </c>
      <c r="J3142">
        <v>1000166</v>
      </c>
      <c r="K3142">
        <v>813</v>
      </c>
      <c r="L3142">
        <f>ROUND(M3142*86400,0)/60</f>
        <v>123</v>
      </c>
      <c r="M3142">
        <v>8.5416666666666696E-2</v>
      </c>
      <c r="N3142">
        <f>_xlfn.XLOOKUP(O3142,Z$22:Z$24,AA$22:AA$24)</f>
        <v>0</v>
      </c>
      <c r="O3142" t="s">
        <v>26</v>
      </c>
      <c r="P3142" cm="1">
        <f t="array" aca="1" ref="P3142" ca="1">(_xlfn.IFS(Q3142="couché",0,Q3142="debout à 80%",1,Q3142="?",1))*(IF(RAND()&lt;0.8,1,0))</f>
        <v>1</v>
      </c>
      <c r="Q3142" t="s">
        <v>27</v>
      </c>
      <c r="R3142">
        <v>45</v>
      </c>
      <c r="S3142">
        <f>SUMIFS(N:N,F:F,F3142,G:G,G3142,T:T,T3142-1)*IF(C3142=1,0,1)</f>
        <v>0</v>
      </c>
      <c r="T3142">
        <f>COUNTIFS(F:F,F3142,G:G,G3142,H:H,_xlfn.CONCAT("&lt;=",H3142))</f>
        <v>5</v>
      </c>
      <c r="U3142" s="15">
        <f ca="1">H3142+(RAND()/100000)</f>
        <v>0.66111986264249523</v>
      </c>
      <c r="V3142">
        <f t="shared" ca="1" si="49"/>
        <v>63</v>
      </c>
      <c r="W3142" t="s">
        <v>28</v>
      </c>
      <c r="X3142" t="str">
        <f ca="1">_xlfn.CONCAT("(",A3142,",",C3142,",",P3142,",",E3142,",",L3142,",",S3142,",",T3142,",",V3142,")++1`")</f>
        <v>(251575,0,1,2,123,0,5,63)++1`</v>
      </c>
      <c r="Y3142" t="str">
        <f>_xlfn.CONCAT("(",A3142,",",R3142,")++1`")</f>
        <v>(251575,45)++1`</v>
      </c>
    </row>
    <row r="3143" spans="1:25">
      <c r="A3143">
        <v>251577</v>
      </c>
      <c r="B3143">
        <v>1936</v>
      </c>
      <c r="C3143">
        <f>IF(D3143="oui", 1, IF(D3143="non", 0, " "))</f>
        <v>0</v>
      </c>
      <c r="D3143" t="s">
        <v>24</v>
      </c>
      <c r="E3143">
        <f>_xlfn.XLOOKUP(F3143,Z$3:Z$19,AA$3:AA$19)</f>
        <v>3</v>
      </c>
      <c r="F3143" t="s">
        <v>34</v>
      </c>
      <c r="G3143" s="14">
        <v>44651</v>
      </c>
      <c r="H3143" s="15">
        <v>0.64583333333333326</v>
      </c>
      <c r="I3143" s="15">
        <v>0.6694444444444444</v>
      </c>
      <c r="J3143">
        <v>1000169</v>
      </c>
      <c r="K3143">
        <v>2175</v>
      </c>
      <c r="L3143">
        <f>ROUND(M3143*86400,0)/60</f>
        <v>34</v>
      </c>
      <c r="M3143">
        <v>2.3611111111111138E-2</v>
      </c>
      <c r="N3143">
        <f>_xlfn.XLOOKUP(O3143,Z$22:Z$24,AA$22:AA$24)</f>
        <v>1</v>
      </c>
      <c r="O3143" t="s">
        <v>32</v>
      </c>
      <c r="P3143" cm="1">
        <f t="array" aca="1" ref="P3143" ca="1">(_xlfn.IFS(Q3143="couché",0,Q3143="debout à 80%",1,Q3143="?",1))*(IF(RAND()&lt;0.8,1,0))</f>
        <v>1</v>
      </c>
      <c r="Q3143" t="s">
        <v>27</v>
      </c>
      <c r="R3143">
        <v>0</v>
      </c>
      <c r="S3143">
        <f>SUMIFS(N:N,F:F,F3143,G:G,G3143,T:T,T3143-1)*IF(C3143=1,0,1)</f>
        <v>1</v>
      </c>
      <c r="T3143">
        <f>COUNTIFS(F:F,F3143,G:G,G3143,H:H,_xlfn.CONCAT("&lt;=",H3143))</f>
        <v>20</v>
      </c>
      <c r="U3143" s="15">
        <f ca="1">H3143+(RAND()/100000)</f>
        <v>0.64584204027486092</v>
      </c>
      <c r="V3143">
        <f t="shared" ca="1" si="49"/>
        <v>72</v>
      </c>
      <c r="W3143" t="s">
        <v>28</v>
      </c>
      <c r="X3143" t="str">
        <f ca="1">_xlfn.CONCAT("(",A3143,",",C3143,",",P3143,",",E3143,",",L3143,",",S3143,",",T3143,",",V3143,")++1`")</f>
        <v>(251577,0,1,3,34,1,20,72)++1`</v>
      </c>
      <c r="Y3143" t="str">
        <f>_xlfn.CONCAT("(",A3143,",",R3143,")++1`")</f>
        <v>(251577,0)++1`</v>
      </c>
    </row>
    <row r="3144" spans="1:25">
      <c r="A3144">
        <v>251581</v>
      </c>
      <c r="B3144">
        <v>1965</v>
      </c>
      <c r="C3144">
        <f>IF(D3144="oui", 1, IF(D3144="non", 0, " "))</f>
        <v>0</v>
      </c>
      <c r="D3144" t="s">
        <v>24</v>
      </c>
      <c r="E3144">
        <f>_xlfn.XLOOKUP(F3144,Z$3:Z$19,AA$3:AA$19)</f>
        <v>5</v>
      </c>
      <c r="F3144" t="s">
        <v>36</v>
      </c>
      <c r="G3144" s="14">
        <v>44648</v>
      </c>
      <c r="H3144" s="15">
        <v>0.63541666666666663</v>
      </c>
      <c r="I3144" s="15">
        <v>0.68263888888888891</v>
      </c>
      <c r="J3144">
        <v>1000162</v>
      </c>
      <c r="K3144">
        <v>2756</v>
      </c>
      <c r="L3144">
        <f>ROUND(M3144*86400,0)/60</f>
        <v>68</v>
      </c>
      <c r="M3144">
        <v>4.7222222222222276E-2</v>
      </c>
      <c r="N3144">
        <f>_xlfn.XLOOKUP(O3144,Z$22:Z$24,AA$22:AA$24)</f>
        <v>0</v>
      </c>
      <c r="O3144" t="s">
        <v>26</v>
      </c>
      <c r="P3144" cm="1">
        <f t="array" aca="1" ref="P3144" ca="1">(_xlfn.IFS(Q3144="couché",0,Q3144="debout à 80%",1,Q3144="?",1))*(IF(RAND()&lt;0.8,1,0))</f>
        <v>1</v>
      </c>
      <c r="Q3144" t="s">
        <v>27</v>
      </c>
      <c r="R3144">
        <v>45</v>
      </c>
      <c r="S3144">
        <f>SUMIFS(N:N,F:F,F3144,G:G,G3144,T:T,T3144-1)*IF(C3144=1,0,1)</f>
        <v>0</v>
      </c>
      <c r="T3144">
        <f>COUNTIFS(F:F,F3144,G:G,G3144,H:H,_xlfn.CONCAT("&lt;=",H3144))</f>
        <v>4</v>
      </c>
      <c r="U3144" s="15">
        <f ca="1">H3144+(RAND()/100000)</f>
        <v>0.63542347866037308</v>
      </c>
      <c r="V3144">
        <f t="shared" ca="1" si="49"/>
        <v>64</v>
      </c>
      <c r="W3144" t="s">
        <v>28</v>
      </c>
      <c r="X3144" t="str">
        <f ca="1">_xlfn.CONCAT("(",A3144,",",C3144,",",P3144,",",E3144,",",L3144,",",S3144,",",T3144,",",V3144,")++1`")</f>
        <v>(251581,0,1,5,68,0,4,64)++1`</v>
      </c>
      <c r="Y3144" t="str">
        <f>_xlfn.CONCAT("(",A3144,",",R3144,")++1`")</f>
        <v>(251581,45)++1`</v>
      </c>
    </row>
    <row r="3145" spans="1:25">
      <c r="A3145">
        <v>251586</v>
      </c>
      <c r="B3145">
        <v>2006</v>
      </c>
      <c r="C3145">
        <f>IF(D3145="oui", 1, IF(D3145="non", 0, " "))</f>
        <v>0</v>
      </c>
      <c r="D3145" t="s">
        <v>24</v>
      </c>
      <c r="E3145">
        <f>_xlfn.XLOOKUP(F3145,Z$3:Z$19,AA$3:AA$19)</f>
        <v>9</v>
      </c>
      <c r="F3145" t="s">
        <v>40</v>
      </c>
      <c r="G3145" s="14">
        <v>44643</v>
      </c>
      <c r="H3145" s="15">
        <v>0.68472222222222223</v>
      </c>
      <c r="I3145" s="15">
        <v>0.72777777777777775</v>
      </c>
      <c r="J3145">
        <v>1000163</v>
      </c>
      <c r="K3145">
        <v>240</v>
      </c>
      <c r="L3145">
        <f>ROUND(M3145*86400,0)/60</f>
        <v>62</v>
      </c>
      <c r="M3145">
        <v>4.3055555555555514E-2</v>
      </c>
      <c r="N3145">
        <f>_xlfn.XLOOKUP(O3145,Z$22:Z$24,AA$22:AA$24)</f>
        <v>0</v>
      </c>
      <c r="O3145" t="s">
        <v>26</v>
      </c>
      <c r="P3145" cm="1">
        <f t="array" aca="1" ref="P3145" ca="1">(_xlfn.IFS(Q3145="couché",0,Q3145="debout à 80%",1,Q3145="?",1))*(IF(RAND()&lt;0.8,1,0))</f>
        <v>1</v>
      </c>
      <c r="Q3145" t="s">
        <v>27</v>
      </c>
      <c r="R3145">
        <v>45</v>
      </c>
      <c r="S3145">
        <f>SUMIFS(N:N,F:F,F3145,G:G,G3145,T:T,T3145-1)*IF(C3145=1,0,1)</f>
        <v>0</v>
      </c>
      <c r="T3145">
        <f>COUNTIFS(F:F,F3145,G:G,G3145,H:H,_xlfn.CONCAT("&lt;=",H3145))</f>
        <v>3</v>
      </c>
      <c r="U3145" s="15">
        <f ca="1">H3145+(RAND()/100000)</f>
        <v>0.68472909971198648</v>
      </c>
      <c r="V3145">
        <f t="shared" ca="1" si="49"/>
        <v>65</v>
      </c>
      <c r="W3145" t="s">
        <v>28</v>
      </c>
      <c r="X3145" t="str">
        <f ca="1">_xlfn.CONCAT("(",A3145,",",C3145,",",P3145,",",E3145,",",L3145,",",S3145,",",T3145,",",V3145,")++1`")</f>
        <v>(251586,0,1,9,62,0,3,65)++1`</v>
      </c>
      <c r="Y3145" t="str">
        <f>_xlfn.CONCAT("(",A3145,",",R3145,")++1`")</f>
        <v>(251586,45)++1`</v>
      </c>
    </row>
    <row r="3146" spans="1:25">
      <c r="A3146">
        <v>251589</v>
      </c>
      <c r="B3146">
        <v>1991</v>
      </c>
      <c r="C3146">
        <f>IF(D3146="oui", 1, IF(D3146="non", 0, " "))</f>
        <v>0</v>
      </c>
      <c r="D3146" t="s">
        <v>24</v>
      </c>
      <c r="E3146">
        <f>_xlfn.XLOOKUP(F3146,Z$3:Z$19,AA$3:AA$19)</f>
        <v>16</v>
      </c>
      <c r="F3146" t="s">
        <v>44</v>
      </c>
      <c r="G3146" s="14">
        <v>44643</v>
      </c>
      <c r="H3146" s="15">
        <v>0.71875</v>
      </c>
      <c r="I3146" s="15">
        <v>0.78611111111111109</v>
      </c>
      <c r="J3146">
        <v>1000162</v>
      </c>
      <c r="K3146">
        <v>82</v>
      </c>
      <c r="L3146">
        <f>ROUND(M3146*86400,0)/60</f>
        <v>97</v>
      </c>
      <c r="M3146">
        <v>6.7361111111111094E-2</v>
      </c>
      <c r="N3146">
        <f>_xlfn.XLOOKUP(O3146,Z$22:Z$24,AA$22:AA$24)</f>
        <v>0</v>
      </c>
      <c r="O3146" t="s">
        <v>26</v>
      </c>
      <c r="P3146" cm="1">
        <f t="array" aca="1" ref="P3146" ca="1">(_xlfn.IFS(Q3146="couché",0,Q3146="debout à 80%",1,Q3146="?",1))*(IF(RAND()&lt;0.8,1,0))</f>
        <v>0</v>
      </c>
      <c r="Q3146" t="s">
        <v>27</v>
      </c>
      <c r="R3146">
        <v>45</v>
      </c>
      <c r="S3146">
        <f>SUMIFS(N:N,F:F,F3146,G:G,G3146,T:T,T3146-1)*IF(C3146=1,0,1)</f>
        <v>0</v>
      </c>
      <c r="T3146">
        <f>COUNTIFS(F:F,F3146,G:G,G3146,H:H,_xlfn.CONCAT("&lt;=",H3146))</f>
        <v>6</v>
      </c>
      <c r="U3146" s="15">
        <f ca="1">H3146+(RAND()/100000)</f>
        <v>0.71875843573188913</v>
      </c>
      <c r="V3146">
        <f t="shared" ca="1" si="49"/>
        <v>69</v>
      </c>
      <c r="W3146" t="s">
        <v>28</v>
      </c>
      <c r="X3146" t="str">
        <f ca="1">_xlfn.CONCAT("(",A3146,",",C3146,",",P3146,",",E3146,",",L3146,",",S3146,",",T3146,",",V3146,")++1`")</f>
        <v>(251589,0,0,16,97,0,6,69)++1`</v>
      </c>
      <c r="Y3146" t="str">
        <f>_xlfn.CONCAT("(",A3146,",",R3146,")++1`")</f>
        <v>(251589,45)++1`</v>
      </c>
    </row>
    <row r="3147" spans="1:25">
      <c r="A3147">
        <v>251598</v>
      </c>
      <c r="B3147">
        <v>1960</v>
      </c>
      <c r="C3147">
        <f>IF(D3147="oui", 1, IF(D3147="non", 0, " "))</f>
        <v>0</v>
      </c>
      <c r="D3147" t="s">
        <v>24</v>
      </c>
      <c r="E3147">
        <f>_xlfn.XLOOKUP(F3147,Z$3:Z$19,AA$3:AA$19)</f>
        <v>2</v>
      </c>
      <c r="F3147" t="s">
        <v>29</v>
      </c>
      <c r="G3147" s="14">
        <v>44650</v>
      </c>
      <c r="H3147" s="15">
        <v>0.38055555555555554</v>
      </c>
      <c r="I3147" s="15">
        <v>0.40069444444444441</v>
      </c>
      <c r="J3147">
        <v>1000170</v>
      </c>
      <c r="K3147">
        <v>2055</v>
      </c>
      <c r="L3147">
        <f>ROUND(M3147*86400,0)/60</f>
        <v>29</v>
      </c>
      <c r="M3147">
        <v>2.0138888888888873E-2</v>
      </c>
      <c r="N3147">
        <f>_xlfn.XLOOKUP(O3147,Z$22:Z$24,AA$22:AA$24)</f>
        <v>1</v>
      </c>
      <c r="O3147" t="s">
        <v>32</v>
      </c>
      <c r="P3147" cm="1">
        <f t="array" aca="1" ref="P3147" ca="1">(_xlfn.IFS(Q3147="couché",0,Q3147="debout à 80%",1,Q3147="?",1))*(IF(RAND()&lt;0.8,1,0))</f>
        <v>1</v>
      </c>
      <c r="Q3147" t="s">
        <v>27</v>
      </c>
      <c r="R3147">
        <v>30</v>
      </c>
      <c r="S3147">
        <f>SUMIFS(N:N,F:F,F3147,G:G,G3147,T:T,T3147-1)*IF(C3147=1,0,1)</f>
        <v>1</v>
      </c>
      <c r="T3147">
        <f>COUNTIFS(F:F,F3147,G:G,G3147,H:H,_xlfn.CONCAT("&lt;=",H3147))</f>
        <v>2</v>
      </c>
      <c r="U3147" s="15">
        <f ca="1">H3147+(RAND()/100000)</f>
        <v>0.38055947201937107</v>
      </c>
      <c r="V3147">
        <f t="shared" ca="1" si="49"/>
        <v>18</v>
      </c>
      <c r="W3147" t="s">
        <v>47</v>
      </c>
      <c r="X3147" t="str">
        <f ca="1">_xlfn.CONCAT("(",A3147,",",C3147,",",P3147,",",E3147,",",L3147,",",S3147,",",T3147,",",V3147,")++1`")</f>
        <v>(251598,0,1,2,29,1,2,18)++1`</v>
      </c>
      <c r="Y3147" t="str">
        <f>_xlfn.CONCAT("(",A3147,",",R3147,")++1`")</f>
        <v>(251598,30)++1`</v>
      </c>
    </row>
    <row r="3148" spans="1:25">
      <c r="A3148">
        <v>251601</v>
      </c>
      <c r="B3148">
        <v>1980</v>
      </c>
      <c r="C3148">
        <f>IF(D3148="oui", 1, IF(D3148="non", 0, " "))</f>
        <v>0</v>
      </c>
      <c r="D3148" t="s">
        <v>24</v>
      </c>
      <c r="E3148">
        <f>_xlfn.XLOOKUP(F3148,Z$3:Z$19,AA$3:AA$19)</f>
        <v>11</v>
      </c>
      <c r="F3148" t="s">
        <v>41</v>
      </c>
      <c r="G3148" s="14">
        <v>44643</v>
      </c>
      <c r="H3148" s="15">
        <v>0.85972222222222217</v>
      </c>
      <c r="I3148" s="15">
        <v>0.91041666666666665</v>
      </c>
      <c r="J3148">
        <v>1000165</v>
      </c>
      <c r="K3148">
        <v>3214</v>
      </c>
      <c r="L3148">
        <f>ROUND(M3148*86400,0)/60</f>
        <v>73</v>
      </c>
      <c r="M3148">
        <v>5.0694444444444486E-2</v>
      </c>
      <c r="N3148">
        <f>_xlfn.XLOOKUP(O3148,Z$22:Z$24,AA$22:AA$24)</f>
        <v>1</v>
      </c>
      <c r="O3148" t="s">
        <v>32</v>
      </c>
      <c r="P3148" cm="1">
        <f t="array" aca="1" ref="P3148" ca="1">(_xlfn.IFS(Q3148="couché",0,Q3148="debout à 80%",1,Q3148="?",1))*(IF(RAND()&lt;0.8,1,0))</f>
        <v>1</v>
      </c>
      <c r="Q3148" t="s">
        <v>27</v>
      </c>
      <c r="R3148">
        <v>30</v>
      </c>
      <c r="S3148">
        <f>SUMIFS(N:N,F:F,F3148,G:G,G3148,T:T,T3148-1)*IF(C3148=1,0,1)</f>
        <v>0</v>
      </c>
      <c r="T3148">
        <f>COUNTIFS(F:F,F3148,G:G,G3148,H:H,_xlfn.CONCAT("&lt;=",H3148))</f>
        <v>5</v>
      </c>
      <c r="U3148" s="15">
        <f ca="1">H3148+(RAND()/100000)</f>
        <v>0.85972731324142171</v>
      </c>
      <c r="V3148">
        <f t="shared" ca="1" si="49"/>
        <v>73</v>
      </c>
      <c r="W3148" t="s">
        <v>28</v>
      </c>
      <c r="X3148" t="str">
        <f ca="1">_xlfn.CONCAT("(",A3148,",",C3148,",",P3148,",",E3148,",",L3148,",",S3148,",",T3148,",",V3148,")++1`")</f>
        <v>(251601,0,1,11,73,0,5,73)++1`</v>
      </c>
      <c r="Y3148" t="str">
        <f>_xlfn.CONCAT("(",A3148,",",R3148,")++1`")</f>
        <v>(251601,30)++1`</v>
      </c>
    </row>
    <row r="3149" spans="1:25">
      <c r="A3149">
        <v>251604</v>
      </c>
      <c r="B3149">
        <v>1982</v>
      </c>
      <c r="C3149">
        <f>IF(D3149="oui", 1, IF(D3149="non", 0, " "))</f>
        <v>0</v>
      </c>
      <c r="D3149" t="s">
        <v>24</v>
      </c>
      <c r="E3149">
        <f>_xlfn.XLOOKUP(F3149,Z$3:Z$19,AA$3:AA$19)</f>
        <v>16</v>
      </c>
      <c r="F3149" t="s">
        <v>44</v>
      </c>
      <c r="G3149" s="14">
        <v>44644</v>
      </c>
      <c r="H3149" s="15">
        <v>0.62638888888888888</v>
      </c>
      <c r="I3149" s="15">
        <v>0.66527777777777775</v>
      </c>
      <c r="J3149">
        <v>1000162</v>
      </c>
      <c r="K3149">
        <v>100</v>
      </c>
      <c r="L3149">
        <f>ROUND(M3149*86400,0)/60</f>
        <v>56</v>
      </c>
      <c r="M3149">
        <v>3.8888888888888862E-2</v>
      </c>
      <c r="N3149">
        <f>_xlfn.XLOOKUP(O3149,Z$22:Z$24,AA$22:AA$24)</f>
        <v>0</v>
      </c>
      <c r="O3149" t="s">
        <v>26</v>
      </c>
      <c r="P3149" cm="1">
        <f t="array" aca="1" ref="P3149" ca="1">(_xlfn.IFS(Q3149="couché",0,Q3149="debout à 80%",1,Q3149="?",1))*(IF(RAND()&lt;0.8,1,0))</f>
        <v>1</v>
      </c>
      <c r="Q3149" t="s">
        <v>27</v>
      </c>
      <c r="R3149">
        <v>45</v>
      </c>
      <c r="S3149">
        <f>SUMIFS(N:N,F:F,F3149,G:G,G3149,T:T,T3149-1)*IF(C3149=1,0,1)</f>
        <v>0</v>
      </c>
      <c r="T3149">
        <f>COUNTIFS(F:F,F3149,G:G,G3149,H:H,_xlfn.CONCAT("&lt;=",H3149))</f>
        <v>4</v>
      </c>
      <c r="U3149" s="15">
        <f ca="1">H3149+(RAND()/100000)</f>
        <v>0.62639793876685401</v>
      </c>
      <c r="V3149">
        <f t="shared" ca="1" si="49"/>
        <v>70</v>
      </c>
      <c r="W3149" t="s">
        <v>28</v>
      </c>
      <c r="X3149" t="str">
        <f ca="1">_xlfn.CONCAT("(",A3149,",",C3149,",",P3149,",",E3149,",",L3149,",",S3149,",",T3149,",",V3149,")++1`")</f>
        <v>(251604,0,1,16,56,0,4,70)++1`</v>
      </c>
      <c r="Y3149" t="str">
        <f>_xlfn.CONCAT("(",A3149,",",R3149,")++1`")</f>
        <v>(251604,45)++1`</v>
      </c>
    </row>
    <row r="3150" spans="1:25">
      <c r="A3150">
        <v>251605</v>
      </c>
      <c r="B3150">
        <v>1936</v>
      </c>
      <c r="C3150">
        <f>IF(D3150="oui", 1, IF(D3150="non", 0, " "))</f>
        <v>0</v>
      </c>
      <c r="D3150" t="s">
        <v>24</v>
      </c>
      <c r="E3150">
        <f>_xlfn.XLOOKUP(F3150,Z$3:Z$19,AA$3:AA$19)</f>
        <v>4</v>
      </c>
      <c r="F3150" t="s">
        <v>31</v>
      </c>
      <c r="G3150" s="14">
        <v>44644</v>
      </c>
      <c r="H3150" s="15">
        <v>0.72916666666666663</v>
      </c>
      <c r="I3150" s="15">
        <v>0.77777777777777779</v>
      </c>
      <c r="J3150">
        <v>1000162</v>
      </c>
      <c r="K3150">
        <v>82</v>
      </c>
      <c r="L3150">
        <f>ROUND(M3150*86400,0)/60</f>
        <v>70</v>
      </c>
      <c r="M3150">
        <v>4.861111111111116E-2</v>
      </c>
      <c r="N3150">
        <f>_xlfn.XLOOKUP(O3150,Z$22:Z$24,AA$22:AA$24)</f>
        <v>0</v>
      </c>
      <c r="O3150" t="s">
        <v>26</v>
      </c>
      <c r="P3150" cm="1">
        <f t="array" aca="1" ref="P3150" ca="1">(_xlfn.IFS(Q3150="couché",0,Q3150="debout à 80%",1,Q3150="?",1))*(IF(RAND()&lt;0.8,1,0))</f>
        <v>0</v>
      </c>
      <c r="Q3150" t="s">
        <v>48</v>
      </c>
      <c r="R3150">
        <v>45</v>
      </c>
      <c r="S3150">
        <f>SUMIFS(N:N,F:F,F3150,G:G,G3150,T:T,T3150-1)*IF(C3150=1,0,1)</f>
        <v>1</v>
      </c>
      <c r="T3150">
        <f>COUNTIFS(F:F,F3150,G:G,G3150,H:H,_xlfn.CONCAT("&lt;=",H3150))</f>
        <v>8</v>
      </c>
      <c r="U3150" s="15">
        <f ca="1">H3150+(RAND()/100000)</f>
        <v>0.7291717322509963</v>
      </c>
      <c r="V3150">
        <f t="shared" ca="1" si="49"/>
        <v>80</v>
      </c>
      <c r="W3150" t="s">
        <v>28</v>
      </c>
      <c r="X3150" t="str">
        <f ca="1">_xlfn.CONCAT("(",A3150,",",C3150,",",P3150,",",E3150,",",L3150,",",S3150,",",T3150,",",V3150,")++1`")</f>
        <v>(251605,0,0,4,70,1,8,80)++1`</v>
      </c>
      <c r="Y3150" t="str">
        <f>_xlfn.CONCAT("(",A3150,",",R3150,")++1`")</f>
        <v>(251605,45)++1`</v>
      </c>
    </row>
    <row r="3151" spans="1:25">
      <c r="A3151">
        <v>251606</v>
      </c>
      <c r="B3151">
        <v>1956</v>
      </c>
      <c r="C3151">
        <f>IF(D3151="oui", 1, IF(D3151="non", 0, " "))</f>
        <v>0</v>
      </c>
      <c r="D3151" t="s">
        <v>24</v>
      </c>
      <c r="E3151">
        <f>_xlfn.XLOOKUP(F3151,Z$3:Z$19,AA$3:AA$19)</f>
        <v>16</v>
      </c>
      <c r="F3151" t="s">
        <v>44</v>
      </c>
      <c r="G3151" s="14">
        <v>44645</v>
      </c>
      <c r="H3151" s="15">
        <v>0.93194444444444435</v>
      </c>
      <c r="I3151" s="15">
        <v>0.97569444444444442</v>
      </c>
      <c r="J3151">
        <v>1000162</v>
      </c>
      <c r="K3151">
        <v>9334</v>
      </c>
      <c r="L3151">
        <f>ROUND(M3151*86400,0)/60</f>
        <v>63</v>
      </c>
      <c r="M3151">
        <v>4.3750000000000067E-2</v>
      </c>
      <c r="N3151">
        <f>_xlfn.XLOOKUP(O3151,Z$22:Z$24,AA$22:AA$24)</f>
        <v>0</v>
      </c>
      <c r="O3151" t="s">
        <v>26</v>
      </c>
      <c r="P3151" cm="1">
        <f t="array" aca="1" ref="P3151" ca="1">(_xlfn.IFS(Q3151="couché",0,Q3151="debout à 80%",1,Q3151="?",1))*(IF(RAND()&lt;0.8,1,0))</f>
        <v>0</v>
      </c>
      <c r="Q3151" t="s">
        <v>48</v>
      </c>
      <c r="R3151">
        <v>45</v>
      </c>
      <c r="S3151">
        <f>SUMIFS(N:N,F:F,F3151,G:G,G3151,T:T,T3151-1)*IF(C3151=1,0,1)</f>
        <v>0</v>
      </c>
      <c r="T3151">
        <f>COUNTIFS(F:F,F3151,G:G,G3151,H:H,_xlfn.CONCAT("&lt;=",H3151))</f>
        <v>4</v>
      </c>
      <c r="U3151" s="15">
        <f ca="1">H3151+(RAND()/100000)</f>
        <v>0.93195017641836753</v>
      </c>
      <c r="V3151">
        <f t="shared" ca="1" si="49"/>
        <v>72</v>
      </c>
      <c r="W3151" t="s">
        <v>28</v>
      </c>
      <c r="X3151" t="str">
        <f ca="1">_xlfn.CONCAT("(",A3151,",",C3151,",",P3151,",",E3151,",",L3151,",",S3151,",",T3151,",",V3151,")++1`")</f>
        <v>(251606,0,0,16,63,0,4,72)++1`</v>
      </c>
      <c r="Y3151" t="str">
        <f>_xlfn.CONCAT("(",A3151,",",R3151,")++1`")</f>
        <v>(251606,45)++1`</v>
      </c>
    </row>
    <row r="3152" spans="1:25">
      <c r="A3152">
        <v>251615</v>
      </c>
      <c r="B3152">
        <v>2008</v>
      </c>
      <c r="C3152">
        <f>IF(D3152="oui", 1, IF(D3152="non", 0, " "))</f>
        <v>1</v>
      </c>
      <c r="D3152" t="s">
        <v>28</v>
      </c>
      <c r="E3152">
        <f>_xlfn.XLOOKUP(F3152,Z$3:Z$19,AA$3:AA$19)</f>
        <v>16</v>
      </c>
      <c r="F3152" t="s">
        <v>44</v>
      </c>
      <c r="G3152" s="14">
        <v>44649</v>
      </c>
      <c r="H3152" s="15">
        <v>0.44999999999999996</v>
      </c>
      <c r="I3152" s="15">
        <v>0.50138888888888888</v>
      </c>
      <c r="J3152">
        <v>1000162</v>
      </c>
      <c r="K3152">
        <v>70</v>
      </c>
      <c r="L3152">
        <f>ROUND(M3152*86400,0)/60</f>
        <v>74</v>
      </c>
      <c r="M3152">
        <v>5.1388888888888928E-2</v>
      </c>
      <c r="N3152">
        <f>_xlfn.XLOOKUP(O3152,Z$22:Z$24,AA$22:AA$24)</f>
        <v>0</v>
      </c>
      <c r="O3152" t="s">
        <v>46</v>
      </c>
      <c r="P3152" cm="1">
        <f t="array" aca="1" ref="P3152" ca="1">(_xlfn.IFS(Q3152="couché",0,Q3152="debout à 80%",1,Q3152="?",1))*(IF(RAND()&lt;0.8,1,0))</f>
        <v>0</v>
      </c>
      <c r="Q3152" t="s">
        <v>48</v>
      </c>
      <c r="R3152">
        <v>45</v>
      </c>
      <c r="S3152">
        <f>SUMIFS(N:N,F:F,F3152,G:G,G3152,T:T,T3152-1)*IF(C3152=1,0,1)</f>
        <v>0</v>
      </c>
      <c r="T3152">
        <f>COUNTIFS(F:F,F3152,G:G,G3152,H:H,_xlfn.CONCAT("&lt;=",H3152))</f>
        <v>3</v>
      </c>
      <c r="U3152" s="15">
        <f ca="1">H3152+(RAND()/100000)</f>
        <v>0.45000977760063038</v>
      </c>
      <c r="V3152">
        <f t="shared" ca="1" si="49"/>
        <v>34</v>
      </c>
      <c r="W3152" t="s">
        <v>47</v>
      </c>
      <c r="X3152" t="str">
        <f ca="1">_xlfn.CONCAT("(",A3152,",",C3152,",",P3152,",",E3152,",",L3152,",",S3152,",",T3152,",",V3152,")++1`")</f>
        <v>(251615,1,0,16,74,0,3,34)++1`</v>
      </c>
      <c r="Y3152" t="str">
        <f>_xlfn.CONCAT("(",A3152,",",R3152,")++1`")</f>
        <v>(251615,45)++1`</v>
      </c>
    </row>
    <row r="3153" spans="1:25">
      <c r="A3153">
        <v>251620</v>
      </c>
      <c r="B3153">
        <v>1966</v>
      </c>
      <c r="C3153">
        <f>IF(D3153="oui", 1, IF(D3153="non", 0, " "))</f>
        <v>0</v>
      </c>
      <c r="D3153" t="s">
        <v>24</v>
      </c>
      <c r="E3153">
        <f>_xlfn.XLOOKUP(F3153,Z$3:Z$19,AA$3:AA$19)</f>
        <v>9</v>
      </c>
      <c r="F3153" t="s">
        <v>40</v>
      </c>
      <c r="G3153" s="14">
        <v>44644</v>
      </c>
      <c r="H3153" s="15">
        <v>0.67430555555555549</v>
      </c>
      <c r="I3153" s="15">
        <v>0.71666666666666667</v>
      </c>
      <c r="J3153">
        <v>1000163</v>
      </c>
      <c r="K3153">
        <v>4834</v>
      </c>
      <c r="L3153">
        <f>ROUND(M3153*86400,0)/60</f>
        <v>61</v>
      </c>
      <c r="M3153">
        <v>4.2361111111111183E-2</v>
      </c>
      <c r="N3153">
        <f>_xlfn.XLOOKUP(O3153,Z$22:Z$24,AA$22:AA$24)</f>
        <v>0</v>
      </c>
      <c r="O3153" t="s">
        <v>26</v>
      </c>
      <c r="P3153" cm="1">
        <f t="array" aca="1" ref="P3153" ca="1">(_xlfn.IFS(Q3153="couché",0,Q3153="debout à 80%",1,Q3153="?",1))*(IF(RAND()&lt;0.8,1,0))</f>
        <v>0</v>
      </c>
      <c r="Q3153" t="s">
        <v>48</v>
      </c>
      <c r="R3153">
        <v>45</v>
      </c>
      <c r="S3153">
        <f>SUMIFS(N:N,F:F,F3153,G:G,G3153,T:T,T3153-1)*IF(C3153=1,0,1)</f>
        <v>0</v>
      </c>
      <c r="T3153">
        <f>COUNTIFS(F:F,F3153,G:G,G3153,H:H,_xlfn.CONCAT("&lt;=",H3153))</f>
        <v>7</v>
      </c>
      <c r="U3153" s="15">
        <f ca="1">H3153+(RAND()/100000)</f>
        <v>0.67431172848928611</v>
      </c>
      <c r="V3153">
        <f t="shared" ca="1" si="49"/>
        <v>75</v>
      </c>
      <c r="W3153" t="s">
        <v>28</v>
      </c>
      <c r="X3153" t="str">
        <f ca="1">_xlfn.CONCAT("(",A3153,",",C3153,",",P3153,",",E3153,",",L3153,",",S3153,",",T3153,",",V3153,")++1`")</f>
        <v>(251620,0,0,9,61,0,7,75)++1`</v>
      </c>
      <c r="Y3153" t="str">
        <f>_xlfn.CONCAT("(",A3153,",",R3153,")++1`")</f>
        <v>(251620,45)++1`</v>
      </c>
    </row>
    <row r="3154" spans="1:25">
      <c r="A3154">
        <v>251639</v>
      </c>
      <c r="B3154">
        <v>1930</v>
      </c>
      <c r="C3154">
        <f>IF(D3154="oui", 1, IF(D3154="non", 0, " "))</f>
        <v>0</v>
      </c>
      <c r="D3154" t="s">
        <v>24</v>
      </c>
      <c r="E3154">
        <f>_xlfn.XLOOKUP(F3154,Z$3:Z$19,AA$3:AA$19)</f>
        <v>15</v>
      </c>
      <c r="F3154" t="s">
        <v>35</v>
      </c>
      <c r="G3154" s="14">
        <v>44651</v>
      </c>
      <c r="H3154" s="15">
        <v>0.33333333333333331</v>
      </c>
      <c r="I3154" s="15">
        <v>0.46250000000000002</v>
      </c>
      <c r="J3154">
        <v>1000171</v>
      </c>
      <c r="K3154">
        <v>3199</v>
      </c>
      <c r="L3154">
        <f>ROUND(M3154*86400,0)/60</f>
        <v>186</v>
      </c>
      <c r="M3154">
        <v>0.12916666666666671</v>
      </c>
      <c r="N3154">
        <f>_xlfn.XLOOKUP(O3154,Z$22:Z$24,AA$22:AA$24)</f>
        <v>0</v>
      </c>
      <c r="O3154" t="s">
        <v>26</v>
      </c>
      <c r="P3154" cm="1">
        <f t="array" aca="1" ref="P3154" ca="1">(_xlfn.IFS(Q3154="couché",0,Q3154="debout à 80%",1,Q3154="?",1))*(IF(RAND()&lt;0.8,1,0))</f>
        <v>1</v>
      </c>
      <c r="Q3154" t="s">
        <v>27</v>
      </c>
      <c r="R3154">
        <v>45</v>
      </c>
      <c r="S3154">
        <f>SUMIFS(N:N,F:F,F3154,G:G,G3154,T:T,T3154-1)*IF(C3154=1,0,1)</f>
        <v>0</v>
      </c>
      <c r="T3154">
        <f>COUNTIFS(F:F,F3154,G:G,G3154,H:H,_xlfn.CONCAT("&lt;=",H3154))</f>
        <v>1</v>
      </c>
      <c r="U3154" s="15">
        <f ca="1">H3154+(RAND()/100000)</f>
        <v>0.33334322476614192</v>
      </c>
      <c r="V3154">
        <f t="shared" ca="1" si="49"/>
        <v>2</v>
      </c>
      <c r="W3154" t="s">
        <v>47</v>
      </c>
      <c r="X3154" t="str">
        <f ca="1">_xlfn.CONCAT("(",A3154,",",C3154,",",P3154,",",E3154,",",L3154,",",S3154,",",T3154,",",V3154,")++1`")</f>
        <v>(251639,0,1,15,186,0,1,2)++1`</v>
      </c>
      <c r="Y3154" t="str">
        <f>_xlfn.CONCAT("(",A3154,",",R3154,")++1`")</f>
        <v>(251639,45)++1`</v>
      </c>
    </row>
    <row r="3155" spans="1:25">
      <c r="A3155">
        <v>251649</v>
      </c>
      <c r="B3155">
        <v>1947</v>
      </c>
      <c r="C3155">
        <f>IF(D3155="oui", 1, IF(D3155="non", 0, " "))</f>
        <v>0</v>
      </c>
      <c r="D3155" t="s">
        <v>24</v>
      </c>
      <c r="E3155">
        <f>_xlfn.XLOOKUP(F3155,Z$3:Z$19,AA$3:AA$19)</f>
        <v>7</v>
      </c>
      <c r="F3155" t="s">
        <v>38</v>
      </c>
      <c r="G3155" s="14">
        <v>44650</v>
      </c>
      <c r="H3155" s="15">
        <v>0.46250000000000002</v>
      </c>
      <c r="I3155" s="15">
        <v>0.51388888888888884</v>
      </c>
      <c r="J3155">
        <v>1000162</v>
      </c>
      <c r="K3155">
        <v>74</v>
      </c>
      <c r="L3155">
        <f>ROUND(M3155*86400,0)/60</f>
        <v>74</v>
      </c>
      <c r="M3155">
        <v>5.1388888888888817E-2</v>
      </c>
      <c r="N3155">
        <f>_xlfn.XLOOKUP(O3155,Z$22:Z$24,AA$22:AA$24)</f>
        <v>0</v>
      </c>
      <c r="O3155" t="s">
        <v>26</v>
      </c>
      <c r="P3155" cm="1">
        <f t="array" aca="1" ref="P3155" ca="1">(_xlfn.IFS(Q3155="couché",0,Q3155="debout à 80%",1,Q3155="?",1))*(IF(RAND()&lt;0.8,1,0))</f>
        <v>0</v>
      </c>
      <c r="Q3155" t="s">
        <v>27</v>
      </c>
      <c r="R3155">
        <v>45</v>
      </c>
      <c r="S3155">
        <f>SUMIFS(N:N,F:F,F3155,G:G,G3155,T:T,T3155-1)*IF(C3155=1,0,1)</f>
        <v>0</v>
      </c>
      <c r="T3155">
        <f>COUNTIFS(F:F,F3155,G:G,G3155,H:H,_xlfn.CONCAT("&lt;=",H3155))</f>
        <v>2</v>
      </c>
      <c r="U3155" s="15">
        <f ca="1">H3155+(RAND()/100000)</f>
        <v>0.46250758069171322</v>
      </c>
      <c r="V3155">
        <f t="shared" ca="1" si="49"/>
        <v>35</v>
      </c>
      <c r="W3155" t="s">
        <v>28</v>
      </c>
      <c r="X3155" t="str">
        <f ca="1">_xlfn.CONCAT("(",A3155,",",C3155,",",P3155,",",E3155,",",L3155,",",S3155,",",T3155,",",V3155,")++1`")</f>
        <v>(251649,0,0,7,74,0,2,35)++1`</v>
      </c>
      <c r="Y3155" t="str">
        <f>_xlfn.CONCAT("(",A3155,",",R3155,")++1`")</f>
        <v>(251649,45)++1`</v>
      </c>
    </row>
    <row r="3156" spans="1:25">
      <c r="A3156">
        <v>251651</v>
      </c>
      <c r="B3156">
        <v>1944</v>
      </c>
      <c r="C3156">
        <f>IF(D3156="oui", 1, IF(D3156="non", 0, " "))</f>
        <v>0</v>
      </c>
      <c r="D3156" t="s">
        <v>24</v>
      </c>
      <c r="E3156">
        <f>_xlfn.XLOOKUP(F3156,Z$3:Z$19,AA$3:AA$19)</f>
        <v>16</v>
      </c>
      <c r="F3156" t="s">
        <v>44</v>
      </c>
      <c r="G3156" s="14">
        <v>44644</v>
      </c>
      <c r="H3156" s="15">
        <v>0.68263888888888891</v>
      </c>
      <c r="I3156" s="15">
        <v>0.73472222222222217</v>
      </c>
      <c r="J3156">
        <v>1000162</v>
      </c>
      <c r="K3156">
        <v>152</v>
      </c>
      <c r="L3156">
        <f>ROUND(M3156*86400,0)/60</f>
        <v>75</v>
      </c>
      <c r="M3156">
        <v>5.2083333333333259E-2</v>
      </c>
      <c r="N3156">
        <f>_xlfn.XLOOKUP(O3156,Z$22:Z$24,AA$22:AA$24)</f>
        <v>0</v>
      </c>
      <c r="O3156" t="s">
        <v>26</v>
      </c>
      <c r="P3156" cm="1">
        <f t="array" aca="1" ref="P3156" ca="1">(_xlfn.IFS(Q3156="couché",0,Q3156="debout à 80%",1,Q3156="?",1))*(IF(RAND()&lt;0.8,1,0))</f>
        <v>0</v>
      </c>
      <c r="Q3156" t="s">
        <v>48</v>
      </c>
      <c r="R3156">
        <v>45</v>
      </c>
      <c r="S3156">
        <f>SUMIFS(N:N,F:F,F3156,G:G,G3156,T:T,T3156-1)*IF(C3156=1,0,1)</f>
        <v>0</v>
      </c>
      <c r="T3156">
        <f>COUNTIFS(F:F,F3156,G:G,G3156,H:H,_xlfn.CONCAT("&lt;=",H3156))</f>
        <v>5</v>
      </c>
      <c r="U3156" s="15">
        <f ca="1">H3156+(RAND()/100000)</f>
        <v>0.68264367696398687</v>
      </c>
      <c r="V3156">
        <f t="shared" ca="1" si="49"/>
        <v>76</v>
      </c>
      <c r="W3156" t="s">
        <v>28</v>
      </c>
      <c r="X3156" t="str">
        <f ca="1">_xlfn.CONCAT("(",A3156,",",C3156,",",P3156,",",E3156,",",L3156,",",S3156,",",T3156,",",V3156,")++1`")</f>
        <v>(251651,0,0,16,75,0,5,76)++1`</v>
      </c>
      <c r="Y3156" t="str">
        <f>_xlfn.CONCAT("(",A3156,",",R3156,")++1`")</f>
        <v>(251651,45)++1`</v>
      </c>
    </row>
    <row r="3157" spans="1:25">
      <c r="A3157">
        <v>251652</v>
      </c>
      <c r="B3157">
        <v>1988</v>
      </c>
      <c r="C3157">
        <f>IF(D3157="oui", 1, IF(D3157="non", 0, " "))</f>
        <v>0</v>
      </c>
      <c r="D3157" t="s">
        <v>24</v>
      </c>
      <c r="E3157">
        <f>_xlfn.XLOOKUP(F3157,Z$3:Z$19,AA$3:AA$19)</f>
        <v>16</v>
      </c>
      <c r="F3157" t="s">
        <v>44</v>
      </c>
      <c r="G3157" s="14">
        <v>44644</v>
      </c>
      <c r="H3157" s="15">
        <v>0.78125</v>
      </c>
      <c r="I3157" s="15">
        <v>0.8881944444444444</v>
      </c>
      <c r="J3157">
        <v>1000162</v>
      </c>
      <c r="K3157">
        <v>124</v>
      </c>
      <c r="L3157">
        <f>ROUND(M3157*86400,0)/60</f>
        <v>154</v>
      </c>
      <c r="M3157">
        <v>0.1069444444444444</v>
      </c>
      <c r="N3157">
        <f>_xlfn.XLOOKUP(O3157,Z$22:Z$24,AA$22:AA$24)</f>
        <v>0</v>
      </c>
      <c r="O3157" t="s">
        <v>26</v>
      </c>
      <c r="P3157" cm="1">
        <f t="array" aca="1" ref="P3157" ca="1">(_xlfn.IFS(Q3157="couché",0,Q3157="debout à 80%",1,Q3157="?",1))*(IF(RAND()&lt;0.8,1,0))</f>
        <v>0</v>
      </c>
      <c r="Q3157" t="s">
        <v>48</v>
      </c>
      <c r="R3157">
        <v>45</v>
      </c>
      <c r="S3157">
        <f>SUMIFS(N:N,F:F,F3157,G:G,G3157,T:T,T3157-1)*IF(C3157=1,0,1)</f>
        <v>0</v>
      </c>
      <c r="T3157">
        <f>COUNTIFS(F:F,F3157,G:G,G3157,H:H,_xlfn.CONCAT("&lt;=",H3157))</f>
        <v>6</v>
      </c>
      <c r="U3157" s="15">
        <f ca="1">H3157+(RAND()/100000)</f>
        <v>0.78125215221148514</v>
      </c>
      <c r="V3157">
        <f t="shared" ca="1" si="49"/>
        <v>81</v>
      </c>
      <c r="W3157" t="s">
        <v>28</v>
      </c>
      <c r="X3157" t="str">
        <f ca="1">_xlfn.CONCAT("(",A3157,",",C3157,",",P3157,",",E3157,",",L3157,",",S3157,",",T3157,",",V3157,")++1`")</f>
        <v>(251652,0,0,16,154,0,6,81)++1`</v>
      </c>
      <c r="Y3157" t="str">
        <f>_xlfn.CONCAT("(",A3157,",",R3157,")++1`")</f>
        <v>(251652,45)++1`</v>
      </c>
    </row>
    <row r="3158" spans="1:25">
      <c r="A3158">
        <v>251654</v>
      </c>
      <c r="B3158">
        <v>1963</v>
      </c>
      <c r="C3158">
        <f>IF(D3158="oui", 1, IF(D3158="non", 0, " "))</f>
        <v>0</v>
      </c>
      <c r="D3158" t="s">
        <v>24</v>
      </c>
      <c r="E3158">
        <f>_xlfn.XLOOKUP(F3158,Z$3:Z$19,AA$3:AA$19)</f>
        <v>15</v>
      </c>
      <c r="F3158" t="s">
        <v>35</v>
      </c>
      <c r="G3158" s="14">
        <v>44644</v>
      </c>
      <c r="H3158" s="15">
        <v>0.59513888888888888</v>
      </c>
      <c r="I3158" s="15">
        <v>0.66319444444444442</v>
      </c>
      <c r="J3158">
        <v>1000171</v>
      </c>
      <c r="K3158">
        <v>3533</v>
      </c>
      <c r="L3158">
        <f>ROUND(M3158*86400,0)/60</f>
        <v>98</v>
      </c>
      <c r="M3158">
        <v>6.8055555555555536E-2</v>
      </c>
      <c r="N3158">
        <f>_xlfn.XLOOKUP(O3158,Z$22:Z$24,AA$22:AA$24)</f>
        <v>0</v>
      </c>
      <c r="O3158" t="s">
        <v>26</v>
      </c>
      <c r="P3158" cm="1">
        <f t="array" aca="1" ref="P3158" ca="1">(_xlfn.IFS(Q3158="couché",0,Q3158="debout à 80%",1,Q3158="?",1))*(IF(RAND()&lt;0.8,1,0))</f>
        <v>0</v>
      </c>
      <c r="Q3158" t="s">
        <v>48</v>
      </c>
      <c r="R3158">
        <v>45</v>
      </c>
      <c r="S3158">
        <f>SUMIFS(N:N,F:F,F3158,G:G,G3158,T:T,T3158-1)*IF(C3158=1,0,1)</f>
        <v>0</v>
      </c>
      <c r="T3158">
        <f>COUNTIFS(F:F,F3158,G:G,G3158,H:H,_xlfn.CONCAT("&lt;=",H3158))</f>
        <v>3</v>
      </c>
      <c r="U3158" s="15">
        <f ca="1">H3158+(RAND()/100000)</f>
        <v>0.59514604184560094</v>
      </c>
      <c r="V3158">
        <f t="shared" ca="1" si="49"/>
        <v>65</v>
      </c>
      <c r="W3158" t="s">
        <v>47</v>
      </c>
      <c r="X3158" t="str">
        <f ca="1">_xlfn.CONCAT("(",A3158,",",C3158,",",P3158,",",E3158,",",L3158,",",S3158,",",T3158,",",V3158,")++1`")</f>
        <v>(251654,0,0,15,98,0,3,65)++1`</v>
      </c>
      <c r="Y3158" t="str">
        <f>_xlfn.CONCAT("(",A3158,",",R3158,")++1`")</f>
        <v>(251654,45)++1`</v>
      </c>
    </row>
    <row r="3159" spans="1:25">
      <c r="A3159">
        <v>251655</v>
      </c>
      <c r="B3159">
        <v>1996</v>
      </c>
      <c r="C3159">
        <f>IF(D3159="oui", 1, IF(D3159="non", 0, " "))</f>
        <v>0</v>
      </c>
      <c r="D3159" t="s">
        <v>24</v>
      </c>
      <c r="E3159">
        <f>_xlfn.XLOOKUP(F3159,Z$3:Z$19,AA$3:AA$19)</f>
        <v>4</v>
      </c>
      <c r="F3159" t="s">
        <v>31</v>
      </c>
      <c r="G3159" s="14">
        <v>44648</v>
      </c>
      <c r="H3159" s="15">
        <v>0.41736111111111107</v>
      </c>
      <c r="I3159" s="15">
        <v>0.45208333333333334</v>
      </c>
      <c r="J3159">
        <v>1000170</v>
      </c>
      <c r="K3159">
        <v>2055</v>
      </c>
      <c r="L3159">
        <f>ROUND(M3159*86400,0)/60</f>
        <v>50</v>
      </c>
      <c r="M3159">
        <v>3.4722222222222265E-2</v>
      </c>
      <c r="N3159">
        <f>_xlfn.XLOOKUP(O3159,Z$22:Z$24,AA$22:AA$24)</f>
        <v>1</v>
      </c>
      <c r="O3159" t="s">
        <v>32</v>
      </c>
      <c r="P3159" cm="1">
        <f t="array" aca="1" ref="P3159" ca="1">(_xlfn.IFS(Q3159="couché",0,Q3159="debout à 80%",1,Q3159="?",1))*(IF(RAND()&lt;0.8,1,0))</f>
        <v>1</v>
      </c>
      <c r="Q3159" t="s">
        <v>27</v>
      </c>
      <c r="R3159">
        <v>30</v>
      </c>
      <c r="S3159">
        <f>SUMIFS(N:N,F:F,F3159,G:G,G3159,T:T,T3159-1)*IF(C3159=1,0,1)</f>
        <v>1</v>
      </c>
      <c r="T3159">
        <f>COUNTIFS(F:F,F3159,G:G,G3159,H:H,_xlfn.CONCAT("&lt;=",H3159))</f>
        <v>3</v>
      </c>
      <c r="U3159" s="15">
        <f ca="1">H3159+(RAND()/100000)</f>
        <v>0.41736865306991749</v>
      </c>
      <c r="V3159">
        <f t="shared" ca="1" si="49"/>
        <v>28</v>
      </c>
      <c r="W3159" t="s">
        <v>28</v>
      </c>
      <c r="X3159" t="str">
        <f ca="1">_xlfn.CONCAT("(",A3159,",",C3159,",",P3159,",",E3159,",",L3159,",",S3159,",",T3159,",",V3159,")++1`")</f>
        <v>(251655,0,1,4,50,1,3,28)++1`</v>
      </c>
      <c r="Y3159" t="str">
        <f>_xlfn.CONCAT("(",A3159,",",R3159,")++1`")</f>
        <v>(251655,30)++1`</v>
      </c>
    </row>
    <row r="3160" spans="1:25">
      <c r="A3160">
        <v>251656</v>
      </c>
      <c r="B3160">
        <v>1955</v>
      </c>
      <c r="C3160">
        <f>IF(D3160="oui", 1, IF(D3160="non", 0, " "))</f>
        <v>0</v>
      </c>
      <c r="D3160" t="s">
        <v>24</v>
      </c>
      <c r="E3160">
        <f>_xlfn.XLOOKUP(F3160,Z$3:Z$19,AA$3:AA$19)</f>
        <v>2</v>
      </c>
      <c r="F3160" t="s">
        <v>29</v>
      </c>
      <c r="G3160" s="14">
        <v>44645</v>
      </c>
      <c r="H3160" s="15">
        <v>0.44097222222222221</v>
      </c>
      <c r="I3160" s="15">
        <v>0.47222222222222221</v>
      </c>
      <c r="J3160">
        <v>1000166</v>
      </c>
      <c r="K3160">
        <v>31</v>
      </c>
      <c r="L3160">
        <f>ROUND(M3160*86400,0)/60</f>
        <v>45</v>
      </c>
      <c r="M3160">
        <v>3.125E-2</v>
      </c>
      <c r="N3160">
        <f>_xlfn.XLOOKUP(O3160,Z$22:Z$24,AA$22:AA$24)</f>
        <v>0</v>
      </c>
      <c r="O3160" t="s">
        <v>26</v>
      </c>
      <c r="P3160" cm="1">
        <f t="array" aca="1" ref="P3160" ca="1">(_xlfn.IFS(Q3160="couché",0,Q3160="debout à 80%",1,Q3160="?",1))*(IF(RAND()&lt;0.8,1,0))</f>
        <v>1</v>
      </c>
      <c r="Q3160" t="s">
        <v>27</v>
      </c>
      <c r="R3160">
        <v>0</v>
      </c>
      <c r="S3160">
        <f>SUMIFS(N:N,F:F,F3160,G:G,G3160,T:T,T3160-1)*IF(C3160=1,0,1)</f>
        <v>0</v>
      </c>
      <c r="T3160">
        <f>COUNTIFS(F:F,F3160,G:G,G3160,H:H,_xlfn.CONCAT("&lt;=",H3160))</f>
        <v>4</v>
      </c>
      <c r="U3160" s="15">
        <f ca="1">H3160+(RAND()/100000)</f>
        <v>0.44097740463690072</v>
      </c>
      <c r="V3160">
        <f t="shared" ca="1" si="49"/>
        <v>36</v>
      </c>
      <c r="W3160" t="s">
        <v>28</v>
      </c>
      <c r="X3160" t="str">
        <f ca="1">_xlfn.CONCAT("(",A3160,",",C3160,",",P3160,",",E3160,",",L3160,",",S3160,",",T3160,",",V3160,")++1`")</f>
        <v>(251656,0,1,2,45,0,4,36)++1`</v>
      </c>
      <c r="Y3160" t="str">
        <f>_xlfn.CONCAT("(",A3160,",",R3160,")++1`")</f>
        <v>(251656,0)++1`</v>
      </c>
    </row>
    <row r="3161" spans="1:25">
      <c r="A3161">
        <v>251675</v>
      </c>
      <c r="B3161">
        <v>1948</v>
      </c>
      <c r="C3161">
        <f>IF(D3161="oui", 1, IF(D3161="non", 0, " "))</f>
        <v>0</v>
      </c>
      <c r="D3161" t="s">
        <v>24</v>
      </c>
      <c r="E3161">
        <f>_xlfn.XLOOKUP(F3161,Z$3:Z$19,AA$3:AA$19)</f>
        <v>15</v>
      </c>
      <c r="F3161" t="s">
        <v>35</v>
      </c>
      <c r="G3161" s="14">
        <v>44644</v>
      </c>
      <c r="H3161" s="15">
        <v>0.67291666666666661</v>
      </c>
      <c r="I3161" s="15">
        <v>0.76041666666666663</v>
      </c>
      <c r="J3161">
        <v>1000171</v>
      </c>
      <c r="K3161">
        <v>3199</v>
      </c>
      <c r="L3161">
        <f>ROUND(M3161*86400,0)/60</f>
        <v>126</v>
      </c>
      <c r="M3161">
        <v>8.7500000000000022E-2</v>
      </c>
      <c r="N3161">
        <f>_xlfn.XLOOKUP(O3161,Z$22:Z$24,AA$22:AA$24)</f>
        <v>0</v>
      </c>
      <c r="O3161" t="s">
        <v>26</v>
      </c>
      <c r="P3161" cm="1">
        <f t="array" aca="1" ref="P3161" ca="1">(_xlfn.IFS(Q3161="couché",0,Q3161="debout à 80%",1,Q3161="?",1))*(IF(RAND()&lt;0.8,1,0))</f>
        <v>0</v>
      </c>
      <c r="Q3161" t="s">
        <v>48</v>
      </c>
      <c r="R3161">
        <v>45</v>
      </c>
      <c r="S3161">
        <f>SUMIFS(N:N,F:F,F3161,G:G,G3161,T:T,T3161-1)*IF(C3161=1,0,1)</f>
        <v>0</v>
      </c>
      <c r="T3161">
        <f>COUNTIFS(F:F,F3161,G:G,G3161,H:H,_xlfn.CONCAT("&lt;=",H3161))</f>
        <v>4</v>
      </c>
      <c r="U3161" s="15">
        <f ca="1">H3161+(RAND()/100000)</f>
        <v>0.67292189503141675</v>
      </c>
      <c r="V3161">
        <f t="shared" ca="1" si="49"/>
        <v>74</v>
      </c>
      <c r="W3161" t="s">
        <v>47</v>
      </c>
      <c r="X3161" t="str">
        <f ca="1">_xlfn.CONCAT("(",A3161,",",C3161,",",P3161,",",E3161,",",L3161,",",S3161,",",T3161,",",V3161,")++1`")</f>
        <v>(251675,0,0,15,126,0,4,74)++1`</v>
      </c>
      <c r="Y3161" t="str">
        <f>_xlfn.CONCAT("(",A3161,",",R3161,")++1`")</f>
        <v>(251675,45)++1`</v>
      </c>
    </row>
    <row r="3162" spans="1:25">
      <c r="A3162">
        <v>251677</v>
      </c>
      <c r="B3162">
        <v>1956</v>
      </c>
      <c r="C3162">
        <f>IF(D3162="oui", 1, IF(D3162="non", 0, " "))</f>
        <v>0</v>
      </c>
      <c r="D3162" t="s">
        <v>24</v>
      </c>
      <c r="E3162">
        <f>_xlfn.XLOOKUP(F3162,Z$3:Z$19,AA$3:AA$19)</f>
        <v>13</v>
      </c>
      <c r="F3162" t="s">
        <v>43</v>
      </c>
      <c r="G3162" s="14">
        <v>44645</v>
      </c>
      <c r="H3162" s="15">
        <v>0.6333333333333333</v>
      </c>
      <c r="I3162" s="15">
        <v>0.69097222222222221</v>
      </c>
      <c r="J3162">
        <v>1000167</v>
      </c>
      <c r="K3162">
        <v>5569</v>
      </c>
      <c r="L3162">
        <f>ROUND(M3162*86400,0)/60</f>
        <v>83</v>
      </c>
      <c r="M3162">
        <v>5.7638888888888906E-2</v>
      </c>
      <c r="N3162">
        <f>_xlfn.XLOOKUP(O3162,Z$22:Z$24,AA$22:AA$24)</f>
        <v>0</v>
      </c>
      <c r="O3162" t="s">
        <v>26</v>
      </c>
      <c r="P3162" cm="1">
        <f t="array" aca="1" ref="P3162" ca="1">(_xlfn.IFS(Q3162="couché",0,Q3162="debout à 80%",1,Q3162="?",1))*(IF(RAND()&lt;0.8,1,0))</f>
        <v>0</v>
      </c>
      <c r="Q3162" t="s">
        <v>48</v>
      </c>
      <c r="R3162">
        <v>45</v>
      </c>
      <c r="S3162">
        <f>SUMIFS(N:N,F:F,F3162,G:G,G3162,T:T,T3162-1)*IF(C3162=1,0,1)</f>
        <v>0</v>
      </c>
      <c r="T3162">
        <f>COUNTIFS(F:F,F3162,G:G,G3162,H:H,_xlfn.CONCAT("&lt;=",H3162))</f>
        <v>4</v>
      </c>
      <c r="U3162" s="15">
        <f ca="1">H3162+(RAND()/100000)</f>
        <v>0.63333463792113132</v>
      </c>
      <c r="V3162">
        <f t="shared" ca="1" si="49"/>
        <v>65</v>
      </c>
      <c r="W3162" t="s">
        <v>28</v>
      </c>
      <c r="X3162" t="str">
        <f ca="1">_xlfn.CONCAT("(",A3162,",",C3162,",",P3162,",",E3162,",",L3162,",",S3162,",",T3162,",",V3162,")++1`")</f>
        <v>(251677,0,0,13,83,0,4,65)++1`</v>
      </c>
      <c r="Y3162" t="str">
        <f>_xlfn.CONCAT("(",A3162,",",R3162,")++1`")</f>
        <v>(251677,45)++1`</v>
      </c>
    </row>
    <row r="3163" spans="1:25">
      <c r="A3163">
        <v>251678</v>
      </c>
      <c r="B3163">
        <v>2016</v>
      </c>
      <c r="C3163">
        <f>IF(D3163="oui", 1, IF(D3163="non", 0, " "))</f>
        <v>1</v>
      </c>
      <c r="D3163" t="s">
        <v>28</v>
      </c>
      <c r="E3163">
        <f>_xlfn.XLOOKUP(F3163,Z$3:Z$19,AA$3:AA$19)</f>
        <v>11</v>
      </c>
      <c r="F3163" t="s">
        <v>41</v>
      </c>
      <c r="G3163" s="14">
        <v>44650</v>
      </c>
      <c r="H3163" s="15">
        <v>0.33958333333333329</v>
      </c>
      <c r="I3163" s="15">
        <v>0.4</v>
      </c>
      <c r="J3163">
        <v>1000164</v>
      </c>
      <c r="K3163">
        <v>3693</v>
      </c>
      <c r="L3163">
        <f>ROUND(M3163*86400,0)/60</f>
        <v>87</v>
      </c>
      <c r="M3163">
        <v>6.041666666666673E-2</v>
      </c>
      <c r="N3163">
        <f>_xlfn.XLOOKUP(O3163,Z$22:Z$24,AA$22:AA$24)</f>
        <v>0</v>
      </c>
      <c r="O3163" t="s">
        <v>46</v>
      </c>
      <c r="P3163" cm="1">
        <f t="array" aca="1" ref="P3163" ca="1">(_xlfn.IFS(Q3163="couché",0,Q3163="debout à 80%",1,Q3163="?",1))*(IF(RAND()&lt;0.8,1,0))</f>
        <v>0</v>
      </c>
      <c r="Q3163" t="s">
        <v>48</v>
      </c>
      <c r="R3163">
        <v>30</v>
      </c>
      <c r="S3163">
        <f>SUMIFS(N:N,F:F,F3163,G:G,G3163,T:T,T3163-1)*IF(C3163=1,0,1)</f>
        <v>0</v>
      </c>
      <c r="T3163">
        <f>COUNTIFS(F:F,F3163,G:G,G3163,H:H,_xlfn.CONCAT("&lt;=",H3163))</f>
        <v>1</v>
      </c>
      <c r="U3163" s="15">
        <f ca="1">H3163+(RAND()/100000)</f>
        <v>0.33958616139881048</v>
      </c>
      <c r="V3163">
        <f t="shared" ca="1" si="49"/>
        <v>9</v>
      </c>
      <c r="W3163" t="s">
        <v>28</v>
      </c>
      <c r="X3163" t="str">
        <f ca="1">_xlfn.CONCAT("(",A3163,",",C3163,",",P3163,",",E3163,",",L3163,",",S3163,",",T3163,",",V3163,")++1`")</f>
        <v>(251678,1,0,11,87,0,1,9)++1`</v>
      </c>
      <c r="Y3163" t="str">
        <f>_xlfn.CONCAT("(",A3163,",",R3163,")++1`")</f>
        <v>(251678,30)++1`</v>
      </c>
    </row>
    <row r="3164" spans="1:25">
      <c r="A3164">
        <v>251683</v>
      </c>
      <c r="B3164">
        <v>2004</v>
      </c>
      <c r="C3164">
        <f>IF(D3164="oui", 1, IF(D3164="non", 0, " "))</f>
        <v>0</v>
      </c>
      <c r="D3164" t="s">
        <v>24</v>
      </c>
      <c r="E3164">
        <f>_xlfn.XLOOKUP(F3164,Z$3:Z$19,AA$3:AA$19)</f>
        <v>12</v>
      </c>
      <c r="F3164" t="s">
        <v>42</v>
      </c>
      <c r="G3164" s="14">
        <v>44648</v>
      </c>
      <c r="H3164" s="15">
        <v>0.33680555555555552</v>
      </c>
      <c r="I3164" s="15">
        <v>0.4513888888888889</v>
      </c>
      <c r="J3164">
        <v>1000165</v>
      </c>
      <c r="K3164">
        <v>9170</v>
      </c>
      <c r="L3164">
        <f>ROUND(M3164*86400,0)/60</f>
        <v>165</v>
      </c>
      <c r="M3164">
        <v>0.11458333333333337</v>
      </c>
      <c r="N3164">
        <f>_xlfn.XLOOKUP(O3164,Z$22:Z$24,AA$22:AA$24)</f>
        <v>0</v>
      </c>
      <c r="O3164" t="s">
        <v>26</v>
      </c>
      <c r="P3164" cm="1">
        <f t="array" aca="1" ref="P3164" ca="1">(_xlfn.IFS(Q3164="couché",0,Q3164="debout à 80%",1,Q3164="?",1))*(IF(RAND()&lt;0.8,1,0))</f>
        <v>1</v>
      </c>
      <c r="Q3164" t="s">
        <v>27</v>
      </c>
      <c r="R3164">
        <v>30</v>
      </c>
      <c r="S3164">
        <f>SUMIFS(N:N,F:F,F3164,G:G,G3164,T:T,T3164-1)*IF(C3164=1,0,1)</f>
        <v>0</v>
      </c>
      <c r="T3164">
        <f>COUNTIFS(F:F,F3164,G:G,G3164,H:H,_xlfn.CONCAT("&lt;=",H3164))</f>
        <v>1</v>
      </c>
      <c r="U3164" s="15">
        <f ca="1">H3164+(RAND()/100000)</f>
        <v>0.33681232052663646</v>
      </c>
      <c r="V3164">
        <f t="shared" ca="1" si="49"/>
        <v>5</v>
      </c>
      <c r="W3164" t="s">
        <v>28</v>
      </c>
      <c r="X3164" t="str">
        <f ca="1">_xlfn.CONCAT("(",A3164,",",C3164,",",P3164,",",E3164,",",L3164,",",S3164,",",T3164,",",V3164,")++1`")</f>
        <v>(251683,0,1,12,165,0,1,5)++1`</v>
      </c>
      <c r="Y3164" t="str">
        <f>_xlfn.CONCAT("(",A3164,",",R3164,")++1`")</f>
        <v>(251683,30)++1`</v>
      </c>
    </row>
    <row r="3165" spans="1:25">
      <c r="A3165">
        <v>251699</v>
      </c>
      <c r="B3165">
        <v>1949</v>
      </c>
      <c r="C3165">
        <f>IF(D3165="oui", 1, IF(D3165="non", 0, " "))</f>
        <v>0</v>
      </c>
      <c r="D3165" t="s">
        <v>24</v>
      </c>
      <c r="E3165">
        <f>_xlfn.XLOOKUP(F3165,Z$3:Z$19,AA$3:AA$19)</f>
        <v>2</v>
      </c>
      <c r="F3165" t="s">
        <v>29</v>
      </c>
      <c r="G3165" s="14">
        <v>44644</v>
      </c>
      <c r="H3165" s="15">
        <v>0.79791666666666661</v>
      </c>
      <c r="I3165" s="15">
        <v>0.87291666666666667</v>
      </c>
      <c r="J3165">
        <v>1000166</v>
      </c>
      <c r="K3165">
        <v>2653</v>
      </c>
      <c r="L3165">
        <f>ROUND(M3165*86400,0)/60</f>
        <v>108</v>
      </c>
      <c r="M3165">
        <v>7.5000000000000067E-2</v>
      </c>
      <c r="N3165">
        <f>_xlfn.XLOOKUP(O3165,Z$22:Z$24,AA$22:AA$24)</f>
        <v>0</v>
      </c>
      <c r="O3165" t="s">
        <v>26</v>
      </c>
      <c r="P3165" cm="1">
        <f t="array" aca="1" ref="P3165" ca="1">(_xlfn.IFS(Q3165="couché",0,Q3165="debout à 80%",1,Q3165="?",1))*(IF(RAND()&lt;0.8,1,0))</f>
        <v>0</v>
      </c>
      <c r="Q3165" t="s">
        <v>48</v>
      </c>
      <c r="R3165">
        <v>45</v>
      </c>
      <c r="S3165">
        <f>SUMIFS(N:N,F:F,F3165,G:G,G3165,T:T,T3165-1)*IF(C3165=1,0,1)</f>
        <v>0</v>
      </c>
      <c r="T3165">
        <f>COUNTIFS(F:F,F3165,G:G,G3165,H:H,_xlfn.CONCAT("&lt;=",H3165))</f>
        <v>3</v>
      </c>
      <c r="U3165" s="15">
        <f ca="1">H3165+(RAND()/100000)</f>
        <v>0.79791753257688514</v>
      </c>
      <c r="V3165">
        <f t="shared" ca="1" si="49"/>
        <v>82</v>
      </c>
      <c r="W3165" t="s">
        <v>28</v>
      </c>
      <c r="X3165" t="str">
        <f ca="1">_xlfn.CONCAT("(",A3165,",",C3165,",",P3165,",",E3165,",",L3165,",",S3165,",",T3165,",",V3165,")++1`")</f>
        <v>(251699,0,0,2,108,0,3,82)++1`</v>
      </c>
      <c r="Y3165" t="str">
        <f>_xlfn.CONCAT("(",A3165,",",R3165,")++1`")</f>
        <v>(251699,45)++1`</v>
      </c>
    </row>
    <row r="3166" spans="1:25">
      <c r="A3166">
        <v>251701</v>
      </c>
      <c r="B3166">
        <v>2019</v>
      </c>
      <c r="C3166">
        <f>IF(D3166="oui", 1, IF(D3166="non", 0, " "))</f>
        <v>1</v>
      </c>
      <c r="D3166" t="s">
        <v>28</v>
      </c>
      <c r="E3166">
        <f>_xlfn.XLOOKUP(F3166,Z$3:Z$19,AA$3:AA$19)</f>
        <v>16</v>
      </c>
      <c r="F3166" t="s">
        <v>44</v>
      </c>
      <c r="G3166" s="14">
        <v>44644</v>
      </c>
      <c r="H3166" s="15">
        <v>0.90694444444444444</v>
      </c>
      <c r="I3166" s="15">
        <v>0.93055555555555547</v>
      </c>
      <c r="J3166">
        <v>1000162</v>
      </c>
      <c r="K3166">
        <v>709</v>
      </c>
      <c r="L3166">
        <f>ROUND(M3166*86400,0)/60</f>
        <v>34</v>
      </c>
      <c r="M3166">
        <v>2.3611111111111027E-2</v>
      </c>
      <c r="N3166">
        <f>_xlfn.XLOOKUP(O3166,Z$22:Z$24,AA$22:AA$24)</f>
        <v>0</v>
      </c>
      <c r="O3166" t="s">
        <v>46</v>
      </c>
      <c r="P3166" cm="1">
        <f t="array" aca="1" ref="P3166" ca="1">(_xlfn.IFS(Q3166="couché",0,Q3166="debout à 80%",1,Q3166="?",1))*(IF(RAND()&lt;0.8,1,0))</f>
        <v>0</v>
      </c>
      <c r="Q3166" t="s">
        <v>48</v>
      </c>
      <c r="R3166">
        <v>45</v>
      </c>
      <c r="S3166">
        <f>SUMIFS(N:N,F:F,F3166,G:G,G3166,T:T,T3166-1)*IF(C3166=1,0,1)</f>
        <v>0</v>
      </c>
      <c r="T3166">
        <f>COUNTIFS(F:F,F3166,G:G,G3166,H:H,_xlfn.CONCAT("&lt;=",H3166))</f>
        <v>7</v>
      </c>
      <c r="U3166" s="15">
        <f ca="1">H3166+(RAND()/100000)</f>
        <v>0.90695070731301963</v>
      </c>
      <c r="V3166">
        <f t="shared" ca="1" si="49"/>
        <v>84</v>
      </c>
      <c r="W3166" t="s">
        <v>28</v>
      </c>
      <c r="X3166" t="str">
        <f ca="1">_xlfn.CONCAT("(",A3166,",",C3166,",",P3166,",",E3166,",",L3166,",",S3166,",",T3166,",",V3166,")++1`")</f>
        <v>(251701,1,0,16,34,0,7,84)++1`</v>
      </c>
      <c r="Y3166" t="str">
        <f>_xlfn.CONCAT("(",A3166,",",R3166,")++1`")</f>
        <v>(251701,45)++1`</v>
      </c>
    </row>
    <row r="3167" spans="1:25">
      <c r="A3167">
        <v>251708</v>
      </c>
      <c r="B3167">
        <v>1930</v>
      </c>
      <c r="C3167">
        <f>IF(D3167="oui", 1, IF(D3167="non", 0, " "))</f>
        <v>0</v>
      </c>
      <c r="D3167" t="s">
        <v>24</v>
      </c>
      <c r="E3167">
        <f>_xlfn.XLOOKUP(F3167,Z$3:Z$19,AA$3:AA$19)</f>
        <v>5</v>
      </c>
      <c r="F3167" t="s">
        <v>36</v>
      </c>
      <c r="G3167" s="14">
        <v>44645</v>
      </c>
      <c r="H3167" s="15">
        <v>0.72986111111111107</v>
      </c>
      <c r="I3167" s="15">
        <v>0.79097222222222219</v>
      </c>
      <c r="J3167">
        <v>1000162</v>
      </c>
      <c r="K3167">
        <v>82</v>
      </c>
      <c r="L3167">
        <f>ROUND(M3167*86400,0)/60</f>
        <v>88</v>
      </c>
      <c r="M3167">
        <v>6.1111111111111116E-2</v>
      </c>
      <c r="N3167">
        <f>_xlfn.XLOOKUP(O3167,Z$22:Z$24,AA$22:AA$24)</f>
        <v>0</v>
      </c>
      <c r="O3167" t="s">
        <v>26</v>
      </c>
      <c r="P3167" cm="1">
        <f t="array" aca="1" ref="P3167" ca="1">(_xlfn.IFS(Q3167="couché",0,Q3167="debout à 80%",1,Q3167="?",1))*(IF(RAND()&lt;0.8,1,0))</f>
        <v>0</v>
      </c>
      <c r="Q3167" t="s">
        <v>48</v>
      </c>
      <c r="R3167">
        <v>45</v>
      </c>
      <c r="S3167">
        <f>SUMIFS(N:N,F:F,F3167,G:G,G3167,T:T,T3167-1)*IF(C3167=1,0,1)</f>
        <v>0</v>
      </c>
      <c r="T3167">
        <f>COUNTIFS(F:F,F3167,G:G,G3167,H:H,_xlfn.CONCAT("&lt;=",H3167))</f>
        <v>7</v>
      </c>
      <c r="U3167" s="15">
        <f ca="1">H3167+(RAND()/100000)</f>
        <v>0.72986231733468099</v>
      </c>
      <c r="V3167">
        <f t="shared" ca="1" si="49"/>
        <v>70</v>
      </c>
      <c r="W3167" t="s">
        <v>28</v>
      </c>
      <c r="X3167" t="str">
        <f ca="1">_xlfn.CONCAT("(",A3167,",",C3167,",",P3167,",",E3167,",",L3167,",",S3167,",",T3167,",",V3167,")++1`")</f>
        <v>(251708,0,0,5,88,0,7,70)++1`</v>
      </c>
      <c r="Y3167" t="str">
        <f>_xlfn.CONCAT("(",A3167,",",R3167,")++1`")</f>
        <v>(251708,45)++1`</v>
      </c>
    </row>
    <row r="3168" spans="1:25">
      <c r="A3168">
        <v>251711</v>
      </c>
      <c r="B3168">
        <v>1965</v>
      </c>
      <c r="C3168">
        <f>IF(D3168="oui", 1, IF(D3168="non", 0, " "))</f>
        <v>0</v>
      </c>
      <c r="D3168" t="s">
        <v>24</v>
      </c>
      <c r="E3168">
        <f>_xlfn.XLOOKUP(F3168,Z$3:Z$19,AA$3:AA$19)</f>
        <v>3</v>
      </c>
      <c r="F3168" t="s">
        <v>34</v>
      </c>
      <c r="G3168" s="14">
        <v>44651</v>
      </c>
      <c r="H3168" s="15">
        <v>0.46944444444444444</v>
      </c>
      <c r="I3168" s="15">
        <v>0.48472222222222222</v>
      </c>
      <c r="J3168">
        <v>1000169</v>
      </c>
      <c r="K3168">
        <v>2172</v>
      </c>
      <c r="L3168">
        <f>ROUND(M3168*86400,0)/60</f>
        <v>22</v>
      </c>
      <c r="M3168">
        <v>1.5277777777777779E-2</v>
      </c>
      <c r="N3168">
        <f>_xlfn.XLOOKUP(O3168,Z$22:Z$24,AA$22:AA$24)</f>
        <v>1</v>
      </c>
      <c r="O3168" t="s">
        <v>32</v>
      </c>
      <c r="P3168" cm="1">
        <f t="array" aca="1" ref="P3168" ca="1">(_xlfn.IFS(Q3168="couché",0,Q3168="debout à 80%",1,Q3168="?",1))*(IF(RAND()&lt;0.8,1,0))</f>
        <v>1</v>
      </c>
      <c r="Q3168" t="s">
        <v>27</v>
      </c>
      <c r="R3168">
        <v>10</v>
      </c>
      <c r="S3168">
        <f>SUMIFS(N:N,F:F,F3168,G:G,G3168,T:T,T3168-1)*IF(C3168=1,0,1)</f>
        <v>1</v>
      </c>
      <c r="T3168">
        <f>COUNTIFS(F:F,F3168,G:G,G3168,H:H,_xlfn.CONCAT("&lt;=",H3168))</f>
        <v>11</v>
      </c>
      <c r="U3168" s="15">
        <f ca="1">H3168+(RAND()/100000)</f>
        <v>0.46944627159810298</v>
      </c>
      <c r="V3168">
        <f t="shared" ca="1" si="49"/>
        <v>40</v>
      </c>
      <c r="W3168" t="s">
        <v>28</v>
      </c>
      <c r="X3168" t="str">
        <f ca="1">_xlfn.CONCAT("(",A3168,",",C3168,",",P3168,",",E3168,",",L3168,",",S3168,",",T3168,",",V3168,")++1`")</f>
        <v>(251711,0,1,3,22,1,11,40)++1`</v>
      </c>
      <c r="Y3168" t="str">
        <f>_xlfn.CONCAT("(",A3168,",",R3168,")++1`")</f>
        <v>(251711,10)++1`</v>
      </c>
    </row>
    <row r="3169" spans="1:25">
      <c r="A3169">
        <v>251712</v>
      </c>
      <c r="B3169">
        <v>1932</v>
      </c>
      <c r="C3169">
        <f>IF(D3169="oui", 1, IF(D3169="non", 0, " "))</f>
        <v>0</v>
      </c>
      <c r="D3169" t="s">
        <v>24</v>
      </c>
      <c r="E3169">
        <f>_xlfn.XLOOKUP(F3169,Z$3:Z$19,AA$3:AA$19)</f>
        <v>13</v>
      </c>
      <c r="F3169" t="s">
        <v>43</v>
      </c>
      <c r="G3169" s="14">
        <v>44651</v>
      </c>
      <c r="H3169" s="15">
        <v>0.5</v>
      </c>
      <c r="I3169" s="15">
        <v>0.56319444444444444</v>
      </c>
      <c r="J3169">
        <v>1000167</v>
      </c>
      <c r="K3169">
        <v>8328</v>
      </c>
      <c r="L3169">
        <f>ROUND(M3169*86400,0)/60</f>
        <v>91</v>
      </c>
      <c r="M3169">
        <v>6.3194444444444442E-2</v>
      </c>
      <c r="N3169">
        <f>_xlfn.XLOOKUP(O3169,Z$22:Z$24,AA$22:AA$24)</f>
        <v>0</v>
      </c>
      <c r="O3169" t="s">
        <v>26</v>
      </c>
      <c r="P3169" cm="1">
        <f t="array" aca="1" ref="P3169" ca="1">(_xlfn.IFS(Q3169="couché",0,Q3169="debout à 80%",1,Q3169="?",1))*(IF(RAND()&lt;0.8,1,0))</f>
        <v>0</v>
      </c>
      <c r="Q3169" t="s">
        <v>48</v>
      </c>
      <c r="R3169">
        <v>45</v>
      </c>
      <c r="S3169">
        <f>SUMIFS(N:N,F:F,F3169,G:G,G3169,T:T,T3169-1)*IF(C3169=1,0,1)</f>
        <v>0</v>
      </c>
      <c r="T3169">
        <f>COUNTIFS(F:F,F3169,G:G,G3169,H:H,_xlfn.CONCAT("&lt;=",H3169))</f>
        <v>2</v>
      </c>
      <c r="U3169" s="15">
        <f ca="1">H3169+(RAND()/100000)</f>
        <v>0.50000339955555317</v>
      </c>
      <c r="V3169">
        <f t="shared" ca="1" si="49"/>
        <v>50</v>
      </c>
      <c r="W3169" t="s">
        <v>28</v>
      </c>
      <c r="X3169" t="str">
        <f ca="1">_xlfn.CONCAT("(",A3169,",",C3169,",",P3169,",",E3169,",",L3169,",",S3169,",",T3169,",",V3169,")++1`")</f>
        <v>(251712,0,0,13,91,0,2,50)++1`</v>
      </c>
      <c r="Y3169" t="str">
        <f>_xlfn.CONCAT("(",A3169,",",R3169,")++1`")</f>
        <v>(251712,45)++1`</v>
      </c>
    </row>
    <row r="3170" spans="1:25">
      <c r="A3170">
        <v>251715</v>
      </c>
      <c r="B3170">
        <v>1978</v>
      </c>
      <c r="C3170">
        <f>IF(D3170="oui", 1, IF(D3170="non", 0, " "))</f>
        <v>0</v>
      </c>
      <c r="D3170" t="s">
        <v>24</v>
      </c>
      <c r="E3170">
        <f>_xlfn.XLOOKUP(F3170,Z$3:Z$19,AA$3:AA$19)</f>
        <v>13</v>
      </c>
      <c r="F3170" t="s">
        <v>43</v>
      </c>
      <c r="G3170" s="14">
        <v>44648</v>
      </c>
      <c r="H3170" s="15">
        <v>0.58055555555555549</v>
      </c>
      <c r="I3170" s="15">
        <v>0.85277777777777775</v>
      </c>
      <c r="J3170">
        <v>1000167</v>
      </c>
      <c r="K3170">
        <v>7729</v>
      </c>
      <c r="L3170">
        <f>ROUND(M3170*86400,0)/60</f>
        <v>392</v>
      </c>
      <c r="M3170">
        <v>0.27222222222222225</v>
      </c>
      <c r="N3170">
        <f>_xlfn.XLOOKUP(O3170,Z$22:Z$24,AA$22:AA$24)</f>
        <v>0</v>
      </c>
      <c r="O3170" t="s">
        <v>26</v>
      </c>
      <c r="P3170" cm="1">
        <f t="array" aca="1" ref="P3170" ca="1">(_xlfn.IFS(Q3170="couché",0,Q3170="debout à 80%",1,Q3170="?",1))*(IF(RAND()&lt;0.8,1,0))</f>
        <v>0</v>
      </c>
      <c r="Q3170" t="s">
        <v>48</v>
      </c>
      <c r="R3170">
        <v>45</v>
      </c>
      <c r="S3170">
        <f>SUMIFS(N:N,F:F,F3170,G:G,G3170,T:T,T3170-1)*IF(C3170=1,0,1)</f>
        <v>0</v>
      </c>
      <c r="T3170">
        <f>COUNTIFS(F:F,F3170,G:G,G3170,H:H,_xlfn.CONCAT("&lt;=",H3170))</f>
        <v>2</v>
      </c>
      <c r="U3170" s="15">
        <f ca="1">H3170+(RAND()/100000)</f>
        <v>0.58056396201853755</v>
      </c>
      <c r="V3170">
        <f t="shared" ca="1" si="49"/>
        <v>58</v>
      </c>
      <c r="W3170" t="s">
        <v>28</v>
      </c>
      <c r="X3170" t="str">
        <f ca="1">_xlfn.CONCAT("(",A3170,",",C3170,",",P3170,",",E3170,",",L3170,",",S3170,",",T3170,",",V3170,")++1`")</f>
        <v>(251715,0,0,13,392,0,2,58)++1`</v>
      </c>
      <c r="Y3170" t="str">
        <f>_xlfn.CONCAT("(",A3170,",",R3170,")++1`")</f>
        <v>(251715,45)++1`</v>
      </c>
    </row>
    <row r="3171" spans="1:25">
      <c r="A3171">
        <v>251717</v>
      </c>
      <c r="B3171">
        <v>1995</v>
      </c>
      <c r="C3171">
        <f>IF(D3171="oui", 1, IF(D3171="non", 0, " "))</f>
        <v>0</v>
      </c>
      <c r="D3171" t="s">
        <v>24</v>
      </c>
      <c r="E3171">
        <f>_xlfn.XLOOKUP(F3171,Z$3:Z$19,AA$3:AA$19)</f>
        <v>7</v>
      </c>
      <c r="F3171" t="s">
        <v>38</v>
      </c>
      <c r="G3171" s="14">
        <v>44648</v>
      </c>
      <c r="H3171" s="15">
        <v>0.57152777777777775</v>
      </c>
      <c r="I3171" s="15">
        <v>0.64722222222222214</v>
      </c>
      <c r="J3171">
        <v>1000162</v>
      </c>
      <c r="K3171">
        <v>2753</v>
      </c>
      <c r="L3171">
        <f>ROUND(M3171*86400,0)/60</f>
        <v>109</v>
      </c>
      <c r="M3171">
        <v>7.5694444444444398E-2</v>
      </c>
      <c r="N3171">
        <f>_xlfn.XLOOKUP(O3171,Z$22:Z$24,AA$22:AA$24)</f>
        <v>1</v>
      </c>
      <c r="O3171" t="s">
        <v>32</v>
      </c>
      <c r="P3171" cm="1">
        <f t="array" aca="1" ref="P3171" ca="1">(_xlfn.IFS(Q3171="couché",0,Q3171="debout à 80%",1,Q3171="?",1))*(IF(RAND()&lt;0.8,1,0))</f>
        <v>1</v>
      </c>
      <c r="Q3171" t="s">
        <v>27</v>
      </c>
      <c r="R3171">
        <v>45</v>
      </c>
      <c r="S3171">
        <f>SUMIFS(N:N,F:F,F3171,G:G,G3171,T:T,T3171-1)*IF(C3171=1,0,1)</f>
        <v>1</v>
      </c>
      <c r="T3171">
        <f>COUNTIFS(F:F,F3171,G:G,G3171,H:H,_xlfn.CONCAT("&lt;=",H3171))</f>
        <v>7</v>
      </c>
      <c r="U3171" s="15">
        <f ca="1">H3171+(RAND()/100000)</f>
        <v>0.57152863516675623</v>
      </c>
      <c r="V3171">
        <f t="shared" ca="1" si="49"/>
        <v>56</v>
      </c>
      <c r="W3171" t="s">
        <v>28</v>
      </c>
      <c r="X3171" t="str">
        <f ca="1">_xlfn.CONCAT("(",A3171,",",C3171,",",P3171,",",E3171,",",L3171,",",S3171,",",T3171,",",V3171,")++1`")</f>
        <v>(251717,0,1,7,109,1,7,56)++1`</v>
      </c>
      <c r="Y3171" t="str">
        <f>_xlfn.CONCAT("(",A3171,",",R3171,")++1`")</f>
        <v>(251717,45)++1`</v>
      </c>
    </row>
    <row r="3172" spans="1:25">
      <c r="A3172">
        <v>251723</v>
      </c>
      <c r="B3172">
        <v>1958</v>
      </c>
      <c r="C3172">
        <f>IF(D3172="oui", 1, IF(D3172="non", 0, " "))</f>
        <v>0</v>
      </c>
      <c r="D3172" t="s">
        <v>24</v>
      </c>
      <c r="E3172">
        <f>_xlfn.XLOOKUP(F3172,Z$3:Z$19,AA$3:AA$19)</f>
        <v>3</v>
      </c>
      <c r="F3172" t="s">
        <v>34</v>
      </c>
      <c r="G3172" s="14">
        <v>44645</v>
      </c>
      <c r="H3172" s="15">
        <v>0.46388888888888885</v>
      </c>
      <c r="I3172" s="15">
        <v>0.47916666666666663</v>
      </c>
      <c r="J3172">
        <v>1000169</v>
      </c>
      <c r="K3172">
        <v>4912</v>
      </c>
      <c r="L3172">
        <f>ROUND(M3172*86400,0)/60</f>
        <v>22</v>
      </c>
      <c r="M3172">
        <v>1.5277777777777779E-2</v>
      </c>
      <c r="N3172">
        <f>_xlfn.XLOOKUP(O3172,Z$22:Z$24,AA$22:AA$24)</f>
        <v>1</v>
      </c>
      <c r="O3172" t="s">
        <v>32</v>
      </c>
      <c r="P3172" cm="1">
        <f t="array" aca="1" ref="P3172" ca="1">(_xlfn.IFS(Q3172="couché",0,Q3172="debout à 80%",1,Q3172="?",1))*(IF(RAND()&lt;0.8,1,0))</f>
        <v>0</v>
      </c>
      <c r="Q3172" t="s">
        <v>48</v>
      </c>
      <c r="R3172">
        <v>0</v>
      </c>
      <c r="S3172">
        <f>SUMIFS(N:N,F:F,F3172,G:G,G3172,T:T,T3172-1)*IF(C3172=1,0,1)</f>
        <v>1</v>
      </c>
      <c r="T3172">
        <f>COUNTIFS(F:F,F3172,G:G,G3172,H:H,_xlfn.CONCAT("&lt;=",H3172))</f>
        <v>10</v>
      </c>
      <c r="U3172" s="15">
        <f ca="1">H3172+(RAND()/100000)</f>
        <v>0.46389813051156292</v>
      </c>
      <c r="V3172">
        <f t="shared" ca="1" si="49"/>
        <v>41</v>
      </c>
      <c r="W3172" t="s">
        <v>28</v>
      </c>
      <c r="X3172" t="str">
        <f ca="1">_xlfn.CONCAT("(",A3172,",",C3172,",",P3172,",",E3172,",",L3172,",",S3172,",",T3172,",",V3172,")++1`")</f>
        <v>(251723,0,0,3,22,1,10,41)++1`</v>
      </c>
      <c r="Y3172" t="str">
        <f>_xlfn.CONCAT("(",A3172,",",R3172,")++1`")</f>
        <v>(251723,0)++1`</v>
      </c>
    </row>
    <row r="3173" spans="1:25">
      <c r="A3173">
        <v>251724</v>
      </c>
      <c r="B3173">
        <v>1939</v>
      </c>
      <c r="C3173">
        <f>IF(D3173="oui", 1, IF(D3173="non", 0, " "))</f>
        <v>0</v>
      </c>
      <c r="D3173" t="s">
        <v>24</v>
      </c>
      <c r="E3173">
        <f>_xlfn.XLOOKUP(F3173,Z$3:Z$19,AA$3:AA$19)</f>
        <v>2</v>
      </c>
      <c r="F3173" t="s">
        <v>29</v>
      </c>
      <c r="G3173" s="14">
        <v>44649</v>
      </c>
      <c r="H3173" s="15">
        <v>0.42569444444444443</v>
      </c>
      <c r="I3173" s="15">
        <v>0.56041666666666667</v>
      </c>
      <c r="J3173">
        <v>1000166</v>
      </c>
      <c r="K3173">
        <v>26</v>
      </c>
      <c r="L3173">
        <f>ROUND(M3173*86400,0)/60</f>
        <v>194</v>
      </c>
      <c r="M3173">
        <v>0.13472222222222224</v>
      </c>
      <c r="N3173">
        <f>_xlfn.XLOOKUP(O3173,Z$22:Z$24,AA$22:AA$24)</f>
        <v>0</v>
      </c>
      <c r="O3173" t="s">
        <v>26</v>
      </c>
      <c r="P3173" cm="1">
        <f t="array" aca="1" ref="P3173" ca="1">(_xlfn.IFS(Q3173="couché",0,Q3173="debout à 80%",1,Q3173="?",1))*(IF(RAND()&lt;0.8,1,0))</f>
        <v>0</v>
      </c>
      <c r="Q3173" t="s">
        <v>48</v>
      </c>
      <c r="R3173">
        <v>45</v>
      </c>
      <c r="S3173">
        <f>SUMIFS(N:N,F:F,F3173,G:G,G3173,T:T,T3173-1)*IF(C3173=1,0,1)</f>
        <v>0</v>
      </c>
      <c r="T3173">
        <f>COUNTIFS(F:F,F3173,G:G,G3173,H:H,_xlfn.CONCAT("&lt;=",H3173))</f>
        <v>2</v>
      </c>
      <c r="U3173" s="15">
        <f ca="1">H3173+(RAND()/100000)</f>
        <v>0.42570226853579252</v>
      </c>
      <c r="V3173">
        <f t="shared" ca="1" si="49"/>
        <v>28</v>
      </c>
      <c r="W3173" t="s">
        <v>28</v>
      </c>
      <c r="X3173" t="str">
        <f ca="1">_xlfn.CONCAT("(",A3173,",",C3173,",",P3173,",",E3173,",",L3173,",",S3173,",",T3173,",",V3173,")++1`")</f>
        <v>(251724,0,0,2,194,0,2,28)++1`</v>
      </c>
      <c r="Y3173" t="str">
        <f>_xlfn.CONCAT("(",A3173,",",R3173,")++1`")</f>
        <v>(251724,45)++1`</v>
      </c>
    </row>
    <row r="3174" spans="1:25">
      <c r="A3174">
        <v>251726</v>
      </c>
      <c r="B3174">
        <v>1997</v>
      </c>
      <c r="C3174">
        <f>IF(D3174="oui", 1, IF(D3174="non", 0, " "))</f>
        <v>0</v>
      </c>
      <c r="D3174" t="s">
        <v>24</v>
      </c>
      <c r="E3174">
        <f>_xlfn.XLOOKUP(F3174,Z$3:Z$19,AA$3:AA$19)</f>
        <v>12</v>
      </c>
      <c r="F3174" t="s">
        <v>42</v>
      </c>
      <c r="G3174" s="14">
        <v>44645</v>
      </c>
      <c r="H3174" s="15">
        <v>0.625</v>
      </c>
      <c r="I3174" s="15">
        <v>0.66319444444444442</v>
      </c>
      <c r="J3174">
        <v>1000165</v>
      </c>
      <c r="K3174">
        <v>442</v>
      </c>
      <c r="L3174">
        <f>ROUND(M3174*86400,0)/60</f>
        <v>55</v>
      </c>
      <c r="M3174">
        <v>3.819444444444442E-2</v>
      </c>
      <c r="N3174">
        <f>_xlfn.XLOOKUP(O3174,Z$22:Z$24,AA$22:AA$24)</f>
        <v>1</v>
      </c>
      <c r="O3174" t="s">
        <v>32</v>
      </c>
      <c r="P3174" cm="1">
        <f t="array" aca="1" ref="P3174" ca="1">(_xlfn.IFS(Q3174="couché",0,Q3174="debout à 80%",1,Q3174="?",1))*(IF(RAND()&lt;0.8,1,0))</f>
        <v>1</v>
      </c>
      <c r="Q3174" t="s">
        <v>27</v>
      </c>
      <c r="R3174">
        <v>30</v>
      </c>
      <c r="S3174">
        <f>SUMIFS(N:N,F:F,F3174,G:G,G3174,T:T,T3174-1)*IF(C3174=1,0,1)</f>
        <v>0</v>
      </c>
      <c r="T3174">
        <f>COUNTIFS(F:F,F3174,G:G,G3174,H:H,_xlfn.CONCAT("&lt;=",H3174))</f>
        <v>4</v>
      </c>
      <c r="U3174" s="15">
        <f ca="1">H3174+(RAND()/100000)</f>
        <v>0.62500292908316935</v>
      </c>
      <c r="V3174">
        <f t="shared" ca="1" si="49"/>
        <v>64</v>
      </c>
      <c r="W3174" t="s">
        <v>28</v>
      </c>
      <c r="X3174" t="str">
        <f ca="1">_xlfn.CONCAT("(",A3174,",",C3174,",",P3174,",",E3174,",",L3174,",",S3174,",",T3174,",",V3174,")++1`")</f>
        <v>(251726,0,1,12,55,0,4,64)++1`</v>
      </c>
      <c r="Y3174" t="str">
        <f>_xlfn.CONCAT("(",A3174,",",R3174,")++1`")</f>
        <v>(251726,30)++1`</v>
      </c>
    </row>
    <row r="3175" spans="1:25">
      <c r="A3175">
        <v>251734</v>
      </c>
      <c r="B3175">
        <v>1977</v>
      </c>
      <c r="C3175">
        <f>IF(D3175="oui", 1, IF(D3175="non", 0, " "))</f>
        <v>0</v>
      </c>
      <c r="D3175" t="s">
        <v>24</v>
      </c>
      <c r="E3175">
        <f>_xlfn.XLOOKUP(F3175,Z$3:Z$19,AA$3:AA$19)</f>
        <v>7</v>
      </c>
      <c r="F3175" t="s">
        <v>38</v>
      </c>
      <c r="G3175" s="14">
        <v>44648</v>
      </c>
      <c r="H3175" s="15">
        <v>0.53333333333333333</v>
      </c>
      <c r="I3175" s="15">
        <v>0.56458333333333333</v>
      </c>
      <c r="J3175">
        <v>1000162</v>
      </c>
      <c r="K3175">
        <v>4172</v>
      </c>
      <c r="L3175">
        <f>ROUND(M3175*86400,0)/60</f>
        <v>45</v>
      </c>
      <c r="M3175">
        <v>3.125E-2</v>
      </c>
      <c r="N3175">
        <f>_xlfn.XLOOKUP(O3175,Z$22:Z$24,AA$22:AA$24)</f>
        <v>1</v>
      </c>
      <c r="O3175" t="s">
        <v>32</v>
      </c>
      <c r="P3175" cm="1">
        <f t="array" aca="1" ref="P3175" ca="1">(_xlfn.IFS(Q3175="couché",0,Q3175="debout à 80%",1,Q3175="?",1))*(IF(RAND()&lt;0.8,1,0))</f>
        <v>1</v>
      </c>
      <c r="Q3175" t="s">
        <v>27</v>
      </c>
      <c r="R3175">
        <v>45</v>
      </c>
      <c r="S3175">
        <f>SUMIFS(N:N,F:F,F3175,G:G,G3175,T:T,T3175-1)*IF(C3175=1,0,1)</f>
        <v>1</v>
      </c>
      <c r="T3175">
        <f>COUNTIFS(F:F,F3175,G:G,G3175,H:H,_xlfn.CONCAT("&lt;=",H3175))</f>
        <v>6</v>
      </c>
      <c r="U3175" s="15">
        <f ca="1">H3175+(RAND()/100000)</f>
        <v>0.53333639567189772</v>
      </c>
      <c r="V3175">
        <f t="shared" ca="1" si="49"/>
        <v>48</v>
      </c>
      <c r="W3175" t="s">
        <v>28</v>
      </c>
      <c r="X3175" t="str">
        <f ca="1">_xlfn.CONCAT("(",A3175,",",C3175,",",P3175,",",E3175,",",L3175,",",S3175,",",T3175,",",V3175,")++1`")</f>
        <v>(251734,0,1,7,45,1,6,48)++1`</v>
      </c>
      <c r="Y3175" t="str">
        <f>_xlfn.CONCAT("(",A3175,",",R3175,")++1`")</f>
        <v>(251734,45)++1`</v>
      </c>
    </row>
    <row r="3176" spans="1:25">
      <c r="A3176">
        <v>251735</v>
      </c>
      <c r="B3176">
        <v>1972</v>
      </c>
      <c r="C3176">
        <f>IF(D3176="oui", 1, IF(D3176="non", 0, " "))</f>
        <v>0</v>
      </c>
      <c r="D3176" t="s">
        <v>24</v>
      </c>
      <c r="E3176">
        <f>_xlfn.XLOOKUP(F3176,Z$3:Z$19,AA$3:AA$19)</f>
        <v>7</v>
      </c>
      <c r="F3176" t="s">
        <v>38</v>
      </c>
      <c r="G3176" s="14">
        <v>44648</v>
      </c>
      <c r="H3176" s="15">
        <v>0.65486111111111112</v>
      </c>
      <c r="I3176" s="15">
        <v>0.71875</v>
      </c>
      <c r="J3176">
        <v>1000162</v>
      </c>
      <c r="K3176">
        <v>3315</v>
      </c>
      <c r="L3176">
        <f>ROUND(M3176*86400,0)/60</f>
        <v>92</v>
      </c>
      <c r="M3176">
        <v>6.3888888888888884E-2</v>
      </c>
      <c r="N3176">
        <f>_xlfn.XLOOKUP(O3176,Z$22:Z$24,AA$22:AA$24)</f>
        <v>1</v>
      </c>
      <c r="O3176" t="s">
        <v>32</v>
      </c>
      <c r="P3176" cm="1">
        <f t="array" aca="1" ref="P3176" ca="1">(_xlfn.IFS(Q3176="couché",0,Q3176="debout à 80%",1,Q3176="?",1))*(IF(RAND()&lt;0.8,1,0))</f>
        <v>0</v>
      </c>
      <c r="Q3176" t="s">
        <v>27</v>
      </c>
      <c r="R3176">
        <v>45</v>
      </c>
      <c r="S3176">
        <f>SUMIFS(N:N,F:F,F3176,G:G,G3176,T:T,T3176-1)*IF(C3176=1,0,1)</f>
        <v>1</v>
      </c>
      <c r="T3176">
        <f>COUNTIFS(F:F,F3176,G:G,G3176,H:H,_xlfn.CONCAT("&lt;=",H3176))</f>
        <v>8</v>
      </c>
      <c r="U3176" s="15">
        <f ca="1">H3176+(RAND()/100000)</f>
        <v>0.65486140075440957</v>
      </c>
      <c r="V3176">
        <f t="shared" ca="1" si="49"/>
        <v>67</v>
      </c>
      <c r="W3176" t="s">
        <v>28</v>
      </c>
      <c r="X3176" t="str">
        <f ca="1">_xlfn.CONCAT("(",A3176,",",C3176,",",P3176,",",E3176,",",L3176,",",S3176,",",T3176,",",V3176,")++1`")</f>
        <v>(251735,0,0,7,92,1,8,67)++1`</v>
      </c>
      <c r="Y3176" t="str">
        <f>_xlfn.CONCAT("(",A3176,",",R3176,")++1`")</f>
        <v>(251735,45)++1`</v>
      </c>
    </row>
    <row r="3177" spans="1:25">
      <c r="A3177">
        <v>251736</v>
      </c>
      <c r="B3177">
        <v>1989</v>
      </c>
      <c r="C3177">
        <f>IF(D3177="oui", 1, IF(D3177="non", 0, " "))</f>
        <v>0</v>
      </c>
      <c r="D3177" t="s">
        <v>24</v>
      </c>
      <c r="E3177">
        <f>_xlfn.XLOOKUP(F3177,Z$3:Z$19,AA$3:AA$19)</f>
        <v>2</v>
      </c>
      <c r="F3177" t="s">
        <v>29</v>
      </c>
      <c r="G3177" s="14">
        <v>44645</v>
      </c>
      <c r="H3177" s="15">
        <v>0.60763888888888884</v>
      </c>
      <c r="I3177" s="15">
        <v>0.67847222222222214</v>
      </c>
      <c r="J3177">
        <v>1000166</v>
      </c>
      <c r="K3177">
        <v>1</v>
      </c>
      <c r="L3177">
        <f>ROUND(M3177*86400,0)/60</f>
        <v>102</v>
      </c>
      <c r="M3177">
        <v>7.0833333333333304E-2</v>
      </c>
      <c r="N3177">
        <f>_xlfn.XLOOKUP(O3177,Z$22:Z$24,AA$22:AA$24)</f>
        <v>0</v>
      </c>
      <c r="O3177" t="s">
        <v>26</v>
      </c>
      <c r="P3177" cm="1">
        <f t="array" aca="1" ref="P3177" ca="1">(_xlfn.IFS(Q3177="couché",0,Q3177="debout à 80%",1,Q3177="?",1))*(IF(RAND()&lt;0.8,1,0))</f>
        <v>1</v>
      </c>
      <c r="Q3177" t="s">
        <v>27</v>
      </c>
      <c r="R3177">
        <v>45</v>
      </c>
      <c r="S3177">
        <f>SUMIFS(N:N,F:F,F3177,G:G,G3177,T:T,T3177-1)*IF(C3177=1,0,1)</f>
        <v>0</v>
      </c>
      <c r="T3177">
        <f>COUNTIFS(F:F,F3177,G:G,G3177,H:H,_xlfn.CONCAT("&lt;=",H3177))</f>
        <v>7</v>
      </c>
      <c r="U3177" s="15">
        <f ca="1">H3177+(RAND()/100000)</f>
        <v>0.60764198293683103</v>
      </c>
      <c r="V3177">
        <f t="shared" ca="1" si="49"/>
        <v>60</v>
      </c>
      <c r="W3177" t="s">
        <v>28</v>
      </c>
      <c r="X3177" t="str">
        <f ca="1">_xlfn.CONCAT("(",A3177,",",C3177,",",P3177,",",E3177,",",L3177,",",S3177,",",T3177,",",V3177,")++1`")</f>
        <v>(251736,0,1,2,102,0,7,60)++1`</v>
      </c>
      <c r="Y3177" t="str">
        <f>_xlfn.CONCAT("(",A3177,",",R3177,")++1`")</f>
        <v>(251736,45)++1`</v>
      </c>
    </row>
    <row r="3178" spans="1:25">
      <c r="A3178">
        <v>251738</v>
      </c>
      <c r="B3178">
        <v>1944</v>
      </c>
      <c r="C3178">
        <f>IF(D3178="oui", 1, IF(D3178="non", 0, " "))</f>
        <v>0</v>
      </c>
      <c r="D3178" t="s">
        <v>24</v>
      </c>
      <c r="E3178">
        <f>_xlfn.XLOOKUP(F3178,Z$3:Z$19,AA$3:AA$19)</f>
        <v>4</v>
      </c>
      <c r="F3178" t="s">
        <v>31</v>
      </c>
      <c r="G3178" s="14">
        <v>44648</v>
      </c>
      <c r="H3178" s="15">
        <v>0.63541666666666663</v>
      </c>
      <c r="I3178" s="15">
        <v>0.73611111111111105</v>
      </c>
      <c r="J3178">
        <v>1000170</v>
      </c>
      <c r="K3178">
        <v>32</v>
      </c>
      <c r="L3178">
        <f>ROUND(M3178*86400,0)/60</f>
        <v>145</v>
      </c>
      <c r="M3178">
        <v>0.10069444444444442</v>
      </c>
      <c r="N3178">
        <f>_xlfn.XLOOKUP(O3178,Z$22:Z$24,AA$22:AA$24)</f>
        <v>0</v>
      </c>
      <c r="O3178" t="s">
        <v>26</v>
      </c>
      <c r="P3178" cm="1">
        <f t="array" aca="1" ref="P3178" ca="1">(_xlfn.IFS(Q3178="couché",0,Q3178="debout à 80%",1,Q3178="?",1))*(IF(RAND()&lt;0.8,1,0))</f>
        <v>1</v>
      </c>
      <c r="Q3178" t="s">
        <v>27</v>
      </c>
      <c r="R3178">
        <v>20</v>
      </c>
      <c r="S3178">
        <f>SUMIFS(N:N,F:F,F3178,G:G,G3178,T:T,T3178-1)*IF(C3178=1,0,1)</f>
        <v>1</v>
      </c>
      <c r="T3178">
        <f>COUNTIFS(F:F,F3178,G:G,G3178,H:H,_xlfn.CONCAT("&lt;=",H3178))</f>
        <v>7</v>
      </c>
      <c r="U3178" s="15">
        <f ca="1">H3178+(RAND()/100000)</f>
        <v>0.63542399119308179</v>
      </c>
      <c r="V3178">
        <f t="shared" ca="1" si="49"/>
        <v>65</v>
      </c>
      <c r="W3178" t="s">
        <v>28</v>
      </c>
      <c r="X3178" t="str">
        <f ca="1">_xlfn.CONCAT("(",A3178,",",C3178,",",P3178,",",E3178,",",L3178,",",S3178,",",T3178,",",V3178,")++1`")</f>
        <v>(251738,0,1,4,145,1,7,65)++1`</v>
      </c>
      <c r="Y3178" t="str">
        <f>_xlfn.CONCAT("(",A3178,",",R3178,")++1`")</f>
        <v>(251738,20)++1`</v>
      </c>
    </row>
    <row r="3179" spans="1:25">
      <c r="A3179">
        <v>251745</v>
      </c>
      <c r="B3179">
        <v>1937</v>
      </c>
      <c r="C3179">
        <f>IF(D3179="oui", 1, IF(D3179="non", 0, " "))</f>
        <v>0</v>
      </c>
      <c r="D3179" t="s">
        <v>24</v>
      </c>
      <c r="E3179">
        <f>_xlfn.XLOOKUP(F3179,Z$3:Z$19,AA$3:AA$19)</f>
        <v>14</v>
      </c>
      <c r="F3179" t="s">
        <v>33</v>
      </c>
      <c r="G3179" s="14">
        <v>44648</v>
      </c>
      <c r="H3179" s="15">
        <v>0.77986111111111112</v>
      </c>
      <c r="I3179" s="15">
        <v>0.8208333333333333</v>
      </c>
      <c r="J3179">
        <v>1000162</v>
      </c>
      <c r="K3179">
        <v>72</v>
      </c>
      <c r="L3179">
        <f>ROUND(M3179*86400,0)/60</f>
        <v>59</v>
      </c>
      <c r="M3179">
        <v>4.0972222222222188E-2</v>
      </c>
      <c r="N3179">
        <f>_xlfn.XLOOKUP(O3179,Z$22:Z$24,AA$22:AA$24)</f>
        <v>0</v>
      </c>
      <c r="O3179" t="s">
        <v>26</v>
      </c>
      <c r="P3179" cm="1">
        <f t="array" aca="1" ref="P3179" ca="1">(_xlfn.IFS(Q3179="couché",0,Q3179="debout à 80%",1,Q3179="?",1))*(IF(RAND()&lt;0.8,1,0))</f>
        <v>0</v>
      </c>
      <c r="Q3179" t="s">
        <v>48</v>
      </c>
      <c r="R3179">
        <v>45</v>
      </c>
      <c r="S3179">
        <f>SUMIFS(N:N,F:F,F3179,G:G,G3179,T:T,T3179-1)*IF(C3179=1,0,1)</f>
        <v>0</v>
      </c>
      <c r="T3179">
        <f>COUNTIFS(F:F,F3179,G:G,G3179,H:H,_xlfn.CONCAT("&lt;=",H3179))</f>
        <v>4</v>
      </c>
      <c r="U3179" s="15">
        <f ca="1">H3179+(RAND()/100000)</f>
        <v>0.77986439347015857</v>
      </c>
      <c r="V3179">
        <f t="shared" ca="1" si="49"/>
        <v>73</v>
      </c>
      <c r="W3179" t="s">
        <v>28</v>
      </c>
      <c r="X3179" t="str">
        <f ca="1">_xlfn.CONCAT("(",A3179,",",C3179,",",P3179,",",E3179,",",L3179,",",S3179,",",T3179,",",V3179,")++1`")</f>
        <v>(251745,0,0,14,59,0,4,73)++1`</v>
      </c>
      <c r="Y3179" t="str">
        <f>_xlfn.CONCAT("(",A3179,",",R3179,")++1`")</f>
        <v>(251745,45)++1`</v>
      </c>
    </row>
    <row r="3180" spans="1:25">
      <c r="A3180">
        <v>251749</v>
      </c>
      <c r="B3180">
        <v>1964</v>
      </c>
      <c r="C3180">
        <f>IF(D3180="oui", 1, IF(D3180="non", 0, " "))</f>
        <v>0</v>
      </c>
      <c r="D3180" t="s">
        <v>24</v>
      </c>
      <c r="E3180">
        <f>_xlfn.XLOOKUP(F3180,Z$3:Z$19,AA$3:AA$19)</f>
        <v>2</v>
      </c>
      <c r="F3180" t="s">
        <v>29</v>
      </c>
      <c r="G3180" s="14">
        <v>44645</v>
      </c>
      <c r="H3180" s="15">
        <v>0.69722222222222219</v>
      </c>
      <c r="I3180" s="15">
        <v>0.81736111111111109</v>
      </c>
      <c r="J3180">
        <v>1000166</v>
      </c>
      <c r="K3180">
        <v>410</v>
      </c>
      <c r="L3180">
        <f>ROUND(M3180*86400,0)/60</f>
        <v>173</v>
      </c>
      <c r="M3180">
        <v>0.12013888888888891</v>
      </c>
      <c r="N3180">
        <f>_xlfn.XLOOKUP(O3180,Z$22:Z$24,AA$22:AA$24)</f>
        <v>0</v>
      </c>
      <c r="O3180" t="s">
        <v>26</v>
      </c>
      <c r="P3180" cm="1">
        <f t="array" aca="1" ref="P3180" ca="1">(_xlfn.IFS(Q3180="couché",0,Q3180="debout à 80%",1,Q3180="?",1))*(IF(RAND()&lt;0.8,1,0))</f>
        <v>0</v>
      </c>
      <c r="Q3180" t="s">
        <v>48</v>
      </c>
      <c r="R3180">
        <v>45</v>
      </c>
      <c r="S3180">
        <f>SUMIFS(N:N,F:F,F3180,G:G,G3180,T:T,T3180-1)*IF(C3180=1,0,1)</f>
        <v>0</v>
      </c>
      <c r="T3180">
        <f>COUNTIFS(F:F,F3180,G:G,G3180,H:H,_xlfn.CONCAT("&lt;=",H3180))</f>
        <v>8</v>
      </c>
      <c r="U3180" s="15">
        <f ca="1">H3180+(RAND()/100000)</f>
        <v>0.69722303234548222</v>
      </c>
      <c r="V3180">
        <f t="shared" ca="1" si="49"/>
        <v>69</v>
      </c>
      <c r="W3180" t="s">
        <v>28</v>
      </c>
      <c r="X3180" t="str">
        <f ca="1">_xlfn.CONCAT("(",A3180,",",C3180,",",P3180,",",E3180,",",L3180,",",S3180,",",T3180,",",V3180,")++1`")</f>
        <v>(251749,0,0,2,173,0,8,69)++1`</v>
      </c>
      <c r="Y3180" t="str">
        <f>_xlfn.CONCAT("(",A3180,",",R3180,")++1`")</f>
        <v>(251749,45)++1`</v>
      </c>
    </row>
    <row r="3181" spans="1:25">
      <c r="A3181">
        <v>251751</v>
      </c>
      <c r="B3181">
        <v>2002</v>
      </c>
      <c r="C3181">
        <f>IF(D3181="oui", 1, IF(D3181="non", 0, " "))</f>
        <v>0</v>
      </c>
      <c r="D3181" t="s">
        <v>24</v>
      </c>
      <c r="E3181">
        <f>_xlfn.XLOOKUP(F3181,Z$3:Z$19,AA$3:AA$19)</f>
        <v>12</v>
      </c>
      <c r="F3181" t="s">
        <v>42</v>
      </c>
      <c r="G3181" s="14">
        <v>44648</v>
      </c>
      <c r="H3181" s="15">
        <v>0.45277777777777778</v>
      </c>
      <c r="I3181" s="15">
        <v>0.50347222222222221</v>
      </c>
      <c r="J3181">
        <v>1000165</v>
      </c>
      <c r="K3181">
        <v>675</v>
      </c>
      <c r="L3181">
        <f>ROUND(M3181*86400,0)/60</f>
        <v>73</v>
      </c>
      <c r="M3181">
        <v>5.0694444444444431E-2</v>
      </c>
      <c r="N3181">
        <f>_xlfn.XLOOKUP(O3181,Z$22:Z$24,AA$22:AA$24)</f>
        <v>1</v>
      </c>
      <c r="O3181" t="s">
        <v>32</v>
      </c>
      <c r="P3181" cm="1">
        <f t="array" aca="1" ref="P3181" ca="1">(_xlfn.IFS(Q3181="couché",0,Q3181="debout à 80%",1,Q3181="?",1))*(IF(RAND()&lt;0.8,1,0))</f>
        <v>1</v>
      </c>
      <c r="Q3181" t="s">
        <v>27</v>
      </c>
      <c r="R3181">
        <v>30</v>
      </c>
      <c r="S3181">
        <f>SUMIFS(N:N,F:F,F3181,G:G,G3181,T:T,T3181-1)*IF(C3181=1,0,1)</f>
        <v>0</v>
      </c>
      <c r="T3181">
        <f>COUNTIFS(F:F,F3181,G:G,G3181,H:H,_xlfn.CONCAT("&lt;=",H3181))</f>
        <v>2</v>
      </c>
      <c r="U3181" s="15">
        <f ca="1">H3181+(RAND()/100000)</f>
        <v>0.45277813140953893</v>
      </c>
      <c r="V3181">
        <f t="shared" ca="1" si="49"/>
        <v>37</v>
      </c>
      <c r="W3181" t="s">
        <v>28</v>
      </c>
      <c r="X3181" t="str">
        <f ca="1">_xlfn.CONCAT("(",A3181,",",C3181,",",P3181,",",E3181,",",L3181,",",S3181,",",T3181,",",V3181,")++1`")</f>
        <v>(251751,0,1,12,73,0,2,37)++1`</v>
      </c>
      <c r="Y3181" t="str">
        <f>_xlfn.CONCAT("(",A3181,",",R3181,")++1`")</f>
        <v>(251751,30)++1`</v>
      </c>
    </row>
    <row r="3182" spans="1:25">
      <c r="A3182">
        <v>251777</v>
      </c>
      <c r="B3182">
        <v>1954</v>
      </c>
      <c r="C3182">
        <f>IF(D3182="oui", 1, IF(D3182="non", 0, " "))</f>
        <v>0</v>
      </c>
      <c r="D3182" t="s">
        <v>24</v>
      </c>
      <c r="E3182">
        <f>_xlfn.XLOOKUP(F3182,Z$3:Z$19,AA$3:AA$19)</f>
        <v>13</v>
      </c>
      <c r="F3182" t="s">
        <v>43</v>
      </c>
      <c r="G3182" s="14">
        <v>44650</v>
      </c>
      <c r="H3182" s="15">
        <v>0.33958333333333329</v>
      </c>
      <c r="I3182" s="15">
        <v>0.5</v>
      </c>
      <c r="J3182">
        <v>1000167</v>
      </c>
      <c r="K3182">
        <v>188</v>
      </c>
      <c r="L3182">
        <f>ROUND(M3182*86400,0)/60</f>
        <v>231</v>
      </c>
      <c r="M3182">
        <v>0.16041666666666671</v>
      </c>
      <c r="N3182">
        <f>_xlfn.XLOOKUP(O3182,Z$22:Z$24,AA$22:AA$24)</f>
        <v>0</v>
      </c>
      <c r="O3182" t="s">
        <v>26</v>
      </c>
      <c r="P3182" cm="1">
        <f t="array" aca="1" ref="P3182" ca="1">(_xlfn.IFS(Q3182="couché",0,Q3182="debout à 80%",1,Q3182="?",1))*(IF(RAND()&lt;0.8,1,0))</f>
        <v>0</v>
      </c>
      <c r="Q3182" t="s">
        <v>48</v>
      </c>
      <c r="R3182">
        <v>0</v>
      </c>
      <c r="S3182">
        <f>SUMIFS(N:N,F:F,F3182,G:G,G3182,T:T,T3182-1)*IF(C3182=1,0,1)</f>
        <v>0</v>
      </c>
      <c r="T3182">
        <f>COUNTIFS(F:F,F3182,G:G,G3182,H:H,_xlfn.CONCAT("&lt;=",H3182))</f>
        <v>1</v>
      </c>
      <c r="U3182" s="15">
        <f ca="1">H3182+(RAND()/100000)</f>
        <v>0.33958712290758314</v>
      </c>
      <c r="V3182">
        <f t="shared" ca="1" si="49"/>
        <v>10</v>
      </c>
      <c r="W3182" t="s">
        <v>28</v>
      </c>
      <c r="X3182" t="str">
        <f ca="1">_xlfn.CONCAT("(",A3182,",",C3182,",",P3182,",",E3182,",",L3182,",",S3182,",",T3182,",",V3182,")++1`")</f>
        <v>(251777,0,0,13,231,0,1,10)++1`</v>
      </c>
      <c r="Y3182" t="str">
        <f>_xlfn.CONCAT("(",A3182,",",R3182,")++1`")</f>
        <v>(251777,0)++1`</v>
      </c>
    </row>
    <row r="3183" spans="1:25">
      <c r="A3183">
        <v>251817</v>
      </c>
      <c r="B3183">
        <v>1994</v>
      </c>
      <c r="C3183">
        <f>IF(D3183="oui", 1, IF(D3183="non", 0, " "))</f>
        <v>0</v>
      </c>
      <c r="D3183" t="s">
        <v>24</v>
      </c>
      <c r="E3183">
        <f>_xlfn.XLOOKUP(F3183,Z$3:Z$19,AA$3:AA$19)</f>
        <v>4</v>
      </c>
      <c r="F3183" t="s">
        <v>31</v>
      </c>
      <c r="G3183" s="14">
        <v>44646</v>
      </c>
      <c r="H3183" s="15">
        <v>0.30902777777777779</v>
      </c>
      <c r="I3183" s="15">
        <v>0.35625000000000001</v>
      </c>
      <c r="J3183">
        <v>1000170</v>
      </c>
      <c r="K3183">
        <v>5112</v>
      </c>
      <c r="L3183">
        <f>ROUND(M3183*86400,0)/60</f>
        <v>68</v>
      </c>
      <c r="M3183">
        <v>4.7222222222222221E-2</v>
      </c>
      <c r="N3183">
        <f>_xlfn.XLOOKUP(O3183,Z$22:Z$24,AA$22:AA$24)</f>
        <v>1</v>
      </c>
      <c r="O3183" t="s">
        <v>32</v>
      </c>
      <c r="P3183" cm="1">
        <f t="array" aca="1" ref="P3183" ca="1">(_xlfn.IFS(Q3183="couché",0,Q3183="debout à 80%",1,Q3183="?",1))*(IF(RAND()&lt;0.8,1,0))</f>
        <v>0</v>
      </c>
      <c r="Q3183" t="s">
        <v>48</v>
      </c>
      <c r="R3183">
        <v>20</v>
      </c>
      <c r="S3183">
        <f>SUMIFS(N:N,F:F,F3183,G:G,G3183,T:T,T3183-1)*IF(C3183=1,0,1)</f>
        <v>0</v>
      </c>
      <c r="T3183">
        <f>COUNTIFS(F:F,F3183,G:G,G3183,H:H,_xlfn.CONCAT("&lt;=",H3183))</f>
        <v>1</v>
      </c>
      <c r="U3183" s="15">
        <f ca="1">H3183+(RAND()/100000)</f>
        <v>0.3090366386782718</v>
      </c>
      <c r="V3183">
        <f t="shared" ca="1" si="49"/>
        <v>1</v>
      </c>
      <c r="W3183" t="s">
        <v>47</v>
      </c>
      <c r="X3183" t="str">
        <f ca="1">_xlfn.CONCAT("(",A3183,",",C3183,",",P3183,",",E3183,",",L3183,",",S3183,",",T3183,",",V3183,")++1`")</f>
        <v>(251817,0,0,4,68,0,1,1)++1`</v>
      </c>
      <c r="Y3183" t="str">
        <f>_xlfn.CONCAT("(",A3183,",",R3183,")++1`")</f>
        <v>(251817,20)++1`</v>
      </c>
    </row>
    <row r="3184" spans="1:25">
      <c r="A3184">
        <v>251819</v>
      </c>
      <c r="B3184">
        <v>1934</v>
      </c>
      <c r="C3184">
        <f>IF(D3184="oui", 1, IF(D3184="non", 0, " "))</f>
        <v>0</v>
      </c>
      <c r="D3184" t="s">
        <v>24</v>
      </c>
      <c r="E3184">
        <f>_xlfn.XLOOKUP(F3184,Z$3:Z$19,AA$3:AA$19)</f>
        <v>16</v>
      </c>
      <c r="F3184" t="s">
        <v>44</v>
      </c>
      <c r="G3184" s="14">
        <v>44646</v>
      </c>
      <c r="H3184" s="15">
        <v>0.38263888888888886</v>
      </c>
      <c r="I3184" s="15">
        <v>0.43541666666666667</v>
      </c>
      <c r="J3184">
        <v>1000162</v>
      </c>
      <c r="K3184">
        <v>82</v>
      </c>
      <c r="L3184">
        <f>ROUND(M3184*86400,0)/60</f>
        <v>76</v>
      </c>
      <c r="M3184">
        <v>5.2777777777777812E-2</v>
      </c>
      <c r="N3184">
        <f>_xlfn.XLOOKUP(O3184,Z$22:Z$24,AA$22:AA$24)</f>
        <v>0</v>
      </c>
      <c r="O3184" t="s">
        <v>26</v>
      </c>
      <c r="P3184" cm="1">
        <f t="array" aca="1" ref="P3184" ca="1">(_xlfn.IFS(Q3184="couché",0,Q3184="debout à 80%",1,Q3184="?",1))*(IF(RAND()&lt;0.8,1,0))</f>
        <v>0</v>
      </c>
      <c r="Q3184" t="s">
        <v>48</v>
      </c>
      <c r="R3184">
        <v>45</v>
      </c>
      <c r="S3184">
        <f>SUMIFS(N:N,F:F,F3184,G:G,G3184,T:T,T3184-1)*IF(C3184=1,0,1)</f>
        <v>0</v>
      </c>
      <c r="T3184">
        <f>COUNTIFS(F:F,F3184,G:G,G3184,H:H,_xlfn.CONCAT("&lt;=",H3184))</f>
        <v>1</v>
      </c>
      <c r="U3184" s="15">
        <f ca="1">H3184+(RAND()/100000)</f>
        <v>0.38264299756617615</v>
      </c>
      <c r="V3184">
        <f t="shared" ca="1" si="49"/>
        <v>2</v>
      </c>
      <c r="W3184" t="s">
        <v>28</v>
      </c>
      <c r="X3184" t="str">
        <f ca="1">_xlfn.CONCAT("(",A3184,",",C3184,",",P3184,",",E3184,",",L3184,",",S3184,",",T3184,",",V3184,")++1`")</f>
        <v>(251819,0,0,16,76,0,1,2)++1`</v>
      </c>
      <c r="Y3184" t="str">
        <f>_xlfn.CONCAT("(",A3184,",",R3184,")++1`")</f>
        <v>(251819,45)++1`</v>
      </c>
    </row>
    <row r="3185" spans="1:25">
      <c r="A3185">
        <v>251823</v>
      </c>
      <c r="B3185">
        <v>1978</v>
      </c>
      <c r="C3185">
        <f>IF(D3185="oui", 1, IF(D3185="non", 0, " "))</f>
        <v>0</v>
      </c>
      <c r="D3185" t="s">
        <v>24</v>
      </c>
      <c r="E3185">
        <f>_xlfn.XLOOKUP(F3185,Z$3:Z$19,AA$3:AA$19)</f>
        <v>9</v>
      </c>
      <c r="F3185" t="s">
        <v>40</v>
      </c>
      <c r="G3185" s="14">
        <v>44646</v>
      </c>
      <c r="H3185" s="15">
        <v>0.44722222222222219</v>
      </c>
      <c r="I3185" s="15">
        <v>0.48680555555555555</v>
      </c>
      <c r="J3185">
        <v>1000163</v>
      </c>
      <c r="K3185">
        <v>8868</v>
      </c>
      <c r="L3185">
        <f>ROUND(M3185*86400,0)/60</f>
        <v>57</v>
      </c>
      <c r="M3185">
        <v>3.9583333333333359E-2</v>
      </c>
      <c r="N3185">
        <f>_xlfn.XLOOKUP(O3185,Z$22:Z$24,AA$22:AA$24)</f>
        <v>0</v>
      </c>
      <c r="O3185" t="s">
        <v>26</v>
      </c>
      <c r="P3185" cm="1">
        <f t="array" aca="1" ref="P3185" ca="1">(_xlfn.IFS(Q3185="couché",0,Q3185="debout à 80%",1,Q3185="?",1))*(IF(RAND()&lt;0.8,1,0))</f>
        <v>0</v>
      </c>
      <c r="Q3185" t="s">
        <v>48</v>
      </c>
      <c r="R3185">
        <v>45</v>
      </c>
      <c r="S3185">
        <f>SUMIFS(N:N,F:F,F3185,G:G,G3185,T:T,T3185-1)*IF(C3185=1,0,1)</f>
        <v>0</v>
      </c>
      <c r="T3185">
        <f>COUNTIFS(F:F,F3185,G:G,G3185,H:H,_xlfn.CONCAT("&lt;=",H3185))</f>
        <v>1</v>
      </c>
      <c r="U3185" s="15">
        <f ca="1">H3185+(RAND()/100000)</f>
        <v>0.44722495371378335</v>
      </c>
      <c r="V3185">
        <f t="shared" ca="1" si="49"/>
        <v>3</v>
      </c>
      <c r="W3185" t="s">
        <v>28</v>
      </c>
      <c r="X3185" t="str">
        <f ca="1">_xlfn.CONCAT("(",A3185,",",C3185,",",P3185,",",E3185,",",L3185,",",S3185,",",T3185,",",V3185,")++1`")</f>
        <v>(251823,0,0,9,57,0,1,3)++1`</v>
      </c>
      <c r="Y3185" t="str">
        <f>_xlfn.CONCAT("(",A3185,",",R3185,")++1`")</f>
        <v>(251823,45)++1`</v>
      </c>
    </row>
    <row r="3186" spans="1:25">
      <c r="A3186">
        <v>251827</v>
      </c>
      <c r="B3186">
        <v>1973</v>
      </c>
      <c r="C3186">
        <f>IF(D3186="oui", 1, IF(D3186="non", 0, " "))</f>
        <v>0</v>
      </c>
      <c r="D3186" t="s">
        <v>24</v>
      </c>
      <c r="E3186">
        <f>_xlfn.XLOOKUP(F3186,Z$3:Z$19,AA$3:AA$19)</f>
        <v>2</v>
      </c>
      <c r="F3186" t="s">
        <v>29</v>
      </c>
      <c r="G3186" s="14">
        <v>44646</v>
      </c>
      <c r="H3186" s="15">
        <v>0.51666666666666661</v>
      </c>
      <c r="I3186" s="15">
        <v>0.59791666666666665</v>
      </c>
      <c r="J3186">
        <v>1000166</v>
      </c>
      <c r="K3186">
        <v>1</v>
      </c>
      <c r="L3186">
        <f>ROUND(M3186*86400,0)/60</f>
        <v>117</v>
      </c>
      <c r="M3186">
        <v>8.1250000000000044E-2</v>
      </c>
      <c r="N3186">
        <f>_xlfn.XLOOKUP(O3186,Z$22:Z$24,AA$22:AA$24)</f>
        <v>0</v>
      </c>
      <c r="O3186" t="s">
        <v>26</v>
      </c>
      <c r="P3186" cm="1">
        <f t="array" aca="1" ref="P3186" ca="1">(_xlfn.IFS(Q3186="couché",0,Q3186="debout à 80%",1,Q3186="?",1))*(IF(RAND()&lt;0.8,1,0))</f>
        <v>1</v>
      </c>
      <c r="Q3186" t="s">
        <v>27</v>
      </c>
      <c r="R3186">
        <v>45</v>
      </c>
      <c r="S3186">
        <f>SUMIFS(N:N,F:F,F3186,G:G,G3186,T:T,T3186-1)*IF(C3186=1,0,1)</f>
        <v>0</v>
      </c>
      <c r="T3186">
        <f>COUNTIFS(F:F,F3186,G:G,G3186,H:H,_xlfn.CONCAT("&lt;=",H3186))</f>
        <v>1</v>
      </c>
      <c r="U3186" s="15">
        <f ca="1">H3186+(RAND()/100000)</f>
        <v>0.51667110568652719</v>
      </c>
      <c r="V3186">
        <f t="shared" ca="1" si="49"/>
        <v>4</v>
      </c>
      <c r="W3186" t="s">
        <v>28</v>
      </c>
      <c r="X3186" t="str">
        <f ca="1">_xlfn.CONCAT("(",A3186,",",C3186,",",P3186,",",E3186,",",L3186,",",S3186,",",T3186,",",V3186,")++1`")</f>
        <v>(251827,0,1,2,117,0,1,4)++1`</v>
      </c>
      <c r="Y3186" t="str">
        <f>_xlfn.CONCAT("(",A3186,",",R3186,")++1`")</f>
        <v>(251827,45)++1`</v>
      </c>
    </row>
    <row r="3187" spans="1:25">
      <c r="A3187">
        <v>251831</v>
      </c>
      <c r="B3187">
        <v>1946</v>
      </c>
      <c r="C3187">
        <f>IF(D3187="oui", 1, IF(D3187="non", 0, " "))</f>
        <v>0</v>
      </c>
      <c r="D3187" t="s">
        <v>24</v>
      </c>
      <c r="E3187">
        <f>_xlfn.XLOOKUP(F3187,Z$3:Z$19,AA$3:AA$19)</f>
        <v>2</v>
      </c>
      <c r="F3187" t="s">
        <v>29</v>
      </c>
      <c r="G3187" s="14">
        <v>44646</v>
      </c>
      <c r="H3187" s="15">
        <v>0.90625</v>
      </c>
      <c r="I3187" s="15">
        <v>0.9590277777777777</v>
      </c>
      <c r="J3187">
        <v>1000166</v>
      </c>
      <c r="K3187">
        <v>30</v>
      </c>
      <c r="L3187">
        <f>ROUND(M3187*86400,0)/60</f>
        <v>76</v>
      </c>
      <c r="M3187">
        <v>5.2777777777777701E-2</v>
      </c>
      <c r="N3187">
        <f>_xlfn.XLOOKUP(O3187,Z$22:Z$24,AA$22:AA$24)</f>
        <v>0</v>
      </c>
      <c r="O3187" t="s">
        <v>26</v>
      </c>
      <c r="P3187" cm="1">
        <f t="array" aca="1" ref="P3187" ca="1">(_xlfn.IFS(Q3187="couché",0,Q3187="debout à 80%",1,Q3187="?",1))*(IF(RAND()&lt;0.8,1,0))</f>
        <v>1</v>
      </c>
      <c r="Q3187" t="s">
        <v>27</v>
      </c>
      <c r="R3187">
        <v>45</v>
      </c>
      <c r="S3187">
        <f>SUMIFS(N:N,F:F,F3187,G:G,G3187,T:T,T3187-1)*IF(C3187=1,0,1)</f>
        <v>0</v>
      </c>
      <c r="T3187">
        <f>COUNTIFS(F:F,F3187,G:G,G3187,H:H,_xlfn.CONCAT("&lt;=",H3187))</f>
        <v>2</v>
      </c>
      <c r="U3187" s="15">
        <f ca="1">H3187+(RAND()/100000)</f>
        <v>0.90625522582637519</v>
      </c>
      <c r="V3187">
        <f t="shared" ca="1" si="49"/>
        <v>5</v>
      </c>
      <c r="W3187" t="s">
        <v>28</v>
      </c>
      <c r="X3187" t="str">
        <f ca="1">_xlfn.CONCAT("(",A3187,",",C3187,",",P3187,",",E3187,",",L3187,",",S3187,",",T3187,",",V3187,")++1`")</f>
        <v>(251831,0,1,2,76,0,2,5)++1`</v>
      </c>
      <c r="Y3187" t="str">
        <f>_xlfn.CONCAT("(",A3187,",",R3187,")++1`")</f>
        <v>(251831,45)++1`</v>
      </c>
    </row>
    <row r="3188" spans="1:25">
      <c r="A3188">
        <v>251834</v>
      </c>
      <c r="B3188">
        <v>1936</v>
      </c>
      <c r="C3188">
        <f>IF(D3188="oui", 1, IF(D3188="non", 0, " "))</f>
        <v>0</v>
      </c>
      <c r="D3188" t="s">
        <v>24</v>
      </c>
      <c r="E3188">
        <f>_xlfn.XLOOKUP(F3188,Z$3:Z$19,AA$3:AA$19)</f>
        <v>16</v>
      </c>
      <c r="F3188" t="s">
        <v>44</v>
      </c>
      <c r="G3188" s="14">
        <v>44647</v>
      </c>
      <c r="H3188" s="15">
        <v>0.37291666666666667</v>
      </c>
      <c r="I3188" s="15">
        <v>0.43680555555555556</v>
      </c>
      <c r="J3188">
        <v>1000162</v>
      </c>
      <c r="K3188">
        <v>489</v>
      </c>
      <c r="L3188">
        <f>ROUND(M3188*86400,0)/60</f>
        <v>92</v>
      </c>
      <c r="M3188">
        <v>6.3888888888888884E-2</v>
      </c>
      <c r="N3188">
        <f>_xlfn.XLOOKUP(O3188,Z$22:Z$24,AA$22:AA$24)</f>
        <v>0</v>
      </c>
      <c r="O3188" t="s">
        <v>26</v>
      </c>
      <c r="P3188" cm="1">
        <f t="array" aca="1" ref="P3188" ca="1">(_xlfn.IFS(Q3188="couché",0,Q3188="debout à 80%",1,Q3188="?",1))*(IF(RAND()&lt;0.8,1,0))</f>
        <v>0</v>
      </c>
      <c r="Q3188" t="s">
        <v>48</v>
      </c>
      <c r="R3188">
        <v>45</v>
      </c>
      <c r="S3188">
        <f>SUMIFS(N:N,F:F,F3188,G:G,G3188,T:T,T3188-1)*IF(C3188=1,0,1)</f>
        <v>0</v>
      </c>
      <c r="T3188">
        <f>COUNTIFS(F:F,F3188,G:G,G3188,H:H,_xlfn.CONCAT("&lt;=",H3188))</f>
        <v>1</v>
      </c>
      <c r="U3188" s="15">
        <f ca="1">H3188+(RAND()/100000)</f>
        <v>0.37291772377758098</v>
      </c>
      <c r="V3188">
        <f t="shared" ca="1" si="49"/>
        <v>1</v>
      </c>
      <c r="W3188" t="s">
        <v>28</v>
      </c>
      <c r="X3188" t="str">
        <f ca="1">_xlfn.CONCAT("(",A3188,",",C3188,",",P3188,",",E3188,",",L3188,",",S3188,",",T3188,",",V3188,")++1`")</f>
        <v>(251834,0,0,16,92,0,1,1)++1`</v>
      </c>
      <c r="Y3188" t="str">
        <f>_xlfn.CONCAT("(",A3188,",",R3188,")++1`")</f>
        <v>(251834,45)++1`</v>
      </c>
    </row>
    <row r="3189" spans="1:25">
      <c r="A3189">
        <v>251835</v>
      </c>
      <c r="B3189">
        <v>1925</v>
      </c>
      <c r="C3189">
        <f>IF(D3189="oui", 1, IF(D3189="non", 0, " "))</f>
        <v>0</v>
      </c>
      <c r="D3189" t="s">
        <v>24</v>
      </c>
      <c r="E3189">
        <f>_xlfn.XLOOKUP(F3189,Z$3:Z$19,AA$3:AA$19)</f>
        <v>16</v>
      </c>
      <c r="F3189" t="s">
        <v>44</v>
      </c>
      <c r="G3189" s="14">
        <v>44647</v>
      </c>
      <c r="H3189" s="15">
        <v>0.4548611111111111</v>
      </c>
      <c r="I3189" s="15">
        <v>0.52847222222222223</v>
      </c>
      <c r="J3189">
        <v>1000162</v>
      </c>
      <c r="K3189">
        <v>489</v>
      </c>
      <c r="L3189">
        <f>ROUND(M3189*86400,0)/60</f>
        <v>106</v>
      </c>
      <c r="M3189">
        <v>7.3611111111111127E-2</v>
      </c>
      <c r="N3189">
        <f>_xlfn.XLOOKUP(O3189,Z$22:Z$24,AA$22:AA$24)</f>
        <v>0</v>
      </c>
      <c r="O3189" t="s">
        <v>26</v>
      </c>
      <c r="P3189" cm="1">
        <f t="array" aca="1" ref="P3189" ca="1">(_xlfn.IFS(Q3189="couché",0,Q3189="debout à 80%",1,Q3189="?",1))*(IF(RAND()&lt;0.8,1,0))</f>
        <v>0</v>
      </c>
      <c r="Q3189" t="s">
        <v>48</v>
      </c>
      <c r="R3189">
        <v>45</v>
      </c>
      <c r="S3189">
        <f>SUMIFS(N:N,F:F,F3189,G:G,G3189,T:T,T3189-1)*IF(C3189=1,0,1)</f>
        <v>0</v>
      </c>
      <c r="T3189">
        <f>COUNTIFS(F:F,F3189,G:G,G3189,H:H,_xlfn.CONCAT("&lt;=",H3189))</f>
        <v>2</v>
      </c>
      <c r="U3189" s="15">
        <f ca="1">H3189+(RAND()/100000)</f>
        <v>0.45486965385449174</v>
      </c>
      <c r="V3189">
        <f t="shared" ca="1" si="49"/>
        <v>2</v>
      </c>
      <c r="W3189" t="s">
        <v>28</v>
      </c>
      <c r="X3189" t="str">
        <f ca="1">_xlfn.CONCAT("(",A3189,",",C3189,",",P3189,",",E3189,",",L3189,",",S3189,",",T3189,",",V3189,")++1`")</f>
        <v>(251835,0,0,16,106,0,2,2)++1`</v>
      </c>
      <c r="Y3189" t="str">
        <f>_xlfn.CONCAT("(",A3189,",",R3189,")++1`")</f>
        <v>(251835,45)++1`</v>
      </c>
    </row>
    <row r="3190" spans="1:25">
      <c r="A3190">
        <v>251838</v>
      </c>
      <c r="B3190">
        <v>1949</v>
      </c>
      <c r="C3190">
        <f>IF(D3190="oui", 1, IF(D3190="non", 0, " "))</f>
        <v>0</v>
      </c>
      <c r="D3190" t="s">
        <v>24</v>
      </c>
      <c r="E3190">
        <f>_xlfn.XLOOKUP(F3190,Z$3:Z$19,AA$3:AA$19)</f>
        <v>16</v>
      </c>
      <c r="F3190" t="s">
        <v>44</v>
      </c>
      <c r="G3190" s="14">
        <v>44647</v>
      </c>
      <c r="H3190" s="15">
        <v>0.54583333333333328</v>
      </c>
      <c r="I3190" s="15">
        <v>0.61944444444444446</v>
      </c>
      <c r="J3190">
        <v>1000162</v>
      </c>
      <c r="K3190">
        <v>489</v>
      </c>
      <c r="L3190">
        <f>ROUND(M3190*86400,0)/60</f>
        <v>106</v>
      </c>
      <c r="M3190">
        <v>7.3611111111111183E-2</v>
      </c>
      <c r="N3190">
        <f>_xlfn.XLOOKUP(O3190,Z$22:Z$24,AA$22:AA$24)</f>
        <v>0</v>
      </c>
      <c r="O3190" t="s">
        <v>26</v>
      </c>
      <c r="P3190" cm="1">
        <f t="array" aca="1" ref="P3190" ca="1">(_xlfn.IFS(Q3190="couché",0,Q3190="debout à 80%",1,Q3190="?",1))*(IF(RAND()&lt;0.8,1,0))</f>
        <v>0</v>
      </c>
      <c r="Q3190" t="s">
        <v>48</v>
      </c>
      <c r="R3190">
        <v>45</v>
      </c>
      <c r="S3190">
        <f>SUMIFS(N:N,F:F,F3190,G:G,G3190,T:T,T3190-1)*IF(C3190=1,0,1)</f>
        <v>0</v>
      </c>
      <c r="T3190">
        <f>COUNTIFS(F:F,F3190,G:G,G3190,H:H,_xlfn.CONCAT("&lt;=",H3190))</f>
        <v>3</v>
      </c>
      <c r="U3190" s="15">
        <f ca="1">H3190+(RAND()/100000)</f>
        <v>0.54583895443545571</v>
      </c>
      <c r="V3190">
        <f t="shared" ca="1" si="49"/>
        <v>3</v>
      </c>
      <c r="W3190" t="s">
        <v>28</v>
      </c>
      <c r="X3190" t="str">
        <f ca="1">_xlfn.CONCAT("(",A3190,",",C3190,",",P3190,",",E3190,",",L3190,",",S3190,",",T3190,",",V3190,")++1`")</f>
        <v>(251838,0,0,16,106,0,3,3)++1`</v>
      </c>
      <c r="Y3190" t="str">
        <f>_xlfn.CONCAT("(",A3190,",",R3190,")++1`")</f>
        <v>(251838,45)++1`</v>
      </c>
    </row>
    <row r="3191" spans="1:25">
      <c r="A3191">
        <v>251839</v>
      </c>
      <c r="B3191">
        <v>1957</v>
      </c>
      <c r="C3191">
        <f>IF(D3191="oui", 1, IF(D3191="non", 0, " "))</f>
        <v>0</v>
      </c>
      <c r="D3191" t="s">
        <v>24</v>
      </c>
      <c r="E3191">
        <f>_xlfn.XLOOKUP(F3191,Z$3:Z$19,AA$3:AA$19)</f>
        <v>13</v>
      </c>
      <c r="F3191" t="s">
        <v>43</v>
      </c>
      <c r="G3191" s="14">
        <v>44647</v>
      </c>
      <c r="H3191" s="15">
        <v>0.60763888888888884</v>
      </c>
      <c r="I3191" s="15">
        <v>0.70972222222222214</v>
      </c>
      <c r="J3191">
        <v>1000167</v>
      </c>
      <c r="K3191">
        <v>9228</v>
      </c>
      <c r="L3191">
        <f>ROUND(M3191*86400,0)/60</f>
        <v>147</v>
      </c>
      <c r="M3191">
        <v>0.1020833333333333</v>
      </c>
      <c r="N3191">
        <f>_xlfn.XLOOKUP(O3191,Z$22:Z$24,AA$22:AA$24)</f>
        <v>0</v>
      </c>
      <c r="O3191" t="s">
        <v>26</v>
      </c>
      <c r="P3191" cm="1">
        <f t="array" aca="1" ref="P3191" ca="1">(_xlfn.IFS(Q3191="couché",0,Q3191="debout à 80%",1,Q3191="?",1))*(IF(RAND()&lt;0.8,1,0))</f>
        <v>0</v>
      </c>
      <c r="Q3191" t="s">
        <v>48</v>
      </c>
      <c r="R3191">
        <v>45</v>
      </c>
      <c r="S3191">
        <f>SUMIFS(N:N,F:F,F3191,G:G,G3191,T:T,T3191-1)*IF(C3191=1,0,1)</f>
        <v>0</v>
      </c>
      <c r="T3191">
        <f>COUNTIFS(F:F,F3191,G:G,G3191,H:H,_xlfn.CONCAT("&lt;=",H3191))</f>
        <v>1</v>
      </c>
      <c r="U3191" s="15">
        <f ca="1">H3191+(RAND()/100000)</f>
        <v>0.60764796779139429</v>
      </c>
      <c r="V3191">
        <f t="shared" ca="1" si="49"/>
        <v>4</v>
      </c>
      <c r="W3191" t="s">
        <v>28</v>
      </c>
      <c r="X3191" t="str">
        <f ca="1">_xlfn.CONCAT("(",A3191,",",C3191,",",P3191,",",E3191,",",L3191,",",S3191,",",T3191,",",V3191,")++1`")</f>
        <v>(251839,0,0,13,147,0,1,4)++1`</v>
      </c>
      <c r="Y3191" t="str">
        <f>_xlfn.CONCAT("(",A3191,",",R3191,")++1`")</f>
        <v>(251839,45)++1`</v>
      </c>
    </row>
    <row r="3192" spans="1:25">
      <c r="A3192">
        <v>251841</v>
      </c>
      <c r="B3192">
        <v>1955</v>
      </c>
      <c r="C3192">
        <f>IF(D3192="oui", 1, IF(D3192="non", 0, " "))</f>
        <v>0</v>
      </c>
      <c r="D3192" t="s">
        <v>24</v>
      </c>
      <c r="E3192">
        <f>_xlfn.XLOOKUP(F3192,Z$3:Z$19,AA$3:AA$19)</f>
        <v>16</v>
      </c>
      <c r="F3192" t="s">
        <v>44</v>
      </c>
      <c r="G3192" s="14">
        <v>44647</v>
      </c>
      <c r="H3192" s="15">
        <v>0.62847222222222221</v>
      </c>
      <c r="I3192" s="15">
        <v>0.71180555555555558</v>
      </c>
      <c r="J3192">
        <v>1000162</v>
      </c>
      <c r="K3192">
        <v>151</v>
      </c>
      <c r="L3192">
        <f>ROUND(M3192*86400,0)/60</f>
        <v>120</v>
      </c>
      <c r="M3192">
        <v>8.333333333333337E-2</v>
      </c>
      <c r="N3192">
        <f>_xlfn.XLOOKUP(O3192,Z$22:Z$24,AA$22:AA$24)</f>
        <v>0</v>
      </c>
      <c r="O3192" t="s">
        <v>26</v>
      </c>
      <c r="P3192" cm="1">
        <f t="array" aca="1" ref="P3192" ca="1">(_xlfn.IFS(Q3192="couché",0,Q3192="debout à 80%",1,Q3192="?",1))*(IF(RAND()&lt;0.8,1,0))</f>
        <v>0</v>
      </c>
      <c r="Q3192" t="s">
        <v>48</v>
      </c>
      <c r="R3192">
        <v>45</v>
      </c>
      <c r="S3192">
        <f>SUMIFS(N:N,F:F,F3192,G:G,G3192,T:T,T3192-1)*IF(C3192=1,0,1)</f>
        <v>0</v>
      </c>
      <c r="T3192">
        <f>COUNTIFS(F:F,F3192,G:G,G3192,H:H,_xlfn.CONCAT("&lt;=",H3192))</f>
        <v>4</v>
      </c>
      <c r="U3192" s="15">
        <f ca="1">H3192+(RAND()/100000)</f>
        <v>0.62847992301660827</v>
      </c>
      <c r="V3192">
        <f t="shared" ca="1" si="49"/>
        <v>5</v>
      </c>
      <c r="W3192" t="s">
        <v>28</v>
      </c>
      <c r="X3192" t="str">
        <f ca="1">_xlfn.CONCAT("(",A3192,",",C3192,",",P3192,",",E3192,",",L3192,",",S3192,",",T3192,",",V3192,")++1`")</f>
        <v>(251841,0,0,16,120,0,4,5)++1`</v>
      </c>
      <c r="Y3192" t="str">
        <f>_xlfn.CONCAT("(",A3192,",",R3192,")++1`")</f>
        <v>(251841,45)++1`</v>
      </c>
    </row>
    <row r="3193" spans="1:25">
      <c r="A3193">
        <v>251843</v>
      </c>
      <c r="B3193">
        <v>1956</v>
      </c>
      <c r="C3193">
        <f>IF(D3193="oui", 1, IF(D3193="non", 0, " "))</f>
        <v>0</v>
      </c>
      <c r="D3193" t="s">
        <v>24</v>
      </c>
      <c r="E3193">
        <f>_xlfn.XLOOKUP(F3193,Z$3:Z$19,AA$3:AA$19)</f>
        <v>16</v>
      </c>
      <c r="F3193" t="s">
        <v>44</v>
      </c>
      <c r="G3193" s="14">
        <v>44647</v>
      </c>
      <c r="H3193" s="15">
        <v>0.73472222222222217</v>
      </c>
      <c r="I3193" s="15">
        <v>0.79097222222222219</v>
      </c>
      <c r="J3193">
        <v>1000162</v>
      </c>
      <c r="K3193">
        <v>4512</v>
      </c>
      <c r="L3193">
        <f>ROUND(M3193*86400,0)/60</f>
        <v>81</v>
      </c>
      <c r="M3193">
        <v>5.6250000000000022E-2</v>
      </c>
      <c r="N3193">
        <f>_xlfn.XLOOKUP(O3193,Z$22:Z$24,AA$22:AA$24)</f>
        <v>0</v>
      </c>
      <c r="O3193" t="s">
        <v>26</v>
      </c>
      <c r="P3193" cm="1">
        <f t="array" aca="1" ref="P3193" ca="1">(_xlfn.IFS(Q3193="couché",0,Q3193="debout à 80%",1,Q3193="?",1))*(IF(RAND()&lt;0.8,1,0))</f>
        <v>0</v>
      </c>
      <c r="Q3193" t="s">
        <v>48</v>
      </c>
      <c r="R3193">
        <v>0</v>
      </c>
      <c r="S3193">
        <f>SUMIFS(N:N,F:F,F3193,G:G,G3193,T:T,T3193-1)*IF(C3193=1,0,1)</f>
        <v>0</v>
      </c>
      <c r="T3193">
        <f>COUNTIFS(F:F,F3193,G:G,G3193,H:H,_xlfn.CONCAT("&lt;=",H3193))</f>
        <v>5</v>
      </c>
      <c r="U3193" s="15">
        <f ca="1">H3193+(RAND()/100000)</f>
        <v>0.73472822242000357</v>
      </c>
      <c r="V3193">
        <f t="shared" ca="1" si="49"/>
        <v>6</v>
      </c>
      <c r="W3193" t="s">
        <v>28</v>
      </c>
      <c r="X3193" t="str">
        <f ca="1">_xlfn.CONCAT("(",A3193,",",C3193,",",P3193,",",E3193,",",L3193,",",S3193,",",T3193,",",V3193,")++1`")</f>
        <v>(251843,0,0,16,81,0,5,6)++1`</v>
      </c>
      <c r="Y3193" t="str">
        <f>_xlfn.CONCAT("(",A3193,",",R3193,")++1`")</f>
        <v>(251843,0)++1`</v>
      </c>
    </row>
    <row r="3194" spans="1:25">
      <c r="A3194">
        <v>251844</v>
      </c>
      <c r="B3194">
        <v>1929</v>
      </c>
      <c r="C3194">
        <f>IF(D3194="oui", 1, IF(D3194="non", 0, " "))</f>
        <v>0</v>
      </c>
      <c r="D3194" t="s">
        <v>24</v>
      </c>
      <c r="E3194">
        <f>_xlfn.XLOOKUP(F3194,Z$3:Z$19,AA$3:AA$19)</f>
        <v>16</v>
      </c>
      <c r="F3194" t="s">
        <v>44</v>
      </c>
      <c r="G3194" s="14">
        <v>44647</v>
      </c>
      <c r="H3194" s="15">
        <v>0.79791666666666661</v>
      </c>
      <c r="I3194" s="15">
        <v>0.83263888888888882</v>
      </c>
      <c r="J3194">
        <v>1000162</v>
      </c>
      <c r="K3194">
        <v>9211</v>
      </c>
      <c r="L3194">
        <f>ROUND(M3194*86400,0)/60</f>
        <v>50</v>
      </c>
      <c r="M3194">
        <v>3.472222222222221E-2</v>
      </c>
      <c r="N3194">
        <f>_xlfn.XLOOKUP(O3194,Z$22:Z$24,AA$22:AA$24)</f>
        <v>0</v>
      </c>
      <c r="O3194" t="s">
        <v>26</v>
      </c>
      <c r="P3194" cm="1">
        <f t="array" aca="1" ref="P3194" ca="1">(_xlfn.IFS(Q3194="couché",0,Q3194="debout à 80%",1,Q3194="?",1))*(IF(RAND()&lt;0.8,1,0))</f>
        <v>0</v>
      </c>
      <c r="Q3194" t="s">
        <v>27</v>
      </c>
      <c r="R3194">
        <v>45</v>
      </c>
      <c r="S3194">
        <f>SUMIFS(N:N,F:F,F3194,G:G,G3194,T:T,T3194-1)*IF(C3194=1,0,1)</f>
        <v>0</v>
      </c>
      <c r="T3194">
        <f>COUNTIFS(F:F,F3194,G:G,G3194,H:H,_xlfn.CONCAT("&lt;=",H3194))</f>
        <v>6</v>
      </c>
      <c r="U3194" s="15">
        <f ca="1">H3194+(RAND()/100000)</f>
        <v>0.79791727935862511</v>
      </c>
      <c r="V3194">
        <f t="shared" ca="1" si="49"/>
        <v>7</v>
      </c>
      <c r="W3194" t="s">
        <v>28</v>
      </c>
      <c r="X3194" t="str">
        <f ca="1">_xlfn.CONCAT("(",A3194,",",C3194,",",P3194,",",E3194,",",L3194,",",S3194,",",T3194,",",V3194,")++1`")</f>
        <v>(251844,0,0,16,50,0,6,7)++1`</v>
      </c>
      <c r="Y3194" t="str">
        <f>_xlfn.CONCAT("(",A3194,",",R3194,")++1`")</f>
        <v>(251844,45)++1`</v>
      </c>
    </row>
    <row r="3195" spans="1:25">
      <c r="A3195">
        <v>251845</v>
      </c>
      <c r="B3195">
        <v>1990</v>
      </c>
      <c r="C3195">
        <f>IF(D3195="oui", 1, IF(D3195="non", 0, " "))</f>
        <v>0</v>
      </c>
      <c r="D3195" t="s">
        <v>24</v>
      </c>
      <c r="E3195">
        <f>_xlfn.XLOOKUP(F3195,Z$3:Z$19,AA$3:AA$19)</f>
        <v>4</v>
      </c>
      <c r="F3195" t="s">
        <v>31</v>
      </c>
      <c r="G3195" s="14">
        <v>44647</v>
      </c>
      <c r="H3195" s="15">
        <v>0.83958333333333335</v>
      </c>
      <c r="I3195" s="15">
        <v>0.87083333333333335</v>
      </c>
      <c r="J3195">
        <v>1000170</v>
      </c>
      <c r="K3195">
        <v>2052</v>
      </c>
      <c r="L3195">
        <f>ROUND(M3195*86400,0)/60</f>
        <v>45</v>
      </c>
      <c r="M3195">
        <v>3.125E-2</v>
      </c>
      <c r="N3195">
        <f>_xlfn.XLOOKUP(O3195,Z$22:Z$24,AA$22:AA$24)</f>
        <v>1</v>
      </c>
      <c r="O3195" t="s">
        <v>32</v>
      </c>
      <c r="P3195" cm="1">
        <f t="array" aca="1" ref="P3195" ca="1">(_xlfn.IFS(Q3195="couché",0,Q3195="debout à 80%",1,Q3195="?",1))*(IF(RAND()&lt;0.8,1,0))</f>
        <v>1</v>
      </c>
      <c r="Q3195" t="s">
        <v>27</v>
      </c>
      <c r="R3195">
        <v>20</v>
      </c>
      <c r="S3195">
        <f>SUMIFS(N:N,F:F,F3195,G:G,G3195,T:T,T3195-1)*IF(C3195=1,0,1)</f>
        <v>0</v>
      </c>
      <c r="T3195">
        <f>COUNTIFS(F:F,F3195,G:G,G3195,H:H,_xlfn.CONCAT("&lt;=",H3195))</f>
        <v>1</v>
      </c>
      <c r="U3195" s="15">
        <f ca="1">H3195+(RAND()/100000)</f>
        <v>0.83958645992438963</v>
      </c>
      <c r="V3195">
        <f t="shared" ca="1" si="49"/>
        <v>8</v>
      </c>
      <c r="W3195" t="s">
        <v>47</v>
      </c>
      <c r="X3195" t="str">
        <f ca="1">_xlfn.CONCAT("(",A3195,",",C3195,",",P3195,",",E3195,",",L3195,",",S3195,",",T3195,",",V3195,")++1`")</f>
        <v>(251845,0,1,4,45,0,1,8)++1`</v>
      </c>
      <c r="Y3195" t="str">
        <f>_xlfn.CONCAT("(",A3195,",",R3195,")++1`")</f>
        <v>(251845,20)++1`</v>
      </c>
    </row>
    <row r="3196" spans="1:25">
      <c r="A3196">
        <v>251846</v>
      </c>
      <c r="B3196">
        <v>1976</v>
      </c>
      <c r="C3196">
        <f>IF(D3196="oui", 1, IF(D3196="non", 0, " "))</f>
        <v>0</v>
      </c>
      <c r="D3196" t="s">
        <v>24</v>
      </c>
      <c r="E3196">
        <f>_xlfn.XLOOKUP(F3196,Z$3:Z$19,AA$3:AA$19)</f>
        <v>16</v>
      </c>
      <c r="F3196" t="s">
        <v>44</v>
      </c>
      <c r="G3196" s="14">
        <v>44647</v>
      </c>
      <c r="H3196" s="15">
        <v>0.85069444444444442</v>
      </c>
      <c r="I3196" s="15">
        <v>0.94305555555555554</v>
      </c>
      <c r="J3196">
        <v>1000162</v>
      </c>
      <c r="K3196">
        <v>120</v>
      </c>
      <c r="L3196">
        <f>ROUND(M3196*86400,0)/60</f>
        <v>133</v>
      </c>
      <c r="M3196">
        <v>9.2361111111111116E-2</v>
      </c>
      <c r="N3196">
        <f>_xlfn.XLOOKUP(O3196,Z$22:Z$24,AA$22:AA$24)</f>
        <v>1</v>
      </c>
      <c r="O3196" t="s">
        <v>32</v>
      </c>
      <c r="P3196" cm="1">
        <f t="array" aca="1" ref="P3196" ca="1">(_xlfn.IFS(Q3196="couché",0,Q3196="debout à 80%",1,Q3196="?",1))*(IF(RAND()&lt;0.8,1,0))</f>
        <v>1</v>
      </c>
      <c r="Q3196" t="s">
        <v>27</v>
      </c>
      <c r="R3196">
        <v>45</v>
      </c>
      <c r="S3196">
        <f>SUMIFS(N:N,F:F,F3196,G:G,G3196,T:T,T3196-1)*IF(C3196=1,0,1)</f>
        <v>0</v>
      </c>
      <c r="T3196">
        <f>COUNTIFS(F:F,F3196,G:G,G3196,H:H,_xlfn.CONCAT("&lt;=",H3196))</f>
        <v>7</v>
      </c>
      <c r="U3196" s="15">
        <f ca="1">H3196+(RAND()/100000)</f>
        <v>0.85069613925369081</v>
      </c>
      <c r="V3196">
        <f t="shared" ca="1" si="49"/>
        <v>9</v>
      </c>
      <c r="W3196" t="s">
        <v>28</v>
      </c>
      <c r="X3196" t="str">
        <f ca="1">_xlfn.CONCAT("(",A3196,",",C3196,",",P3196,",",E3196,",",L3196,",",S3196,",",T3196,",",V3196,")++1`")</f>
        <v>(251846,0,1,16,133,0,7,9)++1`</v>
      </c>
      <c r="Y3196" t="str">
        <f>_xlfn.CONCAT("(",A3196,",",R3196,")++1`")</f>
        <v>(251846,45)++1`</v>
      </c>
    </row>
    <row r="3197" spans="1:25">
      <c r="A3197">
        <v>251847</v>
      </c>
      <c r="B3197">
        <v>1966</v>
      </c>
      <c r="C3197">
        <f>IF(D3197="oui", 1, IF(D3197="non", 0, " "))</f>
        <v>0</v>
      </c>
      <c r="D3197" t="s">
        <v>24</v>
      </c>
      <c r="E3197">
        <f>_xlfn.XLOOKUP(F3197,Z$3:Z$19,AA$3:AA$19)</f>
        <v>7</v>
      </c>
      <c r="F3197" t="s">
        <v>38</v>
      </c>
      <c r="G3197" s="14">
        <v>44648</v>
      </c>
      <c r="H3197" s="15">
        <v>0.72638888888888886</v>
      </c>
      <c r="I3197" s="15">
        <v>0.7715277777777777</v>
      </c>
      <c r="J3197">
        <v>1000162</v>
      </c>
      <c r="K3197">
        <v>122</v>
      </c>
      <c r="L3197">
        <f>ROUND(M3197*86400,0)/60</f>
        <v>65</v>
      </c>
      <c r="M3197">
        <v>4.513888888888884E-2</v>
      </c>
      <c r="N3197">
        <f>_xlfn.XLOOKUP(O3197,Z$22:Z$24,AA$22:AA$24)</f>
        <v>1</v>
      </c>
      <c r="O3197" t="s">
        <v>32</v>
      </c>
      <c r="P3197" cm="1">
        <f t="array" aca="1" ref="P3197" ca="1">(_xlfn.IFS(Q3197="couché",0,Q3197="debout à 80%",1,Q3197="?",1))*(IF(RAND()&lt;0.8,1,0))</f>
        <v>0</v>
      </c>
      <c r="Q3197" t="s">
        <v>27</v>
      </c>
      <c r="R3197">
        <v>45</v>
      </c>
      <c r="S3197">
        <f>SUMIFS(N:N,F:F,F3197,G:G,G3197,T:T,T3197-1)*IF(C3197=1,0,1)</f>
        <v>1</v>
      </c>
      <c r="T3197">
        <f>COUNTIFS(F:F,F3197,G:G,G3197,H:H,_xlfn.CONCAT("&lt;=",H3197))</f>
        <v>9</v>
      </c>
      <c r="U3197" s="15">
        <f ca="1">H3197+(RAND()/100000)</f>
        <v>0.72638950247480816</v>
      </c>
      <c r="V3197">
        <f t="shared" ca="1" si="49"/>
        <v>72</v>
      </c>
      <c r="W3197" t="s">
        <v>28</v>
      </c>
      <c r="X3197" t="str">
        <f ca="1">_xlfn.CONCAT("(",A3197,",",C3197,",",P3197,",",E3197,",",L3197,",",S3197,",",T3197,",",V3197,")++1`")</f>
        <v>(251847,0,0,7,65,1,9,72)++1`</v>
      </c>
      <c r="Y3197" t="str">
        <f>_xlfn.CONCAT("(",A3197,",",R3197,")++1`")</f>
        <v>(251847,45)++1`</v>
      </c>
    </row>
    <row r="3198" spans="1:25">
      <c r="A3198">
        <v>251854</v>
      </c>
      <c r="B3198">
        <v>1962</v>
      </c>
      <c r="C3198">
        <f>IF(D3198="oui", 1, IF(D3198="non", 0, " "))</f>
        <v>0</v>
      </c>
      <c r="D3198" t="s">
        <v>24</v>
      </c>
      <c r="E3198">
        <f>_xlfn.XLOOKUP(F3198,Z$3:Z$19,AA$3:AA$19)</f>
        <v>5</v>
      </c>
      <c r="F3198" t="s">
        <v>36</v>
      </c>
      <c r="G3198" s="14">
        <v>44648</v>
      </c>
      <c r="H3198" s="15">
        <v>0.72569444444444442</v>
      </c>
      <c r="I3198" s="15">
        <v>0.78680555555555554</v>
      </c>
      <c r="J3198">
        <v>1000162</v>
      </c>
      <c r="K3198">
        <v>100</v>
      </c>
      <c r="L3198">
        <f>ROUND(M3198*86400,0)/60</f>
        <v>88</v>
      </c>
      <c r="M3198">
        <v>6.1111111111111116E-2</v>
      </c>
      <c r="N3198">
        <f>_xlfn.XLOOKUP(O3198,Z$22:Z$24,AA$22:AA$24)</f>
        <v>0</v>
      </c>
      <c r="O3198" t="s">
        <v>26</v>
      </c>
      <c r="P3198" cm="1">
        <f t="array" aca="1" ref="P3198" ca="1">(_xlfn.IFS(Q3198="couché",0,Q3198="debout à 80%",1,Q3198="?",1))*(IF(RAND()&lt;0.8,1,0))</f>
        <v>1</v>
      </c>
      <c r="Q3198" t="s">
        <v>27</v>
      </c>
      <c r="R3198">
        <v>45</v>
      </c>
      <c r="S3198">
        <f>SUMIFS(N:N,F:F,F3198,G:G,G3198,T:T,T3198-1)*IF(C3198=1,0,1)</f>
        <v>0</v>
      </c>
      <c r="T3198">
        <f>COUNTIFS(F:F,F3198,G:G,G3198,H:H,_xlfn.CONCAT("&lt;=",H3198))</f>
        <v>6</v>
      </c>
      <c r="U3198" s="15">
        <f ca="1">H3198+(RAND()/100000)</f>
        <v>0.72570088139924882</v>
      </c>
      <c r="V3198">
        <f t="shared" ca="1" si="49"/>
        <v>71</v>
      </c>
      <c r="W3198" t="s">
        <v>28</v>
      </c>
      <c r="X3198" t="str">
        <f ca="1">_xlfn.CONCAT("(",A3198,",",C3198,",",P3198,",",E3198,",",L3198,",",S3198,",",T3198,",",V3198,")++1`")</f>
        <v>(251854,0,1,5,88,0,6,71)++1`</v>
      </c>
      <c r="Y3198" t="str">
        <f>_xlfn.CONCAT("(",A3198,",",R3198,")++1`")</f>
        <v>(251854,45)++1`</v>
      </c>
    </row>
    <row r="3199" spans="1:25">
      <c r="A3199">
        <v>251855</v>
      </c>
      <c r="B3199">
        <v>1976</v>
      </c>
      <c r="C3199">
        <f>IF(D3199="oui", 1, IF(D3199="non", 0, " "))</f>
        <v>0</v>
      </c>
      <c r="D3199" t="s">
        <v>24</v>
      </c>
      <c r="E3199">
        <f>_xlfn.XLOOKUP(F3199,Z$3:Z$19,AA$3:AA$19)</f>
        <v>2</v>
      </c>
      <c r="F3199" t="s">
        <v>29</v>
      </c>
      <c r="G3199" s="14">
        <v>44648</v>
      </c>
      <c r="H3199" s="15">
        <v>0.61041666666666661</v>
      </c>
      <c r="I3199" s="15">
        <v>0.87847222222222221</v>
      </c>
      <c r="J3199">
        <v>1000166</v>
      </c>
      <c r="K3199">
        <v>754</v>
      </c>
      <c r="L3199">
        <f>ROUND(M3199*86400,0)/60</f>
        <v>386</v>
      </c>
      <c r="M3199">
        <v>0.2680555555555556</v>
      </c>
      <c r="N3199">
        <f>_xlfn.XLOOKUP(O3199,Z$22:Z$24,AA$22:AA$24)</f>
        <v>0</v>
      </c>
      <c r="O3199" t="s">
        <v>26</v>
      </c>
      <c r="P3199" cm="1">
        <f t="array" aca="1" ref="P3199" ca="1">(_xlfn.IFS(Q3199="couché",0,Q3199="debout à 80%",1,Q3199="?",1))*(IF(RAND()&lt;0.8,1,0))</f>
        <v>0</v>
      </c>
      <c r="Q3199" t="s">
        <v>48</v>
      </c>
      <c r="R3199">
        <v>45</v>
      </c>
      <c r="S3199">
        <f>SUMIFS(N:N,F:F,F3199,G:G,G3199,T:T,T3199-1)*IF(C3199=1,0,1)</f>
        <v>0</v>
      </c>
      <c r="T3199">
        <f>COUNTIFS(F:F,F3199,G:G,G3199,H:H,_xlfn.CONCAT("&lt;=",H3199))</f>
        <v>6</v>
      </c>
      <c r="U3199" s="15">
        <f ca="1">H3199+(RAND()/100000)</f>
        <v>0.61042082616692472</v>
      </c>
      <c r="V3199">
        <f t="shared" ca="1" si="49"/>
        <v>62</v>
      </c>
      <c r="W3199" t="s">
        <v>28</v>
      </c>
      <c r="X3199" t="str">
        <f ca="1">_xlfn.CONCAT("(",A3199,",",C3199,",",P3199,",",E3199,",",L3199,",",S3199,",",T3199,",",V3199,")++1`")</f>
        <v>(251855,0,0,2,386,0,6,62)++1`</v>
      </c>
      <c r="Y3199" t="str">
        <f>_xlfn.CONCAT("(",A3199,",",R3199,")++1`")</f>
        <v>(251855,45)++1`</v>
      </c>
    </row>
    <row r="3200" spans="1:25">
      <c r="A3200">
        <v>251856</v>
      </c>
      <c r="B3200">
        <v>1949</v>
      </c>
      <c r="C3200">
        <f>IF(D3200="oui", 1, IF(D3200="non", 0, " "))</f>
        <v>0</v>
      </c>
      <c r="D3200" t="s">
        <v>24</v>
      </c>
      <c r="E3200">
        <f>_xlfn.XLOOKUP(F3200,Z$3:Z$19,AA$3:AA$19)</f>
        <v>16</v>
      </c>
      <c r="F3200" t="s">
        <v>44</v>
      </c>
      <c r="G3200" s="14">
        <v>44648</v>
      </c>
      <c r="H3200" s="15">
        <v>0.66180555555555554</v>
      </c>
      <c r="I3200" s="15">
        <v>0.74861111111111112</v>
      </c>
      <c r="J3200">
        <v>1000162</v>
      </c>
      <c r="K3200">
        <v>489</v>
      </c>
      <c r="L3200">
        <f>ROUND(M3200*86400,0)/60</f>
        <v>125</v>
      </c>
      <c r="M3200">
        <v>8.680555555555558E-2</v>
      </c>
      <c r="N3200">
        <f>_xlfn.XLOOKUP(O3200,Z$22:Z$24,AA$22:AA$24)</f>
        <v>0</v>
      </c>
      <c r="O3200" t="s">
        <v>26</v>
      </c>
      <c r="P3200" cm="1">
        <f t="array" aca="1" ref="P3200" ca="1">(_xlfn.IFS(Q3200="couché",0,Q3200="debout à 80%",1,Q3200="?",1))*(IF(RAND()&lt;0.8,1,0))</f>
        <v>0</v>
      </c>
      <c r="Q3200" t="s">
        <v>48</v>
      </c>
      <c r="R3200">
        <v>45</v>
      </c>
      <c r="S3200">
        <f>SUMIFS(N:N,F:F,F3200,G:G,G3200,T:T,T3200-1)*IF(C3200=1,0,1)</f>
        <v>0</v>
      </c>
      <c r="T3200">
        <f>COUNTIFS(F:F,F3200,G:G,G3200,H:H,_xlfn.CONCAT("&lt;=",H3200))</f>
        <v>4</v>
      </c>
      <c r="U3200" s="15">
        <f ca="1">H3200+(RAND()/100000)</f>
        <v>0.66181189613014968</v>
      </c>
      <c r="V3200">
        <f t="shared" ca="1" si="49"/>
        <v>68</v>
      </c>
      <c r="W3200" t="s">
        <v>28</v>
      </c>
      <c r="X3200" t="str">
        <f ca="1">_xlfn.CONCAT("(",A3200,",",C3200,",",P3200,",",E3200,",",L3200,",",S3200,",",T3200,",",V3200,")++1`")</f>
        <v>(251856,0,0,16,125,0,4,68)++1`</v>
      </c>
      <c r="Y3200" t="str">
        <f>_xlfn.CONCAT("(",A3200,",",R3200,")++1`")</f>
        <v>(251856,45)++1`</v>
      </c>
    </row>
    <row r="3201" spans="1:25">
      <c r="A3201">
        <v>251857</v>
      </c>
      <c r="B3201">
        <v>1927</v>
      </c>
      <c r="C3201">
        <f>IF(D3201="oui", 1, IF(D3201="non", 0, " "))</f>
        <v>0</v>
      </c>
      <c r="D3201" t="s">
        <v>24</v>
      </c>
      <c r="E3201">
        <f>_xlfn.XLOOKUP(F3201,Z$3:Z$19,AA$3:AA$19)</f>
        <v>16</v>
      </c>
      <c r="F3201" t="s">
        <v>44</v>
      </c>
      <c r="G3201" s="14">
        <v>44649</v>
      </c>
      <c r="H3201" s="15">
        <v>0.50972222222222219</v>
      </c>
      <c r="I3201" s="15">
        <v>0.59583333333333333</v>
      </c>
      <c r="J3201">
        <v>1000162</v>
      </c>
      <c r="K3201">
        <v>64</v>
      </c>
      <c r="L3201">
        <f>ROUND(M3201*86400,0)/60</f>
        <v>124</v>
      </c>
      <c r="M3201">
        <v>8.6111111111111138E-2</v>
      </c>
      <c r="N3201">
        <f>_xlfn.XLOOKUP(O3201,Z$22:Z$24,AA$22:AA$24)</f>
        <v>1</v>
      </c>
      <c r="O3201" t="s">
        <v>32</v>
      </c>
      <c r="P3201" cm="1">
        <f t="array" aca="1" ref="P3201" ca="1">(_xlfn.IFS(Q3201="couché",0,Q3201="debout à 80%",1,Q3201="?",1))*(IF(RAND()&lt;0.8,1,0))</f>
        <v>0</v>
      </c>
      <c r="Q3201" t="s">
        <v>48</v>
      </c>
      <c r="R3201">
        <v>45</v>
      </c>
      <c r="S3201">
        <f>SUMIFS(N:N,F:F,F3201,G:G,G3201,T:T,T3201-1)*IF(C3201=1,0,1)</f>
        <v>0</v>
      </c>
      <c r="T3201">
        <f>COUNTIFS(F:F,F3201,G:G,G3201,H:H,_xlfn.CONCAT("&lt;=",H3201))</f>
        <v>4</v>
      </c>
      <c r="U3201" s="15">
        <f ca="1">H3201+(RAND()/100000)</f>
        <v>0.50972570080274004</v>
      </c>
      <c r="V3201">
        <f t="shared" ca="1" si="49"/>
        <v>45</v>
      </c>
      <c r="W3201" t="s">
        <v>47</v>
      </c>
      <c r="X3201" t="str">
        <f ca="1">_xlfn.CONCAT("(",A3201,",",C3201,",",P3201,",",E3201,",",L3201,",",S3201,",",T3201,",",V3201,")++1`")</f>
        <v>(251857,0,0,16,124,0,4,45)++1`</v>
      </c>
      <c r="Y3201" t="str">
        <f>_xlfn.CONCAT("(",A3201,",",R3201,")++1`")</f>
        <v>(251857,45)++1`</v>
      </c>
    </row>
    <row r="3202" spans="1:25">
      <c r="A3202">
        <v>251859</v>
      </c>
      <c r="B3202">
        <v>2005</v>
      </c>
      <c r="C3202">
        <f>IF(D3202="oui", 1, IF(D3202="non", 0, " "))</f>
        <v>0</v>
      </c>
      <c r="D3202" t="s">
        <v>24</v>
      </c>
      <c r="E3202">
        <f>_xlfn.XLOOKUP(F3202,Z$3:Z$19,AA$3:AA$19)</f>
        <v>12</v>
      </c>
      <c r="F3202" t="s">
        <v>42</v>
      </c>
      <c r="G3202" s="14">
        <v>44651</v>
      </c>
      <c r="H3202" s="15">
        <v>0.47986111111111107</v>
      </c>
      <c r="I3202" s="15">
        <v>0.50208333333333333</v>
      </c>
      <c r="J3202">
        <v>1000164</v>
      </c>
      <c r="K3202">
        <v>336</v>
      </c>
      <c r="L3202">
        <f>ROUND(M3202*86400,0)/60</f>
        <v>32</v>
      </c>
      <c r="M3202">
        <v>2.2222222222222254E-2</v>
      </c>
      <c r="N3202">
        <f>_xlfn.XLOOKUP(O3202,Z$22:Z$24,AA$22:AA$24)</f>
        <v>1</v>
      </c>
      <c r="O3202" t="s">
        <v>32</v>
      </c>
      <c r="P3202" cm="1">
        <f t="array" aca="1" ref="P3202" ca="1">(_xlfn.IFS(Q3202="couché",0,Q3202="debout à 80%",1,Q3202="?",1))*(IF(RAND()&lt;0.8,1,0))</f>
        <v>1</v>
      </c>
      <c r="Q3202" t="s">
        <v>27</v>
      </c>
      <c r="R3202">
        <v>30</v>
      </c>
      <c r="S3202">
        <f>SUMIFS(N:N,F:F,F3202,G:G,G3202,T:T,T3202-1)*IF(C3202=1,0,1)</f>
        <v>0</v>
      </c>
      <c r="T3202">
        <f>COUNTIFS(F:F,F3202,G:G,G3202,H:H,_xlfn.CONCAT("&lt;=",H3202))</f>
        <v>2</v>
      </c>
      <c r="U3202" s="15">
        <f ca="1">H3202+(RAND()/100000)</f>
        <v>0.47986791343047847</v>
      </c>
      <c r="V3202">
        <f t="shared" ca="1" si="49"/>
        <v>43</v>
      </c>
      <c r="W3202" t="s">
        <v>28</v>
      </c>
      <c r="X3202" t="str">
        <f ca="1">_xlfn.CONCAT("(",A3202,",",C3202,",",P3202,",",E3202,",",L3202,",",S3202,",",T3202,",",V3202,")++1`")</f>
        <v>(251859,0,1,12,32,0,2,43)++1`</v>
      </c>
      <c r="Y3202" t="str">
        <f>_xlfn.CONCAT("(",A3202,",",R3202,")++1`")</f>
        <v>(251859,30)++1`</v>
      </c>
    </row>
    <row r="3203" spans="1:25">
      <c r="A3203">
        <v>251865</v>
      </c>
      <c r="B3203">
        <v>1982</v>
      </c>
      <c r="C3203">
        <f>IF(D3203="oui", 1, IF(D3203="non", 0, " "))</f>
        <v>0</v>
      </c>
      <c r="D3203" t="s">
        <v>24</v>
      </c>
      <c r="E3203">
        <f>_xlfn.XLOOKUP(F3203,Z$3:Z$19,AA$3:AA$19)</f>
        <v>8</v>
      </c>
      <c r="F3203" t="s">
        <v>25</v>
      </c>
      <c r="G3203" s="14">
        <v>44648</v>
      </c>
      <c r="H3203" s="15">
        <v>0.3659722222222222</v>
      </c>
      <c r="I3203" s="15">
        <v>0.39861111111111108</v>
      </c>
      <c r="J3203">
        <v>1000168</v>
      </c>
      <c r="K3203">
        <v>1892</v>
      </c>
      <c r="L3203">
        <f>ROUND(M3203*86400,0)/60</f>
        <v>47</v>
      </c>
      <c r="M3203">
        <v>3.2638888888888884E-2</v>
      </c>
      <c r="N3203">
        <f>_xlfn.XLOOKUP(O3203,Z$22:Z$24,AA$22:AA$24)</f>
        <v>0</v>
      </c>
      <c r="O3203" t="s">
        <v>26</v>
      </c>
      <c r="P3203" cm="1">
        <f t="array" aca="1" ref="P3203" ca="1">(_xlfn.IFS(Q3203="couché",0,Q3203="debout à 80%",1,Q3203="?",1))*(IF(RAND()&lt;0.8,1,0))</f>
        <v>1</v>
      </c>
      <c r="Q3203" t="s">
        <v>27</v>
      </c>
      <c r="R3203">
        <v>0</v>
      </c>
      <c r="S3203">
        <f>SUMIFS(N:N,F:F,F3203,G:G,G3203,T:T,T3203-1)*IF(C3203=1,0,1)</f>
        <v>0</v>
      </c>
      <c r="T3203">
        <f>COUNTIFS(F:F,F3203,G:G,G3203,H:H,_xlfn.CONCAT("&lt;=",H3203))</f>
        <v>4</v>
      </c>
      <c r="U3203" s="15">
        <f ca="1">H3203+(RAND()/100000)</f>
        <v>0.36598005434653769</v>
      </c>
      <c r="V3203">
        <f t="shared" ref="V3203:V3242" ca="1" si="50">COUNTIFS(G:G,G3203,U:U,_xlfn.CONCAT("&lt;=",U3203))</f>
        <v>18</v>
      </c>
      <c r="W3203" t="s">
        <v>28</v>
      </c>
      <c r="X3203" t="str">
        <f ca="1">_xlfn.CONCAT("(",A3203,",",C3203,",",P3203,",",E3203,",",L3203,",",S3203,",",T3203,",",V3203,")++1`")</f>
        <v>(251865,0,1,8,47,0,4,18)++1`</v>
      </c>
      <c r="Y3203" t="str">
        <f>_xlfn.CONCAT("(",A3203,",",R3203,")++1`")</f>
        <v>(251865,0)++1`</v>
      </c>
    </row>
    <row r="3204" spans="1:25">
      <c r="A3204">
        <v>251874</v>
      </c>
      <c r="B3204">
        <v>1966</v>
      </c>
      <c r="C3204">
        <f>IF(D3204="oui", 1, IF(D3204="non", 0, " "))</f>
        <v>0</v>
      </c>
      <c r="D3204" t="s">
        <v>24</v>
      </c>
      <c r="E3204">
        <f>_xlfn.XLOOKUP(F3204,Z$3:Z$19,AA$3:AA$19)</f>
        <v>16</v>
      </c>
      <c r="F3204" t="s">
        <v>44</v>
      </c>
      <c r="G3204" s="14">
        <v>44651</v>
      </c>
      <c r="H3204" s="15">
        <v>0.4513888888888889</v>
      </c>
      <c r="I3204" s="15">
        <v>0.47569444444444442</v>
      </c>
      <c r="J3204">
        <v>1000162</v>
      </c>
      <c r="K3204">
        <v>4592</v>
      </c>
      <c r="L3204">
        <f>ROUND(M3204*86400,0)/60</f>
        <v>35</v>
      </c>
      <c r="M3204">
        <v>2.4305555555555525E-2</v>
      </c>
      <c r="N3204">
        <f>_xlfn.XLOOKUP(O3204,Z$22:Z$24,AA$22:AA$24)</f>
        <v>0</v>
      </c>
      <c r="O3204" t="s">
        <v>26</v>
      </c>
      <c r="P3204" cm="1">
        <f t="array" aca="1" ref="P3204" ca="1">(_xlfn.IFS(Q3204="couché",0,Q3204="debout à 80%",1,Q3204="?",1))*(IF(RAND()&lt;0.8,1,0))</f>
        <v>1</v>
      </c>
      <c r="Q3204" t="s">
        <v>27</v>
      </c>
      <c r="R3204">
        <v>45</v>
      </c>
      <c r="S3204">
        <f>SUMIFS(N:N,F:F,F3204,G:G,G3204,T:T,T3204-1)*IF(C3204=1,0,1)</f>
        <v>0</v>
      </c>
      <c r="T3204">
        <f>COUNTIFS(F:F,F3204,G:G,G3204,H:H,_xlfn.CONCAT("&lt;=",H3204))</f>
        <v>2</v>
      </c>
      <c r="U3204" s="15">
        <f ca="1">H3204+(RAND()/100000)</f>
        <v>0.45139857949466178</v>
      </c>
      <c r="V3204">
        <f t="shared" ca="1" si="50"/>
        <v>37</v>
      </c>
      <c r="W3204" t="s">
        <v>47</v>
      </c>
      <c r="X3204" t="str">
        <f ca="1">_xlfn.CONCAT("(",A3204,",",C3204,",",P3204,",",E3204,",",L3204,",",S3204,",",T3204,",",V3204,")++1`")</f>
        <v>(251874,0,1,16,35,0,2,37)++1`</v>
      </c>
      <c r="Y3204" t="str">
        <f>_xlfn.CONCAT("(",A3204,",",R3204,")++1`")</f>
        <v>(251874,45)++1`</v>
      </c>
    </row>
    <row r="3205" spans="1:25">
      <c r="A3205">
        <v>251881</v>
      </c>
      <c r="B3205">
        <v>1966</v>
      </c>
      <c r="C3205">
        <f>IF(D3205="oui", 1, IF(D3205="non", 0, " "))</f>
        <v>0</v>
      </c>
      <c r="D3205" t="s">
        <v>24</v>
      </c>
      <c r="E3205">
        <f>_xlfn.XLOOKUP(F3205,Z$3:Z$19,AA$3:AA$19)</f>
        <v>10</v>
      </c>
      <c r="F3205" t="s">
        <v>39</v>
      </c>
      <c r="G3205" s="14">
        <v>44648</v>
      </c>
      <c r="H3205" s="15">
        <v>0.52916666666666667</v>
      </c>
      <c r="I3205" s="15">
        <v>0.57847222222222217</v>
      </c>
      <c r="J3205">
        <v>1000544</v>
      </c>
      <c r="K3205">
        <v>1452</v>
      </c>
      <c r="L3205">
        <f>ROUND(M3205*86400,0)/60</f>
        <v>71</v>
      </c>
      <c r="M3205">
        <v>4.9305555555555491E-2</v>
      </c>
      <c r="N3205">
        <f>_xlfn.XLOOKUP(O3205,Z$22:Z$24,AA$22:AA$24)</f>
        <v>0</v>
      </c>
      <c r="O3205" t="s">
        <v>26</v>
      </c>
      <c r="P3205" cm="1">
        <f t="array" aca="1" ref="P3205" ca="1">(_xlfn.IFS(Q3205="couché",0,Q3205="debout à 80%",1,Q3205="?",1))*(IF(RAND()&lt;0.8,1,0))</f>
        <v>1</v>
      </c>
      <c r="Q3205" t="s">
        <v>27</v>
      </c>
      <c r="R3205">
        <v>45</v>
      </c>
      <c r="S3205">
        <f>SUMIFS(N:N,F:F,F3205,G:G,G3205,T:T,T3205-1)*IF(C3205=1,0,1)</f>
        <v>1</v>
      </c>
      <c r="T3205">
        <f>COUNTIFS(F:F,F3205,G:G,G3205,H:H,_xlfn.CONCAT("&lt;=",H3205))</f>
        <v>4</v>
      </c>
      <c r="U3205" s="15">
        <f ca="1">H3205+(RAND()/100000)</f>
        <v>0.52917008018585732</v>
      </c>
      <c r="V3205">
        <f t="shared" ca="1" si="50"/>
        <v>46</v>
      </c>
      <c r="W3205" t="s">
        <v>28</v>
      </c>
      <c r="X3205" t="str">
        <f ca="1">_xlfn.CONCAT("(",A3205,",",C3205,",",P3205,",",E3205,",",L3205,",",S3205,",",T3205,",",V3205,")++1`")</f>
        <v>(251881,0,1,10,71,1,4,46)++1`</v>
      </c>
      <c r="Y3205" t="str">
        <f>_xlfn.CONCAT("(",A3205,",",R3205,")++1`")</f>
        <v>(251881,45)++1`</v>
      </c>
    </row>
    <row r="3206" spans="1:25">
      <c r="A3206">
        <v>251894</v>
      </c>
      <c r="B3206">
        <v>1953</v>
      </c>
      <c r="C3206">
        <f>IF(D3206="oui", 1, IF(D3206="non", 0, " "))</f>
        <v>0</v>
      </c>
      <c r="D3206" t="s">
        <v>24</v>
      </c>
      <c r="E3206">
        <f>_xlfn.XLOOKUP(F3206,Z$3:Z$19,AA$3:AA$19)</f>
        <v>10</v>
      </c>
      <c r="F3206" t="s">
        <v>39</v>
      </c>
      <c r="G3206" s="14">
        <v>44649</v>
      </c>
      <c r="H3206" s="15">
        <v>0.54722222222222217</v>
      </c>
      <c r="I3206" s="15">
        <v>0.59861111111111109</v>
      </c>
      <c r="J3206">
        <v>1000171</v>
      </c>
      <c r="K3206">
        <v>2240</v>
      </c>
      <c r="L3206">
        <f>ROUND(M3206*86400,0)/60</f>
        <v>74</v>
      </c>
      <c r="M3206">
        <v>5.1388888888888928E-2</v>
      </c>
      <c r="N3206">
        <f>_xlfn.XLOOKUP(O3206,Z$22:Z$24,AA$22:AA$24)</f>
        <v>0</v>
      </c>
      <c r="O3206" t="s">
        <v>26</v>
      </c>
      <c r="P3206" cm="1">
        <f t="array" aca="1" ref="P3206" ca="1">(_xlfn.IFS(Q3206="couché",0,Q3206="debout à 80%",1,Q3206="?",1))*(IF(RAND()&lt;0.8,1,0))</f>
        <v>1</v>
      </c>
      <c r="Q3206" t="s">
        <v>27</v>
      </c>
      <c r="R3206">
        <v>0</v>
      </c>
      <c r="S3206">
        <f>SUMIFS(N:N,F:F,F3206,G:G,G3206,T:T,T3206-1)*IF(C3206=1,0,1)</f>
        <v>1</v>
      </c>
      <c r="T3206">
        <f>COUNTIFS(F:F,F3206,G:G,G3206,H:H,_xlfn.CONCAT("&lt;=",H3206))</f>
        <v>7</v>
      </c>
      <c r="U3206" s="15">
        <f ca="1">H3206+(RAND()/100000)</f>
        <v>0.54722975306522659</v>
      </c>
      <c r="V3206">
        <f t="shared" ca="1" si="50"/>
        <v>51</v>
      </c>
      <c r="W3206" t="s">
        <v>47</v>
      </c>
      <c r="X3206" t="str">
        <f ca="1">_xlfn.CONCAT("(",A3206,",",C3206,",",P3206,",",E3206,",",L3206,",",S3206,",",T3206,",",V3206,")++1`")</f>
        <v>(251894,0,1,10,74,1,7,51)++1`</v>
      </c>
      <c r="Y3206" t="str">
        <f>_xlfn.CONCAT("(",A3206,",",R3206,")++1`")</f>
        <v>(251894,0)++1`</v>
      </c>
    </row>
    <row r="3207" spans="1:25">
      <c r="A3207">
        <v>251917</v>
      </c>
      <c r="B3207">
        <v>1948</v>
      </c>
      <c r="C3207">
        <f>IF(D3207="oui", 1, IF(D3207="non", 0, " "))</f>
        <v>0</v>
      </c>
      <c r="D3207" t="s">
        <v>24</v>
      </c>
      <c r="E3207">
        <f>_xlfn.XLOOKUP(F3207,Z$3:Z$19,AA$3:AA$19)</f>
        <v>7</v>
      </c>
      <c r="F3207" t="s">
        <v>38</v>
      </c>
      <c r="G3207" s="14">
        <v>44651</v>
      </c>
      <c r="H3207" s="15">
        <v>0.49583333333333329</v>
      </c>
      <c r="I3207" s="15">
        <v>0.57152777777777775</v>
      </c>
      <c r="J3207">
        <v>1000166</v>
      </c>
      <c r="K3207">
        <v>1</v>
      </c>
      <c r="L3207">
        <f>ROUND(M3207*86400,0)/60</f>
        <v>109</v>
      </c>
      <c r="M3207">
        <v>7.5694444444444453E-2</v>
      </c>
      <c r="N3207">
        <f>_xlfn.XLOOKUP(O3207,Z$22:Z$24,AA$22:AA$24)</f>
        <v>0</v>
      </c>
      <c r="O3207" t="s">
        <v>26</v>
      </c>
      <c r="P3207" cm="1">
        <f t="array" aca="1" ref="P3207" ca="1">(_xlfn.IFS(Q3207="couché",0,Q3207="debout à 80%",1,Q3207="?",1))*(IF(RAND()&lt;0.8,1,0))</f>
        <v>0</v>
      </c>
      <c r="Q3207" t="s">
        <v>48</v>
      </c>
      <c r="R3207">
        <v>45</v>
      </c>
      <c r="S3207">
        <f>SUMIFS(N:N,F:F,F3207,G:G,G3207,T:T,T3207-1)*IF(C3207=1,0,1)</f>
        <v>0</v>
      </c>
      <c r="T3207">
        <f>COUNTIFS(F:F,F3207,G:G,G3207,H:H,_xlfn.CONCAT("&lt;=",H3207))</f>
        <v>2</v>
      </c>
      <c r="U3207" s="15">
        <f ca="1">H3207+(RAND()/100000)</f>
        <v>0.49583860811942104</v>
      </c>
      <c r="V3207">
        <f t="shared" ca="1" si="50"/>
        <v>47</v>
      </c>
      <c r="W3207" t="s">
        <v>28</v>
      </c>
      <c r="X3207" t="str">
        <f ca="1">_xlfn.CONCAT("(",A3207,",",C3207,",",P3207,",",E3207,",",L3207,",",S3207,",",T3207,",",V3207,")++1`")</f>
        <v>(251917,0,0,7,109,0,2,47)++1`</v>
      </c>
      <c r="Y3207" t="str">
        <f>_xlfn.CONCAT("(",A3207,",",R3207,")++1`")</f>
        <v>(251917,45)++1`</v>
      </c>
    </row>
    <row r="3208" spans="1:25">
      <c r="A3208">
        <v>251952</v>
      </c>
      <c r="B3208">
        <v>1976</v>
      </c>
      <c r="C3208">
        <f>IF(D3208="oui", 1, IF(D3208="non", 0, " "))</f>
        <v>0</v>
      </c>
      <c r="D3208" t="s">
        <v>24</v>
      </c>
      <c r="E3208">
        <f>_xlfn.XLOOKUP(F3208,Z$3:Z$19,AA$3:AA$19)</f>
        <v>16</v>
      </c>
      <c r="F3208" t="s">
        <v>44</v>
      </c>
      <c r="G3208" s="14">
        <v>44648</v>
      </c>
      <c r="H3208" s="15">
        <v>0.60138888888888886</v>
      </c>
      <c r="I3208" s="15">
        <v>0.64861111111111114</v>
      </c>
      <c r="J3208">
        <v>1000162</v>
      </c>
      <c r="K3208">
        <v>103</v>
      </c>
      <c r="L3208">
        <f>ROUND(M3208*86400,0)/60</f>
        <v>68</v>
      </c>
      <c r="M3208">
        <v>4.7222222222222276E-2</v>
      </c>
      <c r="N3208">
        <f>_xlfn.XLOOKUP(O3208,Z$22:Z$24,AA$22:AA$24)</f>
        <v>0</v>
      </c>
      <c r="O3208" t="s">
        <v>26</v>
      </c>
      <c r="P3208" cm="1">
        <f t="array" aca="1" ref="P3208" ca="1">(_xlfn.IFS(Q3208="couché",0,Q3208="debout à 80%",1,Q3208="?",1))*(IF(RAND()&lt;0.8,1,0))</f>
        <v>0</v>
      </c>
      <c r="Q3208" t="s">
        <v>48</v>
      </c>
      <c r="R3208">
        <v>45</v>
      </c>
      <c r="S3208">
        <f>SUMIFS(N:N,F:F,F3208,G:G,G3208,T:T,T3208-1)*IF(C3208=1,0,1)</f>
        <v>0</v>
      </c>
      <c r="T3208">
        <f>COUNTIFS(F:F,F3208,G:G,G3208,H:H,_xlfn.CONCAT("&lt;=",H3208))</f>
        <v>3</v>
      </c>
      <c r="U3208" s="15">
        <f ca="1">H3208+(RAND()/100000)</f>
        <v>0.60139188187386305</v>
      </c>
      <c r="V3208">
        <f t="shared" ca="1" si="50"/>
        <v>60</v>
      </c>
      <c r="W3208" t="s">
        <v>28</v>
      </c>
      <c r="X3208" t="str">
        <f ca="1">_xlfn.CONCAT("(",A3208,",",C3208,",",P3208,",",E3208,",",L3208,",",S3208,",",T3208,",",V3208,")++1`")</f>
        <v>(251952,0,0,16,68,0,3,60)++1`</v>
      </c>
      <c r="Y3208" t="str">
        <f>_xlfn.CONCAT("(",A3208,",",R3208,")++1`")</f>
        <v>(251952,45)++1`</v>
      </c>
    </row>
    <row r="3209" spans="1:25">
      <c r="A3209">
        <v>251982</v>
      </c>
      <c r="B3209">
        <v>1964</v>
      </c>
      <c r="C3209">
        <f>IF(D3209="oui", 1, IF(D3209="non", 0, " "))</f>
        <v>0</v>
      </c>
      <c r="D3209" t="s">
        <v>24</v>
      </c>
      <c r="E3209">
        <f>_xlfn.XLOOKUP(F3209,Z$3:Z$19,AA$3:AA$19)</f>
        <v>8</v>
      </c>
      <c r="F3209" t="s">
        <v>25</v>
      </c>
      <c r="G3209" s="14">
        <v>44648</v>
      </c>
      <c r="H3209" s="15">
        <v>0.81111111111111112</v>
      </c>
      <c r="I3209" s="15">
        <v>0.93124999999999991</v>
      </c>
      <c r="J3209">
        <v>1000171</v>
      </c>
      <c r="K3209">
        <v>283</v>
      </c>
      <c r="L3209">
        <f>ROUND(M3209*86400,0)/60</f>
        <v>173</v>
      </c>
      <c r="M3209">
        <v>0.1201388888888888</v>
      </c>
      <c r="N3209">
        <f>_xlfn.XLOOKUP(O3209,Z$22:Z$24,AA$22:AA$24)</f>
        <v>0</v>
      </c>
      <c r="O3209" t="s">
        <v>26</v>
      </c>
      <c r="P3209" cm="1">
        <f t="array" aca="1" ref="P3209" ca="1">(_xlfn.IFS(Q3209="couché",0,Q3209="debout à 80%",1,Q3209="?",1))*(IF(RAND()&lt;0.8,1,0))</f>
        <v>0</v>
      </c>
      <c r="Q3209" t="s">
        <v>48</v>
      </c>
      <c r="R3209">
        <v>120</v>
      </c>
      <c r="S3209">
        <f>SUMIFS(N:N,F:F,F3209,G:G,G3209,T:T,T3209-1)*IF(C3209=1,0,1)</f>
        <v>0</v>
      </c>
      <c r="T3209">
        <f>COUNTIFS(F:F,F3209,G:G,G3209,H:H,_xlfn.CONCAT("&lt;=",H3209))</f>
        <v>11</v>
      </c>
      <c r="U3209" s="15">
        <f ca="1">H3209+(RAND()/100000)</f>
        <v>0.81111701009827619</v>
      </c>
      <c r="V3209">
        <f t="shared" ca="1" si="50"/>
        <v>74</v>
      </c>
      <c r="W3209" t="s">
        <v>47</v>
      </c>
      <c r="X3209" t="str">
        <f ca="1">_xlfn.CONCAT("(",A3209,",",C3209,",",P3209,",",E3209,",",L3209,",",S3209,",",T3209,",",V3209,")++1`")</f>
        <v>(251982,0,0,8,173,0,11,74)++1`</v>
      </c>
      <c r="Y3209" t="str">
        <f>_xlfn.CONCAT("(",A3209,",",R3209,")++1`")</f>
        <v>(251982,120)++1`</v>
      </c>
    </row>
    <row r="3210" spans="1:25">
      <c r="A3210">
        <v>251983</v>
      </c>
      <c r="B3210">
        <v>1986</v>
      </c>
      <c r="C3210">
        <f>IF(D3210="oui", 1, IF(D3210="non", 0, " "))</f>
        <v>0</v>
      </c>
      <c r="D3210" t="s">
        <v>24</v>
      </c>
      <c r="E3210">
        <f>_xlfn.XLOOKUP(F3210,Z$3:Z$19,AA$3:AA$19)</f>
        <v>2</v>
      </c>
      <c r="F3210" t="s">
        <v>29</v>
      </c>
      <c r="G3210" s="14">
        <v>44648</v>
      </c>
      <c r="H3210" s="15">
        <v>0.96875</v>
      </c>
      <c r="I3210" s="15">
        <v>2.9166666666666667E-2</v>
      </c>
      <c r="J3210">
        <v>1000166</v>
      </c>
      <c r="K3210">
        <v>30</v>
      </c>
      <c r="L3210">
        <v>0</v>
      </c>
      <c r="M3210">
        <v>-0.93958333333333333</v>
      </c>
      <c r="N3210">
        <f>_xlfn.XLOOKUP(O3210,Z$22:Z$24,AA$22:AA$24)</f>
        <v>0</v>
      </c>
      <c r="O3210" t="s">
        <v>26</v>
      </c>
      <c r="P3210" cm="1">
        <f t="array" aca="1" ref="P3210" ca="1">(_xlfn.IFS(Q3210="couché",0,Q3210="debout à 80%",1,Q3210="?",1))*(IF(RAND()&lt;0.8,1,0))</f>
        <v>1</v>
      </c>
      <c r="Q3210" t="s">
        <v>27</v>
      </c>
      <c r="R3210">
        <v>45</v>
      </c>
      <c r="S3210">
        <f>SUMIFS(N:N,F:F,F3210,G:G,G3210,T:T,T3210-1)*IF(C3210=1,0,1)</f>
        <v>0</v>
      </c>
      <c r="T3210">
        <f>COUNTIFS(F:F,F3210,G:G,G3210,H:H,_xlfn.CONCAT("&lt;=",H3210))</f>
        <v>7</v>
      </c>
      <c r="U3210" s="15">
        <f ca="1">H3210+(RAND()/100000)</f>
        <v>0.9687561223986817</v>
      </c>
      <c r="V3210">
        <f t="shared" ca="1" si="50"/>
        <v>75</v>
      </c>
      <c r="W3210" t="s">
        <v>28</v>
      </c>
      <c r="X3210" t="str">
        <f ca="1">_xlfn.CONCAT("(",A3210,",",C3210,",",P3210,",",E3210,",",L3210,",",S3210,",",T3210,",",V3210,")++1`")</f>
        <v>(251983,0,1,2,0,0,7,75)++1`</v>
      </c>
      <c r="Y3210" t="str">
        <f>_xlfn.CONCAT("(",A3210,",",R3210,")++1`")</f>
        <v>(251983,45)++1`</v>
      </c>
    </row>
    <row r="3211" spans="1:25">
      <c r="A3211">
        <v>251993</v>
      </c>
      <c r="B3211">
        <v>1945</v>
      </c>
      <c r="C3211">
        <f>IF(D3211="oui", 1, IF(D3211="non", 0, " "))</f>
        <v>0</v>
      </c>
      <c r="D3211" t="s">
        <v>24</v>
      </c>
      <c r="E3211">
        <f>_xlfn.XLOOKUP(F3211,Z$3:Z$19,AA$3:AA$19)</f>
        <v>5</v>
      </c>
      <c r="F3211" t="s">
        <v>36</v>
      </c>
      <c r="G3211" s="14">
        <v>44650</v>
      </c>
      <c r="H3211" s="15">
        <v>0.625</v>
      </c>
      <c r="I3211" s="15">
        <v>0.75277777777777777</v>
      </c>
      <c r="J3211">
        <v>1000162</v>
      </c>
      <c r="K3211">
        <v>152</v>
      </c>
      <c r="L3211">
        <f>ROUND(M3211*86400,0)/60</f>
        <v>184</v>
      </c>
      <c r="M3211">
        <v>0.12777777777777777</v>
      </c>
      <c r="N3211">
        <f>_xlfn.XLOOKUP(O3211,Z$22:Z$24,AA$22:AA$24)</f>
        <v>0</v>
      </c>
      <c r="O3211" t="s">
        <v>26</v>
      </c>
      <c r="P3211" cm="1">
        <f t="array" aca="1" ref="P3211" ca="1">(_xlfn.IFS(Q3211="couché",0,Q3211="debout à 80%",1,Q3211="?",1))*(IF(RAND()&lt;0.8,1,0))</f>
        <v>0</v>
      </c>
      <c r="Q3211" t="s">
        <v>48</v>
      </c>
      <c r="R3211">
        <v>45</v>
      </c>
      <c r="S3211">
        <f>SUMIFS(N:N,F:F,F3211,G:G,G3211,T:T,T3211-1)*IF(C3211=1,0,1)</f>
        <v>0</v>
      </c>
      <c r="T3211">
        <f>COUNTIFS(F:F,F3211,G:G,G3211,H:H,_xlfn.CONCAT("&lt;=",H3211))</f>
        <v>4</v>
      </c>
      <c r="U3211" s="15">
        <f ca="1">H3211+(RAND()/100000)</f>
        <v>0.62500254948444556</v>
      </c>
      <c r="V3211">
        <f t="shared" ca="1" si="50"/>
        <v>48</v>
      </c>
      <c r="W3211" t="s">
        <v>28</v>
      </c>
      <c r="X3211" t="str">
        <f ca="1">_xlfn.CONCAT("(",A3211,",",C3211,",",P3211,",",E3211,",",L3211,",",S3211,",",T3211,",",V3211,")++1`")</f>
        <v>(251993,0,0,5,184,0,4,48)++1`</v>
      </c>
      <c r="Y3211" t="str">
        <f>_xlfn.CONCAT("(",A3211,",",R3211,")++1`")</f>
        <v>(251993,45)++1`</v>
      </c>
    </row>
    <row r="3212" spans="1:25">
      <c r="A3212">
        <v>251994</v>
      </c>
      <c r="B3212">
        <v>1957</v>
      </c>
      <c r="C3212">
        <f>IF(D3212="oui", 1, IF(D3212="non", 0, " "))</f>
        <v>0</v>
      </c>
      <c r="D3212" t="s">
        <v>24</v>
      </c>
      <c r="E3212">
        <f>_xlfn.XLOOKUP(F3212,Z$3:Z$19,AA$3:AA$19)</f>
        <v>4</v>
      </c>
      <c r="F3212" t="s">
        <v>31</v>
      </c>
      <c r="G3212" s="14">
        <v>44649</v>
      </c>
      <c r="H3212" s="15">
        <v>0.81319444444444444</v>
      </c>
      <c r="I3212" s="15">
        <v>0.91111111111111109</v>
      </c>
      <c r="J3212">
        <v>1000171</v>
      </c>
      <c r="K3212">
        <v>3114</v>
      </c>
      <c r="L3212">
        <f>ROUND(M3212*86400,0)/60</f>
        <v>141</v>
      </c>
      <c r="M3212">
        <v>9.7916666666666652E-2</v>
      </c>
      <c r="N3212">
        <f>_xlfn.XLOOKUP(O3212,Z$22:Z$24,AA$22:AA$24)</f>
        <v>0</v>
      </c>
      <c r="O3212" t="s">
        <v>26</v>
      </c>
      <c r="P3212" cm="1">
        <f t="array" aca="1" ref="P3212" ca="1">(_xlfn.IFS(Q3212="couché",0,Q3212="debout à 80%",1,Q3212="?",1))*(IF(RAND()&lt;0.8,1,0))</f>
        <v>0</v>
      </c>
      <c r="Q3212" t="s">
        <v>48</v>
      </c>
      <c r="R3212">
        <v>45</v>
      </c>
      <c r="S3212">
        <f>SUMIFS(N:N,F:F,F3212,G:G,G3212,T:T,T3212-1)*IF(C3212=1,0,1)</f>
        <v>1</v>
      </c>
      <c r="T3212">
        <f>COUNTIFS(F:F,F3212,G:G,G3212,H:H,_xlfn.CONCAT("&lt;=",H3212))</f>
        <v>8</v>
      </c>
      <c r="U3212" s="15">
        <f ca="1">H3212+(RAND()/100000)</f>
        <v>0.8131972400788442</v>
      </c>
      <c r="V3212">
        <f t="shared" ca="1" si="50"/>
        <v>74</v>
      </c>
      <c r="W3212" t="s">
        <v>28</v>
      </c>
      <c r="X3212" t="str">
        <f ca="1">_xlfn.CONCAT("(",A3212,",",C3212,",",P3212,",",E3212,",",L3212,",",S3212,",",T3212,",",V3212,")++1`")</f>
        <v>(251994,0,0,4,141,1,8,74)++1`</v>
      </c>
      <c r="Y3212" t="str">
        <f>_xlfn.CONCAT("(",A3212,",",R3212,")++1`")</f>
        <v>(251994,45)++1`</v>
      </c>
    </row>
    <row r="3213" spans="1:25">
      <c r="A3213">
        <v>251999</v>
      </c>
      <c r="B3213">
        <v>1966</v>
      </c>
      <c r="C3213">
        <f>IF(D3213="oui", 1, IF(D3213="non", 0, " "))</f>
        <v>0</v>
      </c>
      <c r="D3213" t="s">
        <v>24</v>
      </c>
      <c r="E3213">
        <f>_xlfn.XLOOKUP(F3213,Z$3:Z$19,AA$3:AA$19)</f>
        <v>16</v>
      </c>
      <c r="F3213" t="s">
        <v>44</v>
      </c>
      <c r="G3213" s="14">
        <v>44649</v>
      </c>
      <c r="H3213" s="15">
        <v>0.60416666666666663</v>
      </c>
      <c r="I3213" s="15">
        <v>0.66805555555555551</v>
      </c>
      <c r="J3213">
        <v>1000162</v>
      </c>
      <c r="K3213">
        <v>134</v>
      </c>
      <c r="L3213">
        <f>ROUND(M3213*86400,0)/60</f>
        <v>92</v>
      </c>
      <c r="M3213">
        <v>6.3888888888888884E-2</v>
      </c>
      <c r="N3213">
        <f>_xlfn.XLOOKUP(O3213,Z$22:Z$24,AA$22:AA$24)</f>
        <v>0</v>
      </c>
      <c r="O3213" t="s">
        <v>26</v>
      </c>
      <c r="P3213" cm="1">
        <f t="array" aca="1" ref="P3213" ca="1">(_xlfn.IFS(Q3213="couché",0,Q3213="debout à 80%",1,Q3213="?",1))*(IF(RAND()&lt;0.8,1,0))</f>
        <v>0</v>
      </c>
      <c r="Q3213" t="s">
        <v>48</v>
      </c>
      <c r="R3213">
        <v>45</v>
      </c>
      <c r="S3213">
        <f>SUMIFS(N:N,F:F,F3213,G:G,G3213,T:T,T3213-1)*IF(C3213=1,0,1)</f>
        <v>1</v>
      </c>
      <c r="T3213">
        <f>COUNTIFS(F:F,F3213,G:G,G3213,H:H,_xlfn.CONCAT("&lt;=",H3213))</f>
        <v>5</v>
      </c>
      <c r="U3213" s="15">
        <f ca="1">H3213+(RAND()/100000)</f>
        <v>0.60417091036913839</v>
      </c>
      <c r="V3213">
        <f t="shared" ca="1" si="50"/>
        <v>59</v>
      </c>
      <c r="W3213" t="s">
        <v>47</v>
      </c>
      <c r="X3213" t="str">
        <f ca="1">_xlfn.CONCAT("(",A3213,",",C3213,",",P3213,",",E3213,",",L3213,",",S3213,",",T3213,",",V3213,")++1`")</f>
        <v>(251999,0,0,16,92,1,5,59)++1`</v>
      </c>
      <c r="Y3213" t="str">
        <f>_xlfn.CONCAT("(",A3213,",",R3213,")++1`")</f>
        <v>(251999,45)++1`</v>
      </c>
    </row>
    <row r="3214" spans="1:25">
      <c r="A3214">
        <v>252003</v>
      </c>
      <c r="B3214">
        <v>1962</v>
      </c>
      <c r="C3214">
        <f>IF(D3214="oui", 1, IF(D3214="non", 0, " "))</f>
        <v>0</v>
      </c>
      <c r="D3214" t="s">
        <v>24</v>
      </c>
      <c r="E3214">
        <f>_xlfn.XLOOKUP(F3214,Z$3:Z$19,AA$3:AA$19)</f>
        <v>10</v>
      </c>
      <c r="F3214" t="s">
        <v>39</v>
      </c>
      <c r="G3214" s="14">
        <v>44649</v>
      </c>
      <c r="H3214" s="15">
        <v>0.6152777777777777</v>
      </c>
      <c r="I3214" s="15">
        <v>0.65208333333333335</v>
      </c>
      <c r="J3214">
        <v>1000163</v>
      </c>
      <c r="K3214">
        <v>4824</v>
      </c>
      <c r="L3214">
        <f>ROUND(M3214*86400,0)/60</f>
        <v>53</v>
      </c>
      <c r="M3214">
        <v>3.6805555555555647E-2</v>
      </c>
      <c r="N3214">
        <f>_xlfn.XLOOKUP(O3214,Z$22:Z$24,AA$22:AA$24)</f>
        <v>0</v>
      </c>
      <c r="O3214" t="s">
        <v>26</v>
      </c>
      <c r="P3214" cm="1">
        <f t="array" aca="1" ref="P3214" ca="1">(_xlfn.IFS(Q3214="couché",0,Q3214="debout à 80%",1,Q3214="?",1))*(IF(RAND()&lt;0.8,1,0))</f>
        <v>0</v>
      </c>
      <c r="Q3214" t="s">
        <v>48</v>
      </c>
      <c r="R3214">
        <v>45</v>
      </c>
      <c r="S3214">
        <f>SUMIFS(N:N,F:F,F3214,G:G,G3214,T:T,T3214-1)*IF(C3214=1,0,1)</f>
        <v>0</v>
      </c>
      <c r="T3214">
        <f>COUNTIFS(F:F,F3214,G:G,G3214,H:H,_xlfn.CONCAT("&lt;=",H3214))</f>
        <v>8</v>
      </c>
      <c r="U3214" s="15">
        <f ca="1">H3214+(RAND()/100000)</f>
        <v>0.61528612117362069</v>
      </c>
      <c r="V3214">
        <f t="shared" ca="1" si="50"/>
        <v>61</v>
      </c>
      <c r="W3214" t="s">
        <v>28</v>
      </c>
      <c r="X3214" t="str">
        <f ca="1">_xlfn.CONCAT("(",A3214,",",C3214,",",P3214,",",E3214,",",L3214,",",S3214,",",T3214,",",V3214,")++1`")</f>
        <v>(252003,0,0,10,53,0,8,61)++1`</v>
      </c>
      <c r="Y3214" t="str">
        <f>_xlfn.CONCAT("(",A3214,",",R3214,")++1`")</f>
        <v>(252003,45)++1`</v>
      </c>
    </row>
    <row r="3215" spans="1:25">
      <c r="A3215">
        <v>252032</v>
      </c>
      <c r="B3215">
        <v>1962</v>
      </c>
      <c r="C3215">
        <f>IF(D3215="oui", 1, IF(D3215="non", 0, " "))</f>
        <v>0</v>
      </c>
      <c r="D3215" t="s">
        <v>24</v>
      </c>
      <c r="E3215">
        <f>_xlfn.XLOOKUP(F3215,Z$3:Z$19,AA$3:AA$19)</f>
        <v>8</v>
      </c>
      <c r="F3215" t="s">
        <v>25</v>
      </c>
      <c r="G3215" s="14">
        <v>44651</v>
      </c>
      <c r="H3215" s="15">
        <v>0.4284722222222222</v>
      </c>
      <c r="I3215" s="15">
        <v>0.51249999999999996</v>
      </c>
      <c r="J3215">
        <v>1000162</v>
      </c>
      <c r="K3215">
        <v>142</v>
      </c>
      <c r="L3215">
        <f>ROUND(M3215*86400,0)/60</f>
        <v>121</v>
      </c>
      <c r="M3215">
        <v>8.4027777777777757E-2</v>
      </c>
      <c r="N3215">
        <f>_xlfn.XLOOKUP(O3215,Z$22:Z$24,AA$22:AA$24)</f>
        <v>0</v>
      </c>
      <c r="O3215" t="s">
        <v>26</v>
      </c>
      <c r="P3215" cm="1">
        <f t="array" aca="1" ref="P3215" ca="1">(_xlfn.IFS(Q3215="couché",0,Q3215="debout à 80%",1,Q3215="?",1))*(IF(RAND()&lt;0.8,1,0))</f>
        <v>1</v>
      </c>
      <c r="Q3215" t="s">
        <v>27</v>
      </c>
      <c r="R3215">
        <v>45</v>
      </c>
      <c r="S3215">
        <f>SUMIFS(N:N,F:F,F3215,G:G,G3215,T:T,T3215-1)*IF(C3215=1,0,1)</f>
        <v>0</v>
      </c>
      <c r="T3215">
        <f>COUNTIFS(F:F,F3215,G:G,G3215,H:H,_xlfn.CONCAT("&lt;=",H3215))</f>
        <v>4</v>
      </c>
      <c r="U3215" s="15">
        <f ca="1">H3215+(RAND()/100000)</f>
        <v>0.42848086623049708</v>
      </c>
      <c r="V3215">
        <f t="shared" ca="1" si="50"/>
        <v>30</v>
      </c>
      <c r="W3215" t="s">
        <v>47</v>
      </c>
      <c r="X3215" t="str">
        <f ca="1">_xlfn.CONCAT("(",A3215,",",C3215,",",P3215,",",E3215,",",L3215,",",S3215,",",T3215,",",V3215,")++1`")</f>
        <v>(252032,0,1,8,121,0,4,30)++1`</v>
      </c>
      <c r="Y3215" t="str">
        <f>_xlfn.CONCAT("(",A3215,",",R3215,")++1`")</f>
        <v>(252032,45)++1`</v>
      </c>
    </row>
    <row r="3216" spans="1:25">
      <c r="A3216">
        <v>252035</v>
      </c>
      <c r="B3216">
        <v>2017</v>
      </c>
      <c r="C3216">
        <f>IF(D3216="oui", 1, IF(D3216="non", 0, " "))</f>
        <v>1</v>
      </c>
      <c r="D3216" t="s">
        <v>28</v>
      </c>
      <c r="E3216">
        <f>_xlfn.XLOOKUP(F3216,Z$3:Z$19,AA$3:AA$19)</f>
        <v>1</v>
      </c>
      <c r="F3216" t="s">
        <v>30</v>
      </c>
      <c r="G3216" s="14">
        <v>44649</v>
      </c>
      <c r="H3216" s="15">
        <v>0.55972222222222223</v>
      </c>
      <c r="I3216" s="15">
        <v>0.61875000000000002</v>
      </c>
      <c r="J3216">
        <v>31</v>
      </c>
      <c r="K3216">
        <v>5272</v>
      </c>
      <c r="L3216">
        <f>ROUND(M3216*86400,0)/60</f>
        <v>85</v>
      </c>
      <c r="M3216">
        <v>5.902777777777779E-2</v>
      </c>
      <c r="N3216">
        <f>_xlfn.XLOOKUP(O3216,Z$22:Z$24,AA$22:AA$24)</f>
        <v>0</v>
      </c>
      <c r="O3216" t="s">
        <v>46</v>
      </c>
      <c r="P3216" cm="1">
        <f t="array" aca="1" ref="P3216" ca="1">(_xlfn.IFS(Q3216="couché",0,Q3216="debout à 80%",1,Q3216="?",1))*(IF(RAND()&lt;0.8,1,0))</f>
        <v>0</v>
      </c>
      <c r="Q3216" t="s">
        <v>48</v>
      </c>
      <c r="R3216">
        <v>30</v>
      </c>
      <c r="S3216">
        <f>SUMIFS(N:N,F:F,F3216,G:G,G3216,T:T,T3216-1)*IF(C3216=1,0,1)</f>
        <v>0</v>
      </c>
      <c r="T3216">
        <f>COUNTIFS(F:F,F3216,G:G,G3216,H:H,_xlfn.CONCAT("&lt;=",H3216))</f>
        <v>1</v>
      </c>
      <c r="U3216" s="15">
        <f ca="1">H3216+(RAND()/100000)</f>
        <v>0.55972838572324246</v>
      </c>
      <c r="V3216">
        <f t="shared" ca="1" si="50"/>
        <v>53</v>
      </c>
      <c r="W3216" t="s">
        <v>47</v>
      </c>
      <c r="X3216" t="str">
        <f ca="1">_xlfn.CONCAT("(",A3216,",",C3216,",",P3216,",",E3216,",",L3216,",",S3216,",",T3216,",",V3216,")++1`")</f>
        <v>(252035,1,0,1,85,0,1,53)++1`</v>
      </c>
      <c r="Y3216" t="str">
        <f>_xlfn.CONCAT("(",A3216,",",R3216,")++1`")</f>
        <v>(252035,30)++1`</v>
      </c>
    </row>
    <row r="3217" spans="1:25">
      <c r="A3217">
        <v>252043</v>
      </c>
      <c r="B3217">
        <v>1987</v>
      </c>
      <c r="C3217">
        <f>IF(D3217="oui", 1, IF(D3217="non", 0, " "))</f>
        <v>0</v>
      </c>
      <c r="D3217" t="s">
        <v>24</v>
      </c>
      <c r="E3217">
        <f>_xlfn.XLOOKUP(F3217,Z$3:Z$19,AA$3:AA$19)</f>
        <v>8</v>
      </c>
      <c r="F3217" t="s">
        <v>25</v>
      </c>
      <c r="G3217" s="14">
        <v>44649</v>
      </c>
      <c r="H3217" s="15">
        <v>0.57291666666666663</v>
      </c>
      <c r="I3217" s="15">
        <v>0.59305555555555556</v>
      </c>
      <c r="J3217">
        <v>1000168</v>
      </c>
      <c r="K3217">
        <v>9268</v>
      </c>
      <c r="L3217">
        <f>ROUND(M3217*86400,0)/60</f>
        <v>29</v>
      </c>
      <c r="M3217">
        <v>2.0138888888888928E-2</v>
      </c>
      <c r="N3217">
        <f>_xlfn.XLOOKUP(O3217,Z$22:Z$24,AA$22:AA$24)</f>
        <v>0</v>
      </c>
      <c r="O3217" t="s">
        <v>26</v>
      </c>
      <c r="P3217" cm="1">
        <f t="array" aca="1" ref="P3217" ca="1">(_xlfn.IFS(Q3217="couché",0,Q3217="debout à 80%",1,Q3217="?",1))*(IF(RAND()&lt;0.8,1,0))</f>
        <v>1</v>
      </c>
      <c r="Q3217" t="s">
        <v>27</v>
      </c>
      <c r="R3217">
        <v>0</v>
      </c>
      <c r="S3217">
        <f>SUMIFS(N:N,F:F,F3217,G:G,G3217,T:T,T3217-1)*IF(C3217=1,0,1)</f>
        <v>0</v>
      </c>
      <c r="T3217">
        <f>COUNTIFS(F:F,F3217,G:G,G3217,H:H,_xlfn.CONCAT("&lt;=",H3217))</f>
        <v>7</v>
      </c>
      <c r="U3217" s="15">
        <f ca="1">H3217+(RAND()/100000)</f>
        <v>0.57292394510516365</v>
      </c>
      <c r="V3217">
        <f t="shared" ca="1" si="50"/>
        <v>54</v>
      </c>
      <c r="W3217" t="s">
        <v>28</v>
      </c>
      <c r="X3217" t="str">
        <f ca="1">_xlfn.CONCAT("(",A3217,",",C3217,",",P3217,",",E3217,",",L3217,",",S3217,",",T3217,",",V3217,")++1`")</f>
        <v>(252043,0,1,8,29,0,7,54)++1`</v>
      </c>
      <c r="Y3217" t="str">
        <f>_xlfn.CONCAT("(",A3217,",",R3217,")++1`")</f>
        <v>(252043,0)++1`</v>
      </c>
    </row>
    <row r="3218" spans="1:25">
      <c r="A3218">
        <v>252045</v>
      </c>
      <c r="B3218">
        <v>1952</v>
      </c>
      <c r="C3218">
        <f>IF(D3218="oui", 1, IF(D3218="non", 0, " "))</f>
        <v>0</v>
      </c>
      <c r="D3218" t="s">
        <v>24</v>
      </c>
      <c r="E3218">
        <f>_xlfn.XLOOKUP(F3218,Z$3:Z$19,AA$3:AA$19)</f>
        <v>5</v>
      </c>
      <c r="F3218" t="s">
        <v>36</v>
      </c>
      <c r="G3218" s="14">
        <v>44649</v>
      </c>
      <c r="H3218" s="15">
        <v>0.70763888888888882</v>
      </c>
      <c r="I3218" s="15">
        <v>0.74513888888888891</v>
      </c>
      <c r="J3218">
        <v>1000162</v>
      </c>
      <c r="K3218">
        <v>1592</v>
      </c>
      <c r="L3218">
        <f>ROUND(M3218*86400,0)/60</f>
        <v>54</v>
      </c>
      <c r="M3218">
        <v>3.7500000000000089E-2</v>
      </c>
      <c r="N3218">
        <f>_xlfn.XLOOKUP(O3218,Z$22:Z$24,AA$22:AA$24)</f>
        <v>0</v>
      </c>
      <c r="O3218" t="s">
        <v>26</v>
      </c>
      <c r="P3218" cm="1">
        <f t="array" aca="1" ref="P3218" ca="1">(_xlfn.IFS(Q3218="couché",0,Q3218="debout à 80%",1,Q3218="?",1))*(IF(RAND()&lt;0.8,1,0))</f>
        <v>0</v>
      </c>
      <c r="Q3218" t="s">
        <v>48</v>
      </c>
      <c r="R3218">
        <v>45</v>
      </c>
      <c r="S3218">
        <f>SUMIFS(N:N,F:F,F3218,G:G,G3218,T:T,T3218-1)*IF(C3218=1,0,1)</f>
        <v>0</v>
      </c>
      <c r="T3218">
        <f>COUNTIFS(F:F,F3218,G:G,G3218,H:H,_xlfn.CONCAT("&lt;=",H3218))</f>
        <v>6</v>
      </c>
      <c r="U3218" s="15">
        <f ca="1">H3218+(RAND()/100000)</f>
        <v>0.70763913487547458</v>
      </c>
      <c r="V3218">
        <f t="shared" ca="1" si="50"/>
        <v>69</v>
      </c>
      <c r="W3218" t="s">
        <v>47</v>
      </c>
      <c r="X3218" t="str">
        <f ca="1">_xlfn.CONCAT("(",A3218,",",C3218,",",P3218,",",E3218,",",L3218,",",S3218,",",T3218,",",V3218,")++1`")</f>
        <v>(252045,0,0,5,54,0,6,69)++1`</v>
      </c>
      <c r="Y3218" t="str">
        <f>_xlfn.CONCAT("(",A3218,",",R3218,")++1`")</f>
        <v>(252045,45)++1`</v>
      </c>
    </row>
    <row r="3219" spans="1:25">
      <c r="A3219">
        <v>252046</v>
      </c>
      <c r="B3219">
        <v>1967</v>
      </c>
      <c r="C3219">
        <f>IF(D3219="oui", 1, IF(D3219="non", 0, " "))</f>
        <v>0</v>
      </c>
      <c r="D3219" t="s">
        <v>24</v>
      </c>
      <c r="E3219">
        <f>_xlfn.XLOOKUP(F3219,Z$3:Z$19,AA$3:AA$19)</f>
        <v>16</v>
      </c>
      <c r="F3219" t="s">
        <v>44</v>
      </c>
      <c r="G3219" s="14">
        <v>44650</v>
      </c>
      <c r="H3219" s="15">
        <v>0.70694444444444438</v>
      </c>
      <c r="I3219" s="15">
        <v>0.74097222222222214</v>
      </c>
      <c r="J3219">
        <v>1000162</v>
      </c>
      <c r="K3219">
        <v>134</v>
      </c>
      <c r="L3219">
        <f>ROUND(M3219*86400,0)/60</f>
        <v>49</v>
      </c>
      <c r="M3219">
        <v>3.4027777777777768E-2</v>
      </c>
      <c r="N3219">
        <f>_xlfn.XLOOKUP(O3219,Z$22:Z$24,AA$22:AA$24)</f>
        <v>0</v>
      </c>
      <c r="O3219" t="s">
        <v>26</v>
      </c>
      <c r="P3219" cm="1">
        <f t="array" aca="1" ref="P3219" ca="1">(_xlfn.IFS(Q3219="couché",0,Q3219="debout à 80%",1,Q3219="?",1))*(IF(RAND()&lt;0.8,1,0))</f>
        <v>1</v>
      </c>
      <c r="Q3219" t="s">
        <v>27</v>
      </c>
      <c r="R3219">
        <v>45</v>
      </c>
      <c r="S3219">
        <f>SUMIFS(N:N,F:F,F3219,G:G,G3219,T:T,T3219-1)*IF(C3219=1,0,1)</f>
        <v>0</v>
      </c>
      <c r="T3219">
        <f>COUNTIFS(F:F,F3219,G:G,G3219,H:H,_xlfn.CONCAT("&lt;=",H3219))</f>
        <v>5</v>
      </c>
      <c r="U3219" s="15">
        <f ca="1">H3219+(RAND()/100000)</f>
        <v>0.70695063575891026</v>
      </c>
      <c r="V3219">
        <f t="shared" ca="1" si="50"/>
        <v>51</v>
      </c>
      <c r="W3219" t="s">
        <v>28</v>
      </c>
      <c r="X3219" t="str">
        <f ca="1">_xlfn.CONCAT("(",A3219,",",C3219,",",P3219,",",E3219,",",L3219,",",S3219,",",T3219,",",V3219,")++1`")</f>
        <v>(252046,0,1,16,49,0,5,51)++1`</v>
      </c>
      <c r="Y3219" t="str">
        <f>_xlfn.CONCAT("(",A3219,",",R3219,")++1`")</f>
        <v>(252046,45)++1`</v>
      </c>
    </row>
    <row r="3220" spans="1:25">
      <c r="A3220">
        <v>252055</v>
      </c>
      <c r="B3220">
        <v>1939</v>
      </c>
      <c r="C3220">
        <f>IF(D3220="oui", 1, IF(D3220="non", 0, " "))</f>
        <v>0</v>
      </c>
      <c r="D3220" t="s">
        <v>24</v>
      </c>
      <c r="E3220">
        <f>_xlfn.XLOOKUP(F3220,Z$3:Z$19,AA$3:AA$19)</f>
        <v>13</v>
      </c>
      <c r="F3220" t="s">
        <v>43</v>
      </c>
      <c r="G3220" s="14">
        <v>44649</v>
      </c>
      <c r="H3220" s="15">
        <v>0.66388888888888886</v>
      </c>
      <c r="I3220" s="15">
        <v>0.75763888888888886</v>
      </c>
      <c r="J3220">
        <v>1000167</v>
      </c>
      <c r="K3220">
        <v>5586</v>
      </c>
      <c r="L3220">
        <f>ROUND(M3220*86400,0)/60</f>
        <v>135</v>
      </c>
      <c r="M3220">
        <v>9.375E-2</v>
      </c>
      <c r="N3220">
        <f>_xlfn.XLOOKUP(O3220,Z$22:Z$24,AA$22:AA$24)</f>
        <v>0</v>
      </c>
      <c r="O3220" t="s">
        <v>26</v>
      </c>
      <c r="P3220" cm="1">
        <f t="array" aca="1" ref="P3220" ca="1">(_xlfn.IFS(Q3220="couché",0,Q3220="debout à 80%",1,Q3220="?",1))*(IF(RAND()&lt;0.8,1,0))</f>
        <v>0</v>
      </c>
      <c r="Q3220" t="s">
        <v>48</v>
      </c>
      <c r="R3220">
        <v>45</v>
      </c>
      <c r="S3220">
        <f>SUMIFS(N:N,F:F,F3220,G:G,G3220,T:T,T3220-1)*IF(C3220=1,0,1)</f>
        <v>0</v>
      </c>
      <c r="T3220">
        <f>COUNTIFS(F:F,F3220,G:G,G3220,H:H,_xlfn.CONCAT("&lt;=",H3220))</f>
        <v>3</v>
      </c>
      <c r="U3220" s="15">
        <f ca="1">H3220+(RAND()/100000)</f>
        <v>0.66389386281012397</v>
      </c>
      <c r="V3220">
        <f t="shared" ca="1" si="50"/>
        <v>64</v>
      </c>
      <c r="W3220" t="s">
        <v>28</v>
      </c>
      <c r="X3220" t="str">
        <f ca="1">_xlfn.CONCAT("(",A3220,",",C3220,",",P3220,",",E3220,",",L3220,",",S3220,",",T3220,",",V3220,")++1`")</f>
        <v>(252055,0,0,13,135,0,3,64)++1`</v>
      </c>
      <c r="Y3220" t="str">
        <f>_xlfn.CONCAT("(",A3220,",",R3220,")++1`")</f>
        <v>(252055,45)++1`</v>
      </c>
    </row>
    <row r="3221" spans="1:25">
      <c r="A3221">
        <v>252062</v>
      </c>
      <c r="B3221">
        <v>1949</v>
      </c>
      <c r="C3221">
        <f>IF(D3221="oui", 1, IF(D3221="non", 0, " "))</f>
        <v>0</v>
      </c>
      <c r="D3221" t="s">
        <v>24</v>
      </c>
      <c r="E3221">
        <f>_xlfn.XLOOKUP(F3221,Z$3:Z$19,AA$3:AA$19)</f>
        <v>6</v>
      </c>
      <c r="F3221" t="s">
        <v>37</v>
      </c>
      <c r="G3221" s="14">
        <v>44651</v>
      </c>
      <c r="H3221" s="15">
        <v>0.5527777777777777</v>
      </c>
      <c r="I3221" s="15">
        <v>0.59791666666666665</v>
      </c>
      <c r="J3221">
        <v>1000166</v>
      </c>
      <c r="K3221">
        <v>31</v>
      </c>
      <c r="L3221">
        <f>ROUND(M3221*86400,0)/60</f>
        <v>65</v>
      </c>
      <c r="M3221">
        <v>4.5138888888888951E-2</v>
      </c>
      <c r="N3221">
        <f>_xlfn.XLOOKUP(O3221,Z$22:Z$24,AA$22:AA$24)</f>
        <v>0</v>
      </c>
      <c r="O3221" t="s">
        <v>26</v>
      </c>
      <c r="P3221" cm="1">
        <f t="array" aca="1" ref="P3221" ca="1">(_xlfn.IFS(Q3221="couché",0,Q3221="debout à 80%",1,Q3221="?",1))*(IF(RAND()&lt;0.8,1,0))</f>
        <v>1</v>
      </c>
      <c r="Q3221" t="s">
        <v>27</v>
      </c>
      <c r="R3221">
        <v>0</v>
      </c>
      <c r="S3221">
        <f>SUMIFS(N:N,F:F,F3221,G:G,G3221,T:T,T3221-1)*IF(C3221=1,0,1)</f>
        <v>0</v>
      </c>
      <c r="T3221">
        <f>COUNTIFS(F:F,F3221,G:G,G3221,H:H,_xlfn.CONCAT("&lt;=",H3221))</f>
        <v>3</v>
      </c>
      <c r="U3221" s="15">
        <f ca="1">H3221+(RAND()/100000)</f>
        <v>0.5527837494626805</v>
      </c>
      <c r="V3221">
        <f t="shared" ca="1" si="50"/>
        <v>57</v>
      </c>
      <c r="W3221" t="s">
        <v>28</v>
      </c>
      <c r="X3221" t="str">
        <f ca="1">_xlfn.CONCAT("(",A3221,",",C3221,",",P3221,",",E3221,",",L3221,",",S3221,",",T3221,",",V3221,")++1`")</f>
        <v>(252062,0,1,6,65,0,3,57)++1`</v>
      </c>
      <c r="Y3221" t="str">
        <f>_xlfn.CONCAT("(",A3221,",",R3221,")++1`")</f>
        <v>(252062,0)++1`</v>
      </c>
    </row>
    <row r="3222" spans="1:25">
      <c r="A3222">
        <v>252095</v>
      </c>
      <c r="B3222">
        <v>1976</v>
      </c>
      <c r="C3222">
        <f>IF(D3222="oui", 1, IF(D3222="non", 0, " "))</f>
        <v>0</v>
      </c>
      <c r="D3222" t="s">
        <v>24</v>
      </c>
      <c r="E3222">
        <f>_xlfn.XLOOKUP(F3222,Z$3:Z$19,AA$3:AA$19)</f>
        <v>12</v>
      </c>
      <c r="F3222" t="s">
        <v>42</v>
      </c>
      <c r="G3222" s="14">
        <v>44651</v>
      </c>
      <c r="H3222" s="15">
        <v>0.50208333333333333</v>
      </c>
      <c r="I3222" s="15">
        <v>0.5756944444444444</v>
      </c>
      <c r="J3222">
        <v>1000164</v>
      </c>
      <c r="K3222">
        <v>5412</v>
      </c>
      <c r="L3222">
        <f>ROUND(M3222*86400,0)/60</f>
        <v>106</v>
      </c>
      <c r="M3222">
        <v>7.3611111111111072E-2</v>
      </c>
      <c r="N3222">
        <f>_xlfn.XLOOKUP(O3222,Z$22:Z$24,AA$22:AA$24)</f>
        <v>0</v>
      </c>
      <c r="O3222" t="s">
        <v>26</v>
      </c>
      <c r="P3222" cm="1">
        <f t="array" aca="1" ref="P3222" ca="1">(_xlfn.IFS(Q3222="couché",0,Q3222="debout à 80%",1,Q3222="?",1))*(IF(RAND()&lt;0.8,1,0))</f>
        <v>0</v>
      </c>
      <c r="Q3222" t="s">
        <v>48</v>
      </c>
      <c r="R3222">
        <v>0</v>
      </c>
      <c r="S3222">
        <f>SUMIFS(N:N,F:F,F3222,G:G,G3222,T:T,T3222-1)*IF(C3222=1,0,1)</f>
        <v>1</v>
      </c>
      <c r="T3222">
        <f>COUNTIFS(F:F,F3222,G:G,G3222,H:H,_xlfn.CONCAT("&lt;=",H3222))</f>
        <v>3</v>
      </c>
      <c r="U3222" s="15">
        <f ca="1">H3222+(RAND()/100000)</f>
        <v>0.50208858976104753</v>
      </c>
      <c r="V3222">
        <f t="shared" ca="1" si="50"/>
        <v>51</v>
      </c>
      <c r="W3222" t="s">
        <v>28</v>
      </c>
      <c r="X3222" t="str">
        <f ca="1">_xlfn.CONCAT("(",A3222,",",C3222,",",P3222,",",E3222,",",L3222,",",S3222,",",T3222,",",V3222,")++1`")</f>
        <v>(252095,0,0,12,106,1,3,51)++1`</v>
      </c>
      <c r="Y3222" t="str">
        <f>_xlfn.CONCAT("(",A3222,",",R3222,")++1`")</f>
        <v>(252095,0)++1`</v>
      </c>
    </row>
    <row r="3223" spans="1:25">
      <c r="A3223">
        <v>252101</v>
      </c>
      <c r="B3223">
        <v>1953</v>
      </c>
      <c r="C3223">
        <f>IF(D3223="oui", 1, IF(D3223="non", 0, " "))</f>
        <v>0</v>
      </c>
      <c r="D3223" t="s">
        <v>24</v>
      </c>
      <c r="E3223">
        <f>_xlfn.XLOOKUP(F3223,Z$3:Z$19,AA$3:AA$19)</f>
        <v>5</v>
      </c>
      <c r="F3223" t="s">
        <v>36</v>
      </c>
      <c r="G3223" s="14">
        <v>44651</v>
      </c>
      <c r="H3223" s="15">
        <v>0.65277777777777779</v>
      </c>
      <c r="I3223" s="15">
        <v>0.71388888888888891</v>
      </c>
      <c r="J3223">
        <v>1000162</v>
      </c>
      <c r="K3223">
        <v>70</v>
      </c>
      <c r="L3223">
        <f>ROUND(M3223*86400,0)/60</f>
        <v>88</v>
      </c>
      <c r="M3223">
        <v>6.1111111111111116E-2</v>
      </c>
      <c r="N3223">
        <f>_xlfn.XLOOKUP(O3223,Z$22:Z$24,AA$22:AA$24)</f>
        <v>0</v>
      </c>
      <c r="O3223" t="s">
        <v>26</v>
      </c>
      <c r="P3223" cm="1">
        <f t="array" aca="1" ref="P3223" ca="1">(_xlfn.IFS(Q3223="couché",0,Q3223="debout à 80%",1,Q3223="?",1))*(IF(RAND()&lt;0.8,1,0))</f>
        <v>1</v>
      </c>
      <c r="Q3223" t="s">
        <v>27</v>
      </c>
      <c r="R3223">
        <v>45</v>
      </c>
      <c r="S3223">
        <f>SUMIFS(N:N,F:F,F3223,G:G,G3223,T:T,T3223-1)*IF(C3223=1,0,1)</f>
        <v>1</v>
      </c>
      <c r="T3223">
        <f>COUNTIFS(F:F,F3223,G:G,G3223,H:H,_xlfn.CONCAT("&lt;=",H3223))</f>
        <v>4</v>
      </c>
      <c r="U3223" s="15">
        <f ca="1">H3223+(RAND()/100000)</f>
        <v>0.65278018824420458</v>
      </c>
      <c r="V3223">
        <f t="shared" ca="1" si="50"/>
        <v>73</v>
      </c>
      <c r="W3223" t="s">
        <v>28</v>
      </c>
      <c r="X3223" t="str">
        <f ca="1">_xlfn.CONCAT("(",A3223,",",C3223,",",P3223,",",E3223,",",L3223,",",S3223,",",T3223,",",V3223,")++1`")</f>
        <v>(252101,0,1,5,88,1,4,73)++1`</v>
      </c>
      <c r="Y3223" t="str">
        <f>_xlfn.CONCAT("(",A3223,",",R3223,")++1`")</f>
        <v>(252101,45)++1`</v>
      </c>
    </row>
    <row r="3224" spans="1:25">
      <c r="A3224">
        <v>252103</v>
      </c>
      <c r="B3224">
        <v>1995</v>
      </c>
      <c r="C3224">
        <f>IF(D3224="oui", 1, IF(D3224="non", 0, " "))</f>
        <v>0</v>
      </c>
      <c r="D3224" t="s">
        <v>24</v>
      </c>
      <c r="E3224">
        <f>_xlfn.XLOOKUP(F3224,Z$3:Z$19,AA$3:AA$19)</f>
        <v>9</v>
      </c>
      <c r="F3224" t="s">
        <v>40</v>
      </c>
      <c r="G3224" s="14">
        <v>44650</v>
      </c>
      <c r="H3224" s="15">
        <v>0.71388888888888891</v>
      </c>
      <c r="I3224" s="15">
        <v>0.83263888888888882</v>
      </c>
      <c r="J3224">
        <v>1000171</v>
      </c>
      <c r="K3224">
        <v>3114</v>
      </c>
      <c r="L3224">
        <f>ROUND(M3224*86400,0)/60</f>
        <v>171</v>
      </c>
      <c r="M3224">
        <v>0.11874999999999991</v>
      </c>
      <c r="N3224">
        <f>_xlfn.XLOOKUP(O3224,Z$22:Z$24,AA$22:AA$24)</f>
        <v>0</v>
      </c>
      <c r="O3224" t="s">
        <v>26</v>
      </c>
      <c r="P3224" cm="1">
        <f t="array" aca="1" ref="P3224" ca="1">(_xlfn.IFS(Q3224="couché",0,Q3224="debout à 80%",1,Q3224="?",1))*(IF(RAND()&lt;0.8,1,0))</f>
        <v>0</v>
      </c>
      <c r="Q3224" t="s">
        <v>48</v>
      </c>
      <c r="R3224">
        <v>45</v>
      </c>
      <c r="S3224">
        <f>SUMIFS(N:N,F:F,F3224,G:G,G3224,T:T,T3224-1)*IF(C3224=1,0,1)</f>
        <v>0</v>
      </c>
      <c r="T3224">
        <f>COUNTIFS(F:F,F3224,G:G,G3224,H:H,_xlfn.CONCAT("&lt;=",H3224))</f>
        <v>5</v>
      </c>
      <c r="U3224" s="15">
        <f ca="1">H3224+(RAND()/100000)</f>
        <v>0.71389873124011027</v>
      </c>
      <c r="V3224">
        <f t="shared" ca="1" si="50"/>
        <v>52</v>
      </c>
      <c r="W3224" t="s">
        <v>28</v>
      </c>
      <c r="X3224" t="str">
        <f ca="1">_xlfn.CONCAT("(",A3224,",",C3224,",",P3224,",",E3224,",",L3224,",",S3224,",",T3224,",",V3224,")++1`")</f>
        <v>(252103,0,0,9,171,0,5,52)++1`</v>
      </c>
      <c r="Y3224" t="str">
        <f>_xlfn.CONCAT("(",A3224,",",R3224,")++1`")</f>
        <v>(252103,45)++1`</v>
      </c>
    </row>
    <row r="3225" spans="1:25">
      <c r="A3225">
        <v>252110</v>
      </c>
      <c r="B3225">
        <v>1981</v>
      </c>
      <c r="C3225">
        <f>IF(D3225="oui", 1, IF(D3225="non", 0, " "))</f>
        <v>0</v>
      </c>
      <c r="D3225" t="s">
        <v>24</v>
      </c>
      <c r="E3225">
        <f>_xlfn.XLOOKUP(F3225,Z$3:Z$19,AA$3:AA$19)</f>
        <v>8</v>
      </c>
      <c r="F3225" t="s">
        <v>25</v>
      </c>
      <c r="G3225" s="14">
        <v>44651</v>
      </c>
      <c r="H3225" s="15">
        <v>0.51041666666666663</v>
      </c>
      <c r="I3225" s="15">
        <v>0.54930555555555549</v>
      </c>
      <c r="J3225">
        <v>1000162</v>
      </c>
      <c r="K3225">
        <v>145</v>
      </c>
      <c r="L3225">
        <f>ROUND(M3225*86400,0)/60</f>
        <v>56</v>
      </c>
      <c r="M3225">
        <v>3.8888888888888862E-2</v>
      </c>
      <c r="N3225">
        <f>_xlfn.XLOOKUP(O3225,Z$22:Z$24,AA$22:AA$24)</f>
        <v>1</v>
      </c>
      <c r="O3225" t="s">
        <v>32</v>
      </c>
      <c r="P3225" cm="1">
        <f t="array" aca="1" ref="P3225" ca="1">(_xlfn.IFS(Q3225="couché",0,Q3225="debout à 80%",1,Q3225="?",1))*(IF(RAND()&lt;0.8,1,0))</f>
        <v>1</v>
      </c>
      <c r="Q3225" t="s">
        <v>27</v>
      </c>
      <c r="R3225">
        <v>45</v>
      </c>
      <c r="S3225">
        <f>SUMIFS(N:N,F:F,F3225,G:G,G3225,T:T,T3225-1)*IF(C3225=1,0,1)</f>
        <v>0</v>
      </c>
      <c r="T3225">
        <f>COUNTIFS(F:F,F3225,G:G,G3225,H:H,_xlfn.CONCAT("&lt;=",H3225))</f>
        <v>5</v>
      </c>
      <c r="U3225" s="15">
        <f ca="1">H3225+(RAND()/100000)</f>
        <v>0.51042409900382546</v>
      </c>
      <c r="V3225">
        <f t="shared" ca="1" si="50"/>
        <v>52</v>
      </c>
      <c r="W3225" t="s">
        <v>47</v>
      </c>
      <c r="X3225" t="str">
        <f ca="1">_xlfn.CONCAT("(",A3225,",",C3225,",",P3225,",",E3225,",",L3225,",",S3225,",",T3225,",",V3225,")++1`")</f>
        <v>(252110,0,1,8,56,0,5,52)++1`</v>
      </c>
      <c r="Y3225" t="str">
        <f>_xlfn.CONCAT("(",A3225,",",R3225,")++1`")</f>
        <v>(252110,45)++1`</v>
      </c>
    </row>
    <row r="3226" spans="1:25">
      <c r="A3226">
        <v>252117</v>
      </c>
      <c r="B3226">
        <v>1974</v>
      </c>
      <c r="C3226">
        <f>IF(D3226="oui", 1, IF(D3226="non", 0, " "))</f>
        <v>0</v>
      </c>
      <c r="D3226" t="s">
        <v>24</v>
      </c>
      <c r="E3226">
        <f>_xlfn.XLOOKUP(F3226,Z$3:Z$19,AA$3:AA$19)</f>
        <v>8</v>
      </c>
      <c r="F3226" t="s">
        <v>25</v>
      </c>
      <c r="G3226" s="14">
        <v>44651</v>
      </c>
      <c r="H3226" s="15">
        <v>0.39305555555555555</v>
      </c>
      <c r="I3226" s="15">
        <v>0.41805555555555551</v>
      </c>
      <c r="J3226">
        <v>1000162</v>
      </c>
      <c r="K3226">
        <v>5192</v>
      </c>
      <c r="L3226">
        <f>ROUND(M3226*86400,0)/60</f>
        <v>36</v>
      </c>
      <c r="M3226">
        <v>2.4999999999999967E-2</v>
      </c>
      <c r="N3226">
        <f>_xlfn.XLOOKUP(O3226,Z$22:Z$24,AA$22:AA$24)</f>
        <v>0</v>
      </c>
      <c r="O3226" t="s">
        <v>26</v>
      </c>
      <c r="P3226" cm="1">
        <f t="array" aca="1" ref="P3226" ca="1">(_xlfn.IFS(Q3226="couché",0,Q3226="debout à 80%",1,Q3226="?",1))*(IF(RAND()&lt;0.8,1,0))</f>
        <v>0</v>
      </c>
      <c r="Q3226" t="s">
        <v>27</v>
      </c>
      <c r="R3226">
        <v>45</v>
      </c>
      <c r="S3226">
        <f>SUMIFS(N:N,F:F,F3226,G:G,G3226,T:T,T3226-1)*IF(C3226=1,0,1)</f>
        <v>1</v>
      </c>
      <c r="T3226">
        <f>COUNTIFS(F:F,F3226,G:G,G3226,H:H,_xlfn.CONCAT("&lt;=",H3226))</f>
        <v>3</v>
      </c>
      <c r="U3226" s="15">
        <f ca="1">H3226+(RAND()/100000)</f>
        <v>0.39306078283417822</v>
      </c>
      <c r="V3226">
        <f t="shared" ca="1" si="50"/>
        <v>23</v>
      </c>
      <c r="W3226" t="s">
        <v>47</v>
      </c>
      <c r="X3226" t="str">
        <f ca="1">_xlfn.CONCAT("(",A3226,",",C3226,",",P3226,",",E3226,",",L3226,",",S3226,",",T3226,",",V3226,")++1`")</f>
        <v>(252117,0,0,8,36,1,3,23)++1`</v>
      </c>
      <c r="Y3226" t="str">
        <f>_xlfn.CONCAT("(",A3226,",",R3226,")++1`")</f>
        <v>(252117,45)++1`</v>
      </c>
    </row>
    <row r="3227" spans="1:25">
      <c r="A3227">
        <v>252137</v>
      </c>
      <c r="B3227">
        <v>1963</v>
      </c>
      <c r="C3227">
        <f>IF(D3227="oui", 1, IF(D3227="non", 0, " "))</f>
        <v>0</v>
      </c>
      <c r="D3227" t="s">
        <v>24</v>
      </c>
      <c r="E3227">
        <f>_xlfn.XLOOKUP(F3227,Z$3:Z$19,AA$3:AA$19)</f>
        <v>5</v>
      </c>
      <c r="F3227" t="s">
        <v>36</v>
      </c>
      <c r="G3227" s="14">
        <v>44651</v>
      </c>
      <c r="H3227" s="15">
        <v>0.71875</v>
      </c>
      <c r="I3227" s="15">
        <v>0.7583333333333333</v>
      </c>
      <c r="J3227">
        <v>1000162</v>
      </c>
      <c r="K3227">
        <v>122</v>
      </c>
      <c r="L3227">
        <f>ROUND(M3227*86400,0)/60</f>
        <v>57</v>
      </c>
      <c r="M3227">
        <v>3.9583333333333304E-2</v>
      </c>
      <c r="N3227">
        <f>_xlfn.XLOOKUP(O3227,Z$22:Z$24,AA$22:AA$24)</f>
        <v>1</v>
      </c>
      <c r="O3227" t="s">
        <v>32</v>
      </c>
      <c r="P3227" cm="1">
        <f t="array" aca="1" ref="P3227" ca="1">(_xlfn.IFS(Q3227="couché",0,Q3227="debout à 80%",1,Q3227="?",1))*(IF(RAND()&lt;0.8,1,0))</f>
        <v>1</v>
      </c>
      <c r="Q3227" t="s">
        <v>27</v>
      </c>
      <c r="R3227">
        <v>45</v>
      </c>
      <c r="S3227">
        <f>SUMIFS(N:N,F:F,F3227,G:G,G3227,T:T,T3227-1)*IF(C3227=1,0,1)</f>
        <v>0</v>
      </c>
      <c r="T3227">
        <f>COUNTIFS(F:F,F3227,G:G,G3227,H:H,_xlfn.CONCAT("&lt;=",H3227))</f>
        <v>5</v>
      </c>
      <c r="U3227" s="15">
        <f ca="1">H3227+(RAND()/100000)</f>
        <v>0.7187527308294831</v>
      </c>
      <c r="V3227">
        <f t="shared" ca="1" si="50"/>
        <v>80</v>
      </c>
      <c r="W3227" t="s">
        <v>28</v>
      </c>
      <c r="X3227" t="str">
        <f ca="1">_xlfn.CONCAT("(",A3227,",",C3227,",",P3227,",",E3227,",",L3227,",",S3227,",",T3227,",",V3227,")++1`")</f>
        <v>(252137,0,1,5,57,0,5,80)++1`</v>
      </c>
      <c r="Y3227" t="str">
        <f>_xlfn.CONCAT("(",A3227,",",R3227,")++1`")</f>
        <v>(252137,45)++1`</v>
      </c>
    </row>
    <row r="3228" spans="1:25">
      <c r="A3228">
        <v>252139</v>
      </c>
      <c r="B3228">
        <v>1948</v>
      </c>
      <c r="C3228">
        <f>IF(D3228="oui", 1, IF(D3228="non", 0, " "))</f>
        <v>0</v>
      </c>
      <c r="D3228" t="s">
        <v>24</v>
      </c>
      <c r="E3228">
        <f>_xlfn.XLOOKUP(F3228,Z$3:Z$19,AA$3:AA$19)</f>
        <v>13</v>
      </c>
      <c r="F3228" t="s">
        <v>43</v>
      </c>
      <c r="G3228" s="14">
        <v>44651</v>
      </c>
      <c r="H3228" s="15">
        <v>0.5708333333333333</v>
      </c>
      <c r="I3228" s="15">
        <v>0.69513888888888886</v>
      </c>
      <c r="J3228">
        <v>1000167</v>
      </c>
      <c r="K3228">
        <v>5583</v>
      </c>
      <c r="L3228">
        <f>ROUND(M3228*86400,0)/60</f>
        <v>179</v>
      </c>
      <c r="M3228">
        <v>0.12430555555555556</v>
      </c>
      <c r="N3228">
        <f>_xlfn.XLOOKUP(O3228,Z$22:Z$24,AA$22:AA$24)</f>
        <v>0</v>
      </c>
      <c r="O3228" t="s">
        <v>26</v>
      </c>
      <c r="P3228" cm="1">
        <f t="array" aca="1" ref="P3228" ca="1">(_xlfn.IFS(Q3228="couché",0,Q3228="debout à 80%",1,Q3228="?",1))*(IF(RAND()&lt;0.8,1,0))</f>
        <v>0</v>
      </c>
      <c r="Q3228" t="s">
        <v>48</v>
      </c>
      <c r="R3228">
        <v>45</v>
      </c>
      <c r="S3228">
        <f>SUMIFS(N:N,F:F,F3228,G:G,G3228,T:T,T3228-1)*IF(C3228=1,0,1)</f>
        <v>0</v>
      </c>
      <c r="T3228">
        <f>COUNTIFS(F:F,F3228,G:G,G3228,H:H,_xlfn.CONCAT("&lt;=",H3228))</f>
        <v>3</v>
      </c>
      <c r="U3228" s="15">
        <f ca="1">H3228+(RAND()/100000)</f>
        <v>0.57084302846703627</v>
      </c>
      <c r="V3228">
        <f t="shared" ca="1" si="50"/>
        <v>63</v>
      </c>
      <c r="W3228" t="s">
        <v>28</v>
      </c>
      <c r="X3228" t="str">
        <f ca="1">_xlfn.CONCAT("(",A3228,",",C3228,",",P3228,",",E3228,",",L3228,",",S3228,",",T3228,",",V3228,")++1`")</f>
        <v>(252139,0,0,13,179,0,3,63)++1`</v>
      </c>
      <c r="Y3228" t="str">
        <f>_xlfn.CONCAT("(",A3228,",",R3228,")++1`")</f>
        <v>(252139,45)++1`</v>
      </c>
    </row>
    <row r="3229" spans="1:25">
      <c r="A3229">
        <v>252151</v>
      </c>
      <c r="B3229">
        <v>1948</v>
      </c>
      <c r="C3229">
        <f>IF(D3229="oui", 1, IF(D3229="non", 0, " "))</f>
        <v>0</v>
      </c>
      <c r="D3229" t="s">
        <v>24</v>
      </c>
      <c r="E3229">
        <f>_xlfn.XLOOKUP(F3229,Z$3:Z$19,AA$3:AA$19)</f>
        <v>13</v>
      </c>
      <c r="F3229" t="s">
        <v>43</v>
      </c>
      <c r="G3229" s="14">
        <v>44651</v>
      </c>
      <c r="H3229" s="15">
        <v>0.71527777777777779</v>
      </c>
      <c r="I3229" s="15">
        <v>0.79097222222222219</v>
      </c>
      <c r="J3229">
        <v>1000167</v>
      </c>
      <c r="K3229">
        <v>8328</v>
      </c>
      <c r="L3229">
        <f>ROUND(M3229*86400,0)/60</f>
        <v>109</v>
      </c>
      <c r="M3229">
        <v>7.5694444444444398E-2</v>
      </c>
      <c r="N3229">
        <f>_xlfn.XLOOKUP(O3229,Z$22:Z$24,AA$22:AA$24)</f>
        <v>0</v>
      </c>
      <c r="O3229" t="s">
        <v>26</v>
      </c>
      <c r="P3229" cm="1">
        <f t="array" aca="1" ref="P3229" ca="1">(_xlfn.IFS(Q3229="couché",0,Q3229="debout à 80%",1,Q3229="?",1))*(IF(RAND()&lt;0.8,1,0))</f>
        <v>0</v>
      </c>
      <c r="Q3229" t="s">
        <v>48</v>
      </c>
      <c r="R3229">
        <v>45</v>
      </c>
      <c r="S3229">
        <f>SUMIFS(N:N,F:F,F3229,G:G,G3229,T:T,T3229-1)*IF(C3229=1,0,1)</f>
        <v>0</v>
      </c>
      <c r="T3229">
        <f>COUNTIFS(F:F,F3229,G:G,G3229,H:H,_xlfn.CONCAT("&lt;=",H3229))</f>
        <v>4</v>
      </c>
      <c r="U3229" s="15">
        <f ca="1">H3229+(RAND()/100000)</f>
        <v>0.71527968991620683</v>
      </c>
      <c r="V3229">
        <f t="shared" ca="1" si="50"/>
        <v>79</v>
      </c>
      <c r="W3229" t="s">
        <v>28</v>
      </c>
      <c r="X3229" t="str">
        <f ca="1">_xlfn.CONCAT("(",A3229,",",C3229,",",P3229,",",E3229,",",L3229,",",S3229,",",T3229,",",V3229,")++1`")</f>
        <v>(252151,0,0,13,109,0,4,79)++1`</v>
      </c>
      <c r="Y3229" t="str">
        <f>_xlfn.CONCAT("(",A3229,",",R3229,")++1`")</f>
        <v>(252151,45)++1`</v>
      </c>
    </row>
    <row r="3230" spans="1:25">
      <c r="A3230">
        <v>252165</v>
      </c>
      <c r="B3230">
        <v>2000</v>
      </c>
      <c r="C3230">
        <f>IF(D3230="oui", 1, IF(D3230="non", 0, " "))</f>
        <v>0</v>
      </c>
      <c r="D3230" t="s">
        <v>24</v>
      </c>
      <c r="E3230">
        <f>_xlfn.XLOOKUP(F3230,Z$3:Z$19,AA$3:AA$19)</f>
        <v>8</v>
      </c>
      <c r="F3230" t="s">
        <v>25</v>
      </c>
      <c r="G3230" s="14">
        <v>44651</v>
      </c>
      <c r="H3230" s="15">
        <v>0.55763888888888891</v>
      </c>
      <c r="I3230" s="15">
        <v>0.58680555555555558</v>
      </c>
      <c r="J3230">
        <v>1000162</v>
      </c>
      <c r="K3230">
        <v>122</v>
      </c>
      <c r="L3230">
        <f>ROUND(M3230*86400,0)/60</f>
        <v>42</v>
      </c>
      <c r="M3230">
        <v>2.9166666666666674E-2</v>
      </c>
      <c r="N3230">
        <f>_xlfn.XLOOKUP(O3230,Z$22:Z$24,AA$22:AA$24)</f>
        <v>1</v>
      </c>
      <c r="O3230" t="s">
        <v>32</v>
      </c>
      <c r="P3230" cm="1">
        <f t="array" aca="1" ref="P3230" ca="1">(_xlfn.IFS(Q3230="couché",0,Q3230="debout à 80%",1,Q3230="?",1))*(IF(RAND()&lt;0.8,1,0))</f>
        <v>1</v>
      </c>
      <c r="Q3230" t="s">
        <v>27</v>
      </c>
      <c r="R3230">
        <v>45</v>
      </c>
      <c r="S3230">
        <f>SUMIFS(N:N,F:F,F3230,G:G,G3230,T:T,T3230-1)*IF(C3230=1,0,1)</f>
        <v>1</v>
      </c>
      <c r="T3230">
        <f>COUNTIFS(F:F,F3230,G:G,G3230,H:H,_xlfn.CONCAT("&lt;=",H3230))</f>
        <v>6</v>
      </c>
      <c r="U3230" s="15">
        <f ca="1">H3230+(RAND()/100000)</f>
        <v>0.55764603697703918</v>
      </c>
      <c r="V3230">
        <f t="shared" ca="1" si="50"/>
        <v>58</v>
      </c>
      <c r="W3230" t="s">
        <v>47</v>
      </c>
      <c r="X3230" t="str">
        <f ca="1">_xlfn.CONCAT("(",A3230,",",C3230,",",P3230,",",E3230,",",L3230,",",S3230,",",T3230,",",V3230,")++1`")</f>
        <v>(252165,0,1,8,42,1,6,58)++1`</v>
      </c>
      <c r="Y3230" t="str">
        <f>_xlfn.CONCAT("(",A3230,",",R3230,")++1`")</f>
        <v>(252165,45)++1`</v>
      </c>
    </row>
    <row r="3231" spans="1:25">
      <c r="A3231">
        <v>252177</v>
      </c>
      <c r="B3231">
        <v>1950</v>
      </c>
      <c r="C3231">
        <f>IF(D3231="oui", 1, IF(D3231="non", 0, " "))</f>
        <v>0</v>
      </c>
      <c r="D3231" t="s">
        <v>24</v>
      </c>
      <c r="E3231">
        <f>_xlfn.XLOOKUP(F3231,Z$3:Z$19,AA$3:AA$19)</f>
        <v>2</v>
      </c>
      <c r="F3231" t="s">
        <v>29</v>
      </c>
      <c r="G3231" s="14">
        <v>44650</v>
      </c>
      <c r="H3231" s="15">
        <v>0.76111111111111107</v>
      </c>
      <c r="I3231" s="15">
        <v>0.79861111111111105</v>
      </c>
      <c r="J3231">
        <v>1000163</v>
      </c>
      <c r="K3231">
        <v>4824</v>
      </c>
      <c r="L3231">
        <f>ROUND(M3231*86400,0)/60</f>
        <v>54</v>
      </c>
      <c r="M3231">
        <v>3.7499999999999978E-2</v>
      </c>
      <c r="N3231">
        <f>_xlfn.XLOOKUP(O3231,Z$22:Z$24,AA$22:AA$24)</f>
        <v>0</v>
      </c>
      <c r="O3231" t="s">
        <v>26</v>
      </c>
      <c r="P3231" cm="1">
        <f t="array" aca="1" ref="P3231" ca="1">(_xlfn.IFS(Q3231="couché",0,Q3231="debout à 80%",1,Q3231="?",1))*(IF(RAND()&lt;0.8,1,0))</f>
        <v>1</v>
      </c>
      <c r="Q3231" t="s">
        <v>27</v>
      </c>
      <c r="R3231">
        <v>45</v>
      </c>
      <c r="S3231">
        <f>SUMIFS(N:N,F:F,F3231,G:G,G3231,T:T,T3231-1)*IF(C3231=1,0,1)</f>
        <v>1</v>
      </c>
      <c r="T3231">
        <f>COUNTIFS(F:F,F3231,G:G,G3231,H:H,_xlfn.CONCAT("&lt;=",H3231))</f>
        <v>7</v>
      </c>
      <c r="U3231" s="15">
        <f ca="1">H3231+(RAND()/100000)</f>
        <v>0.76111920398447785</v>
      </c>
      <c r="V3231">
        <f t="shared" ca="1" si="50"/>
        <v>54</v>
      </c>
      <c r="W3231" t="s">
        <v>28</v>
      </c>
      <c r="X3231" t="str">
        <f ca="1">_xlfn.CONCAT("(",A3231,",",C3231,",",P3231,",",E3231,",",L3231,",",S3231,",",T3231,",",V3231,")++1`")</f>
        <v>(252177,0,1,2,54,1,7,54)++1`</v>
      </c>
      <c r="Y3231" t="str">
        <f>_xlfn.CONCAT("(",A3231,",",R3231,")++1`")</f>
        <v>(252177,45)++1`</v>
      </c>
    </row>
    <row r="3232" spans="1:25">
      <c r="A3232">
        <v>252182</v>
      </c>
      <c r="B3232">
        <v>1953</v>
      </c>
      <c r="C3232">
        <f>IF(D3232="oui", 1, IF(D3232="non", 0, " "))</f>
        <v>0</v>
      </c>
      <c r="D3232" t="s">
        <v>24</v>
      </c>
      <c r="E3232">
        <f>_xlfn.XLOOKUP(F3232,Z$3:Z$19,AA$3:AA$19)</f>
        <v>2</v>
      </c>
      <c r="F3232" t="s">
        <v>29</v>
      </c>
      <c r="G3232" s="14">
        <v>44650</v>
      </c>
      <c r="H3232" s="15">
        <v>0.84444444444444444</v>
      </c>
      <c r="I3232" s="15">
        <v>3.472222222222222E-3</v>
      </c>
      <c r="J3232">
        <v>1000166</v>
      </c>
      <c r="K3232">
        <v>7133</v>
      </c>
      <c r="L3232">
        <v>0</v>
      </c>
      <c r="M3232">
        <v>-0.84097222222222223</v>
      </c>
      <c r="N3232">
        <f>_xlfn.XLOOKUP(O3232,Z$22:Z$24,AA$22:AA$24)</f>
        <v>0</v>
      </c>
      <c r="O3232" t="s">
        <v>26</v>
      </c>
      <c r="P3232" cm="1">
        <f t="array" aca="1" ref="P3232" ca="1">(_xlfn.IFS(Q3232="couché",0,Q3232="debout à 80%",1,Q3232="?",1))*(IF(RAND()&lt;0.8,1,0))</f>
        <v>1</v>
      </c>
      <c r="Q3232" t="s">
        <v>27</v>
      </c>
      <c r="R3232">
        <v>45</v>
      </c>
      <c r="S3232">
        <f>SUMIFS(N:N,F:F,F3232,G:G,G3232,T:T,T3232-1)*IF(C3232=1,0,1)</f>
        <v>0</v>
      </c>
      <c r="T3232">
        <f>COUNTIFS(F:F,F3232,G:G,G3232,H:H,_xlfn.CONCAT("&lt;=",H3232))</f>
        <v>8</v>
      </c>
      <c r="U3232" s="15">
        <f ca="1">H3232+(RAND()/100000)</f>
        <v>0.84444638861334997</v>
      </c>
      <c r="V3232">
        <f t="shared" ca="1" si="50"/>
        <v>55</v>
      </c>
      <c r="W3232" t="s">
        <v>28</v>
      </c>
      <c r="X3232" t="str">
        <f ca="1">_xlfn.CONCAT("(",A3232,",",C3232,",",P3232,",",E3232,",",L3232,",",S3232,",",T3232,",",V3232,")++1`")</f>
        <v>(252182,0,1,2,0,0,8,55)++1`</v>
      </c>
      <c r="Y3232" t="str">
        <f>_xlfn.CONCAT("(",A3232,",",R3232,")++1`")</f>
        <v>(252182,45)++1`</v>
      </c>
    </row>
    <row r="3233" spans="1:25">
      <c r="A3233">
        <v>252193</v>
      </c>
      <c r="B3233">
        <v>1947</v>
      </c>
      <c r="C3233">
        <f>IF(D3233="oui", 1, IF(D3233="non", 0, " "))</f>
        <v>0</v>
      </c>
      <c r="D3233" t="s">
        <v>24</v>
      </c>
      <c r="E3233">
        <f>_xlfn.XLOOKUP(F3233,Z$3:Z$19,AA$3:AA$19)</f>
        <v>16</v>
      </c>
      <c r="F3233" t="s">
        <v>44</v>
      </c>
      <c r="G3233" s="14">
        <v>44651</v>
      </c>
      <c r="H3233" s="15">
        <v>0.62361111111111112</v>
      </c>
      <c r="I3233" s="15">
        <v>0.72777777777777775</v>
      </c>
      <c r="J3233">
        <v>1000162</v>
      </c>
      <c r="K3233">
        <v>489</v>
      </c>
      <c r="L3233">
        <f>ROUND(M3233*86400,0)/60</f>
        <v>150</v>
      </c>
      <c r="M3233">
        <v>0.10416666666666663</v>
      </c>
      <c r="N3233">
        <f>_xlfn.XLOOKUP(O3233,Z$22:Z$24,AA$22:AA$24)</f>
        <v>0</v>
      </c>
      <c r="O3233" t="s">
        <v>26</v>
      </c>
      <c r="P3233" cm="1">
        <f t="array" aca="1" ref="P3233" ca="1">(_xlfn.IFS(Q3233="couché",0,Q3233="debout à 80%",1,Q3233="?",1))*(IF(RAND()&lt;0.8,1,0))</f>
        <v>0</v>
      </c>
      <c r="Q3233" t="s">
        <v>48</v>
      </c>
      <c r="R3233">
        <v>45</v>
      </c>
      <c r="S3233">
        <f>SUMIFS(N:N,F:F,F3233,G:G,G3233,T:T,T3233-1)*IF(C3233=1,0,1)</f>
        <v>0</v>
      </c>
      <c r="T3233">
        <f>COUNTIFS(F:F,F3233,G:G,G3233,H:H,_xlfn.CONCAT("&lt;=",H3233))</f>
        <v>6</v>
      </c>
      <c r="U3233" s="15">
        <f ca="1">H3233+(RAND()/100000)</f>
        <v>0.62361216493729887</v>
      </c>
      <c r="V3233">
        <f t="shared" ca="1" si="50"/>
        <v>69</v>
      </c>
      <c r="W3233" t="s">
        <v>47</v>
      </c>
      <c r="X3233" t="str">
        <f ca="1">_xlfn.CONCAT("(",A3233,",",C3233,",",P3233,",",E3233,",",L3233,",",S3233,",",T3233,",",V3233,")++1`")</f>
        <v>(252193,0,0,16,150,0,6,69)++1`</v>
      </c>
      <c r="Y3233" t="str">
        <f>_xlfn.CONCAT("(",A3233,",",R3233,")++1`")</f>
        <v>(252193,45)++1`</v>
      </c>
    </row>
    <row r="3234" spans="1:25">
      <c r="A3234">
        <v>252194</v>
      </c>
      <c r="B3234">
        <v>1933</v>
      </c>
      <c r="C3234">
        <f>IF(D3234="oui", 1, IF(D3234="non", 0, " "))</f>
        <v>0</v>
      </c>
      <c r="D3234" t="s">
        <v>24</v>
      </c>
      <c r="E3234">
        <f>_xlfn.XLOOKUP(F3234,Z$3:Z$19,AA$3:AA$19)</f>
        <v>16</v>
      </c>
      <c r="F3234" t="s">
        <v>44</v>
      </c>
      <c r="G3234" s="14">
        <v>44651</v>
      </c>
      <c r="H3234" s="15">
        <v>0.56944444444444442</v>
      </c>
      <c r="I3234" s="15">
        <v>0.60833333333333328</v>
      </c>
      <c r="J3234">
        <v>1000162</v>
      </c>
      <c r="K3234">
        <v>82</v>
      </c>
      <c r="L3234">
        <f>ROUND(M3234*86400,0)/60</f>
        <v>56</v>
      </c>
      <c r="M3234">
        <v>3.8888888888888862E-2</v>
      </c>
      <c r="N3234">
        <f>_xlfn.XLOOKUP(O3234,Z$22:Z$24,AA$22:AA$24)</f>
        <v>0</v>
      </c>
      <c r="O3234" t="s">
        <v>26</v>
      </c>
      <c r="P3234" cm="1">
        <f t="array" aca="1" ref="P3234" ca="1">(_xlfn.IFS(Q3234="couché",0,Q3234="debout à 80%",1,Q3234="?",1))*(IF(RAND()&lt;0.8,1,0))</f>
        <v>0</v>
      </c>
      <c r="Q3234" t="s">
        <v>48</v>
      </c>
      <c r="R3234">
        <v>45</v>
      </c>
      <c r="S3234">
        <f>SUMIFS(N:N,F:F,F3234,G:G,G3234,T:T,T3234-1)*IF(C3234=1,0,1)</f>
        <v>0</v>
      </c>
      <c r="T3234">
        <f>COUNTIFS(F:F,F3234,G:G,G3234,H:H,_xlfn.CONCAT("&lt;=",H3234))</f>
        <v>5</v>
      </c>
      <c r="U3234" s="15">
        <f ca="1">H3234+(RAND()/100000)</f>
        <v>0.56945321519871162</v>
      </c>
      <c r="V3234">
        <f t="shared" ca="1" si="50"/>
        <v>61</v>
      </c>
      <c r="W3234" t="s">
        <v>47</v>
      </c>
      <c r="X3234" t="str">
        <f ca="1">_xlfn.CONCAT("(",A3234,",",C3234,",",P3234,",",E3234,",",L3234,",",S3234,",",T3234,",",V3234,")++1`")</f>
        <v>(252194,0,0,16,56,0,5,61)++1`</v>
      </c>
      <c r="Y3234" t="str">
        <f>_xlfn.CONCAT("(",A3234,",",R3234,")++1`")</f>
        <v>(252194,45)++1`</v>
      </c>
    </row>
    <row r="3235" spans="1:25">
      <c r="A3235">
        <v>252195</v>
      </c>
      <c r="B3235">
        <v>1951</v>
      </c>
      <c r="C3235">
        <f>IF(D3235="oui", 1, IF(D3235="non", 0, " "))</f>
        <v>0</v>
      </c>
      <c r="D3235" t="s">
        <v>24</v>
      </c>
      <c r="E3235">
        <f>_xlfn.XLOOKUP(F3235,Z$3:Z$19,AA$3:AA$19)</f>
        <v>16</v>
      </c>
      <c r="F3235" t="s">
        <v>44</v>
      </c>
      <c r="G3235" s="14">
        <v>44651</v>
      </c>
      <c r="H3235" s="15">
        <v>0.73472222222222217</v>
      </c>
      <c r="I3235" s="15">
        <v>0.77291666666666659</v>
      </c>
      <c r="J3235">
        <v>1000162</v>
      </c>
      <c r="K3235">
        <v>1592</v>
      </c>
      <c r="L3235">
        <f>ROUND(M3235*86400,0)/60</f>
        <v>55</v>
      </c>
      <c r="M3235">
        <v>3.819444444444442E-2</v>
      </c>
      <c r="N3235">
        <f>_xlfn.XLOOKUP(O3235,Z$22:Z$24,AA$22:AA$24)</f>
        <v>0</v>
      </c>
      <c r="O3235" t="s">
        <v>26</v>
      </c>
      <c r="P3235" cm="1">
        <f t="array" aca="1" ref="P3235" ca="1">(_xlfn.IFS(Q3235="couché",0,Q3235="debout à 80%",1,Q3235="?",1))*(IF(RAND()&lt;0.8,1,0))</f>
        <v>0</v>
      </c>
      <c r="Q3235" t="s">
        <v>48</v>
      </c>
      <c r="R3235">
        <v>45</v>
      </c>
      <c r="S3235">
        <f>SUMIFS(N:N,F:F,F3235,G:G,G3235,T:T,T3235-1)*IF(C3235=1,0,1)</f>
        <v>0</v>
      </c>
      <c r="T3235">
        <f>COUNTIFS(F:F,F3235,G:G,G3235,H:H,_xlfn.CONCAT("&lt;=",H3235))</f>
        <v>7</v>
      </c>
      <c r="U3235" s="15">
        <f ca="1">H3235+(RAND()/100000)</f>
        <v>0.73473081513749505</v>
      </c>
      <c r="V3235">
        <f t="shared" ca="1" si="50"/>
        <v>82</v>
      </c>
      <c r="W3235" t="s">
        <v>47</v>
      </c>
      <c r="X3235" t="str">
        <f ca="1">_xlfn.CONCAT("(",A3235,",",C3235,",",P3235,",",E3235,",",L3235,",",S3235,",",T3235,",",V3235,")++1`")</f>
        <v>(252195,0,0,16,55,0,7,82)++1`</v>
      </c>
      <c r="Y3235" t="str">
        <f>_xlfn.CONCAT("(",A3235,",",R3235,")++1`")</f>
        <v>(252195,45)++1`</v>
      </c>
    </row>
    <row r="3236" spans="1:25">
      <c r="A3236">
        <v>252199</v>
      </c>
      <c r="B3236">
        <v>1936</v>
      </c>
      <c r="C3236">
        <f>IF(D3236="oui", 1, IF(D3236="non", 0, " "))</f>
        <v>0</v>
      </c>
      <c r="D3236" t="s">
        <v>24</v>
      </c>
      <c r="E3236">
        <f>_xlfn.XLOOKUP(F3236,Z$3:Z$19,AA$3:AA$19)</f>
        <v>9</v>
      </c>
      <c r="F3236" t="s">
        <v>40</v>
      </c>
      <c r="G3236" s="14">
        <v>44651</v>
      </c>
      <c r="H3236" s="15">
        <v>0.79236111111111107</v>
      </c>
      <c r="I3236" s="15">
        <v>0.87291666666666667</v>
      </c>
      <c r="J3236">
        <v>1000171</v>
      </c>
      <c r="K3236">
        <v>2240</v>
      </c>
      <c r="L3236">
        <f>ROUND(M3236*86400,0)/60</f>
        <v>116</v>
      </c>
      <c r="M3236">
        <v>8.0555555555555602E-2</v>
      </c>
      <c r="N3236">
        <f>_xlfn.XLOOKUP(O3236,Z$22:Z$24,AA$22:AA$24)</f>
        <v>0</v>
      </c>
      <c r="O3236" t="s">
        <v>26</v>
      </c>
      <c r="P3236" cm="1">
        <f t="array" aca="1" ref="P3236" ca="1">(_xlfn.IFS(Q3236="couché",0,Q3236="debout à 80%",1,Q3236="?",1))*(IF(RAND()&lt;0.8,1,0))</f>
        <v>1</v>
      </c>
      <c r="Q3236" t="s">
        <v>27</v>
      </c>
      <c r="R3236">
        <v>0</v>
      </c>
      <c r="S3236">
        <f>SUMIFS(N:N,F:F,F3236,G:G,G3236,T:T,T3236-1)*IF(C3236=1,0,1)</f>
        <v>0</v>
      </c>
      <c r="T3236">
        <f>COUNTIFS(F:F,F3236,G:G,G3236,H:H,_xlfn.CONCAT("&lt;=",H3236))</f>
        <v>5</v>
      </c>
      <c r="U3236" s="15">
        <f ca="1">H3236+(RAND()/100000)</f>
        <v>0.79236744862778397</v>
      </c>
      <c r="V3236">
        <f t="shared" ca="1" si="50"/>
        <v>84</v>
      </c>
      <c r="W3236" t="s">
        <v>47</v>
      </c>
      <c r="X3236" t="str">
        <f ca="1">_xlfn.CONCAT("(",A3236,",",C3236,",",P3236,",",E3236,",",L3236,",",S3236,",",T3236,",",V3236,")++1`")</f>
        <v>(252199,0,1,9,116,0,5,84)++1`</v>
      </c>
      <c r="Y3236" t="str">
        <f>_xlfn.CONCAT("(",A3236,",",R3236,")++1`")</f>
        <v>(252199,0)++1`</v>
      </c>
    </row>
    <row r="3237" spans="1:25">
      <c r="A3237">
        <v>252231</v>
      </c>
      <c r="B3237">
        <v>1942</v>
      </c>
      <c r="C3237">
        <f>IF(D3237="oui", 1, IF(D3237="non", 0, " "))</f>
        <v>0</v>
      </c>
      <c r="D3237" t="s">
        <v>24</v>
      </c>
      <c r="E3237">
        <f>_xlfn.XLOOKUP(F3237,Z$3:Z$19,AA$3:AA$19)</f>
        <v>3</v>
      </c>
      <c r="F3237" t="s">
        <v>34</v>
      </c>
      <c r="G3237" s="14">
        <v>44651</v>
      </c>
      <c r="H3237" s="15">
        <v>0.53055555555555556</v>
      </c>
      <c r="I3237" s="15">
        <v>0.53749999999999998</v>
      </c>
      <c r="J3237">
        <v>1000169</v>
      </c>
      <c r="K3237">
        <v>3992</v>
      </c>
      <c r="L3237">
        <f>ROUND(M3237*86400,0)/60</f>
        <v>10</v>
      </c>
      <c r="M3237">
        <v>6.9444444444444198E-3</v>
      </c>
      <c r="N3237">
        <f>_xlfn.XLOOKUP(O3237,Z$22:Z$24,AA$22:AA$24)</f>
        <v>1</v>
      </c>
      <c r="O3237" t="s">
        <v>32</v>
      </c>
      <c r="P3237" cm="1">
        <f t="array" aca="1" ref="P3237" ca="1">(_xlfn.IFS(Q3237="couché",0,Q3237="debout à 80%",1,Q3237="?",1))*(IF(RAND()&lt;0.8,1,0))</f>
        <v>1</v>
      </c>
      <c r="Q3237" t="s">
        <v>27</v>
      </c>
      <c r="R3237">
        <v>0</v>
      </c>
      <c r="S3237">
        <f>SUMIFS(N:N,F:F,F3237,G:G,G3237,T:T,T3237-1)*IF(C3237=1,0,1)</f>
        <v>1</v>
      </c>
      <c r="T3237">
        <f>COUNTIFS(F:F,F3237,G:G,G3237,H:H,_xlfn.CONCAT("&lt;=",H3237))</f>
        <v>15</v>
      </c>
      <c r="U3237" s="15">
        <f ca="1">H3237+(RAND()/100000)</f>
        <v>0.53056196313215864</v>
      </c>
      <c r="V3237">
        <f t="shared" ca="1" si="50"/>
        <v>56</v>
      </c>
      <c r="W3237" t="s">
        <v>28</v>
      </c>
      <c r="X3237" t="str">
        <f ca="1">_xlfn.CONCAT("(",A3237,",",C3237,",",P3237,",",E3237,",",L3237,",",S3237,",",T3237,",",V3237,")++1`")</f>
        <v>(252231,0,1,3,10,1,15,56)++1`</v>
      </c>
      <c r="Y3237" t="str">
        <f>_xlfn.CONCAT("(",A3237,",",R3237,")++1`")</f>
        <v>(252231,0)++1`</v>
      </c>
    </row>
    <row r="3238" spans="1:25">
      <c r="A3238">
        <v>252241</v>
      </c>
      <c r="B3238">
        <v>1944</v>
      </c>
      <c r="C3238">
        <f>IF(D3238="oui", 1, IF(D3238="non", 0, " "))</f>
        <v>0</v>
      </c>
      <c r="D3238" t="s">
        <v>24</v>
      </c>
      <c r="E3238">
        <f>_xlfn.XLOOKUP(F3238,Z$3:Z$19,AA$3:AA$19)</f>
        <v>3</v>
      </c>
      <c r="F3238" t="s">
        <v>34</v>
      </c>
      <c r="G3238" s="14">
        <v>44651</v>
      </c>
      <c r="H3238" s="15">
        <v>0.60416666666666663</v>
      </c>
      <c r="I3238" s="15">
        <v>0.62361111111111112</v>
      </c>
      <c r="J3238">
        <v>1000169</v>
      </c>
      <c r="K3238">
        <v>6013</v>
      </c>
      <c r="L3238">
        <f>ROUND(M3238*86400,0)/60</f>
        <v>28</v>
      </c>
      <c r="M3238">
        <v>1.9444444444444486E-2</v>
      </c>
      <c r="N3238">
        <f>_xlfn.XLOOKUP(O3238,Z$22:Z$24,AA$22:AA$24)</f>
        <v>1</v>
      </c>
      <c r="O3238" t="s">
        <v>32</v>
      </c>
      <c r="P3238" cm="1">
        <f t="array" aca="1" ref="P3238" ca="1">(_xlfn.IFS(Q3238="couché",0,Q3238="debout à 80%",1,Q3238="?",1))*(IF(RAND()&lt;0.8,1,0))</f>
        <v>1</v>
      </c>
      <c r="Q3238" t="s">
        <v>27</v>
      </c>
      <c r="R3238">
        <v>0</v>
      </c>
      <c r="S3238">
        <f>SUMIFS(N:N,F:F,F3238,G:G,G3238,T:T,T3238-1)*IF(C3238=1,0,1)</f>
        <v>1</v>
      </c>
      <c r="T3238">
        <f>COUNTIFS(F:F,F3238,G:G,G3238,H:H,_xlfn.CONCAT("&lt;=",H3238))</f>
        <v>18</v>
      </c>
      <c r="U3238" s="15">
        <f ca="1">H3238+(RAND()/100000)</f>
        <v>0.60416867417855946</v>
      </c>
      <c r="V3238">
        <f t="shared" ca="1" si="50"/>
        <v>67</v>
      </c>
      <c r="W3238" t="s">
        <v>28</v>
      </c>
      <c r="X3238" t="str">
        <f ca="1">_xlfn.CONCAT("(",A3238,",",C3238,",",P3238,",",E3238,",",L3238,",",S3238,",",T3238,",",V3238,")++1`")</f>
        <v>(252241,0,1,3,28,1,18,67)++1`</v>
      </c>
      <c r="Y3238" t="str">
        <f>_xlfn.CONCAT("(",A3238,",",R3238,")++1`")</f>
        <v>(252241,0)++1`</v>
      </c>
    </row>
    <row r="3239" spans="1:25">
      <c r="A3239">
        <v>252246</v>
      </c>
      <c r="B3239">
        <v>2008</v>
      </c>
      <c r="C3239">
        <f>IF(D3239="oui", 1, IF(D3239="non", 0, " "))</f>
        <v>1</v>
      </c>
      <c r="D3239" t="s">
        <v>28</v>
      </c>
      <c r="E3239">
        <f>_xlfn.XLOOKUP(F3239,Z$3:Z$19,AA$3:AA$19)</f>
        <v>2</v>
      </c>
      <c r="F3239" t="s">
        <v>29</v>
      </c>
      <c r="G3239" s="14">
        <v>44651</v>
      </c>
      <c r="H3239" s="15">
        <v>0.69166666666666665</v>
      </c>
      <c r="I3239" s="15">
        <v>0.75694444444444442</v>
      </c>
      <c r="J3239">
        <v>1000166</v>
      </c>
      <c r="K3239">
        <v>7448</v>
      </c>
      <c r="L3239">
        <f>ROUND(M3239*86400,0)/60</f>
        <v>94</v>
      </c>
      <c r="M3239">
        <v>6.5277777777777768E-2</v>
      </c>
      <c r="N3239">
        <f>_xlfn.XLOOKUP(O3239,Z$22:Z$24,AA$22:AA$24)</f>
        <v>0</v>
      </c>
      <c r="O3239" t="s">
        <v>46</v>
      </c>
      <c r="P3239" cm="1">
        <f t="array" aca="1" ref="P3239" ca="1">(_xlfn.IFS(Q3239="couché",0,Q3239="debout à 80%",1,Q3239="?",1))*(IF(RAND()&lt;0.8,1,0))</f>
        <v>0</v>
      </c>
      <c r="Q3239" t="s">
        <v>48</v>
      </c>
      <c r="R3239">
        <v>45</v>
      </c>
      <c r="S3239">
        <f>SUMIFS(N:N,F:F,F3239,G:G,G3239,T:T,T3239-1)*IF(C3239=1,0,1)</f>
        <v>0</v>
      </c>
      <c r="T3239">
        <f>COUNTIFS(F:F,F3239,G:G,G3239,H:H,_xlfn.CONCAT("&lt;=",H3239))</f>
        <v>3</v>
      </c>
      <c r="U3239" s="15">
        <f ca="1">H3239+(RAND()/100000)</f>
        <v>0.69166986453394252</v>
      </c>
      <c r="V3239">
        <f t="shared" ca="1" si="50"/>
        <v>77</v>
      </c>
      <c r="W3239" t="s">
        <v>28</v>
      </c>
      <c r="X3239" t="str">
        <f ca="1">_xlfn.CONCAT("(",A3239,",",C3239,",",P3239,",",E3239,",",L3239,",",S3239,",",T3239,",",V3239,")++1`")</f>
        <v>(252246,1,0,2,94,0,3,77)++1`</v>
      </c>
      <c r="Y3239" t="str">
        <f>_xlfn.CONCAT("(",A3239,",",R3239,")++1`")</f>
        <v>(252246,45)++1`</v>
      </c>
    </row>
    <row r="3240" spans="1:25">
      <c r="A3240">
        <v>252257</v>
      </c>
      <c r="B3240">
        <v>1938</v>
      </c>
      <c r="C3240">
        <f>IF(D3240="oui", 1, IF(D3240="non", 0, " "))</f>
        <v>0</v>
      </c>
      <c r="D3240" t="s">
        <v>24</v>
      </c>
      <c r="E3240">
        <f>_xlfn.XLOOKUP(F3240,Z$3:Z$19,AA$3:AA$19)</f>
        <v>3</v>
      </c>
      <c r="F3240" t="s">
        <v>34</v>
      </c>
      <c r="G3240" s="14">
        <v>44651</v>
      </c>
      <c r="H3240" s="15">
        <v>0.67013888888888884</v>
      </c>
      <c r="I3240" s="15">
        <v>0.67847222222222214</v>
      </c>
      <c r="J3240">
        <v>1000169</v>
      </c>
      <c r="K3240">
        <v>2178</v>
      </c>
      <c r="L3240">
        <f>ROUND(M3240*86400,0)/60</f>
        <v>12</v>
      </c>
      <c r="M3240">
        <v>8.3333333333333037E-3</v>
      </c>
      <c r="N3240">
        <f>_xlfn.XLOOKUP(O3240,Z$22:Z$24,AA$22:AA$24)</f>
        <v>1</v>
      </c>
      <c r="O3240" t="s">
        <v>32</v>
      </c>
      <c r="P3240" cm="1">
        <f t="array" aca="1" ref="P3240" ca="1">(_xlfn.IFS(Q3240="couché",0,Q3240="debout à 80%",1,Q3240="?",1))*(IF(RAND()&lt;0.8,1,0))</f>
        <v>0</v>
      </c>
      <c r="Q3240" t="s">
        <v>27</v>
      </c>
      <c r="R3240">
        <v>0</v>
      </c>
      <c r="S3240">
        <f>SUMIFS(N:N,F:F,F3240,G:G,G3240,T:T,T3240-1)*IF(C3240=1,0,1)</f>
        <v>1</v>
      </c>
      <c r="T3240">
        <f>COUNTIFS(F:F,F3240,G:G,G3240,H:H,_xlfn.CONCAT("&lt;=",H3240))</f>
        <v>21</v>
      </c>
      <c r="U3240" s="15">
        <f ca="1">H3240+(RAND()/100000)</f>
        <v>0.67014649313979746</v>
      </c>
      <c r="V3240">
        <f t="shared" ca="1" si="50"/>
        <v>74</v>
      </c>
      <c r="W3240" t="s">
        <v>28</v>
      </c>
      <c r="X3240" t="str">
        <f ca="1">_xlfn.CONCAT("(",A3240,",",C3240,",",P3240,",",E3240,",",L3240,",",S3240,",",T3240,",",V3240,")++1`")</f>
        <v>(252257,0,0,3,12,1,21,74)++1`</v>
      </c>
      <c r="Y3240" t="str">
        <f>_xlfn.CONCAT("(",A3240,",",R3240,")++1`")</f>
        <v>(252257,0)++1`</v>
      </c>
    </row>
    <row r="3241" spans="1:25">
      <c r="A3241">
        <v>252262</v>
      </c>
      <c r="B3241">
        <v>1968</v>
      </c>
      <c r="C3241">
        <f>IF(D3241="oui", 1, IF(D3241="non", 0, " "))</f>
        <v>0</v>
      </c>
      <c r="D3241" t="s">
        <v>24</v>
      </c>
      <c r="E3241">
        <f>_xlfn.XLOOKUP(F3241,Z$3:Z$19,AA$3:AA$19)</f>
        <v>2</v>
      </c>
      <c r="F3241" t="s">
        <v>29</v>
      </c>
      <c r="G3241" s="14">
        <v>44651</v>
      </c>
      <c r="H3241" s="15">
        <v>0.77013888888888882</v>
      </c>
      <c r="I3241" s="15">
        <v>0.90902777777777777</v>
      </c>
      <c r="J3241">
        <v>1000166</v>
      </c>
      <c r="K3241">
        <v>409</v>
      </c>
      <c r="L3241">
        <f>ROUND(M3241*86400,0)/60</f>
        <v>200</v>
      </c>
      <c r="M3241">
        <v>0.13888888888888895</v>
      </c>
      <c r="N3241">
        <f>_xlfn.XLOOKUP(O3241,Z$22:Z$24,AA$22:AA$24)</f>
        <v>0</v>
      </c>
      <c r="O3241" t="s">
        <v>26</v>
      </c>
      <c r="P3241" cm="1">
        <f t="array" aca="1" ref="P3241" ca="1">(_xlfn.IFS(Q3241="couché",0,Q3241="debout à 80%",1,Q3241="?",1))*(IF(RAND()&lt;0.8,1,0))</f>
        <v>0</v>
      </c>
      <c r="Q3241" t="s">
        <v>48</v>
      </c>
      <c r="R3241">
        <v>45</v>
      </c>
      <c r="S3241">
        <f>SUMIFS(N:N,F:F,F3241,G:G,G3241,T:T,T3241-1)*IF(C3241=1,0,1)</f>
        <v>0</v>
      </c>
      <c r="T3241">
        <f>COUNTIFS(F:F,F3241,G:G,G3241,H:H,_xlfn.CONCAT("&lt;=",H3241))</f>
        <v>4</v>
      </c>
      <c r="U3241" s="15">
        <f ca="1">H3241+(RAND()/100000)</f>
        <v>0.77014365117372074</v>
      </c>
      <c r="V3241">
        <f t="shared" ca="1" si="50"/>
        <v>83</v>
      </c>
      <c r="W3241" t="s">
        <v>28</v>
      </c>
      <c r="X3241" t="str">
        <f ca="1">_xlfn.CONCAT("(",A3241,",",C3241,",",P3241,",",E3241,",",L3241,",",S3241,",",T3241,",",V3241,")++1`")</f>
        <v>(252262,0,0,2,200,0,4,83)++1`</v>
      </c>
      <c r="Y3241" t="str">
        <f>_xlfn.CONCAT("(",A3241,",",R3241,")++1`")</f>
        <v>(252262,45)++1`</v>
      </c>
    </row>
    <row r="3242" spans="1:25">
      <c r="A3242">
        <v>252265</v>
      </c>
      <c r="B3242">
        <v>1970</v>
      </c>
      <c r="C3242">
        <f>IF(D3242="oui", 1, IF(D3242="non", 0, " "))</f>
        <v>0</v>
      </c>
      <c r="D3242" t="s">
        <v>24</v>
      </c>
      <c r="E3242">
        <f>_xlfn.XLOOKUP(F3242,Z$3:Z$19,AA$3:AA$19)</f>
        <v>9</v>
      </c>
      <c r="F3242" t="s">
        <v>40</v>
      </c>
      <c r="G3242" s="14">
        <v>44651</v>
      </c>
      <c r="H3242" s="15">
        <v>0.8881944444444444</v>
      </c>
      <c r="I3242" s="15">
        <v>0.94652777777777775</v>
      </c>
      <c r="J3242">
        <v>1000171</v>
      </c>
      <c r="K3242">
        <v>732</v>
      </c>
      <c r="L3242">
        <f>ROUND(M3242*86400,0)/60</f>
        <v>84</v>
      </c>
      <c r="M3242">
        <v>5.8333333333333348E-2</v>
      </c>
      <c r="N3242">
        <f>_xlfn.XLOOKUP(O3242,Z$22:Z$24,AA$22:AA$24)</f>
        <v>0</v>
      </c>
      <c r="O3242" t="s">
        <v>26</v>
      </c>
      <c r="P3242" cm="1">
        <f t="array" aca="1" ref="P3242" ca="1">(_xlfn.IFS(Q3242="couché",0,Q3242="debout à 80%",1,Q3242="?",1))*(IF(RAND()&lt;0.8,1,0))</f>
        <v>0</v>
      </c>
      <c r="Q3242" t="s">
        <v>48</v>
      </c>
      <c r="R3242">
        <v>0</v>
      </c>
      <c r="S3242">
        <f>SUMIFS(N:N,F:F,F3242,G:G,G3242,T:T,T3242-1)*IF(C3242=1,0,1)</f>
        <v>0</v>
      </c>
      <c r="T3242">
        <f>COUNTIFS(F:F,F3242,G:G,G3242,H:H,_xlfn.CONCAT("&lt;=",H3242))</f>
        <v>6</v>
      </c>
      <c r="U3242" s="15">
        <f ca="1">H3242+(RAND()/100000)</f>
        <v>0.88819543302068316</v>
      </c>
      <c r="V3242">
        <f t="shared" ca="1" si="50"/>
        <v>85</v>
      </c>
      <c r="W3242" t="s">
        <v>47</v>
      </c>
      <c r="X3242" t="str">
        <f ca="1">_xlfn.CONCAT("(",A3242,",",C3242,",",P3242,",",E3242,",",L3242,",",S3242,",",T3242,",",V3242,")++1`")</f>
        <v>(252265,0,0,9,84,0,6,85)++1`</v>
      </c>
      <c r="Y3242" t="str">
        <f>_xlfn.CONCAT("(",A3242,",",R3242,")++1`")</f>
        <v>(252265,0)++1`</v>
      </c>
    </row>
  </sheetData>
  <autoFilter ref="A1:Y1047933" xr:uid="{D58C11B7-ACAE-4BAB-AD63-DC3E4C794100}">
    <sortState xmlns:xlrd2="http://schemas.microsoft.com/office/spreadsheetml/2017/richdata2" ref="A2:Y3242">
      <sortCondition ref="A1:A1047933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DC7801F4D8C34FBE1B1F86B3843E6F" ma:contentTypeVersion="12" ma:contentTypeDescription="Crée un document." ma:contentTypeScope="" ma:versionID="c7f413890e0570418d1dd60edceda1d5">
  <xsd:schema xmlns:xsd="http://www.w3.org/2001/XMLSchema" xmlns:xs="http://www.w3.org/2001/XMLSchema" xmlns:p="http://schemas.microsoft.com/office/2006/metadata/properties" xmlns:ns2="fe60f103-5f36-456a-9f42-b75b31dd8f96" xmlns:ns3="0d1ba69a-3c90-4b78-a40c-88177d59ad78" targetNamespace="http://schemas.microsoft.com/office/2006/metadata/properties" ma:root="true" ma:fieldsID="dca9486bab391c7e40e6c49bb8573b28" ns2:_="" ns3:_="">
    <xsd:import namespace="fe60f103-5f36-456a-9f42-b75b31dd8f96"/>
    <xsd:import namespace="0d1ba69a-3c90-4b78-a40c-88177d59ad78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0f103-5f36-456a-9f42-b75b31dd8f9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alises d’images" ma:readOnly="false" ma:fieldId="{5cf76f15-5ced-4ddc-b409-7134ff3c332f}" ma:taxonomyMulti="true" ma:sspId="9011953a-c381-489f-99f2-2153285bf2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1ba69a-3c90-4b78-a40c-88177d59ad78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02c03b3c-694a-4461-a035-17540c807fca}" ma:internalName="TaxCatchAll" ma:showField="CatchAllData" ma:web="0d1ba69a-3c90-4b78-a40c-88177d59ad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d1ba69a-3c90-4b78-a40c-88177d59ad78" xsi:nil="true"/>
    <lcf76f155ced4ddcb4097134ff3c332f xmlns="fe60f103-5f36-456a-9f42-b75b31dd8f9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5C3ED7-DD92-4772-AEC2-DD4C6FB930BE}"/>
</file>

<file path=customXml/itemProps2.xml><?xml version="1.0" encoding="utf-8"?>
<ds:datastoreItem xmlns:ds="http://schemas.openxmlformats.org/officeDocument/2006/customXml" ds:itemID="{C638C391-0A46-4855-A71B-5ABFB932B709}"/>
</file>

<file path=customXml/itemProps3.xml><?xml version="1.0" encoding="utf-8"?>
<ds:datastoreItem xmlns:ds="http://schemas.openxmlformats.org/officeDocument/2006/customXml" ds:itemID="{3C080D53-B62C-416D-AEF9-3278BF631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LEPOUTRE Marie-elise</dc:creator>
  <cp:keywords/>
  <dc:description/>
  <cp:lastModifiedBy>Lison Pelé</cp:lastModifiedBy>
  <cp:revision/>
  <dcterms:created xsi:type="dcterms:W3CDTF">2023-11-29T12:34:52Z</dcterms:created>
  <dcterms:modified xsi:type="dcterms:W3CDTF">2024-01-11T12:48:50Z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0x0101006ADC7801F4D8C34FBE1B1F86B3843E6F</vt:lpwstr>
  </property>
  <property fmtid="{D5CDD505-2E9C-101B-9397-08002B2CF9AE}" pid="3" name="MediaServiceImageTags">
    <vt:lpwstr/>
  </property>
</Properties>
</file>