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ev\planb\mechanics\V1INV\"/>
    </mc:Choice>
  </mc:AlternateContent>
  <bookViews>
    <workbookView xWindow="0" yWindow="0" windowWidth="30720" windowHeight="13080" xr2:uid="{0274715E-997F-4802-872F-B3F769FBD2DB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1" l="1"/>
  <c r="E39" i="1"/>
  <c r="E37" i="1"/>
  <c r="E30" i="1"/>
  <c r="E32" i="1"/>
  <c r="E35" i="1"/>
  <c r="E34" i="1"/>
  <c r="E36" i="1"/>
  <c r="E33" i="1"/>
  <c r="E31" i="1"/>
  <c r="E3" i="1"/>
  <c r="E4" i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20" i="1"/>
  <c r="E22" i="1"/>
  <c r="E23" i="1"/>
  <c r="E24" i="1"/>
  <c r="E25" i="1"/>
  <c r="E26" i="1"/>
  <c r="E27" i="1"/>
  <c r="E28" i="1"/>
  <c r="E29" i="1"/>
  <c r="E2" i="1"/>
  <c r="C9" i="1"/>
  <c r="E9" i="1" s="1"/>
  <c r="C21" i="1"/>
  <c r="E21" i="1" s="1"/>
  <c r="C19" i="1"/>
  <c r="E19" i="1" s="1"/>
</calcChain>
</file>

<file path=xl/sharedStrings.xml><?xml version="1.0" encoding="utf-8"?>
<sst xmlns="http://schemas.openxmlformats.org/spreadsheetml/2006/main" count="79" uniqueCount="79">
  <si>
    <t>Part</t>
  </si>
  <si>
    <t>McM PN</t>
  </si>
  <si>
    <t>Qty</t>
  </si>
  <si>
    <t>Price</t>
  </si>
  <si>
    <t>Subtotal</t>
  </si>
  <si>
    <t>93475A230</t>
  </si>
  <si>
    <t>M4 SS Washer (x100)</t>
  </si>
  <si>
    <t>9657K306</t>
  </si>
  <si>
    <t>4x13 SS Ball Bearing</t>
  </si>
  <si>
    <t>7804K103</t>
  </si>
  <si>
    <t>5x16 SS Ball Bearing</t>
  </si>
  <si>
    <t>6153K150</t>
  </si>
  <si>
    <t>8x25 Linear Bearing</t>
  </si>
  <si>
    <t>63255K45</t>
  </si>
  <si>
    <t>M3x12 SS Standoff</t>
  </si>
  <si>
    <t>M4x25 SS Standoff FF</t>
  </si>
  <si>
    <t>94868A045</t>
  </si>
  <si>
    <t>M4x30 SS Standoff FF</t>
  </si>
  <si>
    <t>94868A183</t>
  </si>
  <si>
    <t>93475A210</t>
  </si>
  <si>
    <t>M3 SS Washer (x100)</t>
  </si>
  <si>
    <t>M3 SS Nut (x100)</t>
  </si>
  <si>
    <t>91828A211</t>
  </si>
  <si>
    <t>91828A231</t>
  </si>
  <si>
    <t>M4 SS Nut (x100)</t>
  </si>
  <si>
    <t>M4 SS Locknut (x100)</t>
  </si>
  <si>
    <t>93625A150</t>
  </si>
  <si>
    <t>93655A422</t>
  </si>
  <si>
    <t>92125A205</t>
  </si>
  <si>
    <t>M4x40 SS FHSS (x50)</t>
  </si>
  <si>
    <t>91116A140</t>
  </si>
  <si>
    <t>M5 SS Fender Washer (x100)</t>
  </si>
  <si>
    <t>91828A251</t>
  </si>
  <si>
    <t>M6 SS Nut (x100)</t>
  </si>
  <si>
    <t>91828A410</t>
  </si>
  <si>
    <t>M8 SS Nut (x50)</t>
  </si>
  <si>
    <t>93475A250</t>
  </si>
  <si>
    <t>M6 SS Washer (x100)</t>
  </si>
  <si>
    <t>91292A113</t>
  </si>
  <si>
    <t>91292A115</t>
  </si>
  <si>
    <t>91292A116</t>
  </si>
  <si>
    <t>M4x10 SS SHCS (x100)</t>
  </si>
  <si>
    <t>M4x12 SS SHCS (x100)</t>
  </si>
  <si>
    <t>91292A117</t>
  </si>
  <si>
    <t>M4x16 SS SHCS (x100)</t>
  </si>
  <si>
    <t>91292A118</t>
  </si>
  <si>
    <t>M4x20 SS SHCS (x100)</t>
  </si>
  <si>
    <t>91292A121</t>
  </si>
  <si>
    <t>91292A122</t>
  </si>
  <si>
    <t>M4x25 SS SHCS (x100)</t>
  </si>
  <si>
    <t>91292A130</t>
  </si>
  <si>
    <t>M4x30 SS SHCS (x100)</t>
  </si>
  <si>
    <t>91292A131</t>
  </si>
  <si>
    <t>M4x35 SS SHCS (x50)</t>
  </si>
  <si>
    <t>M4x40 SS SHCS (x50)</t>
  </si>
  <si>
    <t>91292A132</t>
  </si>
  <si>
    <t>91292A140</t>
  </si>
  <si>
    <t>M4x50 SS SHCS (x25)</t>
  </si>
  <si>
    <t>M3x16 SS SHCS (x100)</t>
  </si>
  <si>
    <t>M3x10 SS SHCS (x100)</t>
  </si>
  <si>
    <t>M6x200 SS Threaded Rod</t>
  </si>
  <si>
    <t>93805A640</t>
  </si>
  <si>
    <t>5x200 SS Rotary Shaft</t>
  </si>
  <si>
    <t>1265K44</t>
  </si>
  <si>
    <t>6459K115</t>
  </si>
  <si>
    <t>1265K46</t>
  </si>
  <si>
    <t>5x400 SS Rotary Shaft</t>
  </si>
  <si>
    <t>8x1000 SS Linear Shaft</t>
  </si>
  <si>
    <t>6459K112</t>
  </si>
  <si>
    <t>8x400 SS Linear Shaft</t>
  </si>
  <si>
    <t>M8x150 SS Threaded Rod</t>
  </si>
  <si>
    <t>93805A641</t>
  </si>
  <si>
    <t>M4x500 SS Threaded Rod</t>
  </si>
  <si>
    <t>90024A222</t>
  </si>
  <si>
    <t>50365K35</t>
  </si>
  <si>
    <t>0.375x1.000 Steel Spring (x12)</t>
  </si>
  <si>
    <t>16x500 2mm Wall SS Tube</t>
  </si>
  <si>
    <t>Total:</t>
  </si>
  <si>
    <t>Less bearings + shafts: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</si>
</sst>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ourier New"/>
      <family val="3"/>
    </font>
    <font>
      <b/>
      <sz val="12"/>
      <color theme="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44" fontId="2" fillId="0" borderId="0" xfId="1" applyFont="1"/>
    <xf numFmtId="0" fontId="3" fillId="2" borderId="0" xfId="0" applyFont="1" applyFill="1"/>
    <xf numFmtId="44" fontId="3" fillId="2" borderId="0" xfId="1" applyFont="1" applyFill="1"/>
    <xf numFmtId="1" fontId="3" fillId="2" borderId="0" xfId="0" applyNumberFormat="1" applyFont="1" applyFill="1" applyAlignment="1">
      <alignment horizontal="right"/>
    </xf>
    <xf numFmtId="1" fontId="2" fillId="0" borderId="0" xfId="0" applyNumberFormat="1" applyFont="1" applyAlignment="1">
      <alignment horizontal="right"/>
    </xf>
    <xf numFmtId="0" fontId="3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Fill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08A25-15CC-4A1F-AEAE-426248B3A62B}">
  <dimension ref="A1:E40"/>
  <sheetViews>
    <sheetView tabSelected="1" topLeftCell="A4" workbookViewId="0">
      <selection activeCell="F35" sqref="F35"/>
    </sheetView>
  </sheetViews>
  <sheetFormatPr defaultRowHeight="15.6" x14ac:dyDescent="0.3"/>
  <cols>
    <col min="1" max="1" width="43.5546875" style="1" customWidth="1"/>
    <col min="2" max="2" width="13.33203125" style="8" customWidth="1"/>
    <col min="3" max="3" width="11.6640625" style="2" bestFit="1" customWidth="1"/>
    <col min="4" max="4" width="8.88671875" style="6"/>
    <col min="5" max="5" width="15.44140625" style="2" customWidth="1"/>
    <col min="6" max="16384" width="8.88671875" style="1"/>
  </cols>
  <sheetData>
    <row r="1" spans="1:5" s="3" customFormat="1" ht="16.2" x14ac:dyDescent="0.35">
      <c r="A1" s="3" t="s">
        <v>0</v>
      </c>
      <c r="B1" s="7" t="s">
        <v>1</v>
      </c>
      <c r="C1" s="4" t="s">
        <v>3</v>
      </c>
      <c r="D1" s="5" t="s">
        <v>2</v>
      </c>
      <c r="E1" s="4" t="s">
        <v>4</v>
      </c>
    </row>
    <row r="2" spans="1:5" x14ac:dyDescent="0.3">
      <c r="A2" s="1" t="s">
        <v>75</v>
      </c>
      <c r="B2" s="8" t="s">
        <v>7</v>
      </c>
      <c r="C2" s="2">
        <v>10.35</v>
      </c>
      <c r="D2" s="6">
        <v>2</v>
      </c>
      <c r="E2" s="2">
        <f>C2*D2</f>
        <v>20.7</v>
      </c>
    </row>
    <row r="3" spans="1:5" x14ac:dyDescent="0.3">
      <c r="A3" s="1" t="s">
        <v>8</v>
      </c>
      <c r="B3" s="8" t="s">
        <v>9</v>
      </c>
      <c r="C3" s="2">
        <v>6.34</v>
      </c>
      <c r="D3" s="6">
        <v>25</v>
      </c>
      <c r="E3" s="2">
        <f t="shared" ref="E3:E33" si="0">C3*D3</f>
        <v>158.5</v>
      </c>
    </row>
    <row r="4" spans="1:5" x14ac:dyDescent="0.3">
      <c r="A4" s="1" t="s">
        <v>10</v>
      </c>
      <c r="B4" s="8" t="s">
        <v>11</v>
      </c>
      <c r="C4" s="2">
        <v>12.6</v>
      </c>
      <c r="D4" s="6">
        <v>2</v>
      </c>
      <c r="E4" s="2">
        <f t="shared" si="0"/>
        <v>25.2</v>
      </c>
    </row>
    <row r="5" spans="1:5" x14ac:dyDescent="0.3">
      <c r="A5" s="1" t="s">
        <v>12</v>
      </c>
      <c r="B5" s="8" t="s">
        <v>13</v>
      </c>
      <c r="C5" s="2">
        <v>17.739999999999998</v>
      </c>
      <c r="D5" s="6">
        <v>12</v>
      </c>
      <c r="E5" s="2">
        <f t="shared" si="0"/>
        <v>212.88</v>
      </c>
    </row>
    <row r="6" spans="1:5" x14ac:dyDescent="0.3">
      <c r="A6" s="1" t="s">
        <v>21</v>
      </c>
      <c r="B6" s="8" t="s">
        <v>22</v>
      </c>
      <c r="C6" s="2">
        <v>5.55</v>
      </c>
      <c r="D6" s="6">
        <v>1</v>
      </c>
      <c r="E6" s="2">
        <f t="shared" si="0"/>
        <v>5.55</v>
      </c>
    </row>
    <row r="7" spans="1:5" x14ac:dyDescent="0.3">
      <c r="A7" s="1" t="s">
        <v>20</v>
      </c>
      <c r="B7" s="8" t="s">
        <v>19</v>
      </c>
      <c r="C7" s="2">
        <v>1.62</v>
      </c>
      <c r="D7" s="6">
        <v>2</v>
      </c>
      <c r="E7" s="2">
        <f t="shared" si="0"/>
        <v>3.24</v>
      </c>
    </row>
    <row r="8" spans="1:5" x14ac:dyDescent="0.3">
      <c r="A8" s="1" t="s">
        <v>59</v>
      </c>
      <c r="B8" s="8" t="s">
        <v>38</v>
      </c>
      <c r="C8" s="2">
        <v>4.53</v>
      </c>
      <c r="D8" s="6">
        <v>1</v>
      </c>
      <c r="E8" s="2">
        <f t="shared" si="0"/>
        <v>4.53</v>
      </c>
    </row>
    <row r="9" spans="1:5" x14ac:dyDescent="0.3">
      <c r="A9" s="1" t="s">
        <v>14</v>
      </c>
      <c r="B9" s="8" t="s">
        <v>27</v>
      </c>
      <c r="C9" s="2">
        <f>IF(D9 &lt; 10,4.03,3.42)</f>
        <v>4.03</v>
      </c>
      <c r="D9" s="6">
        <v>4</v>
      </c>
      <c r="E9" s="2">
        <f t="shared" si="0"/>
        <v>16.12</v>
      </c>
    </row>
    <row r="10" spans="1:5" x14ac:dyDescent="0.3">
      <c r="A10" s="1" t="s">
        <v>58</v>
      </c>
      <c r="B10" s="8" t="s">
        <v>39</v>
      </c>
      <c r="C10" s="2">
        <v>5.36</v>
      </c>
      <c r="D10" s="6">
        <v>1</v>
      </c>
      <c r="E10" s="2">
        <f t="shared" si="0"/>
        <v>5.36</v>
      </c>
    </row>
    <row r="11" spans="1:5" x14ac:dyDescent="0.3">
      <c r="A11" s="1" t="s">
        <v>25</v>
      </c>
      <c r="B11" s="8" t="s">
        <v>26</v>
      </c>
      <c r="C11" s="2">
        <v>5.62</v>
      </c>
      <c r="D11" s="6">
        <v>3</v>
      </c>
      <c r="E11" s="2">
        <f t="shared" si="0"/>
        <v>16.86</v>
      </c>
    </row>
    <row r="12" spans="1:5" x14ac:dyDescent="0.3">
      <c r="A12" s="1" t="s">
        <v>24</v>
      </c>
      <c r="B12" s="8" t="s">
        <v>23</v>
      </c>
      <c r="C12" s="2">
        <v>6.45</v>
      </c>
      <c r="D12" s="6">
        <v>1</v>
      </c>
      <c r="E12" s="2">
        <f t="shared" si="0"/>
        <v>6.45</v>
      </c>
    </row>
    <row r="13" spans="1:5" x14ac:dyDescent="0.3">
      <c r="A13" s="1" t="s">
        <v>6</v>
      </c>
      <c r="B13" s="9" t="s">
        <v>5</v>
      </c>
      <c r="C13" s="2">
        <v>1.86</v>
      </c>
      <c r="D13" s="6">
        <v>5</v>
      </c>
      <c r="E13" s="2">
        <f t="shared" si="0"/>
        <v>9.3000000000000007</v>
      </c>
    </row>
    <row r="14" spans="1:5" x14ac:dyDescent="0.3">
      <c r="A14" s="1" t="s">
        <v>41</v>
      </c>
      <c r="B14" s="8" t="s">
        <v>40</v>
      </c>
      <c r="C14" s="2">
        <v>6.59</v>
      </c>
      <c r="D14" s="6">
        <v>1</v>
      </c>
      <c r="E14" s="2">
        <f t="shared" si="0"/>
        <v>6.59</v>
      </c>
    </row>
    <row r="15" spans="1:5" x14ac:dyDescent="0.3">
      <c r="A15" s="1" t="s">
        <v>42</v>
      </c>
      <c r="B15" s="8" t="s">
        <v>43</v>
      </c>
      <c r="C15" s="2">
        <v>6.59</v>
      </c>
      <c r="D15" s="6">
        <v>1</v>
      </c>
      <c r="E15" s="2">
        <f t="shared" si="0"/>
        <v>6.59</v>
      </c>
    </row>
    <row r="16" spans="1:5" x14ac:dyDescent="0.3">
      <c r="A16" s="1" t="s">
        <v>44</v>
      </c>
      <c r="B16" s="8" t="s">
        <v>45</v>
      </c>
      <c r="C16" s="2">
        <v>7.42</v>
      </c>
      <c r="D16" s="6">
        <v>1</v>
      </c>
      <c r="E16" s="2">
        <f t="shared" si="0"/>
        <v>7.42</v>
      </c>
    </row>
    <row r="17" spans="1:5" x14ac:dyDescent="0.3">
      <c r="A17" s="1" t="s">
        <v>46</v>
      </c>
      <c r="B17" s="8" t="s">
        <v>47</v>
      </c>
      <c r="C17" s="2">
        <v>8.42</v>
      </c>
      <c r="D17" s="6">
        <v>1</v>
      </c>
      <c r="E17" s="2">
        <f t="shared" si="0"/>
        <v>8.42</v>
      </c>
    </row>
    <row r="18" spans="1:5" x14ac:dyDescent="0.3">
      <c r="A18" s="1" t="s">
        <v>49</v>
      </c>
      <c r="B18" s="8" t="s">
        <v>48</v>
      </c>
      <c r="C18" s="2">
        <v>9.06</v>
      </c>
      <c r="D18" s="6">
        <v>1</v>
      </c>
      <c r="E18" s="2">
        <f t="shared" si="0"/>
        <v>9.06</v>
      </c>
    </row>
    <row r="19" spans="1:5" x14ac:dyDescent="0.3">
      <c r="A19" s="1" t="s">
        <v>15</v>
      </c>
      <c r="B19" s="8" t="s">
        <v>16</v>
      </c>
      <c r="C19" s="2">
        <f>IF(D19 &lt; 10,4.39,3.72)</f>
        <v>4.3899999999999997</v>
      </c>
      <c r="D19" s="6">
        <v>8</v>
      </c>
      <c r="E19" s="2">
        <f t="shared" si="0"/>
        <v>35.119999999999997</v>
      </c>
    </row>
    <row r="20" spans="1:5" x14ac:dyDescent="0.3">
      <c r="A20" s="1" t="s">
        <v>51</v>
      </c>
      <c r="B20" s="8" t="s">
        <v>50</v>
      </c>
      <c r="C20" s="2">
        <v>10.3</v>
      </c>
      <c r="D20" s="6">
        <v>1</v>
      </c>
      <c r="E20" s="2">
        <f t="shared" si="0"/>
        <v>10.3</v>
      </c>
    </row>
    <row r="21" spans="1:5" x14ac:dyDescent="0.3">
      <c r="A21" s="1" t="s">
        <v>17</v>
      </c>
      <c r="B21" s="8" t="s">
        <v>18</v>
      </c>
      <c r="C21" s="2">
        <f>IF(D21 &lt; 10,3.26,2.83)</f>
        <v>3.26</v>
      </c>
      <c r="D21" s="6">
        <v>4</v>
      </c>
      <c r="E21" s="2">
        <f t="shared" si="0"/>
        <v>13.04</v>
      </c>
    </row>
    <row r="22" spans="1:5" x14ac:dyDescent="0.3">
      <c r="A22" s="1" t="s">
        <v>53</v>
      </c>
      <c r="B22" s="8" t="s">
        <v>52</v>
      </c>
      <c r="C22" s="2">
        <v>6.8</v>
      </c>
      <c r="D22" s="6">
        <v>1</v>
      </c>
      <c r="E22" s="2">
        <f t="shared" si="0"/>
        <v>6.8</v>
      </c>
    </row>
    <row r="23" spans="1:5" x14ac:dyDescent="0.3">
      <c r="A23" s="1" t="s">
        <v>29</v>
      </c>
      <c r="B23" s="8" t="s">
        <v>28</v>
      </c>
      <c r="C23" s="2">
        <v>9.6</v>
      </c>
      <c r="D23" s="6">
        <v>1</v>
      </c>
      <c r="E23" s="2">
        <f t="shared" si="0"/>
        <v>9.6</v>
      </c>
    </row>
    <row r="24" spans="1:5" x14ac:dyDescent="0.3">
      <c r="A24" s="1" t="s">
        <v>54</v>
      </c>
      <c r="B24" s="8" t="s">
        <v>55</v>
      </c>
      <c r="C24" s="2">
        <v>6.44</v>
      </c>
      <c r="D24" s="6">
        <v>1</v>
      </c>
      <c r="E24" s="2">
        <f t="shared" si="0"/>
        <v>6.44</v>
      </c>
    </row>
    <row r="25" spans="1:5" x14ac:dyDescent="0.3">
      <c r="A25" s="1" t="s">
        <v>57</v>
      </c>
      <c r="B25" s="8" t="s">
        <v>56</v>
      </c>
      <c r="C25" s="2">
        <v>5.46</v>
      </c>
      <c r="D25" s="6">
        <v>1</v>
      </c>
      <c r="E25" s="2">
        <f t="shared" si="0"/>
        <v>5.46</v>
      </c>
    </row>
    <row r="26" spans="1:5" x14ac:dyDescent="0.3">
      <c r="A26" s="1" t="s">
        <v>31</v>
      </c>
      <c r="B26" s="8" t="s">
        <v>30</v>
      </c>
      <c r="C26" s="2">
        <v>7.04</v>
      </c>
      <c r="D26" s="6">
        <v>1</v>
      </c>
      <c r="E26" s="2">
        <f t="shared" si="0"/>
        <v>7.04</v>
      </c>
    </row>
    <row r="27" spans="1:5" x14ac:dyDescent="0.3">
      <c r="A27" s="1" t="s">
        <v>33</v>
      </c>
      <c r="B27" s="8" t="s">
        <v>32</v>
      </c>
      <c r="C27" s="2">
        <v>8.73</v>
      </c>
      <c r="D27" s="6">
        <v>1</v>
      </c>
      <c r="E27" s="2">
        <f t="shared" si="0"/>
        <v>8.73</v>
      </c>
    </row>
    <row r="28" spans="1:5" x14ac:dyDescent="0.3">
      <c r="A28" s="1" t="s">
        <v>37</v>
      </c>
      <c r="B28" s="8" t="s">
        <v>36</v>
      </c>
      <c r="C28" s="2">
        <v>4.8600000000000003</v>
      </c>
      <c r="D28" s="6">
        <v>1</v>
      </c>
      <c r="E28" s="2">
        <f t="shared" si="0"/>
        <v>4.8600000000000003</v>
      </c>
    </row>
    <row r="29" spans="1:5" x14ac:dyDescent="0.3">
      <c r="A29" s="1" t="s">
        <v>35</v>
      </c>
      <c r="B29" s="8" t="s">
        <v>34</v>
      </c>
      <c r="C29" s="2">
        <v>9.98</v>
      </c>
      <c r="D29" s="6">
        <v>1</v>
      </c>
      <c r="E29" s="2">
        <f t="shared" si="0"/>
        <v>9.98</v>
      </c>
    </row>
    <row r="30" spans="1:5" x14ac:dyDescent="0.3">
      <c r="A30" s="1" t="s">
        <v>72</v>
      </c>
      <c r="B30" s="8" t="s">
        <v>73</v>
      </c>
      <c r="C30" s="2">
        <v>4.2</v>
      </c>
      <c r="D30" s="6">
        <v>1</v>
      </c>
      <c r="E30" s="2">
        <f t="shared" si="0"/>
        <v>4.2</v>
      </c>
    </row>
    <row r="31" spans="1:5" x14ac:dyDescent="0.3">
      <c r="A31" s="1" t="s">
        <v>60</v>
      </c>
      <c r="B31" s="8" t="s">
        <v>61</v>
      </c>
      <c r="C31" s="2">
        <v>4</v>
      </c>
      <c r="D31" s="6">
        <v>6</v>
      </c>
      <c r="E31" s="2">
        <f>C31*D31</f>
        <v>24</v>
      </c>
    </row>
    <row r="32" spans="1:5" x14ac:dyDescent="0.3">
      <c r="A32" s="1" t="s">
        <v>70</v>
      </c>
      <c r="B32" s="8" t="s">
        <v>71</v>
      </c>
      <c r="C32" s="2">
        <v>5.03</v>
      </c>
      <c r="D32" s="6">
        <v>3</v>
      </c>
      <c r="E32" s="2">
        <f>C32*D32</f>
        <v>15.09</v>
      </c>
    </row>
    <row r="33" spans="1:5" x14ac:dyDescent="0.3">
      <c r="A33" s="1" t="s">
        <v>62</v>
      </c>
      <c r="B33" s="8" t="s">
        <v>63</v>
      </c>
      <c r="C33" s="2">
        <v>16.96</v>
      </c>
      <c r="D33" s="6">
        <v>1</v>
      </c>
      <c r="E33" s="2">
        <f>C33*D33</f>
        <v>16.96</v>
      </c>
    </row>
    <row r="34" spans="1:5" x14ac:dyDescent="0.3">
      <c r="A34" s="1" t="s">
        <v>66</v>
      </c>
      <c r="B34" s="8" t="s">
        <v>65</v>
      </c>
      <c r="C34" s="2">
        <v>29.83</v>
      </c>
      <c r="D34" s="6">
        <v>1</v>
      </c>
      <c r="E34" s="2">
        <f>C34*D34</f>
        <v>29.83</v>
      </c>
    </row>
    <row r="35" spans="1:5" x14ac:dyDescent="0.3">
      <c r="A35" s="1" t="s">
        <v>69</v>
      </c>
      <c r="B35" s="8" t="s">
        <v>68</v>
      </c>
      <c r="C35" s="2">
        <v>25.25</v>
      </c>
      <c r="D35" s="6">
        <v>4</v>
      </c>
      <c r="E35" s="2">
        <f>C35*D35</f>
        <v>101</v>
      </c>
    </row>
    <row r="36" spans="1:5" x14ac:dyDescent="0.3">
      <c r="A36" s="1" t="s">
        <v>67</v>
      </c>
      <c r="B36" s="8" t="s">
        <v>64</v>
      </c>
      <c r="C36" s="2">
        <v>63.17</v>
      </c>
      <c r="D36" s="6">
        <v>2</v>
      </c>
      <c r="E36" s="2">
        <f>C36*D36</f>
        <v>126.34</v>
      </c>
    </row>
    <row r="37" spans="1:5" x14ac:dyDescent="0.3">
      <c r="A37" s="1" t="s">
        <v>76</v>
      </c>
      <c r="B37" s="8" t="s">
        <v>74</v>
      </c>
      <c r="C37" s="2">
        <v>55.02</v>
      </c>
      <c r="D37" s="6">
        <v>1</v>
      </c>
      <c r="E37" s="2">
        <f>C37*D37</f>
        <v>55.02</v>
      </c>
    </row>
    <row r="39" spans="1:5" x14ac:dyDescent="0.3">
      <c r="D39" s="6" t="s">
        <v>77</v>
      </c>
      <c r="E39" s="2">
        <f>SUM(E2:E37)</f>
        <v>1012.58</v>
      </c>
    </row>
    <row r="40" spans="1:5" x14ac:dyDescent="0.3">
      <c r="D40" s="6" t="s">
        <v>78</v>
      </c>
      <c r="E40" s="2">
        <f>E2+SUM(E6:E32)+E37</f>
        <v>341.86999999999995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Smolnycki</dc:creator>
  <cp:lastModifiedBy>Gabriel Smolnycki</cp:lastModifiedBy>
  <dcterms:created xsi:type="dcterms:W3CDTF">2017-10-06T20:11:07Z</dcterms:created>
  <dcterms:modified xsi:type="dcterms:W3CDTF">2017-10-07T05:14:29Z</dcterms:modified>
</cp:coreProperties>
</file>