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pgoh/Documents/fyp-teleprompter/"/>
    </mc:Choice>
  </mc:AlternateContent>
  <xr:revisionPtr revIDLastSave="0" documentId="13_ncr:1_{DF45DF69-A92D-FC41-872F-9982376E075C}" xr6:coauthVersionLast="47" xr6:coauthVersionMax="47" xr10:uidLastSave="{00000000-0000-0000-0000-000000000000}"/>
  <bookViews>
    <workbookView xWindow="0" yWindow="880" windowWidth="20560" windowHeight="25700" xr2:uid="{94EC997F-918F-5842-ABAA-75BDEB952B9A}"/>
  </bookViews>
  <sheets>
    <sheet name="Sheet1" sheetId="1" r:id="rId1"/>
    <sheet name="Short " sheetId="2" r:id="rId2"/>
    <sheet name="Long" sheetId="3" r:id="rId3"/>
  </sheets>
  <definedNames>
    <definedName name="_xlchart.v1.0" hidden="1">Sheet1!$U$1</definedName>
    <definedName name="_xlchart.v1.1" hidden="1">Sheet1!$U$2:$U$6</definedName>
    <definedName name="_xlchart.v1.12" hidden="1">Sheet1!$U$1</definedName>
    <definedName name="_xlchart.v1.13" hidden="1">Sheet1!$U$2:$U$6</definedName>
    <definedName name="_xlchart.v1.14" hidden="1">Sheet1!$V$1</definedName>
    <definedName name="_xlchart.v1.15" hidden="1">Sheet1!$V$2:$V$6</definedName>
    <definedName name="_xlchart.v1.2" hidden="1">Sheet1!$V$1</definedName>
    <definedName name="_xlchart.v1.3" hidden="1">Sheet1!$V$2:$V$6</definedName>
    <definedName name="_xlchart.v1.4" hidden="1">Sheet1!$U$1</definedName>
    <definedName name="_xlchart.v1.5" hidden="1">Sheet1!$U$2:$U$6</definedName>
    <definedName name="_xlchart.v1.6" hidden="1">Sheet1!$V$1</definedName>
    <definedName name="_xlchart.v1.7" hidden="1">Sheet1!$V$2:$V$6</definedName>
    <definedName name="_xlchart.v2.10" hidden="1">Sheet1!$V$1</definedName>
    <definedName name="_xlchart.v2.11" hidden="1">Sheet1!$V$2:$V$6</definedName>
    <definedName name="_xlchart.v2.8" hidden="1">Sheet1!$U$1</definedName>
    <definedName name="_xlchart.v2.9" hidden="1">Sheet1!$U$2:$U$6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1" i="1" l="1"/>
  <c r="P101" i="1" s="1"/>
  <c r="E100" i="1"/>
  <c r="M100" i="1" s="1"/>
  <c r="E99" i="1"/>
  <c r="P99" i="1" s="1"/>
  <c r="E98" i="1"/>
  <c r="M98" i="1" s="1"/>
  <c r="E97" i="1"/>
  <c r="P97" i="1" s="1"/>
  <c r="E96" i="1"/>
  <c r="P96" i="1" s="1"/>
  <c r="E95" i="1"/>
  <c r="P95" i="1" s="1"/>
  <c r="E94" i="1"/>
  <c r="N94" i="1" s="1"/>
  <c r="E93" i="1"/>
  <c r="M93" i="1" s="1"/>
  <c r="E92" i="1"/>
  <c r="P92" i="1" s="1"/>
  <c r="E20" i="2"/>
  <c r="P20" i="2" s="1"/>
  <c r="E16" i="2"/>
  <c r="N16" i="2" s="1"/>
  <c r="E11" i="2"/>
  <c r="P11" i="2" s="1"/>
  <c r="E6" i="2"/>
  <c r="M6" i="2" s="1"/>
  <c r="E31" i="1"/>
  <c r="P31" i="1" s="1"/>
  <c r="E30" i="1"/>
  <c r="N30" i="1" s="1"/>
  <c r="E91" i="1"/>
  <c r="M91" i="1" s="1"/>
  <c r="E90" i="1"/>
  <c r="N90" i="1" s="1"/>
  <c r="E89" i="1"/>
  <c r="N89" i="1" s="1"/>
  <c r="E86" i="1"/>
  <c r="M86" i="1" s="1"/>
  <c r="E85" i="1"/>
  <c r="N85" i="1" s="1"/>
  <c r="E84" i="1"/>
  <c r="N84" i="1" s="1"/>
  <c r="E81" i="1"/>
  <c r="N81" i="1" s="1"/>
  <c r="E80" i="1"/>
  <c r="N80" i="1" s="1"/>
  <c r="E71" i="1"/>
  <c r="M71" i="1" s="1"/>
  <c r="E70" i="1"/>
  <c r="M70" i="1" s="1"/>
  <c r="E66" i="1"/>
  <c r="M66" i="1" s="1"/>
  <c r="E65" i="1"/>
  <c r="M65" i="1" s="1"/>
  <c r="E61" i="1"/>
  <c r="M61" i="1" s="1"/>
  <c r="E60" i="1"/>
  <c r="M60" i="1" s="1"/>
  <c r="E55" i="1"/>
  <c r="M55" i="1" s="1"/>
  <c r="E56" i="1"/>
  <c r="M56" i="1" s="1"/>
  <c r="E51" i="1"/>
  <c r="P51" i="1" s="1"/>
  <c r="E46" i="1"/>
  <c r="M46" i="1" s="1"/>
  <c r="E45" i="1"/>
  <c r="M45" i="1" s="1"/>
  <c r="E40" i="1"/>
  <c r="M40" i="1" s="1"/>
  <c r="E41" i="1"/>
  <c r="M41" i="1" s="1"/>
  <c r="E36" i="1"/>
  <c r="P36" i="1" s="1"/>
  <c r="E25" i="1"/>
  <c r="N25" i="1" s="1"/>
  <c r="E26" i="1"/>
  <c r="N26" i="1" s="1"/>
  <c r="E18" i="1"/>
  <c r="P18" i="1" s="1"/>
  <c r="E19" i="1"/>
  <c r="P19" i="1" s="1"/>
  <c r="E20" i="1"/>
  <c r="M20" i="1" s="1"/>
  <c r="E21" i="1"/>
  <c r="M21" i="1" s="1"/>
  <c r="D21" i="1"/>
  <c r="D20" i="1"/>
  <c r="D19" i="1"/>
  <c r="D18" i="1"/>
  <c r="E13" i="1"/>
  <c r="M13" i="1" s="1"/>
  <c r="E14" i="1"/>
  <c r="N14" i="1" s="1"/>
  <c r="E15" i="1"/>
  <c r="P15" i="1" s="1"/>
  <c r="E16" i="1"/>
  <c r="P16" i="1" s="1"/>
  <c r="D16" i="1"/>
  <c r="D15" i="1"/>
  <c r="D14" i="1"/>
  <c r="D13" i="1"/>
  <c r="D17" i="1"/>
  <c r="E17" i="1"/>
  <c r="M17" i="1" s="1"/>
  <c r="E8" i="1"/>
  <c r="P8" i="1" s="1"/>
  <c r="E9" i="1"/>
  <c r="M9" i="1" s="1"/>
  <c r="E10" i="1"/>
  <c r="M10" i="1" s="1"/>
  <c r="E11" i="1"/>
  <c r="M11" i="1" s="1"/>
  <c r="D11" i="1"/>
  <c r="D10" i="1"/>
  <c r="D9" i="1"/>
  <c r="D8" i="1"/>
  <c r="E6" i="1"/>
  <c r="P6" i="1" s="1"/>
  <c r="E5" i="1"/>
  <c r="P5" i="1" s="1"/>
  <c r="E4" i="1"/>
  <c r="P4" i="1" s="1"/>
  <c r="E3" i="1"/>
  <c r="P3" i="1" s="1"/>
  <c r="E41" i="3"/>
  <c r="N41" i="3" s="1"/>
  <c r="E40" i="3"/>
  <c r="M40" i="3" s="1"/>
  <c r="E39" i="3"/>
  <c r="P39" i="3" s="1"/>
  <c r="E38" i="3"/>
  <c r="N38" i="3" s="1"/>
  <c r="E37" i="3"/>
  <c r="P37" i="3" s="1"/>
  <c r="E36" i="3"/>
  <c r="P36" i="3" s="1"/>
  <c r="E35" i="3"/>
  <c r="P35" i="3" s="1"/>
  <c r="E34" i="3"/>
  <c r="M34" i="3" s="1"/>
  <c r="E33" i="3"/>
  <c r="N33" i="3" s="1"/>
  <c r="E32" i="3"/>
  <c r="N32" i="3" s="1"/>
  <c r="D12" i="3"/>
  <c r="D13" i="3"/>
  <c r="D14" i="3"/>
  <c r="D15" i="3"/>
  <c r="D16" i="3"/>
  <c r="E31" i="3"/>
  <c r="P31" i="3" s="1"/>
  <c r="E30" i="3"/>
  <c r="P30" i="3" s="1"/>
  <c r="E29" i="3"/>
  <c r="P29" i="3" s="1"/>
  <c r="E28" i="3"/>
  <c r="P28" i="3" s="1"/>
  <c r="E27" i="3"/>
  <c r="N27" i="3" s="1"/>
  <c r="E26" i="3"/>
  <c r="M26" i="3" s="1"/>
  <c r="E25" i="3"/>
  <c r="N25" i="3" s="1"/>
  <c r="E24" i="3"/>
  <c r="N24" i="3" s="1"/>
  <c r="E23" i="3"/>
  <c r="P23" i="3" s="1"/>
  <c r="E22" i="3"/>
  <c r="N22" i="3" s="1"/>
  <c r="E21" i="3"/>
  <c r="N21" i="3" s="1"/>
  <c r="E20" i="3"/>
  <c r="P20" i="3" s="1"/>
  <c r="E19" i="3"/>
  <c r="P19" i="3" s="1"/>
  <c r="E18" i="3"/>
  <c r="N18" i="3" s="1"/>
  <c r="E17" i="3"/>
  <c r="P17" i="3" s="1"/>
  <c r="N29" i="2"/>
  <c r="E14" i="3"/>
  <c r="P14" i="3" s="1"/>
  <c r="E15" i="3"/>
  <c r="P15" i="3" s="1"/>
  <c r="E11" i="3"/>
  <c r="P11" i="3" s="1"/>
  <c r="E6" i="3"/>
  <c r="P6" i="3" s="1"/>
  <c r="E16" i="3"/>
  <c r="P16" i="3" s="1"/>
  <c r="E13" i="3"/>
  <c r="P13" i="3" s="1"/>
  <c r="E12" i="3"/>
  <c r="P12" i="3" s="1"/>
  <c r="E10" i="3"/>
  <c r="P10" i="3" s="1"/>
  <c r="E9" i="3"/>
  <c r="P9" i="3" s="1"/>
  <c r="E8" i="3"/>
  <c r="P8" i="3" s="1"/>
  <c r="E7" i="3"/>
  <c r="P7" i="3" s="1"/>
  <c r="E5" i="3"/>
  <c r="P5" i="3" s="1"/>
  <c r="E4" i="3"/>
  <c r="P4" i="3" s="1"/>
  <c r="E3" i="3"/>
  <c r="P3" i="3" s="1"/>
  <c r="E2" i="3"/>
  <c r="P2" i="3" s="1"/>
  <c r="R6" i="3" s="1"/>
  <c r="E31" i="2"/>
  <c r="P31" i="2" s="1"/>
  <c r="E26" i="2"/>
  <c r="P26" i="2" s="1"/>
  <c r="E15" i="2"/>
  <c r="P15" i="2" s="1"/>
  <c r="E8" i="2"/>
  <c r="P8" i="2" s="1"/>
  <c r="E9" i="2"/>
  <c r="P9" i="2" s="1"/>
  <c r="E10" i="2"/>
  <c r="P10" i="2" s="1"/>
  <c r="E12" i="2"/>
  <c r="P12" i="2" s="1"/>
  <c r="E13" i="2"/>
  <c r="P13" i="2" s="1"/>
  <c r="E14" i="2"/>
  <c r="P14" i="2" s="1"/>
  <c r="E17" i="2"/>
  <c r="P17" i="2" s="1"/>
  <c r="E18" i="2"/>
  <c r="P18" i="2" s="1"/>
  <c r="E19" i="2"/>
  <c r="P19" i="2" s="1"/>
  <c r="E21" i="2"/>
  <c r="P21" i="2" s="1"/>
  <c r="E22" i="2"/>
  <c r="P22" i="2" s="1"/>
  <c r="E23" i="2"/>
  <c r="P23" i="2" s="1"/>
  <c r="E24" i="2"/>
  <c r="P24" i="2" s="1"/>
  <c r="E25" i="2"/>
  <c r="P25" i="2" s="1"/>
  <c r="E27" i="2"/>
  <c r="P27" i="2" s="1"/>
  <c r="E28" i="2"/>
  <c r="P28" i="2" s="1"/>
  <c r="E29" i="2"/>
  <c r="P29" i="2" s="1"/>
  <c r="E30" i="2"/>
  <c r="P30" i="2" s="1"/>
  <c r="E7" i="2"/>
  <c r="P7" i="2" s="1"/>
  <c r="E5" i="2"/>
  <c r="P5" i="2" s="1"/>
  <c r="E4" i="2"/>
  <c r="P4" i="2" s="1"/>
  <c r="E3" i="2"/>
  <c r="P3" i="2" s="1"/>
  <c r="E2" i="2"/>
  <c r="P2" i="2" s="1"/>
  <c r="E88" i="1"/>
  <c r="P88" i="1" s="1"/>
  <c r="E87" i="1"/>
  <c r="P87" i="1" s="1"/>
  <c r="E83" i="1"/>
  <c r="P83" i="1" s="1"/>
  <c r="E82" i="1"/>
  <c r="P82" i="1" s="1"/>
  <c r="E79" i="1"/>
  <c r="P79" i="1" s="1"/>
  <c r="E67" i="1"/>
  <c r="P67" i="1" s="1"/>
  <c r="E68" i="1"/>
  <c r="P68" i="1" s="1"/>
  <c r="E69" i="1"/>
  <c r="P69" i="1" s="1"/>
  <c r="E72" i="1"/>
  <c r="P72" i="1" s="1"/>
  <c r="R76" i="1" s="1"/>
  <c r="E77" i="1"/>
  <c r="P77" i="1" s="1"/>
  <c r="E78" i="1"/>
  <c r="P78" i="1" s="1"/>
  <c r="E62" i="1"/>
  <c r="P62" i="1" s="1"/>
  <c r="E63" i="1"/>
  <c r="P63" i="1" s="1"/>
  <c r="E64" i="1"/>
  <c r="P64" i="1" s="1"/>
  <c r="E57" i="1"/>
  <c r="P57" i="1" s="1"/>
  <c r="E58" i="1"/>
  <c r="P58" i="1" s="1"/>
  <c r="E59" i="1"/>
  <c r="P59" i="1" s="1"/>
  <c r="E54" i="1"/>
  <c r="P54" i="1" s="1"/>
  <c r="E53" i="1"/>
  <c r="P53" i="1" s="1"/>
  <c r="E35" i="1"/>
  <c r="P35" i="1" s="1"/>
  <c r="E34" i="1"/>
  <c r="P34" i="1" s="1"/>
  <c r="E29" i="1"/>
  <c r="P29" i="1" s="1"/>
  <c r="E28" i="1"/>
  <c r="P28" i="1" s="1"/>
  <c r="E24" i="1"/>
  <c r="P24" i="1" s="1"/>
  <c r="E23" i="1"/>
  <c r="P23" i="1" s="1"/>
  <c r="E7" i="1"/>
  <c r="P7" i="1" s="1"/>
  <c r="E12" i="1"/>
  <c r="P12" i="1" s="1"/>
  <c r="E22" i="1"/>
  <c r="P22" i="1" s="1"/>
  <c r="E27" i="1"/>
  <c r="P27" i="1" s="1"/>
  <c r="E32" i="1"/>
  <c r="P32" i="1" s="1"/>
  <c r="E33" i="1"/>
  <c r="P33" i="1" s="1"/>
  <c r="E37" i="1"/>
  <c r="P37" i="1" s="1"/>
  <c r="E38" i="1"/>
  <c r="P38" i="1" s="1"/>
  <c r="E39" i="1"/>
  <c r="P39" i="1" s="1"/>
  <c r="E42" i="1"/>
  <c r="P42" i="1" s="1"/>
  <c r="E43" i="1"/>
  <c r="P43" i="1" s="1"/>
  <c r="E44" i="1"/>
  <c r="P44" i="1" s="1"/>
  <c r="E47" i="1"/>
  <c r="P47" i="1" s="1"/>
  <c r="E48" i="1"/>
  <c r="P48" i="1" s="1"/>
  <c r="E49" i="1"/>
  <c r="P49" i="1" s="1"/>
  <c r="E50" i="1"/>
  <c r="P50" i="1" s="1"/>
  <c r="E52" i="1"/>
  <c r="P52" i="1" s="1"/>
  <c r="E2" i="1"/>
  <c r="P2" i="1" s="1"/>
  <c r="D12" i="1"/>
  <c r="D7" i="1"/>
  <c r="P93" i="1" l="1"/>
  <c r="N98" i="1"/>
  <c r="O98" i="1" s="1"/>
  <c r="P98" i="1"/>
  <c r="M95" i="1"/>
  <c r="M99" i="1"/>
  <c r="N95" i="1"/>
  <c r="M101" i="1"/>
  <c r="N101" i="1"/>
  <c r="N100" i="1"/>
  <c r="O100" i="1" s="1"/>
  <c r="M97" i="1"/>
  <c r="P100" i="1"/>
  <c r="N97" i="1"/>
  <c r="N99" i="1"/>
  <c r="M96" i="1"/>
  <c r="P94" i="1"/>
  <c r="R96" i="1" s="1"/>
  <c r="N96" i="1"/>
  <c r="M92" i="1"/>
  <c r="M94" i="1"/>
  <c r="O94" i="1" s="1"/>
  <c r="N93" i="1"/>
  <c r="O93" i="1" s="1"/>
  <c r="N92" i="1"/>
  <c r="R11" i="3"/>
  <c r="M90" i="1"/>
  <c r="M2" i="3"/>
  <c r="P90" i="1"/>
  <c r="M31" i="1"/>
  <c r="R11" i="2"/>
  <c r="N31" i="1"/>
  <c r="P30" i="1"/>
  <c r="R31" i="1" s="1"/>
  <c r="N19" i="2"/>
  <c r="R21" i="2"/>
  <c r="P16" i="2"/>
  <c r="R16" i="2" s="1"/>
  <c r="N20" i="2"/>
  <c r="M20" i="2"/>
  <c r="O20" i="2" s="1"/>
  <c r="N6" i="2"/>
  <c r="O6" i="2" s="1"/>
  <c r="P6" i="2"/>
  <c r="R6" i="2" s="1"/>
  <c r="M16" i="2"/>
  <c r="O16" i="2" s="1"/>
  <c r="M11" i="2"/>
  <c r="N11" i="2"/>
  <c r="N18" i="2"/>
  <c r="N14" i="2"/>
  <c r="M14" i="2"/>
  <c r="R31" i="2"/>
  <c r="M23" i="2"/>
  <c r="M27" i="2"/>
  <c r="R26" i="2"/>
  <c r="N4" i="2"/>
  <c r="M3" i="2"/>
  <c r="M8" i="2"/>
  <c r="O8" i="2" s="1"/>
  <c r="N2" i="2"/>
  <c r="N24" i="2"/>
  <c r="N3" i="2"/>
  <c r="M4" i="2"/>
  <c r="N8" i="2"/>
  <c r="M15" i="2"/>
  <c r="N15" i="2"/>
  <c r="N21" i="2"/>
  <c r="N5" i="2"/>
  <c r="M21" i="2"/>
  <c r="M10" i="2"/>
  <c r="N10" i="2"/>
  <c r="N23" i="2"/>
  <c r="M2" i="2"/>
  <c r="M12" i="2"/>
  <c r="M24" i="2"/>
  <c r="N91" i="1"/>
  <c r="O91" i="1" s="1"/>
  <c r="P91" i="1"/>
  <c r="O90" i="1"/>
  <c r="P89" i="1"/>
  <c r="M89" i="1"/>
  <c r="O89" i="1" s="1"/>
  <c r="M30" i="1"/>
  <c r="O30" i="1" s="1"/>
  <c r="N86" i="1"/>
  <c r="O86" i="1" s="1"/>
  <c r="P84" i="1"/>
  <c r="M84" i="1"/>
  <c r="O84" i="1" s="1"/>
  <c r="P85" i="1"/>
  <c r="M85" i="1"/>
  <c r="O85" i="1" s="1"/>
  <c r="P86" i="1"/>
  <c r="P80" i="1"/>
  <c r="P81" i="1"/>
  <c r="M82" i="1"/>
  <c r="M80" i="1"/>
  <c r="O80" i="1" s="1"/>
  <c r="M81" i="1"/>
  <c r="O81" i="1" s="1"/>
  <c r="N70" i="1"/>
  <c r="O70" i="1" s="1"/>
  <c r="N71" i="1"/>
  <c r="O71" i="1" s="1"/>
  <c r="P70" i="1"/>
  <c r="P71" i="1"/>
  <c r="N65" i="1"/>
  <c r="O65" i="1" s="1"/>
  <c r="N66" i="1"/>
  <c r="O66" i="1" s="1"/>
  <c r="P65" i="1"/>
  <c r="P66" i="1"/>
  <c r="N60" i="1"/>
  <c r="O60" i="1" s="1"/>
  <c r="P60" i="1"/>
  <c r="N61" i="1"/>
  <c r="O61" i="1" s="1"/>
  <c r="P61" i="1"/>
  <c r="P55" i="1"/>
  <c r="N56" i="1"/>
  <c r="O56" i="1" s="1"/>
  <c r="N55" i="1"/>
  <c r="O55" i="1" s="1"/>
  <c r="P56" i="1"/>
  <c r="R51" i="1"/>
  <c r="N51" i="1"/>
  <c r="M51" i="1"/>
  <c r="N46" i="1"/>
  <c r="O46" i="1" s="1"/>
  <c r="N45" i="1"/>
  <c r="O45" i="1" s="1"/>
  <c r="P45" i="1"/>
  <c r="P46" i="1"/>
  <c r="N37" i="1"/>
  <c r="N41" i="1"/>
  <c r="O41" i="1" s="1"/>
  <c r="N40" i="1"/>
  <c r="O40" i="1" s="1"/>
  <c r="P41" i="1"/>
  <c r="P40" i="1"/>
  <c r="M36" i="1"/>
  <c r="R36" i="1"/>
  <c r="N36" i="1"/>
  <c r="P26" i="1"/>
  <c r="P25" i="1"/>
  <c r="M26" i="1"/>
  <c r="O26" i="1" s="1"/>
  <c r="M14" i="1"/>
  <c r="O14" i="1" s="1"/>
  <c r="M25" i="1"/>
  <c r="O25" i="1" s="1"/>
  <c r="N18" i="1"/>
  <c r="N19" i="1"/>
  <c r="P21" i="1"/>
  <c r="N21" i="1"/>
  <c r="O21" i="1" s="1"/>
  <c r="N20" i="1"/>
  <c r="O20" i="1" s="1"/>
  <c r="P20" i="1"/>
  <c r="M19" i="1"/>
  <c r="M18" i="1"/>
  <c r="P13" i="1"/>
  <c r="N13" i="1"/>
  <c r="O13" i="1" s="1"/>
  <c r="M15" i="1"/>
  <c r="M16" i="1"/>
  <c r="N16" i="1"/>
  <c r="P14" i="1"/>
  <c r="N15" i="1"/>
  <c r="P17" i="1"/>
  <c r="N17" i="1"/>
  <c r="N9" i="1"/>
  <c r="O9" i="1" s="1"/>
  <c r="N8" i="1"/>
  <c r="N11" i="1"/>
  <c r="O11" i="1" s="1"/>
  <c r="P11" i="1"/>
  <c r="N10" i="1"/>
  <c r="O10" i="1" s="1"/>
  <c r="P10" i="1"/>
  <c r="P9" i="1"/>
  <c r="M8" i="1"/>
  <c r="R6" i="1"/>
  <c r="M24" i="1"/>
  <c r="N50" i="1"/>
  <c r="M6" i="1"/>
  <c r="N6" i="1"/>
  <c r="M5" i="1"/>
  <c r="N5" i="1"/>
  <c r="M4" i="1"/>
  <c r="N4" i="1"/>
  <c r="M3" i="1"/>
  <c r="N3" i="1"/>
  <c r="M79" i="1"/>
  <c r="M88" i="1"/>
  <c r="N69" i="1"/>
  <c r="N67" i="1"/>
  <c r="N64" i="1"/>
  <c r="N68" i="1"/>
  <c r="M69" i="1"/>
  <c r="N88" i="1"/>
  <c r="N24" i="1"/>
  <c r="M68" i="1"/>
  <c r="N28" i="1"/>
  <c r="M67" i="1"/>
  <c r="M37" i="1"/>
  <c r="M64" i="1"/>
  <c r="M38" i="1"/>
  <c r="M52" i="1"/>
  <c r="N38" i="1"/>
  <c r="M50" i="1"/>
  <c r="N79" i="1"/>
  <c r="M2" i="1"/>
  <c r="N2" i="1"/>
  <c r="P38" i="3"/>
  <c r="N40" i="3"/>
  <c r="O40" i="3" s="1"/>
  <c r="P40" i="3"/>
  <c r="M41" i="3"/>
  <c r="O41" i="3" s="1"/>
  <c r="M37" i="3"/>
  <c r="M39" i="3"/>
  <c r="N39" i="3"/>
  <c r="P41" i="3"/>
  <c r="N37" i="3"/>
  <c r="M38" i="3"/>
  <c r="O38" i="3" s="1"/>
  <c r="P33" i="3"/>
  <c r="M35" i="3"/>
  <c r="N35" i="3"/>
  <c r="O35" i="3" s="1"/>
  <c r="N36" i="3"/>
  <c r="P32" i="3"/>
  <c r="M36" i="3"/>
  <c r="N34" i="3"/>
  <c r="O34" i="3" s="1"/>
  <c r="P34" i="3"/>
  <c r="M33" i="3"/>
  <c r="O33" i="3" s="1"/>
  <c r="M32" i="3"/>
  <c r="N28" i="3"/>
  <c r="P27" i="3"/>
  <c r="R31" i="3" s="1"/>
  <c r="M28" i="3"/>
  <c r="M30" i="3"/>
  <c r="M27" i="3"/>
  <c r="O27" i="3" s="1"/>
  <c r="N30" i="3"/>
  <c r="N23" i="3"/>
  <c r="P25" i="3"/>
  <c r="P22" i="3"/>
  <c r="M25" i="3"/>
  <c r="O25" i="3" s="1"/>
  <c r="M23" i="3"/>
  <c r="P26" i="3"/>
  <c r="M22" i="3"/>
  <c r="P24" i="3"/>
  <c r="P21" i="3"/>
  <c r="P18" i="3"/>
  <c r="R21" i="3" s="1"/>
  <c r="M21" i="3"/>
  <c r="O21" i="3" s="1"/>
  <c r="M53" i="1"/>
  <c r="N53" i="1"/>
  <c r="M83" i="1"/>
  <c r="M63" i="1"/>
  <c r="N83" i="1"/>
  <c r="M7" i="1"/>
  <c r="N82" i="1"/>
  <c r="N62" i="1"/>
  <c r="M59" i="1"/>
  <c r="N59" i="1"/>
  <c r="M78" i="1"/>
  <c r="M23" i="1"/>
  <c r="N43" i="1"/>
  <c r="M77" i="1"/>
  <c r="M57" i="1"/>
  <c r="N77" i="1"/>
  <c r="N57" i="1"/>
  <c r="M87" i="1"/>
  <c r="N87" i="1"/>
  <c r="N63" i="1"/>
  <c r="M62" i="1"/>
  <c r="M39" i="1"/>
  <c r="N39" i="1"/>
  <c r="M58" i="1"/>
  <c r="N78" i="1"/>
  <c r="N58" i="1"/>
  <c r="N23" i="1"/>
  <c r="M44" i="1"/>
  <c r="M72" i="1"/>
  <c r="R73" i="1" s="1"/>
  <c r="M54" i="1"/>
  <c r="N72" i="1"/>
  <c r="R74" i="1" s="1"/>
  <c r="N54" i="1"/>
  <c r="M32" i="1"/>
  <c r="M34" i="1"/>
  <c r="M29" i="1"/>
  <c r="N34" i="1"/>
  <c r="N49" i="1"/>
  <c r="N44" i="1"/>
  <c r="M35" i="1"/>
  <c r="M47" i="1"/>
  <c r="N7" i="1"/>
  <c r="M27" i="1"/>
  <c r="N32" i="1"/>
  <c r="M42" i="1"/>
  <c r="N47" i="1"/>
  <c r="N42" i="1"/>
  <c r="M12" i="1"/>
  <c r="N22" i="1"/>
  <c r="M33" i="1"/>
  <c r="M48" i="1"/>
  <c r="N52" i="1"/>
  <c r="M49" i="1"/>
  <c r="N29" i="1"/>
  <c r="N35" i="1"/>
  <c r="M22" i="1"/>
  <c r="N27" i="1"/>
  <c r="N12" i="1"/>
  <c r="M28" i="1"/>
  <c r="N33" i="1"/>
  <c r="M43" i="1"/>
  <c r="N48" i="1"/>
  <c r="M29" i="3"/>
  <c r="N29" i="3"/>
  <c r="M31" i="3"/>
  <c r="N31" i="3"/>
  <c r="M24" i="3"/>
  <c r="O24" i="3" s="1"/>
  <c r="N26" i="3"/>
  <c r="O26" i="3" s="1"/>
  <c r="M17" i="3"/>
  <c r="M20" i="3"/>
  <c r="N17" i="3"/>
  <c r="N20" i="3"/>
  <c r="M19" i="3"/>
  <c r="N19" i="3"/>
  <c r="M18" i="3"/>
  <c r="O18" i="3" s="1"/>
  <c r="N7" i="2"/>
  <c r="M19" i="2"/>
  <c r="M30" i="2"/>
  <c r="N30" i="2"/>
  <c r="N27" i="2"/>
  <c r="N12" i="2"/>
  <c r="M31" i="2"/>
  <c r="M17" i="2"/>
  <c r="M28" i="2"/>
  <c r="M13" i="2"/>
  <c r="M9" i="2"/>
  <c r="N13" i="2"/>
  <c r="N25" i="2"/>
  <c r="M26" i="2"/>
  <c r="N26" i="2"/>
  <c r="M7" i="2"/>
  <c r="N31" i="2"/>
  <c r="N17" i="2"/>
  <c r="M25" i="2"/>
  <c r="N28" i="2"/>
  <c r="M22" i="2"/>
  <c r="M5" i="2"/>
  <c r="N9" i="2"/>
  <c r="M18" i="2"/>
  <c r="N22" i="2"/>
  <c r="M29" i="2"/>
  <c r="O29" i="2" s="1"/>
  <c r="M15" i="3"/>
  <c r="N15" i="3"/>
  <c r="O15" i="3" s="1"/>
  <c r="R16" i="3"/>
  <c r="M14" i="3"/>
  <c r="N14" i="3"/>
  <c r="N13" i="3"/>
  <c r="N12" i="3"/>
  <c r="N3" i="3"/>
  <c r="N16" i="3"/>
  <c r="N4" i="3"/>
  <c r="N2" i="3"/>
  <c r="N5" i="3"/>
  <c r="N11" i="3"/>
  <c r="N9" i="3"/>
  <c r="N8" i="3"/>
  <c r="N7" i="3"/>
  <c r="N10" i="3"/>
  <c r="N6" i="3"/>
  <c r="M8" i="3"/>
  <c r="M7" i="3"/>
  <c r="M5" i="3"/>
  <c r="M12" i="3"/>
  <c r="M4" i="3"/>
  <c r="O4" i="3" s="1"/>
  <c r="M11" i="3"/>
  <c r="M10" i="3"/>
  <c r="M9" i="3"/>
  <c r="O9" i="3" s="1"/>
  <c r="M6" i="3"/>
  <c r="M16" i="3"/>
  <c r="M13" i="3"/>
  <c r="M3" i="3"/>
  <c r="O31" i="1" l="1"/>
  <c r="R101" i="1"/>
  <c r="O95" i="1"/>
  <c r="R94" i="1"/>
  <c r="O101" i="1"/>
  <c r="O99" i="1"/>
  <c r="R99" i="1"/>
  <c r="O97" i="1"/>
  <c r="R100" i="1" s="1"/>
  <c r="R98" i="1"/>
  <c r="O96" i="1"/>
  <c r="R93" i="1"/>
  <c r="O92" i="1"/>
  <c r="R23" i="2"/>
  <c r="R91" i="1"/>
  <c r="R18" i="2"/>
  <c r="R19" i="2"/>
  <c r="R24" i="3"/>
  <c r="R89" i="1"/>
  <c r="R88" i="1"/>
  <c r="R26" i="3"/>
  <c r="R8" i="2"/>
  <c r="R9" i="2"/>
  <c r="R14" i="2"/>
  <c r="R13" i="2"/>
  <c r="O14" i="2"/>
  <c r="O18" i="2"/>
  <c r="O11" i="2"/>
  <c r="O23" i="2"/>
  <c r="R28" i="2"/>
  <c r="R4" i="2"/>
  <c r="O3" i="2"/>
  <c r="R3" i="2"/>
  <c r="O4" i="2"/>
  <c r="O24" i="2"/>
  <c r="O5" i="2"/>
  <c r="O10" i="2"/>
  <c r="O21" i="2"/>
  <c r="O12" i="2"/>
  <c r="O15" i="2"/>
  <c r="O7" i="2"/>
  <c r="R24" i="2"/>
  <c r="O27" i="2"/>
  <c r="R29" i="2"/>
  <c r="O2" i="2"/>
  <c r="O23" i="3"/>
  <c r="O6" i="3"/>
  <c r="R18" i="3"/>
  <c r="O11" i="3"/>
  <c r="O22" i="3"/>
  <c r="R25" i="3" s="1"/>
  <c r="R23" i="3"/>
  <c r="R4" i="3"/>
  <c r="R39" i="3"/>
  <c r="O13" i="3"/>
  <c r="O8" i="3"/>
  <c r="R19" i="3"/>
  <c r="R13" i="1"/>
  <c r="R83" i="1"/>
  <c r="R86" i="1"/>
  <c r="R84" i="1"/>
  <c r="R81" i="1"/>
  <c r="R78" i="1"/>
  <c r="R79" i="1"/>
  <c r="R68" i="1"/>
  <c r="R71" i="1"/>
  <c r="R66" i="1"/>
  <c r="R69" i="1"/>
  <c r="R61" i="1"/>
  <c r="R63" i="1"/>
  <c r="R64" i="1"/>
  <c r="O51" i="1"/>
  <c r="R58" i="1"/>
  <c r="R56" i="1"/>
  <c r="R54" i="1"/>
  <c r="R59" i="1"/>
  <c r="R46" i="1"/>
  <c r="R53" i="1"/>
  <c r="R49" i="1"/>
  <c r="R48" i="1"/>
  <c r="R41" i="1"/>
  <c r="R44" i="1"/>
  <c r="R43" i="1"/>
  <c r="R39" i="1"/>
  <c r="R38" i="1"/>
  <c r="R26" i="1"/>
  <c r="R34" i="1"/>
  <c r="R33" i="1"/>
  <c r="R24" i="1"/>
  <c r="R29" i="1"/>
  <c r="O36" i="1"/>
  <c r="R28" i="1"/>
  <c r="O19" i="1"/>
  <c r="R23" i="1"/>
  <c r="R21" i="1"/>
  <c r="O18" i="1"/>
  <c r="R18" i="1"/>
  <c r="O17" i="1"/>
  <c r="R19" i="1"/>
  <c r="O50" i="1"/>
  <c r="R16" i="1"/>
  <c r="R14" i="1"/>
  <c r="O15" i="1"/>
  <c r="O79" i="1"/>
  <c r="O16" i="1"/>
  <c r="R11" i="1"/>
  <c r="O67" i="1"/>
  <c r="O24" i="1"/>
  <c r="O8" i="1"/>
  <c r="R9" i="1"/>
  <c r="R8" i="1"/>
  <c r="O88" i="1"/>
  <c r="O69" i="1"/>
  <c r="R3" i="1"/>
  <c r="R4" i="1"/>
  <c r="O6" i="1"/>
  <c r="O5" i="1"/>
  <c r="O4" i="1"/>
  <c r="O3" i="1"/>
  <c r="O23" i="1"/>
  <c r="O64" i="1"/>
  <c r="O58" i="1"/>
  <c r="O52" i="1"/>
  <c r="O43" i="1"/>
  <c r="O7" i="1"/>
  <c r="O68" i="1"/>
  <c r="O37" i="1"/>
  <c r="O28" i="1"/>
  <c r="O44" i="1"/>
  <c r="O38" i="1"/>
  <c r="O53" i="1"/>
  <c r="O2" i="1"/>
  <c r="R41" i="3"/>
  <c r="O39" i="3"/>
  <c r="O37" i="3"/>
  <c r="R38" i="3"/>
  <c r="O36" i="3"/>
  <c r="R36" i="3"/>
  <c r="O32" i="3"/>
  <c r="R35" i="3" s="1"/>
  <c r="R33" i="3"/>
  <c r="R34" i="3"/>
  <c r="O31" i="3"/>
  <c r="O28" i="3"/>
  <c r="O30" i="3"/>
  <c r="R14" i="3"/>
  <c r="O16" i="3"/>
  <c r="O39" i="1"/>
  <c r="O72" i="1"/>
  <c r="R75" i="1" s="1"/>
  <c r="O78" i="1"/>
  <c r="O59" i="1"/>
  <c r="O57" i="1"/>
  <c r="O54" i="1"/>
  <c r="O77" i="1"/>
  <c r="O82" i="1"/>
  <c r="O62" i="1"/>
  <c r="O63" i="1"/>
  <c r="O83" i="1"/>
  <c r="O29" i="1"/>
  <c r="O87" i="1"/>
  <c r="O12" i="1"/>
  <c r="O22" i="1"/>
  <c r="O42" i="1"/>
  <c r="O34" i="1"/>
  <c r="O49" i="1"/>
  <c r="O32" i="1"/>
  <c r="O27" i="1"/>
  <c r="O48" i="1"/>
  <c r="O47" i="1"/>
  <c r="O33" i="1"/>
  <c r="O35" i="1"/>
  <c r="R29" i="3"/>
  <c r="O29" i="3"/>
  <c r="R28" i="3"/>
  <c r="O19" i="3"/>
  <c r="O20" i="3"/>
  <c r="O17" i="3"/>
  <c r="O31" i="2"/>
  <c r="O26" i="2"/>
  <c r="O30" i="2"/>
  <c r="O22" i="2"/>
  <c r="O9" i="2"/>
  <c r="O19" i="2"/>
  <c r="O13" i="2"/>
  <c r="O25" i="2"/>
  <c r="O28" i="2"/>
  <c r="O17" i="2"/>
  <c r="O14" i="3"/>
  <c r="O12" i="3"/>
  <c r="R13" i="3"/>
  <c r="O3" i="3"/>
  <c r="R9" i="3"/>
  <c r="O5" i="3"/>
  <c r="O2" i="3"/>
  <c r="R3" i="3"/>
  <c r="O10" i="3"/>
  <c r="O7" i="3"/>
  <c r="R8" i="3"/>
  <c r="R95" i="1" l="1"/>
  <c r="R5" i="3"/>
  <c r="R15" i="2"/>
  <c r="R20" i="2"/>
  <c r="R90" i="1"/>
  <c r="R10" i="3"/>
  <c r="R20" i="3"/>
  <c r="R10" i="2"/>
  <c r="R5" i="2"/>
  <c r="R30" i="2"/>
  <c r="R25" i="2"/>
  <c r="R40" i="3"/>
  <c r="R30" i="3"/>
  <c r="R15" i="3"/>
  <c r="R15" i="1"/>
  <c r="R85" i="1"/>
  <c r="R80" i="1"/>
  <c r="R70" i="1"/>
  <c r="R65" i="1"/>
  <c r="R55" i="1"/>
  <c r="R60" i="1"/>
  <c r="R50" i="1"/>
  <c r="R45" i="1"/>
  <c r="R40" i="1"/>
  <c r="R25" i="1"/>
  <c r="R35" i="1"/>
  <c r="R30" i="1"/>
  <c r="R20" i="1"/>
  <c r="R10" i="1"/>
  <c r="R5" i="1"/>
</calcChain>
</file>

<file path=xl/sharedStrings.xml><?xml version="1.0" encoding="utf-8"?>
<sst xmlns="http://schemas.openxmlformats.org/spreadsheetml/2006/main" count="246" uniqueCount="23">
  <si>
    <t>Experiment</t>
  </si>
  <si>
    <t>Threshold</t>
  </si>
  <si>
    <t>Window Size</t>
  </si>
  <si>
    <t>TP</t>
  </si>
  <si>
    <t>FP</t>
  </si>
  <si>
    <t>FN</t>
  </si>
  <si>
    <t>TN</t>
  </si>
  <si>
    <t>NA</t>
  </si>
  <si>
    <t>Total Words Counted</t>
  </si>
  <si>
    <t>Total periods counted</t>
  </si>
  <si>
    <t>Comments</t>
  </si>
  <si>
    <t>Actual words</t>
  </si>
  <si>
    <t>Accuracy</t>
  </si>
  <si>
    <t xml:space="preserve">Actual periods </t>
  </si>
  <si>
    <t>Image Name</t>
  </si>
  <si>
    <t>Recall</t>
  </si>
  <si>
    <t>Precision</t>
  </si>
  <si>
    <t>F1</t>
  </si>
  <si>
    <t>Average</t>
  </si>
  <si>
    <t>F1 Score</t>
  </si>
  <si>
    <t>v</t>
  </si>
  <si>
    <t>Results</t>
  </si>
  <si>
    <t>Buffer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</si>
</sst>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0" xfId="0" applyFill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0" xfId="0" quotePrefix="1" applyFill="1"/>
    <xf numFmtId="0" fontId="0" fillId="3" borderId="2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2" borderId="1" xfId="0" applyFill="1" applyBorder="1" applyAlignment="1">
      <alignment wrapText="1"/>
    </xf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0" xfId="0" applyFill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5" xfId="0" applyFill="1" applyBorder="1"/>
    <xf numFmtId="0" fontId="0" fillId="8" borderId="0" xfId="0" applyFill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11" xfId="0" applyFill="1" applyBorder="1"/>
    <xf numFmtId="0" fontId="0" fillId="6" borderId="10" xfId="0" applyFill="1" applyBorder="1"/>
    <xf numFmtId="0" fontId="0" fillId="3" borderId="11" xfId="0" applyFill="1" applyBorder="1"/>
    <xf numFmtId="0" fontId="0" fillId="3" borderId="10" xfId="0" applyFill="1" applyBorder="1"/>
    <xf numFmtId="0" fontId="0" fillId="4" borderId="11" xfId="0" applyFill="1" applyBorder="1"/>
    <xf numFmtId="0" fontId="0" fillId="4" borderId="10" xfId="0" applyFill="1" applyBorder="1"/>
    <xf numFmtId="0" fontId="0" fillId="8" borderId="11" xfId="0" applyFill="1" applyBorder="1"/>
    <xf numFmtId="0" fontId="0" fillId="8" borderId="10" xfId="0" applyFill="1" applyBorder="1"/>
    <xf numFmtId="0" fontId="0" fillId="10" borderId="5" xfId="0" applyFill="1" applyBorder="1"/>
    <xf numFmtId="0" fontId="0" fillId="10" borderId="0" xfId="0" applyFill="1"/>
    <xf numFmtId="0" fontId="0" fillId="10" borderId="6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0" xfId="0" applyFill="1"/>
    <xf numFmtId="0" fontId="0" fillId="11" borderId="6" xfId="0" applyFill="1" applyBorder="1"/>
    <xf numFmtId="0" fontId="0" fillId="7" borderId="11" xfId="0" applyFill="1" applyBorder="1"/>
    <xf numFmtId="0" fontId="0" fillId="7" borderId="10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0" xfId="0" applyFill="1"/>
    <xf numFmtId="0" fontId="0" fillId="12" borderId="6" xfId="0" applyFill="1" applyBorder="1"/>
    <xf numFmtId="0" fontId="0" fillId="12" borderId="11" xfId="0" applyFill="1" applyBorder="1"/>
    <xf numFmtId="0" fontId="0" fillId="12" borderId="10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2" borderId="12" xfId="0" applyFill="1" applyBorder="1" applyAlignment="1">
      <alignment wrapText="1"/>
    </xf>
    <xf numFmtId="0" fontId="0" fillId="10" borderId="7" xfId="0" applyFill="1" applyBorder="1"/>
    <xf numFmtId="0" fontId="0" fillId="10" borderId="9" xfId="0" applyFill="1" applyBorder="1"/>
    <xf numFmtId="0" fontId="0" fillId="11" borderId="7" xfId="0" applyFill="1" applyBorder="1"/>
    <xf numFmtId="0" fontId="0" fillId="11" borderId="9" xfId="0" applyFill="1" applyBorder="1"/>
    <xf numFmtId="0" fontId="2" fillId="13" borderId="0" xfId="0" applyFont="1" applyFill="1"/>
    <xf numFmtId="0" fontId="0" fillId="10" borderId="11" xfId="0" applyFill="1" applyBorder="1"/>
    <xf numFmtId="0" fontId="0" fillId="10" borderId="10" xfId="0" applyFill="1" applyBorder="1"/>
    <xf numFmtId="0" fontId="0" fillId="11" borderId="11" xfId="0" applyFill="1" applyBorder="1"/>
    <xf numFmtId="0" fontId="0" fillId="11" borderId="10" xfId="0" applyFill="1" applyBorder="1"/>
    <xf numFmtId="0" fontId="0" fillId="2" borderId="1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0" xfId="0" applyFill="1" applyBorder="1"/>
    <xf numFmtId="0" fontId="0" fillId="6" borderId="13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Buffer Size vs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387388918760841E-2"/>
                  <c:y val="-6.5484363306363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30-1949-ABB9-3D1C6076AAF9}"/>
                </c:ext>
              </c:extLst>
            </c:dLbl>
            <c:dLbl>
              <c:idx val="3"/>
              <c:layout>
                <c:manualLayout>
                  <c:x val="-2.2198222700173558E-2"/>
                  <c:y val="5.61294542625974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30-1949-ABB9-3D1C6076AAF9}"/>
                </c:ext>
              </c:extLst>
            </c:dLbl>
            <c:dLbl>
              <c:idx val="4"/>
              <c:layout>
                <c:manualLayout>
                  <c:x val="-2.2198222700173458E-2"/>
                  <c:y val="-6.5484363306363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30-1949-ABB9-3D1C6076AA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Sheet1!$U$2:$U$6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3072</c:v>
                </c:pt>
                <c:pt idx="4">
                  <c:v>4096</c:v>
                </c:pt>
              </c:numCache>
            </c:numRef>
          </c:xVal>
          <c:yVal>
            <c:numRef>
              <c:f>Sheet1!$V$2:$V$6</c:f>
              <c:numCache>
                <c:formatCode>General</c:formatCode>
                <c:ptCount val="5"/>
                <c:pt idx="0">
                  <c:v>0.56846872933829462</c:v>
                </c:pt>
                <c:pt idx="1">
                  <c:v>0.74600744284954812</c:v>
                </c:pt>
                <c:pt idx="2">
                  <c:v>0.95328033916269206</c:v>
                </c:pt>
                <c:pt idx="3">
                  <c:v>0.97414285714285709</c:v>
                </c:pt>
                <c:pt idx="4">
                  <c:v>0.98750000000000004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0-1949-ABB9-3D1C6076A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955632"/>
        <c:axId val="2132948352"/>
      </c:scatterChart>
      <c:valAx>
        <c:axId val="213295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48352"/>
        <c:crosses val="autoZero"/>
        <c:crossBetween val="midCat"/>
      </c:valAx>
      <c:valAx>
        <c:axId val="21329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5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 against Buffer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Sheet1!$U$2:$U$6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3072</c:v>
                </c:pt>
                <c:pt idx="4">
                  <c:v>4096</c:v>
                </c:pt>
              </c:numCache>
            </c:numRef>
          </c:xVal>
          <c:yVal>
            <c:numRef>
              <c:f>Sheet1!$W$2:$W$6</c:f>
              <c:numCache>
                <c:formatCode>General</c:formatCode>
                <c:ptCount val="5"/>
                <c:pt idx="0">
                  <c:v>0.7599999999999999</c:v>
                </c:pt>
                <c:pt idx="1">
                  <c:v>0.82000000000000006</c:v>
                </c:pt>
                <c:pt idx="2">
                  <c:v>0.63200000000000001</c:v>
                </c:pt>
                <c:pt idx="3">
                  <c:v>0.42400000000000004</c:v>
                </c:pt>
                <c:pt idx="4">
                  <c:v>0.29200000000000004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6-D04C-BB13-3776E55B5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18927"/>
        <c:axId val="296220655"/>
      </c:scatterChart>
      <c:valAx>
        <c:axId val="29621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20655"/>
        <c:crosses val="autoZero"/>
        <c:crossBetween val="midCat"/>
      </c:valAx>
      <c:valAx>
        <c:axId val="29622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1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 against</a:t>
            </a:r>
            <a:r>
              <a:rPr lang="en-US" baseline="0"/>
              <a:t> Buffer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Sheet1!$X$1</c:f>
              <c:strCache>
                <c:ptCount val="1"/>
                <c:pt idx="0">
                  <c:v>F1 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Sheet1!$U$2:$U$6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3072</c:v>
                </c:pt>
                <c:pt idx="4">
                  <c:v>4096</c:v>
                </c:pt>
              </c:numCache>
            </c:numRef>
          </c:xVal>
          <c:yVal>
            <c:numRef>
              <c:f>Sheet1!$X$2:$X$6</c:f>
              <c:numCache>
                <c:formatCode>General</c:formatCode>
                <c:ptCount val="5"/>
                <c:pt idx="0">
                  <c:v>0.65008973008019111</c:v>
                </c:pt>
                <c:pt idx="1">
                  <c:v>0.78118106192872561</c:v>
                </c:pt>
                <c:pt idx="2">
                  <c:v>0.75881097266492803</c:v>
                </c:pt>
                <c:pt idx="3">
                  <c:v>0.58871514019800764</c:v>
                </c:pt>
                <c:pt idx="4">
                  <c:v>0.44994131076220628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3-6147-8EB4-226A36D73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450384"/>
        <c:axId val="2104745632"/>
      </c:scatterChart>
      <c:valAx>
        <c:axId val="38245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745632"/>
        <c:crosses val="autoZero"/>
        <c:crossBetween val="midCat"/>
      </c:valAx>
      <c:valAx>
        <c:axId val="21047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5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726440</xdr:colOff>
      <xdr:row>11</xdr:row>
      <xdr:rowOff>50805</xdr:rowOff>
    </xdr:from>
    <xdr:to>
      <xdr:col>24</xdr:col>
      <xdr:colOff>360680</xdr:colOff>
      <xdr:row>24</xdr:row>
      <xdr:rowOff>152405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DC176F-F534-4EC1-C4FF-F37B41494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761201</xdr:colOff>
      <xdr:row>25</xdr:row>
      <xdr:rowOff>47928</xdr:rowOff>
    </xdr:from>
    <xdr:to>
      <xdr:col>24</xdr:col>
      <xdr:colOff>396975</xdr:colOff>
      <xdr:row>38</xdr:row>
      <xdr:rowOff>195216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8B655DC-F632-3F3B-5CE7-E560F2FA9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753215</xdr:colOff>
      <xdr:row>39</xdr:row>
      <xdr:rowOff>135791</xdr:rowOff>
    </xdr:from>
    <xdr:to>
      <xdr:col>24</xdr:col>
      <xdr:colOff>388989</xdr:colOff>
      <xdr:row>53</xdr:row>
      <xdr:rowOff>83394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99DE4CC-746D-6069-2CCE-8175BE1D2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1214-A894-CD45-89C0-157135451123}">
  <dimension ref="A1:X101"/>
  <sheetViews>
    <sheetView tabSelected="1" topLeftCell="R1" zoomScale="159" zoomScaleNormal="100" workbookViewId="0">
      <pane ySplit="1" topLeftCell="A10" activePane="bottomLeft" state="frozen"/>
      <selection pane="bottomLeft" activeCell="U1" sqref="U1"/>
    </sheetView>
  </sheetViews>
  <sheetFormatPr baseColWidth="10" defaultRowHeight="16" x14ac:dyDescent="0.2"/>
  <cols>
    <col min="2" max="2" width="6" customWidth="1"/>
    <col min="3" max="3" width="10.33203125" customWidth="1"/>
    <col min="4" max="4" width="10.5" customWidth="1"/>
    <col min="5" max="5" width="6" customWidth="1"/>
    <col min="6" max="6" width="6.33203125" customWidth="1"/>
    <col min="7" max="7" width="4.33203125" customWidth="1"/>
    <col min="8" max="8" width="3.6640625" customWidth="1"/>
    <col min="9" max="10" width="10.83203125" customWidth="1"/>
    <col min="11" max="11" width="11.6640625" customWidth="1"/>
    <col min="12" max="12" width="4" customWidth="1"/>
    <col min="13" max="16" width="10.83203125" customWidth="1"/>
  </cols>
  <sheetData>
    <row r="1" spans="1:24" s="1" customFormat="1" ht="45" customHeight="1" x14ac:dyDescent="0.2">
      <c r="A1" s="41" t="s">
        <v>0</v>
      </c>
      <c r="B1" s="41" t="s">
        <v>14</v>
      </c>
      <c r="C1" s="41" t="s">
        <v>1</v>
      </c>
      <c r="D1" s="41" t="s">
        <v>2</v>
      </c>
      <c r="E1" s="41" t="s">
        <v>3</v>
      </c>
      <c r="F1" s="41" t="s">
        <v>4</v>
      </c>
      <c r="G1" s="41" t="s">
        <v>5</v>
      </c>
      <c r="H1" s="41" t="s">
        <v>6</v>
      </c>
      <c r="I1" s="41" t="s">
        <v>8</v>
      </c>
      <c r="J1" s="41" t="s">
        <v>9</v>
      </c>
      <c r="K1" s="41" t="s">
        <v>11</v>
      </c>
      <c r="L1" s="41" t="s">
        <v>13</v>
      </c>
      <c r="M1" s="41" t="s">
        <v>16</v>
      </c>
      <c r="N1" s="41" t="s">
        <v>15</v>
      </c>
      <c r="O1" s="41" t="s">
        <v>17</v>
      </c>
      <c r="P1" s="41" t="s">
        <v>12</v>
      </c>
      <c r="Q1" s="101" t="s">
        <v>21</v>
      </c>
      <c r="R1" s="101"/>
      <c r="T1" s="1" t="s">
        <v>1</v>
      </c>
      <c r="U1" s="1" t="s">
        <v>22</v>
      </c>
      <c r="V1" s="1" t="s">
        <v>16</v>
      </c>
      <c r="W1" s="1" t="s">
        <v>15</v>
      </c>
      <c r="X1" s="1" t="s">
        <v>19</v>
      </c>
    </row>
    <row r="2" spans="1:24" x14ac:dyDescent="0.2">
      <c r="A2" s="26">
        <v>1</v>
      </c>
      <c r="B2" s="23"/>
      <c r="C2" s="23">
        <v>800</v>
      </c>
      <c r="D2" s="23">
        <v>1024</v>
      </c>
      <c r="E2" s="23">
        <f>I2-F2</f>
        <v>41</v>
      </c>
      <c r="F2" s="23">
        <v>14</v>
      </c>
      <c r="G2" s="23">
        <v>9</v>
      </c>
      <c r="H2" s="23" t="s">
        <v>7</v>
      </c>
      <c r="I2" s="23">
        <v>55</v>
      </c>
      <c r="J2" s="23" t="s">
        <v>7</v>
      </c>
      <c r="K2" s="23">
        <v>50</v>
      </c>
      <c r="L2" s="23">
        <v>3</v>
      </c>
      <c r="M2" s="23">
        <f t="shared" ref="M2:M7" si="0">E2/(F2+E2)</f>
        <v>0.74545454545454548</v>
      </c>
      <c r="N2" s="23">
        <f>E2/(E2+G2)</f>
        <v>0.82</v>
      </c>
      <c r="O2" s="23">
        <f>2*(M2*N2)/(M2+N2)</f>
        <v>0.78095238095238095</v>
      </c>
      <c r="P2" s="29">
        <f>E2/K2*100</f>
        <v>82</v>
      </c>
      <c r="Q2" s="110" t="s">
        <v>18</v>
      </c>
      <c r="R2" s="111"/>
      <c r="T2">
        <v>800</v>
      </c>
      <c r="U2">
        <v>512</v>
      </c>
      <c r="V2">
        <v>0.56846872933829462</v>
      </c>
      <c r="W2">
        <v>0.7599999999999999</v>
      </c>
      <c r="X2">
        <v>0.65008973008019111</v>
      </c>
    </row>
    <row r="3" spans="1:24" x14ac:dyDescent="0.2">
      <c r="A3" s="27">
        <v>1.1000000000000001</v>
      </c>
      <c r="B3" s="2"/>
      <c r="C3" s="2">
        <v>800</v>
      </c>
      <c r="D3" s="2">
        <v>1024</v>
      </c>
      <c r="E3" s="2">
        <f>I3-F3</f>
        <v>40</v>
      </c>
      <c r="F3" s="2">
        <v>15</v>
      </c>
      <c r="G3" s="2">
        <v>10</v>
      </c>
      <c r="H3" s="2" t="s">
        <v>7</v>
      </c>
      <c r="I3" s="2">
        <v>55</v>
      </c>
      <c r="J3" s="2" t="s">
        <v>7</v>
      </c>
      <c r="K3" s="2">
        <v>50</v>
      </c>
      <c r="L3" s="2">
        <v>3</v>
      </c>
      <c r="M3" s="2">
        <f t="shared" si="0"/>
        <v>0.72727272727272729</v>
      </c>
      <c r="N3" s="2">
        <f>E3/(E3+G3)</f>
        <v>0.8</v>
      </c>
      <c r="O3" s="2">
        <f>2*(M3*N3)/(M3+N3)</f>
        <v>0.76190476190476197</v>
      </c>
      <c r="P3" s="30">
        <f>E3/K3*100</f>
        <v>80</v>
      </c>
      <c r="Q3" s="27" t="s">
        <v>16</v>
      </c>
      <c r="R3" s="30">
        <f>AVERAGE(M2:M6)</f>
        <v>0.74600744284954812</v>
      </c>
      <c r="T3">
        <v>800</v>
      </c>
      <c r="U3">
        <v>1024</v>
      </c>
      <c r="V3">
        <v>0.74600744284954812</v>
      </c>
      <c r="W3">
        <v>0.82000000000000006</v>
      </c>
      <c r="X3">
        <v>0.78118106192872561</v>
      </c>
    </row>
    <row r="4" spans="1:24" x14ac:dyDescent="0.2">
      <c r="A4" s="27">
        <v>1.2</v>
      </c>
      <c r="B4" s="2"/>
      <c r="C4" s="2">
        <v>800</v>
      </c>
      <c r="D4" s="2">
        <v>1024</v>
      </c>
      <c r="E4" s="2">
        <f>I4-F4</f>
        <v>39</v>
      </c>
      <c r="F4" s="2">
        <v>15</v>
      </c>
      <c r="G4" s="2">
        <v>11</v>
      </c>
      <c r="H4" s="2" t="s">
        <v>7</v>
      </c>
      <c r="I4" s="2">
        <v>54</v>
      </c>
      <c r="J4" s="2" t="s">
        <v>7</v>
      </c>
      <c r="K4" s="2">
        <v>50</v>
      </c>
      <c r="L4" s="2">
        <v>3</v>
      </c>
      <c r="M4" s="2">
        <f t="shared" si="0"/>
        <v>0.72222222222222221</v>
      </c>
      <c r="N4" s="2">
        <f>E4/(E4+G4)</f>
        <v>0.78</v>
      </c>
      <c r="O4" s="2">
        <f>2*(M4*N4)/(M4+N4)</f>
        <v>0.75000000000000011</v>
      </c>
      <c r="P4" s="30">
        <f>E4/K4*100</f>
        <v>78</v>
      </c>
      <c r="Q4" s="27" t="s">
        <v>15</v>
      </c>
      <c r="R4" s="30">
        <f>AVERAGE(N2:N6)</f>
        <v>0.82000000000000006</v>
      </c>
      <c r="T4">
        <v>800</v>
      </c>
      <c r="U4">
        <v>2048</v>
      </c>
      <c r="V4">
        <v>0.95328033916269206</v>
      </c>
      <c r="W4">
        <v>0.63200000000000001</v>
      </c>
      <c r="X4">
        <v>0.75881097266492803</v>
      </c>
    </row>
    <row r="5" spans="1:24" x14ac:dyDescent="0.2">
      <c r="A5" s="27">
        <v>1.3</v>
      </c>
      <c r="B5" s="2"/>
      <c r="C5" s="2">
        <v>800</v>
      </c>
      <c r="D5" s="2">
        <v>1024</v>
      </c>
      <c r="E5" s="2">
        <f>I5-F5</f>
        <v>45</v>
      </c>
      <c r="F5" s="2">
        <v>9</v>
      </c>
      <c r="G5" s="2">
        <v>5</v>
      </c>
      <c r="H5" s="2" t="s">
        <v>7</v>
      </c>
      <c r="I5" s="2">
        <v>54</v>
      </c>
      <c r="J5" s="2" t="s">
        <v>7</v>
      </c>
      <c r="K5" s="2">
        <v>50</v>
      </c>
      <c r="L5" s="2">
        <v>3</v>
      </c>
      <c r="M5" s="2">
        <f t="shared" si="0"/>
        <v>0.83333333333333337</v>
      </c>
      <c r="N5" s="2">
        <f>E5/(E5+G5)</f>
        <v>0.9</v>
      </c>
      <c r="O5" s="2">
        <f>2*(M5*N5)/(M5+N5)</f>
        <v>0.86538461538461531</v>
      </c>
      <c r="P5" s="30">
        <f>E5/K5*100</f>
        <v>90</v>
      </c>
      <c r="Q5" s="63" t="s">
        <v>19</v>
      </c>
      <c r="R5" s="64">
        <f>AVERAGE(O2:O6)</f>
        <v>0.78118106192872561</v>
      </c>
      <c r="T5">
        <v>800</v>
      </c>
      <c r="U5">
        <v>3072</v>
      </c>
      <c r="V5">
        <v>0.97414285714285709</v>
      </c>
      <c r="W5">
        <v>0.42400000000000004</v>
      </c>
      <c r="X5">
        <v>0.58871514019800764</v>
      </c>
    </row>
    <row r="6" spans="1:24" x14ac:dyDescent="0.2">
      <c r="A6" s="28">
        <v>1.4</v>
      </c>
      <c r="B6" s="24"/>
      <c r="C6" s="24">
        <v>800</v>
      </c>
      <c r="D6" s="24">
        <v>1024</v>
      </c>
      <c r="E6" s="24">
        <f>I6-F6</f>
        <v>40</v>
      </c>
      <c r="F6" s="24">
        <v>17</v>
      </c>
      <c r="G6" s="24">
        <v>10</v>
      </c>
      <c r="H6" s="24" t="s">
        <v>7</v>
      </c>
      <c r="I6" s="24">
        <v>57</v>
      </c>
      <c r="J6" s="24" t="s">
        <v>7</v>
      </c>
      <c r="K6" s="24">
        <v>50</v>
      </c>
      <c r="L6" s="24">
        <v>3</v>
      </c>
      <c r="M6" s="24">
        <f t="shared" si="0"/>
        <v>0.70175438596491224</v>
      </c>
      <c r="N6" s="24">
        <f>E6/(E6+G6)</f>
        <v>0.8</v>
      </c>
      <c r="O6" s="24">
        <f>2*(M6*N6)/(M6+N6)</f>
        <v>0.74766355140186913</v>
      </c>
      <c r="P6" s="31">
        <f>E6/K6*100</f>
        <v>80</v>
      </c>
      <c r="Q6" s="28" t="s">
        <v>12</v>
      </c>
      <c r="R6" s="31">
        <f>AVERAGE(P2:P6)</f>
        <v>82</v>
      </c>
      <c r="T6">
        <v>800</v>
      </c>
      <c r="U6">
        <v>4096</v>
      </c>
      <c r="V6">
        <v>0.98750000000000004</v>
      </c>
      <c r="W6">
        <v>0.29200000000000004</v>
      </c>
      <c r="X6">
        <v>0.44994131076220628</v>
      </c>
    </row>
    <row r="7" spans="1:24" x14ac:dyDescent="0.2">
      <c r="A7" s="32">
        <v>2</v>
      </c>
      <c r="B7" s="33"/>
      <c r="C7" s="33">
        <v>800</v>
      </c>
      <c r="D7" s="33">
        <f>1024*2</f>
        <v>2048</v>
      </c>
      <c r="E7" s="33">
        <f t="shared" ref="E7:E87" si="1">I7-F7</f>
        <v>33</v>
      </c>
      <c r="F7" s="33">
        <v>4</v>
      </c>
      <c r="G7" s="33">
        <v>17</v>
      </c>
      <c r="H7" s="33"/>
      <c r="I7" s="33">
        <v>37</v>
      </c>
      <c r="J7" s="33"/>
      <c r="K7" s="33">
        <v>50</v>
      </c>
      <c r="L7" s="33"/>
      <c r="M7" s="33">
        <f t="shared" si="0"/>
        <v>0.89189189189189189</v>
      </c>
      <c r="N7" s="33">
        <f t="shared" ref="N7:N87" si="2">E7/(E7+G7)</f>
        <v>0.66</v>
      </c>
      <c r="O7" s="33">
        <f t="shared" ref="O7:O87" si="3">2*(M7*N7)/(M7+N7)</f>
        <v>0.75862068965517249</v>
      </c>
      <c r="P7" s="34">
        <f t="shared" ref="P7:P49" si="4">E7/K7*100</f>
        <v>66</v>
      </c>
      <c r="Q7" s="112" t="s">
        <v>18</v>
      </c>
      <c r="R7" s="113"/>
    </row>
    <row r="8" spans="1:24" x14ac:dyDescent="0.2">
      <c r="A8" s="35">
        <v>2.1</v>
      </c>
      <c r="B8" s="36"/>
      <c r="C8" s="36">
        <v>800</v>
      </c>
      <c r="D8" s="36">
        <f>1024*2</f>
        <v>2048</v>
      </c>
      <c r="E8" s="36">
        <f t="shared" si="1"/>
        <v>29</v>
      </c>
      <c r="F8" s="36">
        <v>1</v>
      </c>
      <c r="G8" s="36">
        <v>21</v>
      </c>
      <c r="H8" s="36"/>
      <c r="I8" s="36">
        <v>30</v>
      </c>
      <c r="J8" s="36"/>
      <c r="K8" s="36">
        <v>50</v>
      </c>
      <c r="L8" s="36"/>
      <c r="M8" s="36">
        <f t="shared" ref="M8:M11" si="5">E8/(F8+E8)</f>
        <v>0.96666666666666667</v>
      </c>
      <c r="N8" s="36">
        <f t="shared" si="2"/>
        <v>0.57999999999999996</v>
      </c>
      <c r="O8" s="36">
        <f t="shared" si="3"/>
        <v>0.72499999999999998</v>
      </c>
      <c r="P8" s="37">
        <f t="shared" si="4"/>
        <v>57.999999999999993</v>
      </c>
      <c r="Q8" s="35" t="s">
        <v>16</v>
      </c>
      <c r="R8" s="37">
        <f>AVERAGE(M7:M11)</f>
        <v>0.95328033916269206</v>
      </c>
    </row>
    <row r="9" spans="1:24" x14ac:dyDescent="0.2">
      <c r="A9" s="35">
        <v>2.2000000000000002</v>
      </c>
      <c r="B9" s="36"/>
      <c r="C9" s="36">
        <v>800</v>
      </c>
      <c r="D9" s="36">
        <f>1024*2</f>
        <v>2048</v>
      </c>
      <c r="E9" s="36">
        <f t="shared" si="1"/>
        <v>35</v>
      </c>
      <c r="F9" s="36">
        <v>0</v>
      </c>
      <c r="G9" s="36">
        <v>15</v>
      </c>
      <c r="H9" s="36"/>
      <c r="I9" s="36">
        <v>35</v>
      </c>
      <c r="J9" s="36"/>
      <c r="K9" s="36">
        <v>50</v>
      </c>
      <c r="L9" s="36"/>
      <c r="M9" s="36">
        <f t="shared" si="5"/>
        <v>1</v>
      </c>
      <c r="N9" s="36">
        <f t="shared" si="2"/>
        <v>0.7</v>
      </c>
      <c r="O9" s="36">
        <f t="shared" si="3"/>
        <v>0.82352941176470584</v>
      </c>
      <c r="P9" s="37">
        <f t="shared" si="4"/>
        <v>70</v>
      </c>
      <c r="Q9" s="35" t="s">
        <v>15</v>
      </c>
      <c r="R9" s="37">
        <f>AVERAGE(N7:N11)</f>
        <v>0.63200000000000001</v>
      </c>
    </row>
    <row r="10" spans="1:24" x14ac:dyDescent="0.2">
      <c r="A10" s="35">
        <v>2.2999999999999998</v>
      </c>
      <c r="B10" s="36"/>
      <c r="C10" s="36">
        <v>800</v>
      </c>
      <c r="D10" s="36">
        <f>1024*2</f>
        <v>2048</v>
      </c>
      <c r="E10" s="36">
        <f t="shared" si="1"/>
        <v>29</v>
      </c>
      <c r="F10" s="36">
        <v>1</v>
      </c>
      <c r="G10" s="36">
        <v>21</v>
      </c>
      <c r="H10" s="36"/>
      <c r="I10" s="36">
        <v>30</v>
      </c>
      <c r="J10" s="36"/>
      <c r="K10" s="36">
        <v>50</v>
      </c>
      <c r="L10" s="36"/>
      <c r="M10" s="36">
        <f t="shared" si="5"/>
        <v>0.96666666666666667</v>
      </c>
      <c r="N10" s="36">
        <f t="shared" si="2"/>
        <v>0.57999999999999996</v>
      </c>
      <c r="O10" s="36">
        <f t="shared" si="3"/>
        <v>0.72499999999999998</v>
      </c>
      <c r="P10" s="37">
        <f t="shared" si="4"/>
        <v>57.999999999999993</v>
      </c>
      <c r="Q10" s="61" t="s">
        <v>19</v>
      </c>
      <c r="R10" s="62">
        <f>AVERAGE(O7:O11)</f>
        <v>0.75881097266492803</v>
      </c>
    </row>
    <row r="11" spans="1:24" x14ac:dyDescent="0.2">
      <c r="A11" s="35">
        <v>2.4</v>
      </c>
      <c r="B11" s="36"/>
      <c r="C11" s="36">
        <v>800</v>
      </c>
      <c r="D11" s="36">
        <f>1024*2</f>
        <v>2048</v>
      </c>
      <c r="E11" s="36">
        <f t="shared" si="1"/>
        <v>32</v>
      </c>
      <c r="F11" s="36">
        <v>2</v>
      </c>
      <c r="G11" s="36">
        <v>18</v>
      </c>
      <c r="H11" s="36"/>
      <c r="I11" s="36">
        <v>34</v>
      </c>
      <c r="J11" s="36"/>
      <c r="K11" s="36">
        <v>50</v>
      </c>
      <c r="L11" s="36"/>
      <c r="M11" s="36">
        <f t="shared" si="5"/>
        <v>0.94117647058823528</v>
      </c>
      <c r="N11" s="36">
        <f t="shared" si="2"/>
        <v>0.64</v>
      </c>
      <c r="O11" s="36">
        <f t="shared" si="3"/>
        <v>0.76190476190476208</v>
      </c>
      <c r="P11" s="37">
        <f t="shared" si="4"/>
        <v>64</v>
      </c>
      <c r="Q11" s="38" t="s">
        <v>12</v>
      </c>
      <c r="R11" s="40">
        <f>AVERAGE(P7:P11)</f>
        <v>63.2</v>
      </c>
    </row>
    <row r="12" spans="1:24" x14ac:dyDescent="0.2">
      <c r="A12" s="4">
        <v>3</v>
      </c>
      <c r="B12" s="5"/>
      <c r="C12" s="5">
        <v>800</v>
      </c>
      <c r="D12" s="5">
        <f>1024*3</f>
        <v>3072</v>
      </c>
      <c r="E12" s="5">
        <f t="shared" si="1"/>
        <v>22</v>
      </c>
      <c r="F12" s="5">
        <v>0</v>
      </c>
      <c r="G12" s="5">
        <v>28</v>
      </c>
      <c r="H12" s="5"/>
      <c r="I12" s="5">
        <v>22</v>
      </c>
      <c r="J12" s="5"/>
      <c r="K12" s="5">
        <v>50</v>
      </c>
      <c r="L12" s="5"/>
      <c r="M12" s="5">
        <f t="shared" ref="M12:M87" si="6">E12/(F12+E12)</f>
        <v>1</v>
      </c>
      <c r="N12" s="5">
        <f t="shared" si="2"/>
        <v>0.44</v>
      </c>
      <c r="O12" s="5">
        <f t="shared" si="3"/>
        <v>0.61111111111111116</v>
      </c>
      <c r="P12" s="6">
        <f t="shared" si="4"/>
        <v>44</v>
      </c>
      <c r="Q12" s="114" t="s">
        <v>18</v>
      </c>
      <c r="R12" s="115"/>
    </row>
    <row r="13" spans="1:24" x14ac:dyDescent="0.2">
      <c r="A13" s="7">
        <v>3.1</v>
      </c>
      <c r="B13" s="3"/>
      <c r="C13" s="3">
        <v>800</v>
      </c>
      <c r="D13" s="3">
        <f>1024*3</f>
        <v>3072</v>
      </c>
      <c r="E13" s="3">
        <f t="shared" si="1"/>
        <v>17</v>
      </c>
      <c r="F13" s="3">
        <v>0</v>
      </c>
      <c r="G13" s="3">
        <v>33</v>
      </c>
      <c r="H13" s="3"/>
      <c r="I13" s="3">
        <v>17</v>
      </c>
      <c r="J13" s="3"/>
      <c r="K13" s="3">
        <v>50</v>
      </c>
      <c r="L13" s="3"/>
      <c r="M13" s="3">
        <f t="shared" si="6"/>
        <v>1</v>
      </c>
      <c r="N13" s="3">
        <f t="shared" si="2"/>
        <v>0.34</v>
      </c>
      <c r="O13" s="3">
        <f t="shared" si="3"/>
        <v>0.5074626865671642</v>
      </c>
      <c r="P13" s="8">
        <f t="shared" si="4"/>
        <v>34</v>
      </c>
      <c r="Q13" s="7" t="s">
        <v>16</v>
      </c>
      <c r="R13" s="8">
        <f>AVERAGE(M12:M16)</f>
        <v>0.97414285714285709</v>
      </c>
    </row>
    <row r="14" spans="1:24" x14ac:dyDescent="0.2">
      <c r="A14" s="7">
        <v>3.2</v>
      </c>
      <c r="B14" s="3"/>
      <c r="C14" s="3">
        <v>800</v>
      </c>
      <c r="D14" s="3">
        <f>1024*3</f>
        <v>3072</v>
      </c>
      <c r="E14" s="3">
        <f t="shared" si="1"/>
        <v>24</v>
      </c>
      <c r="F14" s="3">
        <v>1</v>
      </c>
      <c r="G14" s="3">
        <v>26</v>
      </c>
      <c r="H14" s="3"/>
      <c r="I14" s="3">
        <v>25</v>
      </c>
      <c r="J14" s="3"/>
      <c r="K14" s="3">
        <v>50</v>
      </c>
      <c r="L14" s="3"/>
      <c r="M14" s="3">
        <f t="shared" si="6"/>
        <v>0.96</v>
      </c>
      <c r="N14" s="3">
        <f t="shared" si="2"/>
        <v>0.48</v>
      </c>
      <c r="O14" s="3">
        <f t="shared" si="3"/>
        <v>0.64</v>
      </c>
      <c r="P14" s="8">
        <f t="shared" si="4"/>
        <v>48</v>
      </c>
      <c r="Q14" s="7" t="s">
        <v>15</v>
      </c>
      <c r="R14" s="8">
        <f>AVERAGE(N12:N16)</f>
        <v>0.42400000000000004</v>
      </c>
    </row>
    <row r="15" spans="1:24" x14ac:dyDescent="0.2">
      <c r="A15" s="7">
        <v>3.3</v>
      </c>
      <c r="B15" s="3"/>
      <c r="C15" s="3">
        <v>800</v>
      </c>
      <c r="D15" s="3">
        <f>1024*3</f>
        <v>3072</v>
      </c>
      <c r="E15" s="3">
        <f t="shared" si="1"/>
        <v>20</v>
      </c>
      <c r="F15" s="3">
        <v>1</v>
      </c>
      <c r="G15" s="3">
        <v>30</v>
      </c>
      <c r="H15" s="3"/>
      <c r="I15" s="3">
        <v>21</v>
      </c>
      <c r="J15" s="3"/>
      <c r="K15" s="3">
        <v>50</v>
      </c>
      <c r="L15" s="3"/>
      <c r="M15" s="3">
        <f t="shared" si="6"/>
        <v>0.95238095238095233</v>
      </c>
      <c r="N15" s="3">
        <f t="shared" si="2"/>
        <v>0.4</v>
      </c>
      <c r="O15" s="3">
        <f t="shared" si="3"/>
        <v>0.56338028169014076</v>
      </c>
      <c r="P15" s="8">
        <f t="shared" si="4"/>
        <v>40</v>
      </c>
      <c r="Q15" s="65" t="s">
        <v>19</v>
      </c>
      <c r="R15" s="66">
        <f>AVERAGE(O12:O16)</f>
        <v>0.58871514019800764</v>
      </c>
    </row>
    <row r="16" spans="1:24" x14ac:dyDescent="0.2">
      <c r="A16" s="7">
        <v>3.4</v>
      </c>
      <c r="B16" s="3"/>
      <c r="C16" s="3">
        <v>800</v>
      </c>
      <c r="D16" s="3">
        <f>1024*3</f>
        <v>3072</v>
      </c>
      <c r="E16" s="3">
        <f t="shared" si="1"/>
        <v>23</v>
      </c>
      <c r="F16" s="3">
        <v>1</v>
      </c>
      <c r="G16" s="3">
        <v>27</v>
      </c>
      <c r="H16" s="3"/>
      <c r="I16" s="3">
        <v>24</v>
      </c>
      <c r="J16" s="3"/>
      <c r="K16" s="3">
        <v>50</v>
      </c>
      <c r="L16" s="3"/>
      <c r="M16" s="3">
        <f t="shared" si="6"/>
        <v>0.95833333333333337</v>
      </c>
      <c r="N16" s="3">
        <f t="shared" si="2"/>
        <v>0.46</v>
      </c>
      <c r="O16" s="3">
        <f t="shared" si="3"/>
        <v>0.6216216216216216</v>
      </c>
      <c r="P16" s="8">
        <f t="shared" si="4"/>
        <v>46</v>
      </c>
      <c r="Q16" s="9" t="s">
        <v>12</v>
      </c>
      <c r="R16" s="11">
        <f>AVERAGE(P12:P16)</f>
        <v>42.4</v>
      </c>
    </row>
    <row r="17" spans="1:18" x14ac:dyDescent="0.2">
      <c r="A17" s="42">
        <v>4</v>
      </c>
      <c r="B17" s="43"/>
      <c r="C17" s="43">
        <v>800</v>
      </c>
      <c r="D17" s="43">
        <f>1024*4</f>
        <v>4096</v>
      </c>
      <c r="E17" s="43">
        <f t="shared" si="1"/>
        <v>14</v>
      </c>
      <c r="F17" s="43">
        <v>0</v>
      </c>
      <c r="G17" s="43">
        <v>36</v>
      </c>
      <c r="H17" s="43"/>
      <c r="I17" s="43">
        <v>14</v>
      </c>
      <c r="J17" s="43"/>
      <c r="K17" s="43">
        <v>50</v>
      </c>
      <c r="L17" s="43"/>
      <c r="M17" s="43">
        <f t="shared" si="6"/>
        <v>1</v>
      </c>
      <c r="N17" s="43">
        <f t="shared" si="2"/>
        <v>0.28000000000000003</v>
      </c>
      <c r="O17" s="43">
        <f t="shared" si="3"/>
        <v>0.43750000000000006</v>
      </c>
      <c r="P17" s="43">
        <f t="shared" si="4"/>
        <v>28.000000000000004</v>
      </c>
      <c r="Q17" s="116" t="s">
        <v>18</v>
      </c>
      <c r="R17" s="117"/>
    </row>
    <row r="18" spans="1:18" x14ac:dyDescent="0.2">
      <c r="A18" s="45">
        <v>4.0999999999999996</v>
      </c>
      <c r="B18" s="46"/>
      <c r="C18" s="46">
        <v>800</v>
      </c>
      <c r="D18" s="46">
        <f>1024*4</f>
        <v>4096</v>
      </c>
      <c r="E18" s="46">
        <f t="shared" si="1"/>
        <v>17</v>
      </c>
      <c r="F18" s="46">
        <v>0</v>
      </c>
      <c r="G18" s="46">
        <v>33</v>
      </c>
      <c r="H18" s="46"/>
      <c r="I18" s="46">
        <v>17</v>
      </c>
      <c r="J18" s="46"/>
      <c r="K18" s="46">
        <v>50</v>
      </c>
      <c r="L18" s="46"/>
      <c r="M18" s="46">
        <f t="shared" si="6"/>
        <v>1</v>
      </c>
      <c r="N18" s="46">
        <f t="shared" si="2"/>
        <v>0.34</v>
      </c>
      <c r="O18" s="46">
        <f t="shared" si="3"/>
        <v>0.5074626865671642</v>
      </c>
      <c r="P18" s="46">
        <f t="shared" si="4"/>
        <v>34</v>
      </c>
      <c r="Q18" s="45" t="s">
        <v>16</v>
      </c>
      <c r="R18" s="47">
        <f>AVERAGE(M17:M21)</f>
        <v>0.98750000000000004</v>
      </c>
    </row>
    <row r="19" spans="1:18" x14ac:dyDescent="0.2">
      <c r="A19" s="45">
        <v>4.2</v>
      </c>
      <c r="B19" s="46"/>
      <c r="C19" s="46">
        <v>800</v>
      </c>
      <c r="D19" s="46">
        <f>1024*4</f>
        <v>4096</v>
      </c>
      <c r="E19" s="46">
        <f t="shared" si="1"/>
        <v>14</v>
      </c>
      <c r="F19" s="46">
        <v>0</v>
      </c>
      <c r="G19" s="46">
        <v>36</v>
      </c>
      <c r="H19" s="46"/>
      <c r="I19" s="46">
        <v>14</v>
      </c>
      <c r="J19" s="46"/>
      <c r="K19" s="46">
        <v>50</v>
      </c>
      <c r="L19" s="46"/>
      <c r="M19" s="46">
        <f t="shared" si="6"/>
        <v>1</v>
      </c>
      <c r="N19" s="46">
        <f t="shared" si="2"/>
        <v>0.28000000000000003</v>
      </c>
      <c r="O19" s="46">
        <f t="shared" si="3"/>
        <v>0.43750000000000006</v>
      </c>
      <c r="P19" s="46">
        <f t="shared" si="4"/>
        <v>28.000000000000004</v>
      </c>
      <c r="Q19" s="45" t="s">
        <v>15</v>
      </c>
      <c r="R19" s="47">
        <f>AVERAGE(N17:N21)</f>
        <v>0.29200000000000004</v>
      </c>
    </row>
    <row r="20" spans="1:18" x14ac:dyDescent="0.2">
      <c r="A20" s="45">
        <v>4.3</v>
      </c>
      <c r="B20" s="46"/>
      <c r="C20" s="46">
        <v>800</v>
      </c>
      <c r="D20" s="46">
        <f>1024*4</f>
        <v>4096</v>
      </c>
      <c r="E20" s="46">
        <f t="shared" si="1"/>
        <v>15</v>
      </c>
      <c r="F20" s="46">
        <v>1</v>
      </c>
      <c r="G20" s="46">
        <v>35</v>
      </c>
      <c r="H20" s="46"/>
      <c r="I20" s="46">
        <v>16</v>
      </c>
      <c r="J20" s="46"/>
      <c r="K20" s="46">
        <v>50</v>
      </c>
      <c r="L20" s="46"/>
      <c r="M20" s="46">
        <f t="shared" si="6"/>
        <v>0.9375</v>
      </c>
      <c r="N20" s="46">
        <f t="shared" si="2"/>
        <v>0.3</v>
      </c>
      <c r="O20" s="46">
        <f t="shared" si="3"/>
        <v>0.45454545454545453</v>
      </c>
      <c r="P20" s="46">
        <f t="shared" si="4"/>
        <v>30</v>
      </c>
      <c r="Q20" s="78" t="s">
        <v>19</v>
      </c>
      <c r="R20" s="79">
        <f>AVERAGE(O17:O21)</f>
        <v>0.44994131076220628</v>
      </c>
    </row>
    <row r="21" spans="1:18" x14ac:dyDescent="0.2">
      <c r="A21" s="45">
        <v>4.4000000000000004</v>
      </c>
      <c r="B21" s="46"/>
      <c r="C21" s="46">
        <v>800</v>
      </c>
      <c r="D21" s="46">
        <f>1024*4</f>
        <v>4096</v>
      </c>
      <c r="E21" s="46">
        <f t="shared" si="1"/>
        <v>13</v>
      </c>
      <c r="F21" s="46">
        <v>0</v>
      </c>
      <c r="G21" s="46">
        <v>37</v>
      </c>
      <c r="H21" s="46"/>
      <c r="I21" s="46">
        <v>13</v>
      </c>
      <c r="J21" s="46"/>
      <c r="K21" s="46">
        <v>50</v>
      </c>
      <c r="L21" s="46"/>
      <c r="M21" s="46">
        <f t="shared" si="6"/>
        <v>1</v>
      </c>
      <c r="N21" s="46">
        <f t="shared" si="2"/>
        <v>0.26</v>
      </c>
      <c r="O21" s="46">
        <f t="shared" si="3"/>
        <v>0.41269841269841273</v>
      </c>
      <c r="P21" s="46">
        <f t="shared" si="4"/>
        <v>26</v>
      </c>
      <c r="Q21" s="45" t="s">
        <v>12</v>
      </c>
      <c r="R21" s="47">
        <f>AVERAGE(P17:P21)</f>
        <v>29.2</v>
      </c>
    </row>
    <row r="22" spans="1:18" x14ac:dyDescent="0.2">
      <c r="A22" s="51">
        <v>5</v>
      </c>
      <c r="B22" s="52"/>
      <c r="C22" s="52">
        <v>900</v>
      </c>
      <c r="D22" s="52">
        <v>1024</v>
      </c>
      <c r="E22" s="52">
        <f t="shared" si="1"/>
        <v>43</v>
      </c>
      <c r="F22" s="52">
        <v>10</v>
      </c>
      <c r="G22" s="52">
        <v>6</v>
      </c>
      <c r="H22" s="52"/>
      <c r="I22" s="52">
        <v>53</v>
      </c>
      <c r="J22" s="52"/>
      <c r="K22" s="52">
        <v>50</v>
      </c>
      <c r="L22" s="52"/>
      <c r="M22" s="52">
        <f t="shared" si="6"/>
        <v>0.81132075471698117</v>
      </c>
      <c r="N22" s="52">
        <f t="shared" si="2"/>
        <v>0.87755102040816324</v>
      </c>
      <c r="O22" s="52">
        <f t="shared" si="3"/>
        <v>0.84313725490196079</v>
      </c>
      <c r="P22" s="52">
        <f t="shared" si="4"/>
        <v>86</v>
      </c>
      <c r="Q22" s="102" t="s">
        <v>18</v>
      </c>
      <c r="R22" s="103"/>
    </row>
    <row r="23" spans="1:18" x14ac:dyDescent="0.2">
      <c r="A23" s="53">
        <v>5.0999999999999996</v>
      </c>
      <c r="B23" s="54"/>
      <c r="C23" s="54">
        <v>900</v>
      </c>
      <c r="D23" s="54">
        <v>1024</v>
      </c>
      <c r="E23" s="54">
        <f t="shared" si="1"/>
        <v>40</v>
      </c>
      <c r="F23" s="54">
        <v>12</v>
      </c>
      <c r="G23" s="54">
        <v>10</v>
      </c>
      <c r="H23" s="54"/>
      <c r="I23" s="54">
        <v>52</v>
      </c>
      <c r="J23" s="54"/>
      <c r="K23" s="54">
        <v>50</v>
      </c>
      <c r="L23" s="54"/>
      <c r="M23" s="54">
        <f t="shared" si="6"/>
        <v>0.76923076923076927</v>
      </c>
      <c r="N23" s="54">
        <f t="shared" si="2"/>
        <v>0.8</v>
      </c>
      <c r="O23" s="54">
        <f t="shared" si="3"/>
        <v>0.78431372549019607</v>
      </c>
      <c r="P23" s="54">
        <f t="shared" si="4"/>
        <v>80</v>
      </c>
      <c r="Q23" s="53" t="s">
        <v>16</v>
      </c>
      <c r="R23" s="55">
        <f>AVERAGE(M22:M26)</f>
        <v>0.75603693553585294</v>
      </c>
    </row>
    <row r="24" spans="1:18" x14ac:dyDescent="0.2">
      <c r="A24" s="53">
        <v>5.2</v>
      </c>
      <c r="B24" s="54"/>
      <c r="C24" s="54">
        <v>900</v>
      </c>
      <c r="D24" s="54">
        <v>1024</v>
      </c>
      <c r="E24" s="54">
        <f>I24-F24</f>
        <v>39</v>
      </c>
      <c r="F24" s="54">
        <v>16</v>
      </c>
      <c r="G24" s="54">
        <v>11</v>
      </c>
      <c r="H24" s="54"/>
      <c r="I24" s="54">
        <v>55</v>
      </c>
      <c r="J24" s="54"/>
      <c r="K24" s="54">
        <v>50</v>
      </c>
      <c r="L24" s="54"/>
      <c r="M24" s="54">
        <f>E24/(F24+E24)</f>
        <v>0.70909090909090911</v>
      </c>
      <c r="N24" s="54">
        <f>E24/(E24+G24)</f>
        <v>0.78</v>
      </c>
      <c r="O24" s="54">
        <f>2*(M24*N24)/(M24+N24)</f>
        <v>0.74285714285714277</v>
      </c>
      <c r="P24" s="54">
        <f>E24/K24*100</f>
        <v>78</v>
      </c>
      <c r="Q24" s="53" t="s">
        <v>15</v>
      </c>
      <c r="R24" s="55">
        <f>AVERAGE(N22:N26)</f>
        <v>0.82751020408163267</v>
      </c>
    </row>
    <row r="25" spans="1:18" x14ac:dyDescent="0.2">
      <c r="A25" s="53">
        <v>5.3</v>
      </c>
      <c r="B25" s="54"/>
      <c r="C25" s="54">
        <v>900</v>
      </c>
      <c r="D25" s="54">
        <v>1024</v>
      </c>
      <c r="E25" s="54">
        <f t="shared" ref="E25:E26" si="7">I25-F25</f>
        <v>44</v>
      </c>
      <c r="F25" s="54">
        <v>17</v>
      </c>
      <c r="G25" s="54">
        <v>6</v>
      </c>
      <c r="H25" s="54"/>
      <c r="I25" s="54">
        <v>61</v>
      </c>
      <c r="J25" s="54"/>
      <c r="K25" s="54">
        <v>50</v>
      </c>
      <c r="L25" s="54"/>
      <c r="M25" s="54">
        <f t="shared" ref="M25:M26" si="8">E25/(F25+E25)</f>
        <v>0.72131147540983609</v>
      </c>
      <c r="N25" s="54">
        <f t="shared" ref="N25:N26" si="9">E25/(E25+G25)</f>
        <v>0.88</v>
      </c>
      <c r="O25" s="54">
        <f t="shared" ref="O25:O26" si="10">2*(M25*N25)/(M25+N25)</f>
        <v>0.7927927927927928</v>
      </c>
      <c r="P25" s="54">
        <f t="shared" ref="P25:P26" si="11">E25/K25*100</f>
        <v>88</v>
      </c>
      <c r="Q25" s="67" t="s">
        <v>19</v>
      </c>
      <c r="R25" s="68">
        <f>AVERAGE(O22:O26)</f>
        <v>0.78948292830645772</v>
      </c>
    </row>
    <row r="26" spans="1:18" x14ac:dyDescent="0.2">
      <c r="A26" s="53">
        <v>5.4</v>
      </c>
      <c r="B26" s="54"/>
      <c r="C26" s="54">
        <v>900</v>
      </c>
      <c r="D26" s="54">
        <v>1024</v>
      </c>
      <c r="E26" s="54">
        <f t="shared" si="7"/>
        <v>40</v>
      </c>
      <c r="F26" s="54">
        <v>12</v>
      </c>
      <c r="G26" s="54">
        <v>10</v>
      </c>
      <c r="H26" s="54"/>
      <c r="I26" s="54">
        <v>52</v>
      </c>
      <c r="J26" s="54"/>
      <c r="K26" s="54">
        <v>50</v>
      </c>
      <c r="L26" s="54"/>
      <c r="M26" s="54">
        <f t="shared" si="8"/>
        <v>0.76923076923076927</v>
      </c>
      <c r="N26" s="54">
        <f t="shared" si="9"/>
        <v>0.8</v>
      </c>
      <c r="O26" s="54">
        <f t="shared" si="10"/>
        <v>0.78431372549019607</v>
      </c>
      <c r="P26" s="54">
        <f t="shared" si="11"/>
        <v>80</v>
      </c>
      <c r="Q26" s="53" t="s">
        <v>12</v>
      </c>
      <c r="R26" s="55">
        <f>AVERAGE(P22:P26)</f>
        <v>82.4</v>
      </c>
    </row>
    <row r="27" spans="1:18" x14ac:dyDescent="0.2">
      <c r="A27" s="13">
        <v>6</v>
      </c>
      <c r="B27" s="14"/>
      <c r="C27" s="14">
        <v>1000</v>
      </c>
      <c r="D27" s="14">
        <v>1024</v>
      </c>
      <c r="E27" s="14">
        <f t="shared" si="1"/>
        <v>44</v>
      </c>
      <c r="F27" s="14">
        <v>9</v>
      </c>
      <c r="G27" s="14">
        <v>6</v>
      </c>
      <c r="H27" s="14"/>
      <c r="I27" s="14">
        <v>53</v>
      </c>
      <c r="J27" s="14"/>
      <c r="K27" s="14">
        <v>50</v>
      </c>
      <c r="L27" s="14"/>
      <c r="M27" s="14">
        <f t="shared" si="6"/>
        <v>0.83018867924528306</v>
      </c>
      <c r="N27" s="14">
        <f t="shared" si="2"/>
        <v>0.88</v>
      </c>
      <c r="O27" s="14">
        <f t="shared" si="3"/>
        <v>0.85436893203883491</v>
      </c>
      <c r="P27" s="14">
        <f t="shared" si="4"/>
        <v>88</v>
      </c>
      <c r="Q27" s="106" t="s">
        <v>18</v>
      </c>
      <c r="R27" s="107"/>
    </row>
    <row r="28" spans="1:18" x14ac:dyDescent="0.2">
      <c r="A28" s="16">
        <v>6.1</v>
      </c>
      <c r="B28" s="12"/>
      <c r="C28" s="12">
        <v>1000</v>
      </c>
      <c r="D28" s="12">
        <v>1024</v>
      </c>
      <c r="E28" s="12">
        <f t="shared" si="1"/>
        <v>46</v>
      </c>
      <c r="F28" s="12">
        <v>11</v>
      </c>
      <c r="G28" s="12">
        <v>4</v>
      </c>
      <c r="H28" s="12"/>
      <c r="I28" s="12">
        <v>57</v>
      </c>
      <c r="J28" s="12"/>
      <c r="K28" s="12">
        <v>50</v>
      </c>
      <c r="L28" s="12"/>
      <c r="M28" s="12">
        <f t="shared" si="6"/>
        <v>0.80701754385964908</v>
      </c>
      <c r="N28" s="12">
        <f t="shared" si="2"/>
        <v>0.92</v>
      </c>
      <c r="O28" s="12">
        <f t="shared" si="3"/>
        <v>0.85981308411214952</v>
      </c>
      <c r="P28" s="12">
        <f t="shared" si="4"/>
        <v>92</v>
      </c>
      <c r="Q28" s="16" t="s">
        <v>16</v>
      </c>
      <c r="R28" s="17">
        <f>AVERAGE(M27:M31)</f>
        <v>0.81900475203555767</v>
      </c>
    </row>
    <row r="29" spans="1:18" x14ac:dyDescent="0.2">
      <c r="A29" s="16">
        <v>6.2</v>
      </c>
      <c r="B29" s="12"/>
      <c r="C29" s="12">
        <v>1000</v>
      </c>
      <c r="D29" s="12">
        <v>1024</v>
      </c>
      <c r="E29" s="12">
        <f>I29-F29</f>
        <v>46</v>
      </c>
      <c r="F29" s="12">
        <v>9</v>
      </c>
      <c r="G29" s="12">
        <v>4</v>
      </c>
      <c r="H29" s="12"/>
      <c r="I29" s="12">
        <v>55</v>
      </c>
      <c r="J29" s="12"/>
      <c r="K29" s="12">
        <v>50</v>
      </c>
      <c r="L29" s="12"/>
      <c r="M29" s="12">
        <f>E29/(F29+E29)</f>
        <v>0.83636363636363631</v>
      </c>
      <c r="N29" s="12">
        <f>E29/(E29+G29)</f>
        <v>0.92</v>
      </c>
      <c r="O29" s="12">
        <f>2*(M29*N29)/(M29+N29)</f>
        <v>0.87619047619047608</v>
      </c>
      <c r="P29" s="12">
        <f>E29/K29*100</f>
        <v>92</v>
      </c>
      <c r="Q29" s="16" t="s">
        <v>15</v>
      </c>
      <c r="R29" s="17">
        <f>AVERAGE(N27:N31)</f>
        <v>0.85200000000000009</v>
      </c>
    </row>
    <row r="30" spans="1:18" x14ac:dyDescent="0.2">
      <c r="A30" s="16">
        <v>6.3</v>
      </c>
      <c r="B30" s="12"/>
      <c r="C30" s="12">
        <v>1000</v>
      </c>
      <c r="D30" s="12">
        <v>1024</v>
      </c>
      <c r="E30" s="12">
        <f>I30-F30</f>
        <v>38</v>
      </c>
      <c r="F30" s="12">
        <v>10</v>
      </c>
      <c r="G30" s="12">
        <v>12</v>
      </c>
      <c r="H30" s="12"/>
      <c r="I30" s="12">
        <v>48</v>
      </c>
      <c r="J30" s="12"/>
      <c r="K30" s="12">
        <v>50</v>
      </c>
      <c r="L30" s="12"/>
      <c r="M30" s="12">
        <f>E30/(F30+E30)</f>
        <v>0.79166666666666663</v>
      </c>
      <c r="N30" s="12">
        <f t="shared" ref="N30:N31" si="12">E30/(E30+G30)</f>
        <v>0.76</v>
      </c>
      <c r="O30" s="12">
        <f t="shared" ref="O30:O31" si="13">2*(M30*N30)/(M30+N30)</f>
        <v>0.77551020408163263</v>
      </c>
      <c r="P30" s="12">
        <f t="shared" ref="P30:P31" si="14">E30/K30*100</f>
        <v>76</v>
      </c>
      <c r="Q30" s="16" t="s">
        <v>19</v>
      </c>
      <c r="R30" s="17">
        <f>AVERAGE(O27:O31)</f>
        <v>0.83400128155265985</v>
      </c>
    </row>
    <row r="31" spans="1:18" x14ac:dyDescent="0.2">
      <c r="A31" s="18">
        <v>6.4</v>
      </c>
      <c r="B31" s="19"/>
      <c r="C31" s="19">
        <v>1000</v>
      </c>
      <c r="D31" s="19">
        <v>1024</v>
      </c>
      <c r="E31" s="19">
        <f>I31-F31</f>
        <v>39</v>
      </c>
      <c r="F31" s="19">
        <v>8</v>
      </c>
      <c r="G31" s="19">
        <v>11</v>
      </c>
      <c r="H31" s="19"/>
      <c r="I31" s="19">
        <v>47</v>
      </c>
      <c r="J31" s="19"/>
      <c r="K31" s="19">
        <v>50</v>
      </c>
      <c r="L31" s="19"/>
      <c r="M31" s="19">
        <f>E31/(F31+E31)</f>
        <v>0.82978723404255317</v>
      </c>
      <c r="N31" s="19">
        <f t="shared" si="12"/>
        <v>0.78</v>
      </c>
      <c r="O31" s="19">
        <f t="shared" si="13"/>
        <v>0.80412371134020622</v>
      </c>
      <c r="P31" s="19">
        <f t="shared" si="14"/>
        <v>78</v>
      </c>
      <c r="Q31" s="18" t="s">
        <v>12</v>
      </c>
      <c r="R31" s="20">
        <f>AVERAGE(P27:P31)</f>
        <v>85.2</v>
      </c>
    </row>
    <row r="32" spans="1:18" x14ac:dyDescent="0.2">
      <c r="A32" s="69">
        <v>7</v>
      </c>
      <c r="B32" s="70"/>
      <c r="C32" s="70">
        <v>1100</v>
      </c>
      <c r="D32" s="70">
        <v>1024</v>
      </c>
      <c r="E32" s="70">
        <f t="shared" si="1"/>
        <v>39</v>
      </c>
      <c r="F32" s="70">
        <v>11</v>
      </c>
      <c r="G32" s="70">
        <v>10</v>
      </c>
      <c r="H32" s="70"/>
      <c r="I32" s="70">
        <v>50</v>
      </c>
      <c r="J32" s="70"/>
      <c r="K32" s="70">
        <v>50</v>
      </c>
      <c r="L32" s="70"/>
      <c r="M32" s="70">
        <f t="shared" si="6"/>
        <v>0.78</v>
      </c>
      <c r="N32" s="70">
        <f t="shared" si="2"/>
        <v>0.79591836734693877</v>
      </c>
      <c r="O32" s="70">
        <f t="shared" si="3"/>
        <v>0.78787878787878785</v>
      </c>
      <c r="P32" s="71">
        <f t="shared" si="4"/>
        <v>78</v>
      </c>
      <c r="Q32" s="118" t="s">
        <v>18</v>
      </c>
      <c r="R32" s="119"/>
    </row>
    <row r="33" spans="1:18" x14ac:dyDescent="0.2">
      <c r="A33" s="69">
        <v>7.1</v>
      </c>
      <c r="B33" s="70"/>
      <c r="C33" s="70">
        <v>1100</v>
      </c>
      <c r="D33" s="70">
        <v>1024</v>
      </c>
      <c r="E33" s="70">
        <f t="shared" si="1"/>
        <v>43</v>
      </c>
      <c r="F33" s="70">
        <v>9</v>
      </c>
      <c r="G33" s="70">
        <v>7</v>
      </c>
      <c r="H33" s="70"/>
      <c r="I33" s="70">
        <v>52</v>
      </c>
      <c r="J33" s="70"/>
      <c r="K33" s="70">
        <v>50</v>
      </c>
      <c r="L33" s="70"/>
      <c r="M33" s="70">
        <f t="shared" si="6"/>
        <v>0.82692307692307687</v>
      </c>
      <c r="N33" s="70">
        <f t="shared" si="2"/>
        <v>0.86</v>
      </c>
      <c r="O33" s="70">
        <f t="shared" si="3"/>
        <v>0.84313725490196079</v>
      </c>
      <c r="P33" s="71">
        <f t="shared" si="4"/>
        <v>86</v>
      </c>
      <c r="Q33" s="69" t="s">
        <v>16</v>
      </c>
      <c r="R33" s="71">
        <f>AVERAGE(M32:M36)</f>
        <v>0.80097793311809473</v>
      </c>
    </row>
    <row r="34" spans="1:18" x14ac:dyDescent="0.2">
      <c r="A34" s="69">
        <v>7.2</v>
      </c>
      <c r="B34" s="70"/>
      <c r="C34" s="70">
        <v>1100</v>
      </c>
      <c r="D34" s="70">
        <v>1024</v>
      </c>
      <c r="E34" s="70">
        <f t="shared" si="1"/>
        <v>43</v>
      </c>
      <c r="F34" s="70">
        <v>9</v>
      </c>
      <c r="G34" s="70">
        <v>7</v>
      </c>
      <c r="H34" s="70"/>
      <c r="I34" s="70">
        <v>52</v>
      </c>
      <c r="J34" s="70"/>
      <c r="K34" s="70">
        <v>50</v>
      </c>
      <c r="L34" s="70"/>
      <c r="M34" s="70">
        <f t="shared" si="6"/>
        <v>0.82692307692307687</v>
      </c>
      <c r="N34" s="70">
        <f t="shared" si="2"/>
        <v>0.86</v>
      </c>
      <c r="O34" s="70">
        <f t="shared" si="3"/>
        <v>0.84313725490196079</v>
      </c>
      <c r="P34" s="71">
        <f t="shared" si="4"/>
        <v>86</v>
      </c>
      <c r="Q34" s="69" t="s">
        <v>15</v>
      </c>
      <c r="R34" s="71">
        <f>AVERAGE(N32:N36)</f>
        <v>0.8231836734693877</v>
      </c>
    </row>
    <row r="35" spans="1:18" x14ac:dyDescent="0.2">
      <c r="A35" s="69">
        <v>7.3</v>
      </c>
      <c r="B35" s="70"/>
      <c r="C35" s="70">
        <v>1100</v>
      </c>
      <c r="D35" s="70">
        <v>1024</v>
      </c>
      <c r="E35" s="70">
        <f>I35-F35</f>
        <v>40</v>
      </c>
      <c r="F35" s="70">
        <v>9</v>
      </c>
      <c r="G35" s="70">
        <v>10</v>
      </c>
      <c r="H35" s="70"/>
      <c r="I35" s="70">
        <v>49</v>
      </c>
      <c r="J35" s="70"/>
      <c r="K35" s="70">
        <v>50</v>
      </c>
      <c r="L35" s="70"/>
      <c r="M35" s="70">
        <f>E35/(F35+E35)</f>
        <v>0.81632653061224492</v>
      </c>
      <c r="N35" s="70">
        <f>E35/(E35+G35)</f>
        <v>0.8</v>
      </c>
      <c r="O35" s="70">
        <f>2*(M35*N35)/(M35+N35)</f>
        <v>0.80808080808080818</v>
      </c>
      <c r="P35" s="71">
        <f>E35/K35*100</f>
        <v>80</v>
      </c>
      <c r="Q35" s="97" t="s">
        <v>19</v>
      </c>
      <c r="R35" s="98">
        <f>AVERAGE(O32:O36)</f>
        <v>0.81178662697794624</v>
      </c>
    </row>
    <row r="36" spans="1:18" x14ac:dyDescent="0.2">
      <c r="A36" s="69">
        <v>7.4</v>
      </c>
      <c r="B36" s="70"/>
      <c r="C36" s="70">
        <v>1100</v>
      </c>
      <c r="D36" s="70">
        <v>1024</v>
      </c>
      <c r="E36" s="70">
        <f>I36-F36</f>
        <v>40</v>
      </c>
      <c r="F36" s="70">
        <v>13</v>
      </c>
      <c r="G36" s="70">
        <v>10</v>
      </c>
      <c r="H36" s="70"/>
      <c r="I36" s="70">
        <v>53</v>
      </c>
      <c r="J36" s="70"/>
      <c r="K36" s="70">
        <v>50</v>
      </c>
      <c r="L36" s="70"/>
      <c r="M36" s="70">
        <f>E36/(F36+E36)</f>
        <v>0.75471698113207553</v>
      </c>
      <c r="N36" s="70">
        <f>E36/(E36+G36)</f>
        <v>0.8</v>
      </c>
      <c r="O36" s="70">
        <f>2*(M36*N36)/(M36+N36)</f>
        <v>0.77669902912621369</v>
      </c>
      <c r="P36" s="71">
        <f>E36/K36*100</f>
        <v>80</v>
      </c>
      <c r="Q36" s="92" t="s">
        <v>12</v>
      </c>
      <c r="R36" s="93">
        <f>AVERAGE(P32:P36)</f>
        <v>82</v>
      </c>
    </row>
    <row r="37" spans="1:18" x14ac:dyDescent="0.2">
      <c r="A37" s="80">
        <v>8</v>
      </c>
      <c r="B37" s="81"/>
      <c r="C37" s="81">
        <v>1200</v>
      </c>
      <c r="D37" s="81">
        <v>1024</v>
      </c>
      <c r="E37" s="81">
        <f t="shared" si="1"/>
        <v>43</v>
      </c>
      <c r="F37" s="81">
        <v>12</v>
      </c>
      <c r="G37" s="81">
        <v>10</v>
      </c>
      <c r="H37" s="81"/>
      <c r="I37" s="81">
        <v>55</v>
      </c>
      <c r="J37" s="81"/>
      <c r="K37" s="81">
        <v>50</v>
      </c>
      <c r="L37" s="81"/>
      <c r="M37" s="81">
        <f t="shared" si="6"/>
        <v>0.78181818181818186</v>
      </c>
      <c r="N37" s="81">
        <f t="shared" si="2"/>
        <v>0.81132075471698117</v>
      </c>
      <c r="O37" s="81">
        <f t="shared" si="3"/>
        <v>0.79629629629629639</v>
      </c>
      <c r="P37" s="82">
        <f t="shared" si="4"/>
        <v>86</v>
      </c>
      <c r="Q37" s="104" t="s">
        <v>18</v>
      </c>
      <c r="R37" s="105"/>
    </row>
    <row r="38" spans="1:18" x14ac:dyDescent="0.2">
      <c r="A38" s="83">
        <v>8.1</v>
      </c>
      <c r="B38" s="84"/>
      <c r="C38" s="84">
        <v>1200</v>
      </c>
      <c r="D38" s="84">
        <v>1024</v>
      </c>
      <c r="E38" s="84">
        <f t="shared" si="1"/>
        <v>40</v>
      </c>
      <c r="F38" s="84">
        <v>6</v>
      </c>
      <c r="G38" s="84">
        <v>10</v>
      </c>
      <c r="H38" s="84"/>
      <c r="I38" s="84">
        <v>46</v>
      </c>
      <c r="J38" s="84"/>
      <c r="K38" s="84">
        <v>50</v>
      </c>
      <c r="L38" s="84"/>
      <c r="M38" s="84">
        <f t="shared" si="6"/>
        <v>0.86956521739130432</v>
      </c>
      <c r="N38" s="84">
        <f t="shared" si="2"/>
        <v>0.8</v>
      </c>
      <c r="O38" s="84">
        <f t="shared" si="3"/>
        <v>0.83333333333333326</v>
      </c>
      <c r="P38" s="85">
        <f t="shared" si="4"/>
        <v>80</v>
      </c>
      <c r="Q38" s="83" t="s">
        <v>16</v>
      </c>
      <c r="R38" s="85">
        <f>AVERAGE(M37:M41)</f>
        <v>0.80431441569095374</v>
      </c>
    </row>
    <row r="39" spans="1:18" x14ac:dyDescent="0.2">
      <c r="A39" s="83">
        <v>8.1999999999999993</v>
      </c>
      <c r="B39" s="84"/>
      <c r="C39" s="84">
        <v>1200</v>
      </c>
      <c r="D39" s="84">
        <v>1024</v>
      </c>
      <c r="E39" s="84">
        <f>I39-F39</f>
        <v>44</v>
      </c>
      <c r="F39" s="84">
        <v>9</v>
      </c>
      <c r="G39" s="84">
        <v>7</v>
      </c>
      <c r="H39" s="84"/>
      <c r="I39" s="84">
        <v>53</v>
      </c>
      <c r="J39" s="84"/>
      <c r="K39" s="84">
        <v>50</v>
      </c>
      <c r="L39" s="84"/>
      <c r="M39" s="84">
        <f>E39/(F39+E39)</f>
        <v>0.83018867924528306</v>
      </c>
      <c r="N39" s="84">
        <f>E39/(E39+G39)</f>
        <v>0.86274509803921573</v>
      </c>
      <c r="O39" s="84">
        <f>2*(M39*N39)/(M39+N39)</f>
        <v>0.84615384615384615</v>
      </c>
      <c r="P39" s="85">
        <f>E39/K39*100</f>
        <v>88</v>
      </c>
      <c r="Q39" s="83" t="s">
        <v>15</v>
      </c>
      <c r="R39" s="85">
        <f>AVERAGE(N37:N41)</f>
        <v>0.80281317055123935</v>
      </c>
    </row>
    <row r="40" spans="1:18" x14ac:dyDescent="0.2">
      <c r="A40" s="83">
        <v>8.3000000000000007</v>
      </c>
      <c r="B40" s="84"/>
      <c r="C40" s="84">
        <v>1200</v>
      </c>
      <c r="D40" s="84">
        <v>1024</v>
      </c>
      <c r="E40" s="84">
        <f t="shared" ref="E40:E41" si="15">I40-F40</f>
        <v>39</v>
      </c>
      <c r="F40" s="84">
        <v>11</v>
      </c>
      <c r="G40" s="84">
        <v>11</v>
      </c>
      <c r="H40" s="84"/>
      <c r="I40" s="84">
        <v>50</v>
      </c>
      <c r="J40" s="84"/>
      <c r="K40" s="84">
        <v>50</v>
      </c>
      <c r="L40" s="84"/>
      <c r="M40" s="84">
        <f t="shared" ref="M40:M41" si="16">E40/(F40+E40)</f>
        <v>0.78</v>
      </c>
      <c r="N40" s="84">
        <f t="shared" ref="N40:N41" si="17">E40/(E40+G40)</f>
        <v>0.78</v>
      </c>
      <c r="O40" s="84">
        <f t="shared" ref="O40:O41" si="18">2*(M40*N40)/(M40+N40)</f>
        <v>0.78</v>
      </c>
      <c r="P40" s="85">
        <f t="shared" ref="P40:P41" si="19">E40/K40*100</f>
        <v>78</v>
      </c>
      <c r="Q40" s="86" t="s">
        <v>19</v>
      </c>
      <c r="R40" s="87">
        <f>AVERAGE(O37:O41)</f>
        <v>0.80315669515669508</v>
      </c>
    </row>
    <row r="41" spans="1:18" x14ac:dyDescent="0.2">
      <c r="A41" s="88">
        <v>8.4</v>
      </c>
      <c r="B41" s="89"/>
      <c r="C41" s="89">
        <v>1200</v>
      </c>
      <c r="D41" s="89">
        <v>1024</v>
      </c>
      <c r="E41" s="89">
        <f t="shared" si="15"/>
        <v>38</v>
      </c>
      <c r="F41" s="89">
        <v>12</v>
      </c>
      <c r="G41" s="89">
        <v>12</v>
      </c>
      <c r="H41" s="89"/>
      <c r="I41" s="89">
        <v>50</v>
      </c>
      <c r="J41" s="89"/>
      <c r="K41" s="89">
        <v>50</v>
      </c>
      <c r="L41" s="89"/>
      <c r="M41" s="89">
        <f t="shared" si="16"/>
        <v>0.76</v>
      </c>
      <c r="N41" s="89">
        <f t="shared" si="17"/>
        <v>0.76</v>
      </c>
      <c r="O41" s="89">
        <f t="shared" si="18"/>
        <v>0.76</v>
      </c>
      <c r="P41" s="90">
        <f t="shared" si="19"/>
        <v>76</v>
      </c>
      <c r="Q41" s="88" t="s">
        <v>12</v>
      </c>
      <c r="R41" s="90">
        <f>AVERAGE(P37:P41)</f>
        <v>81.599999999999994</v>
      </c>
    </row>
    <row r="42" spans="1:18" x14ac:dyDescent="0.2">
      <c r="A42" s="75">
        <v>9</v>
      </c>
      <c r="B42" s="76"/>
      <c r="C42" s="76">
        <v>1500</v>
      </c>
      <c r="D42" s="76">
        <v>1024</v>
      </c>
      <c r="E42" s="76">
        <f t="shared" si="1"/>
        <v>42</v>
      </c>
      <c r="F42" s="76">
        <v>9</v>
      </c>
      <c r="G42" s="76">
        <v>8</v>
      </c>
      <c r="H42" s="76"/>
      <c r="I42" s="76">
        <v>51</v>
      </c>
      <c r="J42" s="76"/>
      <c r="K42" s="76">
        <v>50</v>
      </c>
      <c r="L42" s="76"/>
      <c r="M42" s="76">
        <f t="shared" si="6"/>
        <v>0.82352941176470584</v>
      </c>
      <c r="N42" s="76">
        <f t="shared" si="2"/>
        <v>0.84</v>
      </c>
      <c r="O42" s="76">
        <f t="shared" si="3"/>
        <v>0.83168316831683153</v>
      </c>
      <c r="P42" s="77">
        <f t="shared" si="4"/>
        <v>84</v>
      </c>
      <c r="Q42" s="108" t="s">
        <v>18</v>
      </c>
      <c r="R42" s="109"/>
    </row>
    <row r="43" spans="1:18" x14ac:dyDescent="0.2">
      <c r="A43" s="75">
        <v>9.1</v>
      </c>
      <c r="B43" s="76"/>
      <c r="C43" s="76">
        <v>1500</v>
      </c>
      <c r="D43" s="76">
        <v>1024</v>
      </c>
      <c r="E43" s="76">
        <f t="shared" si="1"/>
        <v>39</v>
      </c>
      <c r="F43" s="76">
        <v>11</v>
      </c>
      <c r="G43" s="76">
        <v>9</v>
      </c>
      <c r="H43" s="76"/>
      <c r="I43" s="76">
        <v>50</v>
      </c>
      <c r="J43" s="76"/>
      <c r="K43" s="76">
        <v>50</v>
      </c>
      <c r="L43" s="76"/>
      <c r="M43" s="76">
        <f t="shared" si="6"/>
        <v>0.78</v>
      </c>
      <c r="N43" s="76">
        <f t="shared" si="2"/>
        <v>0.8125</v>
      </c>
      <c r="O43" s="76">
        <f t="shared" si="3"/>
        <v>0.79591836734693877</v>
      </c>
      <c r="P43" s="77">
        <f t="shared" si="4"/>
        <v>78</v>
      </c>
      <c r="Q43" s="75" t="s">
        <v>16</v>
      </c>
      <c r="R43" s="77">
        <f>AVERAGE(M42:M46)</f>
        <v>0.79753752942248812</v>
      </c>
    </row>
    <row r="44" spans="1:18" x14ac:dyDescent="0.2">
      <c r="A44" s="75">
        <v>9.1999999999999993</v>
      </c>
      <c r="B44" s="76"/>
      <c r="C44" s="76">
        <v>1500</v>
      </c>
      <c r="D44" s="76">
        <v>1024</v>
      </c>
      <c r="E44" s="76">
        <f>I44-F44</f>
        <v>37</v>
      </c>
      <c r="F44" s="76">
        <v>8</v>
      </c>
      <c r="G44" s="76">
        <v>12</v>
      </c>
      <c r="H44" s="76"/>
      <c r="I44" s="76">
        <v>45</v>
      </c>
      <c r="J44" s="76"/>
      <c r="K44" s="76">
        <v>50</v>
      </c>
      <c r="L44" s="76"/>
      <c r="M44" s="76">
        <f>E44/(F44+E44)</f>
        <v>0.82222222222222219</v>
      </c>
      <c r="N44" s="76">
        <f>E44/(E44+G44)</f>
        <v>0.75510204081632648</v>
      </c>
      <c r="O44" s="76">
        <f>2*(M44*N44)/(M44+N44)</f>
        <v>0.7872340425531914</v>
      </c>
      <c r="P44" s="77">
        <f>E44/K44*100</f>
        <v>74</v>
      </c>
      <c r="Q44" s="75" t="s">
        <v>15</v>
      </c>
      <c r="R44" s="77">
        <f>AVERAGE(N42:N46)</f>
        <v>0.78952040816326519</v>
      </c>
    </row>
    <row r="45" spans="1:18" x14ac:dyDescent="0.2">
      <c r="A45" s="75">
        <v>9.3000000000000007</v>
      </c>
      <c r="B45" s="76"/>
      <c r="C45" s="76">
        <v>1500</v>
      </c>
      <c r="D45" s="76">
        <v>1024</v>
      </c>
      <c r="E45" s="76">
        <f>I45-F45</f>
        <v>39</v>
      </c>
      <c r="F45" s="76">
        <v>14</v>
      </c>
      <c r="G45" s="76">
        <v>11</v>
      </c>
      <c r="H45" s="76"/>
      <c r="I45" s="76">
        <v>53</v>
      </c>
      <c r="J45" s="76"/>
      <c r="K45" s="76">
        <v>50</v>
      </c>
      <c r="L45" s="76"/>
      <c r="M45" s="76">
        <f t="shared" ref="M45:M46" si="20">E45/(F45+E45)</f>
        <v>0.73584905660377353</v>
      </c>
      <c r="N45" s="76">
        <f t="shared" ref="N45:N46" si="21">E45/(E45+G45)</f>
        <v>0.78</v>
      </c>
      <c r="O45" s="76">
        <f t="shared" ref="O45:O46" si="22">2*(M45*N45)/(M45+N45)</f>
        <v>0.75728155339805836</v>
      </c>
      <c r="P45" s="77">
        <f t="shared" ref="P45:P46" si="23">E45/K45*100</f>
        <v>78</v>
      </c>
      <c r="Q45" s="99" t="s">
        <v>19</v>
      </c>
      <c r="R45" s="100">
        <f>AVERAGE(O42:O46)</f>
        <v>0.7927567596563373</v>
      </c>
    </row>
    <row r="46" spans="1:18" x14ac:dyDescent="0.2">
      <c r="A46" s="75">
        <v>9.4</v>
      </c>
      <c r="B46" s="76"/>
      <c r="C46" s="76">
        <v>1500</v>
      </c>
      <c r="D46" s="76">
        <v>1024</v>
      </c>
      <c r="E46" s="76">
        <f>I46-F46</f>
        <v>38</v>
      </c>
      <c r="F46" s="76">
        <v>8</v>
      </c>
      <c r="G46" s="76">
        <v>12</v>
      </c>
      <c r="H46" s="76"/>
      <c r="I46" s="76">
        <v>46</v>
      </c>
      <c r="J46" s="76"/>
      <c r="K46" s="76">
        <v>50</v>
      </c>
      <c r="L46" s="76"/>
      <c r="M46" s="76">
        <f t="shared" si="20"/>
        <v>0.82608695652173914</v>
      </c>
      <c r="N46" s="76">
        <f t="shared" si="21"/>
        <v>0.76</v>
      </c>
      <c r="O46" s="76">
        <f t="shared" si="22"/>
        <v>0.79166666666666674</v>
      </c>
      <c r="P46" s="77">
        <f t="shared" si="23"/>
        <v>76</v>
      </c>
      <c r="Q46" s="94" t="s">
        <v>12</v>
      </c>
      <c r="R46" s="95">
        <f>AVERAGE(P42:P46)</f>
        <v>78</v>
      </c>
    </row>
    <row r="47" spans="1:18" x14ac:dyDescent="0.2">
      <c r="A47" s="26">
        <v>10</v>
      </c>
      <c r="B47" s="23"/>
      <c r="C47" s="23">
        <v>1800</v>
      </c>
      <c r="D47" s="23">
        <v>1024</v>
      </c>
      <c r="E47" s="23">
        <f t="shared" si="1"/>
        <v>40</v>
      </c>
      <c r="F47" s="23">
        <v>10</v>
      </c>
      <c r="G47" s="23">
        <v>9</v>
      </c>
      <c r="H47" s="23"/>
      <c r="I47" s="23">
        <v>50</v>
      </c>
      <c r="J47" s="23"/>
      <c r="K47" s="23">
        <v>50</v>
      </c>
      <c r="L47" s="23"/>
      <c r="M47" s="23">
        <f t="shared" si="6"/>
        <v>0.8</v>
      </c>
      <c r="N47" s="23">
        <f t="shared" si="2"/>
        <v>0.81632653061224492</v>
      </c>
      <c r="O47" s="23">
        <f t="shared" si="3"/>
        <v>0.80808080808080818</v>
      </c>
      <c r="P47" s="29">
        <f t="shared" si="4"/>
        <v>80</v>
      </c>
      <c r="Q47" s="110" t="s">
        <v>18</v>
      </c>
      <c r="R47" s="111"/>
    </row>
    <row r="48" spans="1:18" x14ac:dyDescent="0.2">
      <c r="A48" s="27">
        <v>10.1</v>
      </c>
      <c r="B48" s="2"/>
      <c r="C48" s="2">
        <v>1800</v>
      </c>
      <c r="D48" s="2">
        <v>1024</v>
      </c>
      <c r="E48" s="2">
        <f t="shared" si="1"/>
        <v>32</v>
      </c>
      <c r="F48" s="2">
        <v>8</v>
      </c>
      <c r="G48" s="2">
        <v>18</v>
      </c>
      <c r="H48" s="2"/>
      <c r="I48" s="2">
        <v>40</v>
      </c>
      <c r="J48" s="2"/>
      <c r="K48" s="2">
        <v>50</v>
      </c>
      <c r="L48" s="2"/>
      <c r="M48" s="2">
        <f t="shared" si="6"/>
        <v>0.8</v>
      </c>
      <c r="N48" s="2">
        <f t="shared" si="2"/>
        <v>0.64</v>
      </c>
      <c r="O48" s="2">
        <f t="shared" si="3"/>
        <v>0.71111111111111114</v>
      </c>
      <c r="P48" s="30">
        <f t="shared" si="4"/>
        <v>64</v>
      </c>
      <c r="Q48" s="27" t="s">
        <v>16</v>
      </c>
      <c r="R48" s="30">
        <f>AVERAGE(M47:M51)</f>
        <v>0.82561542824730572</v>
      </c>
    </row>
    <row r="49" spans="1:18" x14ac:dyDescent="0.2">
      <c r="A49" s="27">
        <v>10.199999999999999</v>
      </c>
      <c r="B49" s="2"/>
      <c r="C49" s="2">
        <v>1800</v>
      </c>
      <c r="D49" s="2">
        <v>1024</v>
      </c>
      <c r="E49" s="2">
        <f t="shared" si="1"/>
        <v>35</v>
      </c>
      <c r="F49" s="2">
        <v>6</v>
      </c>
      <c r="G49" s="2">
        <v>15</v>
      </c>
      <c r="H49" s="2"/>
      <c r="I49" s="2">
        <v>41</v>
      </c>
      <c r="J49" s="2"/>
      <c r="K49" s="2">
        <v>50</v>
      </c>
      <c r="L49" s="2"/>
      <c r="M49" s="2">
        <f t="shared" si="6"/>
        <v>0.85365853658536583</v>
      </c>
      <c r="N49" s="2">
        <f t="shared" si="2"/>
        <v>0.7</v>
      </c>
      <c r="O49" s="2">
        <f t="shared" si="3"/>
        <v>0.76923076923076916</v>
      </c>
      <c r="P49" s="30">
        <f t="shared" si="4"/>
        <v>70</v>
      </c>
      <c r="Q49" s="27" t="s">
        <v>15</v>
      </c>
      <c r="R49" s="30">
        <f>AVERAGE(N47:N51)</f>
        <v>0.71926530612244899</v>
      </c>
    </row>
    <row r="50" spans="1:18" x14ac:dyDescent="0.2">
      <c r="A50" s="27">
        <v>10.3</v>
      </c>
      <c r="B50" s="2"/>
      <c r="C50" s="2">
        <v>1800</v>
      </c>
      <c r="D50" s="2">
        <v>1024</v>
      </c>
      <c r="E50" s="2">
        <f>I50-F50</f>
        <v>37</v>
      </c>
      <c r="F50" s="2">
        <v>6</v>
      </c>
      <c r="G50" s="2">
        <v>13</v>
      </c>
      <c r="H50" s="2"/>
      <c r="I50" s="2">
        <v>43</v>
      </c>
      <c r="J50" s="2"/>
      <c r="K50" s="2">
        <v>50</v>
      </c>
      <c r="L50" s="2"/>
      <c r="M50" s="2">
        <f>E50/(F50+E50)</f>
        <v>0.86046511627906974</v>
      </c>
      <c r="N50" s="2">
        <f>E50/(E50+G50)</f>
        <v>0.74</v>
      </c>
      <c r="O50" s="2">
        <f>2*(M50*N50)/(M50+N50)</f>
        <v>0.79569892473118276</v>
      </c>
      <c r="P50" s="30">
        <f t="shared" ref="P50:P56" si="24">E50/K50*100</f>
        <v>74</v>
      </c>
      <c r="Q50" s="63" t="s">
        <v>19</v>
      </c>
      <c r="R50" s="64">
        <f>AVERAGE(O47:O51)</f>
        <v>0.76736195703937649</v>
      </c>
    </row>
    <row r="51" spans="1:18" x14ac:dyDescent="0.2">
      <c r="A51" s="27">
        <v>10.4</v>
      </c>
      <c r="B51" s="2"/>
      <c r="C51" s="2">
        <v>1800</v>
      </c>
      <c r="D51" s="2">
        <v>1024</v>
      </c>
      <c r="E51" s="2">
        <f>I51-F51</f>
        <v>35</v>
      </c>
      <c r="F51" s="2">
        <v>8</v>
      </c>
      <c r="G51" s="2">
        <v>15</v>
      </c>
      <c r="H51" s="2"/>
      <c r="I51" s="2">
        <v>43</v>
      </c>
      <c r="J51" s="2"/>
      <c r="K51" s="2">
        <v>50</v>
      </c>
      <c r="L51" s="2"/>
      <c r="M51" s="2">
        <f>E51/(F51+E51)</f>
        <v>0.81395348837209303</v>
      </c>
      <c r="N51" s="2">
        <f>E51/(E51+G51)</f>
        <v>0.7</v>
      </c>
      <c r="O51" s="2">
        <f>2*(M51*N51)/(M51+N51)</f>
        <v>0.75268817204301086</v>
      </c>
      <c r="P51" s="30">
        <f t="shared" si="24"/>
        <v>70</v>
      </c>
      <c r="Q51" s="28" t="s">
        <v>12</v>
      </c>
      <c r="R51" s="31">
        <f>AVERAGE(P47:P51)</f>
        <v>71.599999999999994</v>
      </c>
    </row>
    <row r="52" spans="1:18" x14ac:dyDescent="0.2">
      <c r="A52" s="32">
        <v>11</v>
      </c>
      <c r="B52" s="33"/>
      <c r="C52" s="33">
        <v>1600</v>
      </c>
      <c r="D52" s="33">
        <v>2048</v>
      </c>
      <c r="E52" s="33">
        <f t="shared" si="1"/>
        <v>25</v>
      </c>
      <c r="F52" s="33">
        <v>0</v>
      </c>
      <c r="G52" s="33">
        <v>25</v>
      </c>
      <c r="H52" s="33"/>
      <c r="I52" s="33">
        <v>25</v>
      </c>
      <c r="J52" s="33"/>
      <c r="K52" s="33">
        <v>50</v>
      </c>
      <c r="L52" s="33"/>
      <c r="M52" s="33">
        <f t="shared" si="6"/>
        <v>1</v>
      </c>
      <c r="N52" s="33">
        <f t="shared" si="2"/>
        <v>0.5</v>
      </c>
      <c r="O52" s="33">
        <f t="shared" si="3"/>
        <v>0.66666666666666663</v>
      </c>
      <c r="P52" s="34">
        <f t="shared" si="24"/>
        <v>50</v>
      </c>
      <c r="Q52" s="112" t="s">
        <v>18</v>
      </c>
      <c r="R52" s="113"/>
    </row>
    <row r="53" spans="1:18" x14ac:dyDescent="0.2">
      <c r="A53" s="35">
        <v>11.1</v>
      </c>
      <c r="B53" s="36"/>
      <c r="C53" s="36">
        <v>1600</v>
      </c>
      <c r="D53" s="36">
        <v>2048</v>
      </c>
      <c r="E53" s="36">
        <f t="shared" si="1"/>
        <v>25</v>
      </c>
      <c r="F53" s="36">
        <v>0</v>
      </c>
      <c r="G53" s="36">
        <v>25</v>
      </c>
      <c r="H53" s="36"/>
      <c r="I53" s="36">
        <v>25</v>
      </c>
      <c r="J53" s="36"/>
      <c r="K53" s="36">
        <v>50</v>
      </c>
      <c r="L53" s="36"/>
      <c r="M53" s="36">
        <f t="shared" si="6"/>
        <v>1</v>
      </c>
      <c r="N53" s="36">
        <f t="shared" si="2"/>
        <v>0.5</v>
      </c>
      <c r="O53" s="36">
        <f t="shared" si="3"/>
        <v>0.66666666666666663</v>
      </c>
      <c r="P53" s="37">
        <f t="shared" si="24"/>
        <v>50</v>
      </c>
      <c r="Q53" s="35" t="s">
        <v>16</v>
      </c>
      <c r="R53" s="37">
        <f>AVERAGE(M52:M56)</f>
        <v>0.97097701149425286</v>
      </c>
    </row>
    <row r="54" spans="1:18" x14ac:dyDescent="0.2">
      <c r="A54" s="35">
        <v>11.2</v>
      </c>
      <c r="B54" s="36"/>
      <c r="C54" s="36">
        <v>1600</v>
      </c>
      <c r="D54" s="36">
        <v>2048</v>
      </c>
      <c r="E54" s="36">
        <f>I54-F54</f>
        <v>23</v>
      </c>
      <c r="F54" s="36">
        <v>1</v>
      </c>
      <c r="G54" s="36">
        <v>27</v>
      </c>
      <c r="H54" s="36"/>
      <c r="I54" s="36">
        <v>24</v>
      </c>
      <c r="J54" s="36"/>
      <c r="K54" s="36">
        <v>50</v>
      </c>
      <c r="L54" s="36"/>
      <c r="M54" s="36">
        <f>E54/(F54+E54)</f>
        <v>0.95833333333333337</v>
      </c>
      <c r="N54" s="36">
        <f>E54/(E54+G54)</f>
        <v>0.46</v>
      </c>
      <c r="O54" s="36">
        <f>2*(M54*N54)/(M54+N54)</f>
        <v>0.6216216216216216</v>
      </c>
      <c r="P54" s="37">
        <f t="shared" si="24"/>
        <v>46</v>
      </c>
      <c r="Q54" s="35" t="s">
        <v>15</v>
      </c>
      <c r="R54" s="37">
        <f>AVERAGE(N52:N56)</f>
        <v>0.496</v>
      </c>
    </row>
    <row r="55" spans="1:18" x14ac:dyDescent="0.2">
      <c r="A55" s="35">
        <v>11.3</v>
      </c>
      <c r="B55" s="36"/>
      <c r="C55" s="36">
        <v>1600</v>
      </c>
      <c r="D55" s="36">
        <v>2048</v>
      </c>
      <c r="E55" s="36">
        <f t="shared" ref="E55:E56" si="25">I55-F55</f>
        <v>26</v>
      </c>
      <c r="F55" s="36">
        <v>3</v>
      </c>
      <c r="G55" s="36">
        <v>24</v>
      </c>
      <c r="H55" s="36"/>
      <c r="I55" s="36">
        <v>29</v>
      </c>
      <c r="J55" s="36"/>
      <c r="K55" s="36">
        <v>50</v>
      </c>
      <c r="L55" s="36"/>
      <c r="M55" s="36">
        <f t="shared" ref="M55:M56" si="26">E55/(F55+E55)</f>
        <v>0.89655172413793105</v>
      </c>
      <c r="N55" s="36">
        <f>E55/(E55+G55)</f>
        <v>0.52</v>
      </c>
      <c r="O55" s="36">
        <f>2*(M55*N55)/(M55+N55)</f>
        <v>0.65822784810126578</v>
      </c>
      <c r="P55" s="37">
        <f t="shared" si="24"/>
        <v>52</v>
      </c>
      <c r="Q55" s="61" t="s">
        <v>19</v>
      </c>
      <c r="R55" s="62">
        <f>AVERAGE(O52:O56)</f>
        <v>0.6559698939445775</v>
      </c>
    </row>
    <row r="56" spans="1:18" x14ac:dyDescent="0.2">
      <c r="A56" s="35">
        <v>11.4</v>
      </c>
      <c r="B56" s="36"/>
      <c r="C56" s="36">
        <v>1600</v>
      </c>
      <c r="D56" s="36">
        <v>2048</v>
      </c>
      <c r="E56" s="36">
        <f t="shared" si="25"/>
        <v>25</v>
      </c>
      <c r="F56" s="36">
        <v>0</v>
      </c>
      <c r="G56" s="36">
        <v>25</v>
      </c>
      <c r="H56" s="36"/>
      <c r="I56" s="36">
        <v>25</v>
      </c>
      <c r="J56" s="36"/>
      <c r="K56" s="36">
        <v>50</v>
      </c>
      <c r="L56" s="36"/>
      <c r="M56" s="36">
        <f t="shared" si="26"/>
        <v>1</v>
      </c>
      <c r="N56" s="36">
        <f>E56/(E56+G56)</f>
        <v>0.5</v>
      </c>
      <c r="O56" s="36">
        <f>2*(M56*N56)/(M56+N56)</f>
        <v>0.66666666666666663</v>
      </c>
      <c r="P56" s="37">
        <f t="shared" si="24"/>
        <v>50</v>
      </c>
      <c r="Q56" s="38" t="s">
        <v>12</v>
      </c>
      <c r="R56" s="40">
        <f>AVERAGE(P52:P56)</f>
        <v>49.6</v>
      </c>
    </row>
    <row r="57" spans="1:18" x14ac:dyDescent="0.2">
      <c r="A57" s="4">
        <v>12</v>
      </c>
      <c r="B57" s="5"/>
      <c r="C57" s="5">
        <v>1000</v>
      </c>
      <c r="D57" s="5">
        <v>2048</v>
      </c>
      <c r="E57" s="5">
        <f t="shared" si="1"/>
        <v>31</v>
      </c>
      <c r="F57" s="5">
        <v>1</v>
      </c>
      <c r="G57" s="5">
        <v>19</v>
      </c>
      <c r="H57" s="5"/>
      <c r="I57" s="5">
        <v>32</v>
      </c>
      <c r="J57" s="5"/>
      <c r="K57" s="5">
        <v>50</v>
      </c>
      <c r="L57" s="5"/>
      <c r="M57" s="5">
        <f t="shared" si="6"/>
        <v>0.96875</v>
      </c>
      <c r="N57" s="5">
        <f t="shared" si="2"/>
        <v>0.62</v>
      </c>
      <c r="O57" s="5">
        <f t="shared" si="3"/>
        <v>0.75609756097560965</v>
      </c>
      <c r="P57" s="6">
        <f t="shared" ref="P57:P87" si="27">E57/K57*100</f>
        <v>62</v>
      </c>
      <c r="Q57" s="114" t="s">
        <v>18</v>
      </c>
      <c r="R57" s="115"/>
    </row>
    <row r="58" spans="1:18" x14ac:dyDescent="0.2">
      <c r="A58" s="7">
        <v>12.1</v>
      </c>
      <c r="B58" s="3"/>
      <c r="C58" s="3">
        <v>1000</v>
      </c>
      <c r="D58" s="3">
        <v>2048</v>
      </c>
      <c r="E58" s="3">
        <f t="shared" si="1"/>
        <v>29</v>
      </c>
      <c r="F58" s="3">
        <v>1</v>
      </c>
      <c r="G58" s="3">
        <v>21</v>
      </c>
      <c r="H58" s="3"/>
      <c r="I58" s="3">
        <v>30</v>
      </c>
      <c r="J58" s="3"/>
      <c r="K58" s="3">
        <v>50</v>
      </c>
      <c r="L58" s="3"/>
      <c r="M58" s="3">
        <f t="shared" si="6"/>
        <v>0.96666666666666667</v>
      </c>
      <c r="N58" s="3">
        <f t="shared" si="2"/>
        <v>0.57999999999999996</v>
      </c>
      <c r="O58" s="3">
        <f t="shared" si="3"/>
        <v>0.72499999999999998</v>
      </c>
      <c r="P58" s="8">
        <f t="shared" si="27"/>
        <v>57.999999999999993</v>
      </c>
      <c r="Q58" s="7" t="s">
        <v>16</v>
      </c>
      <c r="R58" s="8">
        <f>AVERAGE(M57:M61)</f>
        <v>0.93628968253968259</v>
      </c>
    </row>
    <row r="59" spans="1:18" x14ac:dyDescent="0.2">
      <c r="A59" s="7">
        <v>12.2</v>
      </c>
      <c r="B59" s="3"/>
      <c r="C59" s="3">
        <v>1000</v>
      </c>
      <c r="D59" s="3">
        <v>2048</v>
      </c>
      <c r="E59" s="3">
        <f>I59-F59</f>
        <v>25</v>
      </c>
      <c r="F59" s="3">
        <v>2</v>
      </c>
      <c r="G59" s="3">
        <v>25</v>
      </c>
      <c r="H59" s="3"/>
      <c r="I59" s="3">
        <v>27</v>
      </c>
      <c r="J59" s="3"/>
      <c r="K59" s="3">
        <v>50</v>
      </c>
      <c r="L59" s="3"/>
      <c r="M59" s="3">
        <f>E59/(F59+E59)</f>
        <v>0.92592592592592593</v>
      </c>
      <c r="N59" s="3">
        <f>E59/(E59+G59)</f>
        <v>0.5</v>
      </c>
      <c r="O59" s="3">
        <f>2*(M59*N59)/(M59+N59)</f>
        <v>0.64935064935064934</v>
      </c>
      <c r="P59" s="8">
        <f>E59/K59*100</f>
        <v>50</v>
      </c>
      <c r="Q59" s="7" t="s">
        <v>15</v>
      </c>
      <c r="R59" s="8">
        <f>AVERAGE(N57:N61)</f>
        <v>0.53999999999999992</v>
      </c>
    </row>
    <row r="60" spans="1:18" x14ac:dyDescent="0.2">
      <c r="A60" s="7">
        <v>12.3</v>
      </c>
      <c r="B60" s="3"/>
      <c r="C60" s="3">
        <v>1000</v>
      </c>
      <c r="D60" s="3">
        <v>2048</v>
      </c>
      <c r="E60" s="3">
        <f>I60-F60</f>
        <v>26</v>
      </c>
      <c r="F60" s="3">
        <v>1</v>
      </c>
      <c r="G60" s="3">
        <v>24</v>
      </c>
      <c r="H60" s="3"/>
      <c r="I60" s="3">
        <v>27</v>
      </c>
      <c r="J60" s="3"/>
      <c r="K60" s="3">
        <v>50</v>
      </c>
      <c r="L60" s="3"/>
      <c r="M60" s="3">
        <f>E60/(F60+E60)</f>
        <v>0.96296296296296291</v>
      </c>
      <c r="N60" s="3">
        <f>E60/(E60+G60)</f>
        <v>0.52</v>
      </c>
      <c r="O60" s="3">
        <f>2*(M60*N60)/(M60+N60)</f>
        <v>0.67532467532467533</v>
      </c>
      <c r="P60" s="8">
        <f>E60/K60*100</f>
        <v>52</v>
      </c>
      <c r="Q60" s="65" t="s">
        <v>19</v>
      </c>
      <c r="R60" s="66">
        <f>AVERAGE(O57:O61)</f>
        <v>0.68423150020710988</v>
      </c>
    </row>
    <row r="61" spans="1:18" x14ac:dyDescent="0.2">
      <c r="A61" s="7">
        <v>12.4</v>
      </c>
      <c r="B61" s="3"/>
      <c r="C61" s="3">
        <v>1000</v>
      </c>
      <c r="D61" s="3">
        <v>2048</v>
      </c>
      <c r="E61" s="3">
        <f>I61-F61</f>
        <v>24</v>
      </c>
      <c r="F61" s="3">
        <v>4</v>
      </c>
      <c r="G61" s="3">
        <v>26</v>
      </c>
      <c r="H61" s="3"/>
      <c r="I61" s="3">
        <v>28</v>
      </c>
      <c r="J61" s="3"/>
      <c r="K61" s="3">
        <v>50</v>
      </c>
      <c r="L61" s="3"/>
      <c r="M61" s="3">
        <f>E61/(F61+E61)</f>
        <v>0.8571428571428571</v>
      </c>
      <c r="N61" s="3">
        <f>E61/(E61+G61)</f>
        <v>0.48</v>
      </c>
      <c r="O61" s="3">
        <f>2*(M61*N61)/(M61+N61)</f>
        <v>0.61538461538461531</v>
      </c>
      <c r="P61" s="8">
        <f>E61/K61*100</f>
        <v>48</v>
      </c>
      <c r="Q61" s="9" t="s">
        <v>12</v>
      </c>
      <c r="R61" s="11">
        <f>AVERAGE(P57:P61)</f>
        <v>54</v>
      </c>
    </row>
    <row r="62" spans="1:18" x14ac:dyDescent="0.2">
      <c r="A62" s="42">
        <v>13</v>
      </c>
      <c r="B62" s="43"/>
      <c r="C62" s="43">
        <v>900</v>
      </c>
      <c r="D62" s="43">
        <v>2048</v>
      </c>
      <c r="E62" s="43">
        <f t="shared" si="1"/>
        <v>25</v>
      </c>
      <c r="F62" s="43">
        <v>2</v>
      </c>
      <c r="G62" s="43">
        <v>25</v>
      </c>
      <c r="H62" s="43"/>
      <c r="I62" s="43">
        <v>27</v>
      </c>
      <c r="J62" s="43"/>
      <c r="K62" s="43">
        <v>50</v>
      </c>
      <c r="L62" s="43"/>
      <c r="M62" s="43">
        <f t="shared" si="6"/>
        <v>0.92592592592592593</v>
      </c>
      <c r="N62" s="43">
        <f t="shared" si="2"/>
        <v>0.5</v>
      </c>
      <c r="O62" s="43">
        <f t="shared" si="3"/>
        <v>0.64935064935064934</v>
      </c>
      <c r="P62" s="44">
        <f t="shared" si="27"/>
        <v>50</v>
      </c>
      <c r="Q62" s="116" t="s">
        <v>18</v>
      </c>
      <c r="R62" s="117"/>
    </row>
    <row r="63" spans="1:18" x14ac:dyDescent="0.2">
      <c r="A63" s="45">
        <v>13.1</v>
      </c>
      <c r="B63" s="46"/>
      <c r="C63" s="46">
        <v>900</v>
      </c>
      <c r="D63" s="46">
        <v>2048</v>
      </c>
      <c r="E63" s="46">
        <f t="shared" si="1"/>
        <v>26</v>
      </c>
      <c r="F63" s="46">
        <v>2</v>
      </c>
      <c r="G63" s="46">
        <v>24</v>
      </c>
      <c r="H63" s="46"/>
      <c r="I63" s="46">
        <v>28</v>
      </c>
      <c r="J63" s="46"/>
      <c r="K63" s="46">
        <v>50</v>
      </c>
      <c r="L63" s="46"/>
      <c r="M63" s="46">
        <f t="shared" si="6"/>
        <v>0.9285714285714286</v>
      </c>
      <c r="N63" s="46">
        <f t="shared" si="2"/>
        <v>0.52</v>
      </c>
      <c r="O63" s="46">
        <f t="shared" si="3"/>
        <v>0.66666666666666663</v>
      </c>
      <c r="P63" s="47">
        <f t="shared" si="27"/>
        <v>52</v>
      </c>
      <c r="Q63" s="45" t="s">
        <v>16</v>
      </c>
      <c r="R63" s="47">
        <f>AVERAGE(M62:M66)</f>
        <v>0.92274884701355298</v>
      </c>
    </row>
    <row r="64" spans="1:18" x14ac:dyDescent="0.2">
      <c r="A64" s="45">
        <v>13.2</v>
      </c>
      <c r="B64" s="46"/>
      <c r="C64" s="46">
        <v>900</v>
      </c>
      <c r="D64" s="46">
        <v>2048</v>
      </c>
      <c r="E64" s="46">
        <f>I64-F64</f>
        <v>30</v>
      </c>
      <c r="F64" s="46">
        <v>4</v>
      </c>
      <c r="G64" s="46">
        <v>20</v>
      </c>
      <c r="H64" s="46"/>
      <c r="I64" s="46">
        <v>34</v>
      </c>
      <c r="J64" s="46"/>
      <c r="K64" s="46">
        <v>50</v>
      </c>
      <c r="L64" s="46"/>
      <c r="M64" s="46">
        <f>E64/(F64+E64)</f>
        <v>0.88235294117647056</v>
      </c>
      <c r="N64" s="46">
        <f>E64/(E64+G64)</f>
        <v>0.6</v>
      </c>
      <c r="O64" s="46">
        <f>2*(M64*N64)/(M64+N64)</f>
        <v>0.7142857142857143</v>
      </c>
      <c r="P64" s="47">
        <f>E64/K64*100</f>
        <v>60</v>
      </c>
      <c r="Q64" s="45" t="s">
        <v>15</v>
      </c>
      <c r="R64" s="47">
        <f>AVERAGE(N62:N66)</f>
        <v>0.56800000000000006</v>
      </c>
    </row>
    <row r="65" spans="1:18" x14ac:dyDescent="0.2">
      <c r="A65" s="45">
        <v>13.3</v>
      </c>
      <c r="B65" s="46"/>
      <c r="C65" s="46">
        <v>900</v>
      </c>
      <c r="D65" s="46">
        <v>2048</v>
      </c>
      <c r="E65" s="46">
        <f>I65-F65</f>
        <v>30</v>
      </c>
      <c r="F65" s="46">
        <v>2</v>
      </c>
      <c r="G65" s="46">
        <v>20</v>
      </c>
      <c r="H65" s="46"/>
      <c r="I65" s="46">
        <v>32</v>
      </c>
      <c r="J65" s="46"/>
      <c r="K65" s="46">
        <v>50</v>
      </c>
      <c r="L65" s="46"/>
      <c r="M65" s="46">
        <f>E65/(F65+E65)</f>
        <v>0.9375</v>
      </c>
      <c r="N65" s="46">
        <f>E65/(E65+G65)</f>
        <v>0.6</v>
      </c>
      <c r="O65" s="46">
        <f>2*(M65*N65)/(M65+N65)</f>
        <v>0.73170731707317072</v>
      </c>
      <c r="P65" s="47">
        <f>E65/K65*100</f>
        <v>60</v>
      </c>
      <c r="Q65" s="78" t="s">
        <v>19</v>
      </c>
      <c r="R65" s="79">
        <f>AVERAGE(O62:O66)</f>
        <v>0.70179965983668591</v>
      </c>
    </row>
    <row r="66" spans="1:18" x14ac:dyDescent="0.2">
      <c r="A66" s="45">
        <v>13.4</v>
      </c>
      <c r="B66" s="46"/>
      <c r="C66" s="46">
        <v>900</v>
      </c>
      <c r="D66" s="46">
        <v>2048</v>
      </c>
      <c r="E66" s="46">
        <f>I66-F66</f>
        <v>31</v>
      </c>
      <c r="F66" s="46">
        <v>2</v>
      </c>
      <c r="G66" s="46">
        <v>19</v>
      </c>
      <c r="H66" s="46"/>
      <c r="I66" s="46">
        <v>33</v>
      </c>
      <c r="J66" s="46"/>
      <c r="K66" s="46">
        <v>50</v>
      </c>
      <c r="L66" s="46"/>
      <c r="M66" s="46">
        <f>E66/(F66+E66)</f>
        <v>0.93939393939393945</v>
      </c>
      <c r="N66" s="46">
        <f>E66/(E66+G66)</f>
        <v>0.62</v>
      </c>
      <c r="O66" s="46">
        <f>2*(M66*N66)/(M66+N66)</f>
        <v>0.74698795180722877</v>
      </c>
      <c r="P66" s="47">
        <f>E66/K66*100</f>
        <v>62</v>
      </c>
      <c r="Q66" s="45" t="s">
        <v>12</v>
      </c>
      <c r="R66" s="47">
        <f>AVERAGE(P62:P66)</f>
        <v>56.8</v>
      </c>
    </row>
    <row r="67" spans="1:18" x14ac:dyDescent="0.2">
      <c r="A67" s="51">
        <v>14</v>
      </c>
      <c r="B67" s="52"/>
      <c r="C67" s="52">
        <v>850</v>
      </c>
      <c r="D67" s="52">
        <v>2048</v>
      </c>
      <c r="E67" s="52">
        <f t="shared" si="1"/>
        <v>29</v>
      </c>
      <c r="F67" s="52">
        <v>0</v>
      </c>
      <c r="G67" s="52">
        <v>21</v>
      </c>
      <c r="H67" s="52"/>
      <c r="I67" s="52">
        <v>29</v>
      </c>
      <c r="J67" s="52"/>
      <c r="K67" s="52">
        <v>50</v>
      </c>
      <c r="L67" s="52"/>
      <c r="M67" s="52">
        <f t="shared" si="6"/>
        <v>1</v>
      </c>
      <c r="N67" s="52">
        <f t="shared" si="2"/>
        <v>0.57999999999999996</v>
      </c>
      <c r="O67" s="52">
        <f t="shared" si="3"/>
        <v>0.73417721518987333</v>
      </c>
      <c r="P67" s="52">
        <f t="shared" si="27"/>
        <v>57.999999999999993</v>
      </c>
      <c r="Q67" s="102" t="s">
        <v>18</v>
      </c>
      <c r="R67" s="103"/>
    </row>
    <row r="68" spans="1:18" x14ac:dyDescent="0.2">
      <c r="A68" s="53">
        <v>14.1</v>
      </c>
      <c r="B68" s="54"/>
      <c r="C68" s="54">
        <v>850</v>
      </c>
      <c r="D68" s="54">
        <v>2048</v>
      </c>
      <c r="E68" s="54">
        <f t="shared" si="1"/>
        <v>26</v>
      </c>
      <c r="F68" s="54">
        <v>1</v>
      </c>
      <c r="G68" s="54">
        <v>24</v>
      </c>
      <c r="H68" s="54"/>
      <c r="I68" s="54">
        <v>27</v>
      </c>
      <c r="J68" s="54"/>
      <c r="K68" s="54">
        <v>50</v>
      </c>
      <c r="L68" s="54"/>
      <c r="M68" s="54">
        <f t="shared" si="6"/>
        <v>0.96296296296296291</v>
      </c>
      <c r="N68" s="54">
        <f t="shared" si="2"/>
        <v>0.52</v>
      </c>
      <c r="O68" s="54">
        <f t="shared" si="3"/>
        <v>0.67532467532467533</v>
      </c>
      <c r="P68" s="54">
        <f t="shared" si="27"/>
        <v>52</v>
      </c>
      <c r="Q68" s="53" t="s">
        <v>16</v>
      </c>
      <c r="R68" s="55">
        <f>AVERAGE(M67:M71)</f>
        <v>0.95410014119691533</v>
      </c>
    </row>
    <row r="69" spans="1:18" x14ac:dyDescent="0.2">
      <c r="A69" s="53">
        <v>14.2</v>
      </c>
      <c r="B69" s="54"/>
      <c r="C69" s="54">
        <v>850</v>
      </c>
      <c r="D69" s="54">
        <v>2048</v>
      </c>
      <c r="E69" s="54">
        <f>I69-F69</f>
        <v>26</v>
      </c>
      <c r="F69" s="54">
        <v>1</v>
      </c>
      <c r="G69" s="54">
        <v>24</v>
      </c>
      <c r="H69" s="54"/>
      <c r="I69" s="54">
        <v>27</v>
      </c>
      <c r="J69" s="54"/>
      <c r="K69" s="54">
        <v>50</v>
      </c>
      <c r="L69" s="54"/>
      <c r="M69" s="54">
        <f>E69/(F69+E69)</f>
        <v>0.96296296296296291</v>
      </c>
      <c r="N69" s="54">
        <f>E69/(E69+G69)</f>
        <v>0.52</v>
      </c>
      <c r="O69" s="54">
        <f>2*(M69*N69)/(M69+N69)</f>
        <v>0.67532467532467533</v>
      </c>
      <c r="P69" s="54">
        <f>E69/K69*100</f>
        <v>52</v>
      </c>
      <c r="Q69" s="53" t="s">
        <v>15</v>
      </c>
      <c r="R69" s="55">
        <f>AVERAGE(N67:N71)</f>
        <v>0.56000000000000005</v>
      </c>
    </row>
    <row r="70" spans="1:18" x14ac:dyDescent="0.2">
      <c r="A70" s="53">
        <v>14.3</v>
      </c>
      <c r="B70" s="54"/>
      <c r="C70" s="54">
        <v>850</v>
      </c>
      <c r="D70" s="54">
        <v>2048</v>
      </c>
      <c r="E70" s="54">
        <f>I70-F70</f>
        <v>29</v>
      </c>
      <c r="F70" s="54">
        <v>2</v>
      </c>
      <c r="G70" s="54">
        <v>21</v>
      </c>
      <c r="H70" s="54"/>
      <c r="I70" s="54">
        <v>31</v>
      </c>
      <c r="J70" s="54"/>
      <c r="K70" s="54">
        <v>50</v>
      </c>
      <c r="L70" s="54"/>
      <c r="M70" s="54">
        <f>E70/(F70+E70)</f>
        <v>0.93548387096774188</v>
      </c>
      <c r="N70" s="54">
        <f>E70/(E70+G70)</f>
        <v>0.57999999999999996</v>
      </c>
      <c r="O70" s="54">
        <f>2*(M70*N70)/(M70+N70)</f>
        <v>0.71604938271604934</v>
      </c>
      <c r="P70" s="54">
        <f>E70/K70*100</f>
        <v>57.999999999999993</v>
      </c>
      <c r="Q70" s="67" t="s">
        <v>19</v>
      </c>
      <c r="R70" s="68">
        <f>AVERAGE(O67:O71)</f>
        <v>0.7047535029640668</v>
      </c>
    </row>
    <row r="71" spans="1:18" x14ac:dyDescent="0.2">
      <c r="A71" s="56">
        <v>14.4</v>
      </c>
      <c r="B71" s="57"/>
      <c r="C71" s="57">
        <v>850</v>
      </c>
      <c r="D71" s="57">
        <v>2048</v>
      </c>
      <c r="E71" s="57">
        <f>I71-F71</f>
        <v>30</v>
      </c>
      <c r="F71" s="57">
        <v>3</v>
      </c>
      <c r="G71" s="57">
        <v>20</v>
      </c>
      <c r="H71" s="57"/>
      <c r="I71" s="57">
        <v>33</v>
      </c>
      <c r="J71" s="57"/>
      <c r="K71" s="57">
        <v>50</v>
      </c>
      <c r="L71" s="57"/>
      <c r="M71" s="57">
        <f>E71/(F71+E71)</f>
        <v>0.90909090909090906</v>
      </c>
      <c r="N71" s="57">
        <f>E71/(E71+G71)</f>
        <v>0.6</v>
      </c>
      <c r="O71" s="57">
        <f>2*(M71*N71)/(M71+N71)</f>
        <v>0.72289156626506024</v>
      </c>
      <c r="P71" s="57">
        <f>E71/K71*100</f>
        <v>60</v>
      </c>
      <c r="Q71" s="56" t="s">
        <v>12</v>
      </c>
      <c r="R71" s="58">
        <f>AVERAGE(P67:P71)</f>
        <v>56</v>
      </c>
    </row>
    <row r="72" spans="1:18" hidden="1" x14ac:dyDescent="0.2">
      <c r="A72" s="16">
        <v>15</v>
      </c>
      <c r="B72" s="12"/>
      <c r="C72" s="12"/>
      <c r="D72" s="12"/>
      <c r="E72" s="12">
        <f t="shared" si="1"/>
        <v>0</v>
      </c>
      <c r="F72" s="12"/>
      <c r="G72" s="12"/>
      <c r="H72" s="12"/>
      <c r="I72" s="12"/>
      <c r="J72" s="12"/>
      <c r="K72" s="12">
        <v>50</v>
      </c>
      <c r="L72" s="12"/>
      <c r="M72" s="12" t="e">
        <f t="shared" si="6"/>
        <v>#DIV/0!</v>
      </c>
      <c r="N72" s="12" t="e">
        <f t="shared" si="2"/>
        <v>#DIV/0!</v>
      </c>
      <c r="O72" s="12" t="e">
        <f t="shared" si="3"/>
        <v>#DIV/0!</v>
      </c>
      <c r="P72" s="17">
        <f t="shared" si="27"/>
        <v>0</v>
      </c>
      <c r="Q72" s="106" t="s">
        <v>18</v>
      </c>
      <c r="R72" s="107"/>
    </row>
    <row r="73" spans="1:18" hidden="1" x14ac:dyDescent="0.2">
      <c r="A73" s="16">
        <v>15.1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7"/>
      <c r="Q73" s="16" t="s">
        <v>16</v>
      </c>
      <c r="R73" s="17" t="e">
        <f>AVERAGE(M72:M76)</f>
        <v>#DIV/0!</v>
      </c>
    </row>
    <row r="74" spans="1:18" hidden="1" x14ac:dyDescent="0.2">
      <c r="A74" s="16">
        <v>15.2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7"/>
      <c r="Q74" s="16" t="s">
        <v>15</v>
      </c>
      <c r="R74" s="17" t="e">
        <f>AVERAGE(N72:N76)</f>
        <v>#DIV/0!</v>
      </c>
    </row>
    <row r="75" spans="1:18" hidden="1" x14ac:dyDescent="0.2">
      <c r="A75" s="16">
        <v>15.3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7"/>
      <c r="Q75" s="16" t="s">
        <v>19</v>
      </c>
      <c r="R75" s="17" t="e">
        <f>AVERAGE(O72:O76)</f>
        <v>#DIV/0!</v>
      </c>
    </row>
    <row r="76" spans="1:18" hidden="1" x14ac:dyDescent="0.2">
      <c r="A76" s="16">
        <v>15.4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7"/>
      <c r="Q76" s="18" t="s">
        <v>12</v>
      </c>
      <c r="R76" s="20">
        <f>AVERAGE(P72:P76)</f>
        <v>0</v>
      </c>
    </row>
    <row r="77" spans="1:18" x14ac:dyDescent="0.2">
      <c r="A77" s="80">
        <v>16</v>
      </c>
      <c r="B77" s="81"/>
      <c r="C77" s="81">
        <v>400</v>
      </c>
      <c r="D77" s="81">
        <v>2048</v>
      </c>
      <c r="E77" s="81">
        <f t="shared" si="1"/>
        <v>30</v>
      </c>
      <c r="F77" s="81">
        <v>3</v>
      </c>
      <c r="G77" s="81">
        <v>20</v>
      </c>
      <c r="H77" s="81"/>
      <c r="I77" s="81">
        <v>33</v>
      </c>
      <c r="J77" s="81"/>
      <c r="K77" s="81">
        <v>50</v>
      </c>
      <c r="L77" s="81"/>
      <c r="M77" s="81">
        <f t="shared" si="6"/>
        <v>0.90909090909090906</v>
      </c>
      <c r="N77" s="81">
        <f t="shared" si="2"/>
        <v>0.6</v>
      </c>
      <c r="O77" s="81">
        <f t="shared" si="3"/>
        <v>0.72289156626506024</v>
      </c>
      <c r="P77" s="82">
        <f t="shared" si="27"/>
        <v>60</v>
      </c>
      <c r="Q77" s="104" t="s">
        <v>18</v>
      </c>
      <c r="R77" s="105"/>
    </row>
    <row r="78" spans="1:18" x14ac:dyDescent="0.2">
      <c r="A78" s="83">
        <v>16.100000000000001</v>
      </c>
      <c r="B78" s="84"/>
      <c r="C78" s="84">
        <v>400</v>
      </c>
      <c r="D78" s="84">
        <v>2048</v>
      </c>
      <c r="E78" s="84">
        <f t="shared" si="1"/>
        <v>30</v>
      </c>
      <c r="F78" s="84">
        <v>2</v>
      </c>
      <c r="G78" s="84">
        <v>20</v>
      </c>
      <c r="H78" s="84"/>
      <c r="I78" s="84">
        <v>32</v>
      </c>
      <c r="J78" s="84"/>
      <c r="K78" s="84">
        <v>50</v>
      </c>
      <c r="L78" s="84"/>
      <c r="M78" s="84">
        <f t="shared" si="6"/>
        <v>0.9375</v>
      </c>
      <c r="N78" s="84">
        <f t="shared" si="2"/>
        <v>0.6</v>
      </c>
      <c r="O78" s="84">
        <f t="shared" si="3"/>
        <v>0.73170731707317072</v>
      </c>
      <c r="P78" s="85">
        <f t="shared" si="27"/>
        <v>60</v>
      </c>
      <c r="Q78" s="83" t="s">
        <v>16</v>
      </c>
      <c r="R78" s="85">
        <f>AVERAGE(M77:M81)</f>
        <v>0.91729437229437227</v>
      </c>
    </row>
    <row r="79" spans="1:18" x14ac:dyDescent="0.2">
      <c r="A79" s="83">
        <v>16.2</v>
      </c>
      <c r="B79" s="84"/>
      <c r="C79" s="84">
        <v>400</v>
      </c>
      <c r="D79" s="84">
        <v>2048</v>
      </c>
      <c r="E79" s="84">
        <f>I79-F79</f>
        <v>33</v>
      </c>
      <c r="F79" s="84">
        <v>3</v>
      </c>
      <c r="G79" s="84">
        <v>17</v>
      </c>
      <c r="H79" s="84"/>
      <c r="I79" s="84">
        <v>36</v>
      </c>
      <c r="J79" s="84"/>
      <c r="K79" s="84">
        <v>50</v>
      </c>
      <c r="L79" s="84"/>
      <c r="M79" s="84">
        <f>E79/(F79+E79)</f>
        <v>0.91666666666666663</v>
      </c>
      <c r="N79" s="84">
        <f>E79/(E79+G79)</f>
        <v>0.66</v>
      </c>
      <c r="O79" s="84">
        <f>2*(M79*N79)/(M79+N79)</f>
        <v>0.76744186046511631</v>
      </c>
      <c r="P79" s="85">
        <f>E79/K79*100</f>
        <v>66</v>
      </c>
      <c r="Q79" s="83" t="s">
        <v>15</v>
      </c>
      <c r="R79" s="85">
        <f>AVERAGE(N77:N81)</f>
        <v>0.61599999999999999</v>
      </c>
    </row>
    <row r="80" spans="1:18" x14ac:dyDescent="0.2">
      <c r="A80" s="83">
        <v>16.3</v>
      </c>
      <c r="B80" s="84"/>
      <c r="C80" s="84">
        <v>400</v>
      </c>
      <c r="D80" s="84">
        <v>2048</v>
      </c>
      <c r="E80" s="84">
        <f>I80-F80</f>
        <v>30</v>
      </c>
      <c r="F80" s="84">
        <v>2</v>
      </c>
      <c r="G80" s="84">
        <v>20</v>
      </c>
      <c r="H80" s="84"/>
      <c r="I80" s="84">
        <v>32</v>
      </c>
      <c r="J80" s="84"/>
      <c r="K80" s="84">
        <v>50</v>
      </c>
      <c r="L80" s="84"/>
      <c r="M80" s="84">
        <f>E80/(F80+E80)</f>
        <v>0.9375</v>
      </c>
      <c r="N80" s="84">
        <f>E80/(E80+G80)</f>
        <v>0.6</v>
      </c>
      <c r="O80" s="84">
        <f>2*(M80*N80)/(M80+N80)</f>
        <v>0.73170731707317072</v>
      </c>
      <c r="P80" s="85">
        <f>E80/K80*100</f>
        <v>60</v>
      </c>
      <c r="Q80" s="86" t="s">
        <v>19</v>
      </c>
      <c r="R80" s="87">
        <f>AVERAGE(O77:O81)</f>
        <v>0.7366319651164801</v>
      </c>
    </row>
    <row r="81" spans="1:18" x14ac:dyDescent="0.2">
      <c r="A81" s="83">
        <v>16.399999999999999</v>
      </c>
      <c r="B81" s="84"/>
      <c r="C81" s="84">
        <v>400</v>
      </c>
      <c r="D81" s="84">
        <v>2048</v>
      </c>
      <c r="E81" s="84">
        <f>I81-F81</f>
        <v>31</v>
      </c>
      <c r="F81" s="84">
        <v>4</v>
      </c>
      <c r="G81" s="84">
        <v>19</v>
      </c>
      <c r="H81" s="84"/>
      <c r="I81" s="84">
        <v>35</v>
      </c>
      <c r="J81" s="84"/>
      <c r="K81" s="84">
        <v>50</v>
      </c>
      <c r="L81" s="84"/>
      <c r="M81" s="84">
        <f>E81/(F81+E81)</f>
        <v>0.88571428571428568</v>
      </c>
      <c r="N81" s="84">
        <f>E81/(E81+G81)</f>
        <v>0.62</v>
      </c>
      <c r="O81" s="84">
        <f>2*(M81*N81)/(M81+N81)</f>
        <v>0.72941176470588232</v>
      </c>
      <c r="P81" s="85">
        <f>E81/K81*100</f>
        <v>62</v>
      </c>
      <c r="Q81" s="88" t="s">
        <v>12</v>
      </c>
      <c r="R81" s="90">
        <f>AVERAGE(P77:P81)</f>
        <v>61.6</v>
      </c>
    </row>
    <row r="82" spans="1:18" x14ac:dyDescent="0.2">
      <c r="A82" s="72">
        <v>17</v>
      </c>
      <c r="B82" s="73"/>
      <c r="C82" s="73">
        <v>200</v>
      </c>
      <c r="D82" s="73">
        <v>2048</v>
      </c>
      <c r="E82" s="73">
        <f t="shared" si="1"/>
        <v>31</v>
      </c>
      <c r="F82" s="73">
        <v>7</v>
      </c>
      <c r="G82" s="73">
        <v>19</v>
      </c>
      <c r="H82" s="73"/>
      <c r="I82" s="73">
        <v>38</v>
      </c>
      <c r="J82" s="73"/>
      <c r="K82" s="73">
        <v>50</v>
      </c>
      <c r="L82" s="73"/>
      <c r="M82" s="73">
        <f t="shared" si="6"/>
        <v>0.81578947368421051</v>
      </c>
      <c r="N82" s="73">
        <f t="shared" si="2"/>
        <v>0.62</v>
      </c>
      <c r="O82" s="73">
        <f t="shared" si="3"/>
        <v>0.70454545454545459</v>
      </c>
      <c r="P82" s="74">
        <f t="shared" si="27"/>
        <v>62</v>
      </c>
      <c r="Q82" s="108" t="s">
        <v>18</v>
      </c>
      <c r="R82" s="109"/>
    </row>
    <row r="83" spans="1:18" x14ac:dyDescent="0.2">
      <c r="A83" s="75">
        <v>17.100000000000001</v>
      </c>
      <c r="B83" s="76"/>
      <c r="C83" s="76">
        <v>200</v>
      </c>
      <c r="D83" s="76">
        <v>2048</v>
      </c>
      <c r="E83" s="76">
        <f>I83-F83</f>
        <v>31</v>
      </c>
      <c r="F83" s="76">
        <v>5</v>
      </c>
      <c r="G83" s="76">
        <v>19</v>
      </c>
      <c r="H83" s="76"/>
      <c r="I83" s="76">
        <v>36</v>
      </c>
      <c r="J83" s="76"/>
      <c r="K83" s="76">
        <v>50</v>
      </c>
      <c r="L83" s="76"/>
      <c r="M83" s="76">
        <f>E83/(F83+E83)</f>
        <v>0.86111111111111116</v>
      </c>
      <c r="N83" s="76">
        <f>E83/(E83+G83)</f>
        <v>0.62</v>
      </c>
      <c r="O83" s="76">
        <f>2*(M83*N83)/(M83+N83)</f>
        <v>0.72093023255813959</v>
      </c>
      <c r="P83" s="77">
        <f>E83/K83*100</f>
        <v>62</v>
      </c>
      <c r="Q83" s="75" t="s">
        <v>16</v>
      </c>
      <c r="R83" s="77">
        <f>AVERAGE(M82:M86)</f>
        <v>0.87738987519600309</v>
      </c>
    </row>
    <row r="84" spans="1:18" x14ac:dyDescent="0.2">
      <c r="A84" s="75">
        <v>17.2</v>
      </c>
      <c r="B84" s="76"/>
      <c r="C84" s="76">
        <v>200</v>
      </c>
      <c r="D84" s="76">
        <v>2048</v>
      </c>
      <c r="E84" s="76">
        <f t="shared" si="1"/>
        <v>32</v>
      </c>
      <c r="F84" s="76">
        <v>2</v>
      </c>
      <c r="G84" s="76">
        <v>18</v>
      </c>
      <c r="H84" s="76"/>
      <c r="I84" s="76">
        <v>34</v>
      </c>
      <c r="J84" s="76"/>
      <c r="K84" s="76">
        <v>50</v>
      </c>
      <c r="L84" s="76"/>
      <c r="M84" s="76">
        <f>E84/(F84+E84)</f>
        <v>0.94117647058823528</v>
      </c>
      <c r="N84" s="76">
        <f>E84/(E84+G84)</f>
        <v>0.64</v>
      </c>
      <c r="O84" s="76">
        <f>2*(M84*N84)/(M84+N84)</f>
        <v>0.76190476190476208</v>
      </c>
      <c r="P84" s="77">
        <f>E84/K84*100</f>
        <v>64</v>
      </c>
      <c r="Q84" s="75" t="s">
        <v>15</v>
      </c>
      <c r="R84" s="77">
        <f>AVERAGE(N82:N86)</f>
        <v>0.60799999999999998</v>
      </c>
    </row>
    <row r="85" spans="1:18" x14ac:dyDescent="0.2">
      <c r="A85" s="75">
        <v>17.3</v>
      </c>
      <c r="B85" s="76"/>
      <c r="C85" s="76">
        <v>200</v>
      </c>
      <c r="D85" s="76">
        <v>2048</v>
      </c>
      <c r="E85" s="76">
        <f t="shared" si="1"/>
        <v>27</v>
      </c>
      <c r="F85" s="76">
        <v>2</v>
      </c>
      <c r="G85" s="76">
        <v>23</v>
      </c>
      <c r="H85" s="76"/>
      <c r="I85" s="76">
        <v>29</v>
      </c>
      <c r="J85" s="76"/>
      <c r="K85" s="76">
        <v>50</v>
      </c>
      <c r="L85" s="76"/>
      <c r="M85" s="76">
        <f>E85/(F85+E85)</f>
        <v>0.93103448275862066</v>
      </c>
      <c r="N85" s="76">
        <f>E85/(E85+G85)</f>
        <v>0.54</v>
      </c>
      <c r="O85" s="76">
        <f>2*(M85*N85)/(M85+N85)</f>
        <v>0.68354430379746833</v>
      </c>
      <c r="P85" s="77">
        <f>E85/K85*100</f>
        <v>54</v>
      </c>
      <c r="Q85" s="99" t="s">
        <v>19</v>
      </c>
      <c r="R85" s="100">
        <f>AVERAGE(O82:O86)</f>
        <v>0.71671368619334874</v>
      </c>
    </row>
    <row r="86" spans="1:18" x14ac:dyDescent="0.2">
      <c r="A86" s="75">
        <v>17.399999999999999</v>
      </c>
      <c r="B86" s="76"/>
      <c r="C86" s="96">
        <v>200</v>
      </c>
      <c r="D86" s="76">
        <v>2048</v>
      </c>
      <c r="E86" s="76">
        <f t="shared" si="1"/>
        <v>31</v>
      </c>
      <c r="F86" s="76">
        <v>6</v>
      </c>
      <c r="G86" s="76">
        <v>19</v>
      </c>
      <c r="H86" s="76"/>
      <c r="I86" s="76">
        <v>37</v>
      </c>
      <c r="J86" s="76"/>
      <c r="K86" s="76">
        <v>50</v>
      </c>
      <c r="L86" s="76"/>
      <c r="M86" s="76">
        <f>E86/(F86+E86)</f>
        <v>0.83783783783783783</v>
      </c>
      <c r="N86" s="76">
        <f>E86/(E86+G86)</f>
        <v>0.62</v>
      </c>
      <c r="O86" s="76">
        <f>2*(M86*N86)/(M86+N86)</f>
        <v>0.71264367816091956</v>
      </c>
      <c r="P86" s="77">
        <f>E86/K86*100</f>
        <v>62</v>
      </c>
      <c r="Q86" s="94" t="s">
        <v>12</v>
      </c>
      <c r="R86" s="95">
        <f>AVERAGE(P82:P86)</f>
        <v>60.8</v>
      </c>
    </row>
    <row r="87" spans="1:18" x14ac:dyDescent="0.2">
      <c r="A87" s="26">
        <v>18</v>
      </c>
      <c r="B87" s="23"/>
      <c r="C87" s="23">
        <v>300</v>
      </c>
      <c r="D87" s="23">
        <v>2048</v>
      </c>
      <c r="E87" s="23">
        <f t="shared" si="1"/>
        <v>29</v>
      </c>
      <c r="F87" s="23">
        <v>1</v>
      </c>
      <c r="G87" s="23">
        <v>21</v>
      </c>
      <c r="H87" s="23"/>
      <c r="I87" s="23">
        <v>30</v>
      </c>
      <c r="J87" s="23"/>
      <c r="K87" s="23">
        <v>50</v>
      </c>
      <c r="L87" s="23"/>
      <c r="M87" s="23">
        <f t="shared" si="6"/>
        <v>0.96666666666666667</v>
      </c>
      <c r="N87" s="23">
        <f t="shared" si="2"/>
        <v>0.57999999999999996</v>
      </c>
      <c r="O87" s="23">
        <f t="shared" si="3"/>
        <v>0.72499999999999998</v>
      </c>
      <c r="P87" s="29">
        <f t="shared" si="27"/>
        <v>57.999999999999993</v>
      </c>
      <c r="Q87" s="110" t="s">
        <v>18</v>
      </c>
      <c r="R87" s="111"/>
    </row>
    <row r="88" spans="1:18" x14ac:dyDescent="0.2">
      <c r="A88" s="27">
        <v>18.100000000000001</v>
      </c>
      <c r="B88" s="2"/>
      <c r="C88" s="2">
        <v>300</v>
      </c>
      <c r="D88" s="2">
        <v>2048</v>
      </c>
      <c r="E88" s="2">
        <f>I88-F88</f>
        <v>29</v>
      </c>
      <c r="F88" s="2">
        <v>4</v>
      </c>
      <c r="G88" s="2">
        <v>21</v>
      </c>
      <c r="H88" s="2"/>
      <c r="I88" s="2">
        <v>33</v>
      </c>
      <c r="J88" s="2"/>
      <c r="K88" s="2">
        <v>50</v>
      </c>
      <c r="L88" s="2"/>
      <c r="M88" s="2">
        <f>E88/(F88+E88)</f>
        <v>0.87878787878787878</v>
      </c>
      <c r="N88" s="2">
        <f>E88/(E88+G88)</f>
        <v>0.57999999999999996</v>
      </c>
      <c r="O88" s="2">
        <f>2*(M88*N88)/(M88+N88)</f>
        <v>0.69879518072289148</v>
      </c>
      <c r="P88" s="30">
        <f>E88/K88*100</f>
        <v>57.999999999999993</v>
      </c>
      <c r="Q88" s="27" t="s">
        <v>16</v>
      </c>
      <c r="R88" s="30">
        <f>AVERAGE(M87:M91)</f>
        <v>0.94621509209744503</v>
      </c>
    </row>
    <row r="89" spans="1:18" x14ac:dyDescent="0.2">
      <c r="A89" s="27">
        <v>18.2</v>
      </c>
      <c r="B89" s="2"/>
      <c r="C89" s="2">
        <v>300</v>
      </c>
      <c r="D89" s="2">
        <v>2048</v>
      </c>
      <c r="E89" s="2">
        <f>I89-F89</f>
        <v>34</v>
      </c>
      <c r="F89" s="2">
        <v>2</v>
      </c>
      <c r="G89" s="2">
        <v>16</v>
      </c>
      <c r="H89" s="2"/>
      <c r="I89" s="2">
        <v>36</v>
      </c>
      <c r="J89" s="2"/>
      <c r="K89" s="2">
        <v>50</v>
      </c>
      <c r="L89" s="2"/>
      <c r="M89" s="2">
        <f>E89/(F89+E89)</f>
        <v>0.94444444444444442</v>
      </c>
      <c r="N89" s="2">
        <f>E89/(E89+G89)</f>
        <v>0.68</v>
      </c>
      <c r="O89" s="2">
        <f>2*(M89*N89)/(M89+N89)</f>
        <v>0.79069767441860472</v>
      </c>
      <c r="P89" s="30">
        <f>E89/K89*100</f>
        <v>68</v>
      </c>
      <c r="Q89" s="27" t="s">
        <v>15</v>
      </c>
      <c r="R89" s="30">
        <f>AVERAGE(N87:N91)</f>
        <v>0.62</v>
      </c>
    </row>
    <row r="90" spans="1:18" x14ac:dyDescent="0.2">
      <c r="A90" s="27">
        <v>18.3</v>
      </c>
      <c r="B90" s="2"/>
      <c r="C90" s="2">
        <v>300</v>
      </c>
      <c r="D90" s="2">
        <v>2048</v>
      </c>
      <c r="E90" s="2">
        <f>I90-F90</f>
        <v>31</v>
      </c>
      <c r="F90" s="2">
        <v>0</v>
      </c>
      <c r="G90" s="2">
        <v>19</v>
      </c>
      <c r="H90" s="2"/>
      <c r="I90" s="2">
        <v>31</v>
      </c>
      <c r="J90" s="2"/>
      <c r="K90" s="2">
        <v>50</v>
      </c>
      <c r="L90" s="2"/>
      <c r="M90" s="2">
        <f>E90/(F90+E90)</f>
        <v>1</v>
      </c>
      <c r="N90" s="2">
        <f>E90/(E90+G90)</f>
        <v>0.62</v>
      </c>
      <c r="O90" s="2">
        <f>2*(M90*N90)/(M90+N90)</f>
        <v>0.76543209876543206</v>
      </c>
      <c r="P90" s="30">
        <f>E90/K90*100</f>
        <v>62</v>
      </c>
      <c r="Q90" s="63" t="s">
        <v>19</v>
      </c>
      <c r="R90" s="64">
        <f>AVERAGE(O87:O91)</f>
        <v>0.74836594316233795</v>
      </c>
    </row>
    <row r="91" spans="1:18" x14ac:dyDescent="0.2">
      <c r="A91" s="27">
        <v>18.399999999999999</v>
      </c>
      <c r="B91" s="128"/>
      <c r="C91" s="128">
        <v>300</v>
      </c>
      <c r="D91" s="128">
        <v>2048</v>
      </c>
      <c r="E91" s="128">
        <f>I91-F91</f>
        <v>32</v>
      </c>
      <c r="F91" s="128">
        <v>2</v>
      </c>
      <c r="G91" s="128">
        <v>18</v>
      </c>
      <c r="H91" s="128"/>
      <c r="I91" s="128">
        <v>34</v>
      </c>
      <c r="J91" s="128"/>
      <c r="K91" s="128">
        <v>50</v>
      </c>
      <c r="L91" s="128"/>
      <c r="M91" s="128">
        <f>E91/(F91+E91)</f>
        <v>0.94117647058823528</v>
      </c>
      <c r="N91" s="128">
        <f>E91/(E91+G91)</f>
        <v>0.64</v>
      </c>
      <c r="O91" s="128">
        <f>2*(M91*N91)/(M91+N91)</f>
        <v>0.76190476190476208</v>
      </c>
      <c r="P91" s="30">
        <f>E91/K91*100</f>
        <v>64</v>
      </c>
      <c r="Q91" s="28" t="s">
        <v>12</v>
      </c>
      <c r="R91" s="31">
        <f>AVERAGE(P87:P91)</f>
        <v>62</v>
      </c>
    </row>
    <row r="92" spans="1:18" x14ac:dyDescent="0.2">
      <c r="A92" s="32">
        <v>19</v>
      </c>
      <c r="B92" s="33"/>
      <c r="C92" s="33">
        <v>800</v>
      </c>
      <c r="D92" s="33">
        <v>512</v>
      </c>
      <c r="E92" s="33">
        <f t="shared" ref="E92:E96" si="28">I92-F92</f>
        <v>36</v>
      </c>
      <c r="F92" s="33">
        <v>36</v>
      </c>
      <c r="G92" s="33">
        <v>14</v>
      </c>
      <c r="H92" s="33"/>
      <c r="I92" s="33">
        <v>72</v>
      </c>
      <c r="J92" s="33"/>
      <c r="K92" s="33">
        <v>50</v>
      </c>
      <c r="L92" s="33"/>
      <c r="M92" s="33">
        <f t="shared" ref="M92:M96" si="29">E92/(F92+E92)</f>
        <v>0.5</v>
      </c>
      <c r="N92" s="33">
        <f t="shared" ref="N92:N96" si="30">E92/(E92+G92)</f>
        <v>0.72</v>
      </c>
      <c r="O92" s="33">
        <f t="shared" ref="O92:O96" si="31">2*(M92*N92)/(M92+N92)</f>
        <v>0.5901639344262295</v>
      </c>
      <c r="P92" s="34">
        <f t="shared" ref="P92:P96" si="32">E92/K92*100</f>
        <v>72</v>
      </c>
      <c r="Q92" s="125" t="s">
        <v>18</v>
      </c>
      <c r="R92" s="113"/>
    </row>
    <row r="93" spans="1:18" x14ac:dyDescent="0.2">
      <c r="A93" s="35">
        <v>19.100000000000001</v>
      </c>
      <c r="B93" s="126"/>
      <c r="C93" s="126">
        <v>800</v>
      </c>
      <c r="D93" s="126">
        <v>512</v>
      </c>
      <c r="E93" s="126">
        <f>I93-F93</f>
        <v>40</v>
      </c>
      <c r="F93" s="126">
        <v>25</v>
      </c>
      <c r="G93" s="126">
        <v>10</v>
      </c>
      <c r="H93" s="126"/>
      <c r="I93" s="126">
        <v>65</v>
      </c>
      <c r="J93" s="126"/>
      <c r="K93" s="126">
        <v>50</v>
      </c>
      <c r="L93" s="126"/>
      <c r="M93" s="126">
        <f>E93/(F93+E93)</f>
        <v>0.61538461538461542</v>
      </c>
      <c r="N93" s="126">
        <f>E93/(E93+G93)</f>
        <v>0.8</v>
      </c>
      <c r="O93" s="126">
        <f>2*(M93*N93)/(M93+N93)</f>
        <v>0.69565217391304346</v>
      </c>
      <c r="P93" s="37">
        <f>E93/K93*100</f>
        <v>80</v>
      </c>
      <c r="Q93" s="126" t="s">
        <v>16</v>
      </c>
      <c r="R93" s="37">
        <f>AVERAGE(M92:M96)</f>
        <v>0.56846872933829462</v>
      </c>
    </row>
    <row r="94" spans="1:18" x14ac:dyDescent="0.2">
      <c r="A94" s="35">
        <v>19.2</v>
      </c>
      <c r="B94" s="126"/>
      <c r="C94" s="126">
        <v>800</v>
      </c>
      <c r="D94" s="126">
        <v>512</v>
      </c>
      <c r="E94" s="126">
        <f>I94-F94</f>
        <v>37</v>
      </c>
      <c r="F94" s="126">
        <v>26</v>
      </c>
      <c r="G94" s="126">
        <v>13</v>
      </c>
      <c r="H94" s="126"/>
      <c r="I94" s="126">
        <v>63</v>
      </c>
      <c r="J94" s="126"/>
      <c r="K94" s="126">
        <v>50</v>
      </c>
      <c r="L94" s="126"/>
      <c r="M94" s="126">
        <f>E94/(F94+E94)</f>
        <v>0.58730158730158732</v>
      </c>
      <c r="N94" s="126">
        <f>E94/(E94+G94)</f>
        <v>0.74</v>
      </c>
      <c r="O94" s="126">
        <f>2*(M94*N94)/(M94+N94)</f>
        <v>0.65486725663716816</v>
      </c>
      <c r="P94" s="37">
        <f>E94/K94*100</f>
        <v>74</v>
      </c>
      <c r="Q94" s="126" t="s">
        <v>15</v>
      </c>
      <c r="R94" s="37">
        <f>AVERAGE(N92:N96)</f>
        <v>0.7599999999999999</v>
      </c>
    </row>
    <row r="95" spans="1:18" x14ac:dyDescent="0.2">
      <c r="A95" s="35">
        <v>19.3</v>
      </c>
      <c r="B95" s="126"/>
      <c r="C95" s="126">
        <v>800</v>
      </c>
      <c r="D95" s="126">
        <v>512</v>
      </c>
      <c r="E95" s="126">
        <f>I95-F95</f>
        <v>36</v>
      </c>
      <c r="F95" s="126">
        <v>30</v>
      </c>
      <c r="G95" s="126">
        <v>14</v>
      </c>
      <c r="H95" s="126"/>
      <c r="I95" s="126">
        <v>66</v>
      </c>
      <c r="J95" s="126"/>
      <c r="K95" s="126">
        <v>50</v>
      </c>
      <c r="L95" s="126"/>
      <c r="M95" s="126">
        <f>E95/(F95+E95)</f>
        <v>0.54545454545454541</v>
      </c>
      <c r="N95" s="126">
        <f>E95/(E95+G95)</f>
        <v>0.72</v>
      </c>
      <c r="O95" s="126">
        <f>2*(M95*N95)/(M95+N95)</f>
        <v>0.62068965517241381</v>
      </c>
      <c r="P95" s="37">
        <f>E95/K95*100</f>
        <v>72</v>
      </c>
      <c r="Q95" s="127" t="s">
        <v>19</v>
      </c>
      <c r="R95" s="62">
        <f>AVERAGE(O92:O96)</f>
        <v>0.65008973008019111</v>
      </c>
    </row>
    <row r="96" spans="1:18" x14ac:dyDescent="0.2">
      <c r="A96" s="38">
        <v>19.399999999999999</v>
      </c>
      <c r="B96" s="39"/>
      <c r="C96" s="39">
        <v>800</v>
      </c>
      <c r="D96" s="39">
        <v>512</v>
      </c>
      <c r="E96" s="39">
        <f>I96-F96</f>
        <v>41</v>
      </c>
      <c r="F96" s="39">
        <v>28</v>
      </c>
      <c r="G96" s="39">
        <v>9</v>
      </c>
      <c r="H96" s="39"/>
      <c r="I96" s="39">
        <v>69</v>
      </c>
      <c r="J96" s="39"/>
      <c r="K96" s="39">
        <v>50</v>
      </c>
      <c r="L96" s="39"/>
      <c r="M96" s="39">
        <f>E96/(F96+E96)</f>
        <v>0.59420289855072461</v>
      </c>
      <c r="N96" s="39">
        <f>E96/(E96+G96)</f>
        <v>0.82</v>
      </c>
      <c r="O96" s="39">
        <f>2*(M96*N96)/(M96+N96)</f>
        <v>0.68907563025210083</v>
      </c>
      <c r="P96" s="40">
        <f>E96/K96*100</f>
        <v>82</v>
      </c>
      <c r="Q96" s="39" t="s">
        <v>12</v>
      </c>
      <c r="R96" s="40">
        <f>AVERAGE(P92:P96)</f>
        <v>76</v>
      </c>
    </row>
    <row r="97" spans="1:18" x14ac:dyDescent="0.2">
      <c r="A97" s="27">
        <v>20</v>
      </c>
      <c r="B97" s="128"/>
      <c r="C97" s="128">
        <v>800</v>
      </c>
      <c r="D97" s="128">
        <v>256</v>
      </c>
      <c r="E97" s="128">
        <f t="shared" ref="E97:E101" si="33">I97-F97</f>
        <v>0</v>
      </c>
      <c r="F97" s="128"/>
      <c r="G97" s="128"/>
      <c r="H97" s="128"/>
      <c r="I97" s="128"/>
      <c r="J97" s="128"/>
      <c r="K97" s="128">
        <v>50</v>
      </c>
      <c r="L97" s="128"/>
      <c r="M97" s="128" t="e">
        <f t="shared" ref="M97:M101" si="34">E97/(F97+E97)</f>
        <v>#DIV/0!</v>
      </c>
      <c r="N97" s="128" t="e">
        <f t="shared" ref="N97:N101" si="35">E97/(E97+G97)</f>
        <v>#DIV/0!</v>
      </c>
      <c r="O97" s="128" t="e">
        <f t="shared" ref="O97:O101" si="36">2*(M97*N97)/(M97+N97)</f>
        <v>#DIV/0!</v>
      </c>
      <c r="P97" s="30">
        <f t="shared" ref="P97:P101" si="37">E97/K97*100</f>
        <v>0</v>
      </c>
      <c r="Q97" s="110" t="s">
        <v>18</v>
      </c>
      <c r="R97" s="111"/>
    </row>
    <row r="98" spans="1:18" x14ac:dyDescent="0.2">
      <c r="A98" s="27">
        <v>20.100000000000001</v>
      </c>
      <c r="B98" s="2"/>
      <c r="C98" s="23">
        <v>800</v>
      </c>
      <c r="D98" s="2">
        <v>256</v>
      </c>
      <c r="E98" s="2">
        <f>I98-F98</f>
        <v>0</v>
      </c>
      <c r="F98" s="2"/>
      <c r="G98" s="2"/>
      <c r="H98" s="2"/>
      <c r="I98" s="2"/>
      <c r="J98" s="2"/>
      <c r="K98" s="2">
        <v>50</v>
      </c>
      <c r="L98" s="2"/>
      <c r="M98" s="2" t="e">
        <f>E98/(F98+E98)</f>
        <v>#DIV/0!</v>
      </c>
      <c r="N98" s="2" t="e">
        <f>E98/(E98+G98)</f>
        <v>#DIV/0!</v>
      </c>
      <c r="O98" s="2" t="e">
        <f>2*(M98*N98)/(M98+N98)</f>
        <v>#DIV/0!</v>
      </c>
      <c r="P98" s="30">
        <f>E98/K98*100</f>
        <v>0</v>
      </c>
      <c r="Q98" s="27" t="s">
        <v>16</v>
      </c>
      <c r="R98" s="30" t="e">
        <f>AVERAGE(M97:M101)</f>
        <v>#DIV/0!</v>
      </c>
    </row>
    <row r="99" spans="1:18" x14ac:dyDescent="0.2">
      <c r="A99" s="27">
        <v>20.2</v>
      </c>
      <c r="B99" s="2"/>
      <c r="C99" s="23">
        <v>800</v>
      </c>
      <c r="D99" s="2">
        <v>256</v>
      </c>
      <c r="E99" s="2">
        <f>I99-F99</f>
        <v>0</v>
      </c>
      <c r="F99" s="2"/>
      <c r="G99" s="2"/>
      <c r="H99" s="2"/>
      <c r="I99" s="2"/>
      <c r="J99" s="2"/>
      <c r="K99" s="2">
        <v>50</v>
      </c>
      <c r="L99" s="2"/>
      <c r="M99" s="2" t="e">
        <f>E99/(F99+E99)</f>
        <v>#DIV/0!</v>
      </c>
      <c r="N99" s="2" t="e">
        <f>E99/(E99+G99)</f>
        <v>#DIV/0!</v>
      </c>
      <c r="O99" s="2" t="e">
        <f>2*(M99*N99)/(M99+N99)</f>
        <v>#DIV/0!</v>
      </c>
      <c r="P99" s="30">
        <f>E99/K99*100</f>
        <v>0</v>
      </c>
      <c r="Q99" s="27" t="s">
        <v>15</v>
      </c>
      <c r="R99" s="30" t="e">
        <f>AVERAGE(N97:N101)</f>
        <v>#DIV/0!</v>
      </c>
    </row>
    <row r="100" spans="1:18" x14ac:dyDescent="0.2">
      <c r="A100" s="27">
        <v>20.3</v>
      </c>
      <c r="B100" s="2"/>
      <c r="C100" s="23">
        <v>800</v>
      </c>
      <c r="D100" s="2">
        <v>256</v>
      </c>
      <c r="E100" s="2">
        <f>I100-F100</f>
        <v>0</v>
      </c>
      <c r="F100" s="2"/>
      <c r="G100" s="2"/>
      <c r="H100" s="2"/>
      <c r="I100" s="2"/>
      <c r="J100" s="2"/>
      <c r="K100" s="2">
        <v>50</v>
      </c>
      <c r="L100" s="2"/>
      <c r="M100" s="2" t="e">
        <f>E100/(F100+E100)</f>
        <v>#DIV/0!</v>
      </c>
      <c r="N100" s="2" t="e">
        <f>E100/(E100+G100)</f>
        <v>#DIV/0!</v>
      </c>
      <c r="O100" s="2" t="e">
        <f>2*(M100*N100)/(M100+N100)</f>
        <v>#DIV/0!</v>
      </c>
      <c r="P100" s="30">
        <f>E100/K100*100</f>
        <v>0</v>
      </c>
      <c r="Q100" s="63" t="s">
        <v>19</v>
      </c>
      <c r="R100" s="64" t="e">
        <f>AVERAGE(O97:O101)</f>
        <v>#DIV/0!</v>
      </c>
    </row>
    <row r="101" spans="1:18" x14ac:dyDescent="0.2">
      <c r="A101" s="28">
        <v>20.399999999999999</v>
      </c>
      <c r="B101" s="24"/>
      <c r="C101" s="23">
        <v>800</v>
      </c>
      <c r="D101" s="24">
        <v>256</v>
      </c>
      <c r="E101" s="24">
        <f>I101-F101</f>
        <v>0</v>
      </c>
      <c r="F101" s="24"/>
      <c r="G101" s="24"/>
      <c r="H101" s="24"/>
      <c r="I101" s="24"/>
      <c r="J101" s="24"/>
      <c r="K101" s="24">
        <v>50</v>
      </c>
      <c r="L101" s="24"/>
      <c r="M101" s="24" t="e">
        <f>E101/(F101+E101)</f>
        <v>#DIV/0!</v>
      </c>
      <c r="N101" s="24" t="e">
        <f>E101/(E101+G101)</f>
        <v>#DIV/0!</v>
      </c>
      <c r="O101" s="24" t="e">
        <f>2*(M101*N101)/(M101+N101)</f>
        <v>#DIV/0!</v>
      </c>
      <c r="P101" s="31">
        <f>E101/K101*100</f>
        <v>0</v>
      </c>
      <c r="Q101" s="28" t="s">
        <v>12</v>
      </c>
      <c r="R101" s="31">
        <f>AVERAGE(P97:P101)</f>
        <v>0</v>
      </c>
    </row>
  </sheetData>
  <mergeCells count="21">
    <mergeCell ref="Q92:R92"/>
    <mergeCell ref="Q97:R97"/>
    <mergeCell ref="Q87:R87"/>
    <mergeCell ref="Q2:R2"/>
    <mergeCell ref="Q37:R37"/>
    <mergeCell ref="Q42:R42"/>
    <mergeCell ref="Q47:R47"/>
    <mergeCell ref="Q52:R52"/>
    <mergeCell ref="Q57:R57"/>
    <mergeCell ref="Q62:R62"/>
    <mergeCell ref="Q7:R7"/>
    <mergeCell ref="Q12:R12"/>
    <mergeCell ref="Q17:R17"/>
    <mergeCell ref="Q22:R22"/>
    <mergeCell ref="Q27:R27"/>
    <mergeCell ref="Q32:R32"/>
    <mergeCell ref="Q1:R1"/>
    <mergeCell ref="Q67:R67"/>
    <mergeCell ref="Q77:R77"/>
    <mergeCell ref="Q72:R72"/>
    <mergeCell ref="Q82:R8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CAF11-84D6-D142-8A2D-3A788EE286A8}">
  <dimension ref="A1:XFD31"/>
  <sheetViews>
    <sheetView zoomScale="120" zoomScaleNormal="120" workbookViewId="0">
      <selection activeCell="E1" sqref="E1:P1048576"/>
    </sheetView>
  </sheetViews>
  <sheetFormatPr baseColWidth="10" defaultRowHeight="16" x14ac:dyDescent="0.2"/>
  <cols>
    <col min="1" max="1" width="6.83203125" customWidth="1"/>
    <col min="2" max="2" width="7" hidden="1" customWidth="1"/>
    <col min="5" max="16" width="0" hidden="1" customWidth="1"/>
  </cols>
  <sheetData>
    <row r="1" spans="1:18 16384:16384" ht="51" x14ac:dyDescent="0.2">
      <c r="A1" s="91" t="s">
        <v>0</v>
      </c>
      <c r="B1" s="91" t="s">
        <v>14</v>
      </c>
      <c r="C1" s="91" t="s">
        <v>1</v>
      </c>
      <c r="D1" s="91" t="s">
        <v>2</v>
      </c>
      <c r="E1" s="91" t="s">
        <v>3</v>
      </c>
      <c r="F1" s="91" t="s">
        <v>4</v>
      </c>
      <c r="G1" s="91" t="s">
        <v>5</v>
      </c>
      <c r="H1" s="91" t="s">
        <v>6</v>
      </c>
      <c r="I1" s="91" t="s">
        <v>8</v>
      </c>
      <c r="J1" s="91" t="s">
        <v>9</v>
      </c>
      <c r="K1" s="91" t="s">
        <v>11</v>
      </c>
      <c r="L1" s="91" t="s">
        <v>13</v>
      </c>
      <c r="M1" s="91" t="s">
        <v>16</v>
      </c>
      <c r="N1" s="91" t="s">
        <v>15</v>
      </c>
      <c r="O1" s="91" t="s">
        <v>17</v>
      </c>
      <c r="P1" s="91" t="s">
        <v>12</v>
      </c>
      <c r="Q1" s="120" t="s">
        <v>10</v>
      </c>
      <c r="R1" s="120"/>
    </row>
    <row r="2" spans="1:18 16384:16384" x14ac:dyDescent="0.2">
      <c r="A2" s="26">
        <v>1</v>
      </c>
      <c r="B2" s="23"/>
      <c r="C2" s="23">
        <v>1000</v>
      </c>
      <c r="D2" s="23">
        <v>1024</v>
      </c>
      <c r="E2" s="23">
        <f>I2-F2</f>
        <v>10</v>
      </c>
      <c r="F2" s="23">
        <v>0</v>
      </c>
      <c r="G2" s="23">
        <v>8</v>
      </c>
      <c r="H2" s="23" t="s">
        <v>7</v>
      </c>
      <c r="I2" s="23">
        <v>10</v>
      </c>
      <c r="J2" s="23" t="s">
        <v>7</v>
      </c>
      <c r="K2" s="23">
        <v>18</v>
      </c>
      <c r="L2" s="23"/>
      <c r="M2" s="23">
        <f>E2/(F2+E2)</f>
        <v>1</v>
      </c>
      <c r="N2" s="23">
        <f>E2/(E2+G2)</f>
        <v>0.55555555555555558</v>
      </c>
      <c r="O2" s="23">
        <f>2*(M2*N2)/(M2+N2)</f>
        <v>0.7142857142857143</v>
      </c>
      <c r="P2" s="23">
        <f t="shared" ref="P2:P31" si="0">E2/K2*100</f>
        <v>55.555555555555557</v>
      </c>
      <c r="Q2" s="110" t="s">
        <v>18</v>
      </c>
      <c r="R2" s="111"/>
    </row>
    <row r="3" spans="1:18 16384:16384" x14ac:dyDescent="0.2">
      <c r="A3" s="27">
        <v>1.1000000000000001</v>
      </c>
      <c r="B3" s="2"/>
      <c r="C3" s="2">
        <v>1000</v>
      </c>
      <c r="D3" s="2">
        <v>1024</v>
      </c>
      <c r="E3" s="2">
        <f t="shared" ref="E3:E4" si="1">I3-F3</f>
        <v>10</v>
      </c>
      <c r="F3" s="2">
        <v>0</v>
      </c>
      <c r="G3" s="2">
        <v>8</v>
      </c>
      <c r="H3" s="2"/>
      <c r="I3" s="2">
        <v>10</v>
      </c>
      <c r="J3" s="2"/>
      <c r="K3" s="25">
        <v>18</v>
      </c>
      <c r="L3" s="2"/>
      <c r="M3" s="2">
        <f>E3/(F3+E3)</f>
        <v>1</v>
      </c>
      <c r="N3" s="2">
        <f t="shared" ref="N3:N31" si="2">E3/(E3+G3)</f>
        <v>0.55555555555555558</v>
      </c>
      <c r="O3" s="2">
        <f t="shared" ref="O3:O31" si="3">2*(M3*N3)/(M3+N3)</f>
        <v>0.7142857142857143</v>
      </c>
      <c r="P3" s="2">
        <f t="shared" si="0"/>
        <v>55.555555555555557</v>
      </c>
      <c r="Q3" s="27" t="s">
        <v>16</v>
      </c>
      <c r="R3" s="30">
        <f>AVERAGE(M2:M6)</f>
        <v>0.98000000000000009</v>
      </c>
    </row>
    <row r="4" spans="1:18 16384:16384" x14ac:dyDescent="0.2">
      <c r="A4" s="27">
        <v>1.2</v>
      </c>
      <c r="B4" s="2"/>
      <c r="C4" s="2">
        <v>1000</v>
      </c>
      <c r="D4" s="2">
        <v>1024</v>
      </c>
      <c r="E4" s="2">
        <f t="shared" si="1"/>
        <v>10</v>
      </c>
      <c r="F4" s="2">
        <v>0</v>
      </c>
      <c r="G4" s="2">
        <v>8</v>
      </c>
      <c r="H4" s="2"/>
      <c r="I4" s="2">
        <v>10</v>
      </c>
      <c r="J4" s="2"/>
      <c r="K4" s="2">
        <v>18</v>
      </c>
      <c r="L4" s="2"/>
      <c r="M4" s="2">
        <f t="shared" ref="M4:M31" si="4">E4/(F4+E4)</f>
        <v>1</v>
      </c>
      <c r="N4" s="2">
        <f t="shared" si="2"/>
        <v>0.55555555555555558</v>
      </c>
      <c r="O4" s="2">
        <f t="shared" si="3"/>
        <v>0.7142857142857143</v>
      </c>
      <c r="P4" s="2">
        <f t="shared" si="0"/>
        <v>55.555555555555557</v>
      </c>
      <c r="Q4" s="27" t="s">
        <v>15</v>
      </c>
      <c r="R4" s="30">
        <f>AVERAGE(N2:N6)</f>
        <v>0.53333333333333344</v>
      </c>
    </row>
    <row r="5" spans="1:18 16384:16384" x14ac:dyDescent="0.2">
      <c r="A5" s="27">
        <v>1.3</v>
      </c>
      <c r="B5" s="2"/>
      <c r="C5" s="2">
        <v>1000</v>
      </c>
      <c r="D5" s="2">
        <v>1024</v>
      </c>
      <c r="E5" s="2">
        <f>I5-F5</f>
        <v>9</v>
      </c>
      <c r="F5" s="2">
        <v>0</v>
      </c>
      <c r="G5" s="2">
        <v>9</v>
      </c>
      <c r="H5" s="2"/>
      <c r="I5" s="2">
        <v>9</v>
      </c>
      <c r="J5" s="2"/>
      <c r="K5" s="2">
        <v>18</v>
      </c>
      <c r="L5" s="2"/>
      <c r="M5" s="2">
        <f>E5/(F5+E5)</f>
        <v>1</v>
      </c>
      <c r="N5" s="2">
        <f>E5/(E5+G5)</f>
        <v>0.5</v>
      </c>
      <c r="O5" s="2">
        <f>2*(M5*N5)/(M5+N5)</f>
        <v>0.66666666666666663</v>
      </c>
      <c r="P5" s="2">
        <f t="shared" si="0"/>
        <v>50</v>
      </c>
      <c r="Q5" s="63" t="s">
        <v>19</v>
      </c>
      <c r="R5" s="64">
        <f>AVERAGE(O2:O6)</f>
        <v>0.69047619047619047</v>
      </c>
    </row>
    <row r="6" spans="1:18 16384:16384" x14ac:dyDescent="0.2">
      <c r="A6" s="27">
        <v>1.4</v>
      </c>
      <c r="B6" s="2"/>
      <c r="C6" s="2">
        <v>1000</v>
      </c>
      <c r="D6" s="2">
        <v>1024</v>
      </c>
      <c r="E6" s="2">
        <f>I6-F6</f>
        <v>9</v>
      </c>
      <c r="F6" s="2">
        <v>1</v>
      </c>
      <c r="G6" s="2">
        <v>9</v>
      </c>
      <c r="H6" s="2"/>
      <c r="I6" s="2">
        <v>10</v>
      </c>
      <c r="J6" s="2"/>
      <c r="K6" s="2">
        <v>18</v>
      </c>
      <c r="L6" s="2"/>
      <c r="M6" s="2">
        <f>E6/(F6+E6)</f>
        <v>0.9</v>
      </c>
      <c r="N6" s="2">
        <f>E6/(E6+G6)</f>
        <v>0.5</v>
      </c>
      <c r="O6" s="2">
        <f>2*(M6*N6)/(M6+N6)</f>
        <v>0.6428571428571429</v>
      </c>
      <c r="P6" s="2">
        <f t="shared" si="0"/>
        <v>50</v>
      </c>
      <c r="Q6" s="27" t="s">
        <v>12</v>
      </c>
      <c r="R6" s="30">
        <f>AVERAGE(P2:P6)</f>
        <v>53.333333333333336</v>
      </c>
      <c r="XFD6" t="s">
        <v>20</v>
      </c>
    </row>
    <row r="7" spans="1:18 16384:16384" x14ac:dyDescent="0.2">
      <c r="A7" s="32">
        <v>2</v>
      </c>
      <c r="B7" s="33"/>
      <c r="C7" s="33">
        <v>800</v>
      </c>
      <c r="D7" s="33">
        <v>1024</v>
      </c>
      <c r="E7" s="33">
        <f>I7-F7</f>
        <v>15</v>
      </c>
      <c r="F7" s="33">
        <v>0</v>
      </c>
      <c r="G7" s="33">
        <v>3</v>
      </c>
      <c r="H7" s="33" t="s">
        <v>7</v>
      </c>
      <c r="I7" s="33">
        <v>15</v>
      </c>
      <c r="J7" s="33" t="s">
        <v>7</v>
      </c>
      <c r="K7" s="33">
        <v>18</v>
      </c>
      <c r="L7" s="33">
        <v>3</v>
      </c>
      <c r="M7" s="33">
        <f t="shared" si="4"/>
        <v>1</v>
      </c>
      <c r="N7" s="33">
        <f t="shared" si="2"/>
        <v>0.83333333333333337</v>
      </c>
      <c r="O7" s="33">
        <f t="shared" si="3"/>
        <v>0.90909090909090906</v>
      </c>
      <c r="P7" s="33">
        <f t="shared" si="0"/>
        <v>83.333333333333343</v>
      </c>
      <c r="Q7" s="112" t="s">
        <v>18</v>
      </c>
      <c r="R7" s="113"/>
    </row>
    <row r="8" spans="1:18 16384:16384" x14ac:dyDescent="0.2">
      <c r="A8" s="35">
        <v>2.1</v>
      </c>
      <c r="B8" s="36"/>
      <c r="C8" s="36">
        <v>800</v>
      </c>
      <c r="D8" s="36">
        <v>1024</v>
      </c>
      <c r="E8" s="36">
        <f t="shared" ref="E8:E31" si="5">I8-F8</f>
        <v>13</v>
      </c>
      <c r="F8" s="36">
        <v>0</v>
      </c>
      <c r="G8" s="36">
        <v>5</v>
      </c>
      <c r="H8" s="36"/>
      <c r="I8" s="36">
        <v>13</v>
      </c>
      <c r="J8" s="36"/>
      <c r="K8" s="36">
        <v>18</v>
      </c>
      <c r="L8" s="36"/>
      <c r="M8" s="36">
        <f t="shared" si="4"/>
        <v>1</v>
      </c>
      <c r="N8" s="36">
        <f t="shared" si="2"/>
        <v>0.72222222222222221</v>
      </c>
      <c r="O8" s="36">
        <f t="shared" si="3"/>
        <v>0.83870967741935476</v>
      </c>
      <c r="P8" s="36">
        <f t="shared" si="0"/>
        <v>72.222222222222214</v>
      </c>
      <c r="Q8" s="35" t="s">
        <v>16</v>
      </c>
      <c r="R8" s="37">
        <f>AVERAGE(M7:M11)</f>
        <v>0.98666666666666669</v>
      </c>
    </row>
    <row r="9" spans="1:18 16384:16384" x14ac:dyDescent="0.2">
      <c r="A9" s="35">
        <v>2.2000000000000002</v>
      </c>
      <c r="B9" s="36"/>
      <c r="C9" s="36">
        <v>800</v>
      </c>
      <c r="D9" s="36">
        <v>1024</v>
      </c>
      <c r="E9" s="36">
        <f t="shared" si="5"/>
        <v>12</v>
      </c>
      <c r="F9" s="36">
        <v>0</v>
      </c>
      <c r="G9" s="36">
        <v>6</v>
      </c>
      <c r="H9" s="36"/>
      <c r="I9" s="36">
        <v>12</v>
      </c>
      <c r="J9" s="36"/>
      <c r="K9" s="36">
        <v>18</v>
      </c>
      <c r="L9" s="36"/>
      <c r="M9" s="36">
        <f t="shared" si="4"/>
        <v>1</v>
      </c>
      <c r="N9" s="36">
        <f t="shared" si="2"/>
        <v>0.66666666666666663</v>
      </c>
      <c r="O9" s="36">
        <f t="shared" si="3"/>
        <v>0.8</v>
      </c>
      <c r="P9" s="36">
        <f t="shared" si="0"/>
        <v>66.666666666666657</v>
      </c>
      <c r="Q9" s="35" t="s">
        <v>15</v>
      </c>
      <c r="R9" s="37">
        <f>AVERAGE(N7:N11)</f>
        <v>0.73333333333333328</v>
      </c>
    </row>
    <row r="10" spans="1:18 16384:16384" x14ac:dyDescent="0.2">
      <c r="A10" s="35">
        <v>2.2999999999999998</v>
      </c>
      <c r="B10" s="36"/>
      <c r="C10" s="36">
        <v>800</v>
      </c>
      <c r="D10" s="36">
        <v>1024</v>
      </c>
      <c r="E10" s="36">
        <f>I10-F10</f>
        <v>12</v>
      </c>
      <c r="F10" s="36">
        <v>0</v>
      </c>
      <c r="G10" s="36">
        <v>6</v>
      </c>
      <c r="H10" s="36"/>
      <c r="I10" s="36">
        <v>12</v>
      </c>
      <c r="J10" s="36"/>
      <c r="K10" s="36">
        <v>18</v>
      </c>
      <c r="L10" s="36"/>
      <c r="M10" s="36">
        <f>E10/(F10+E10)</f>
        <v>1</v>
      </c>
      <c r="N10" s="36">
        <f>E10/(E10+G10)</f>
        <v>0.66666666666666663</v>
      </c>
      <c r="O10" s="36">
        <f>2*(M10*N10)/(M10+N10)</f>
        <v>0.8</v>
      </c>
      <c r="P10" s="36">
        <f t="shared" si="0"/>
        <v>66.666666666666657</v>
      </c>
      <c r="Q10" s="61" t="s">
        <v>19</v>
      </c>
      <c r="R10" s="62">
        <f>AVERAGE(O7:O11)</f>
        <v>0.83925708699902246</v>
      </c>
    </row>
    <row r="11" spans="1:18 16384:16384" x14ac:dyDescent="0.2">
      <c r="A11" s="38">
        <v>2.4</v>
      </c>
      <c r="B11" s="39"/>
      <c r="C11" s="39">
        <v>800</v>
      </c>
      <c r="D11" s="39">
        <v>1024</v>
      </c>
      <c r="E11" s="39">
        <f>I11-F11</f>
        <v>14</v>
      </c>
      <c r="F11" s="39">
        <v>1</v>
      </c>
      <c r="G11" s="39">
        <v>4</v>
      </c>
      <c r="H11" s="39"/>
      <c r="I11" s="39">
        <v>15</v>
      </c>
      <c r="J11" s="39"/>
      <c r="K11" s="39">
        <v>18</v>
      </c>
      <c r="L11" s="39"/>
      <c r="M11" s="39">
        <f>E11/(F11+E11)</f>
        <v>0.93333333333333335</v>
      </c>
      <c r="N11" s="39">
        <f>E11/(E11+G11)</f>
        <v>0.77777777777777779</v>
      </c>
      <c r="O11" s="39">
        <f>2*(M11*N11)/(M11+N11)</f>
        <v>0.84848484848484851</v>
      </c>
      <c r="P11" s="39">
        <f t="shared" si="0"/>
        <v>77.777777777777786</v>
      </c>
      <c r="Q11" s="38" t="s">
        <v>12</v>
      </c>
      <c r="R11" s="40">
        <f>AVERAGE(P7:P11)</f>
        <v>73.333333333333329</v>
      </c>
    </row>
    <row r="12" spans="1:18 16384:16384" x14ac:dyDescent="0.2">
      <c r="A12" s="7">
        <v>3</v>
      </c>
      <c r="B12" s="3"/>
      <c r="C12" s="3">
        <v>700</v>
      </c>
      <c r="D12" s="3">
        <v>1024</v>
      </c>
      <c r="E12" s="3">
        <f t="shared" si="5"/>
        <v>14</v>
      </c>
      <c r="F12" s="3">
        <v>0</v>
      </c>
      <c r="G12" s="3">
        <v>4</v>
      </c>
      <c r="H12" s="3"/>
      <c r="I12" s="3">
        <v>14</v>
      </c>
      <c r="J12" s="3"/>
      <c r="K12" s="3">
        <v>18</v>
      </c>
      <c r="L12" s="3"/>
      <c r="M12" s="3">
        <f t="shared" si="4"/>
        <v>1</v>
      </c>
      <c r="N12" s="3">
        <f t="shared" si="2"/>
        <v>0.77777777777777779</v>
      </c>
      <c r="O12" s="3">
        <f t="shared" si="3"/>
        <v>0.87500000000000011</v>
      </c>
      <c r="P12" s="8">
        <f t="shared" si="0"/>
        <v>77.777777777777786</v>
      </c>
      <c r="Q12" s="114" t="s">
        <v>18</v>
      </c>
      <c r="R12" s="115"/>
    </row>
    <row r="13" spans="1:18 16384:16384" x14ac:dyDescent="0.2">
      <c r="A13" s="7">
        <v>3.1</v>
      </c>
      <c r="B13" s="3"/>
      <c r="C13" s="3">
        <v>700</v>
      </c>
      <c r="D13" s="3">
        <v>1024</v>
      </c>
      <c r="E13" s="3">
        <f t="shared" si="5"/>
        <v>14</v>
      </c>
      <c r="F13" s="3">
        <v>1</v>
      </c>
      <c r="G13" s="3">
        <v>4</v>
      </c>
      <c r="H13" s="3"/>
      <c r="I13" s="3">
        <v>15</v>
      </c>
      <c r="J13" s="3"/>
      <c r="K13" s="3">
        <v>18</v>
      </c>
      <c r="L13" s="3"/>
      <c r="M13" s="3">
        <f t="shared" si="4"/>
        <v>0.93333333333333335</v>
      </c>
      <c r="N13" s="3">
        <f t="shared" si="2"/>
        <v>0.77777777777777779</v>
      </c>
      <c r="O13" s="3">
        <f t="shared" si="3"/>
        <v>0.84848484848484851</v>
      </c>
      <c r="P13" s="8">
        <f t="shared" si="0"/>
        <v>77.777777777777786</v>
      </c>
      <c r="Q13" s="7" t="s">
        <v>16</v>
      </c>
      <c r="R13" s="8">
        <f>AVERAGE(M12:M16)</f>
        <v>0.97333333333333338</v>
      </c>
    </row>
    <row r="14" spans="1:18 16384:16384" x14ac:dyDescent="0.2">
      <c r="A14" s="7">
        <v>3.2</v>
      </c>
      <c r="B14" s="3"/>
      <c r="C14" s="3">
        <v>700</v>
      </c>
      <c r="D14" s="3">
        <v>1024</v>
      </c>
      <c r="E14" s="3">
        <f t="shared" si="5"/>
        <v>17</v>
      </c>
      <c r="F14" s="3">
        <v>0</v>
      </c>
      <c r="G14" s="3">
        <v>1</v>
      </c>
      <c r="H14" s="3"/>
      <c r="I14" s="3">
        <v>17</v>
      </c>
      <c r="J14" s="3"/>
      <c r="K14" s="3">
        <v>18</v>
      </c>
      <c r="L14" s="3"/>
      <c r="M14" s="3">
        <f t="shared" si="4"/>
        <v>1</v>
      </c>
      <c r="N14" s="3">
        <f t="shared" si="2"/>
        <v>0.94444444444444442</v>
      </c>
      <c r="O14" s="3">
        <f t="shared" si="3"/>
        <v>0.97142857142857142</v>
      </c>
      <c r="P14" s="8">
        <f t="shared" si="0"/>
        <v>94.444444444444443</v>
      </c>
      <c r="Q14" s="7" t="s">
        <v>15</v>
      </c>
      <c r="R14" s="8">
        <f>AVERAGE(N12:N16)</f>
        <v>0.84444444444444444</v>
      </c>
    </row>
    <row r="15" spans="1:18 16384:16384" x14ac:dyDescent="0.2">
      <c r="A15" s="7">
        <v>3.3</v>
      </c>
      <c r="B15" s="3"/>
      <c r="C15" s="3">
        <v>700</v>
      </c>
      <c r="D15" s="3">
        <v>1024</v>
      </c>
      <c r="E15" s="3">
        <f>I15-F15</f>
        <v>17</v>
      </c>
      <c r="F15" s="3">
        <v>0</v>
      </c>
      <c r="G15" s="3">
        <v>1</v>
      </c>
      <c r="H15" s="3"/>
      <c r="I15" s="3">
        <v>17</v>
      </c>
      <c r="J15" s="3"/>
      <c r="K15" s="3">
        <v>18</v>
      </c>
      <c r="L15" s="3"/>
      <c r="M15" s="3">
        <f>E15/(F15+E15)</f>
        <v>1</v>
      </c>
      <c r="N15" s="3">
        <f>E15/(E15+G15)</f>
        <v>0.94444444444444442</v>
      </c>
      <c r="O15" s="3">
        <f>2*(M15*N15)/(M15+N15)</f>
        <v>0.97142857142857142</v>
      </c>
      <c r="P15" s="8">
        <f t="shared" si="0"/>
        <v>94.444444444444443</v>
      </c>
      <c r="Q15" s="65" t="s">
        <v>19</v>
      </c>
      <c r="R15" s="66">
        <f>AVERAGE(O12:O16)</f>
        <v>0.90296536796536808</v>
      </c>
    </row>
    <row r="16" spans="1:18 16384:16384" x14ac:dyDescent="0.2">
      <c r="A16" s="7">
        <v>3.4</v>
      </c>
      <c r="C16" s="3">
        <v>700</v>
      </c>
      <c r="D16" s="3">
        <v>1024</v>
      </c>
      <c r="E16" s="3">
        <f>I16-F16</f>
        <v>14</v>
      </c>
      <c r="F16" s="3">
        <v>1</v>
      </c>
      <c r="G16" s="3">
        <v>4</v>
      </c>
      <c r="H16" s="3"/>
      <c r="I16" s="3">
        <v>15</v>
      </c>
      <c r="K16" s="3">
        <v>18</v>
      </c>
      <c r="M16" s="3">
        <f>E16/(F16+E16)</f>
        <v>0.93333333333333335</v>
      </c>
      <c r="N16" s="3">
        <f>E16/(E16+G16)</f>
        <v>0.77777777777777779</v>
      </c>
      <c r="O16" s="3">
        <f>2*(M16*N16)/(M16+N16)</f>
        <v>0.84848484848484851</v>
      </c>
      <c r="P16" s="8">
        <f t="shared" si="0"/>
        <v>77.777777777777786</v>
      </c>
      <c r="Q16" s="7" t="s">
        <v>12</v>
      </c>
      <c r="R16" s="8">
        <f>AVERAGE(P12:P16)</f>
        <v>84.444444444444443</v>
      </c>
      <c r="XFD16" t="s">
        <v>20</v>
      </c>
    </row>
    <row r="17" spans="1:18" x14ac:dyDescent="0.2">
      <c r="A17" s="42">
        <v>4</v>
      </c>
      <c r="B17" s="43"/>
      <c r="C17" s="43">
        <v>600</v>
      </c>
      <c r="D17" s="43">
        <v>1024</v>
      </c>
      <c r="E17" s="43">
        <f t="shared" si="5"/>
        <v>16</v>
      </c>
      <c r="F17" s="43">
        <v>1</v>
      </c>
      <c r="G17" s="43">
        <v>2</v>
      </c>
      <c r="H17" s="43"/>
      <c r="I17" s="43">
        <v>17</v>
      </c>
      <c r="J17" s="43"/>
      <c r="K17" s="43">
        <v>18</v>
      </c>
      <c r="L17" s="43"/>
      <c r="M17" s="43">
        <f t="shared" si="4"/>
        <v>0.94117647058823528</v>
      </c>
      <c r="N17" s="43">
        <f t="shared" si="2"/>
        <v>0.88888888888888884</v>
      </c>
      <c r="O17" s="43">
        <f t="shared" si="3"/>
        <v>0.91428571428571426</v>
      </c>
      <c r="P17" s="43">
        <f t="shared" si="0"/>
        <v>88.888888888888886</v>
      </c>
      <c r="Q17" s="123" t="s">
        <v>18</v>
      </c>
      <c r="R17" s="124"/>
    </row>
    <row r="18" spans="1:18" x14ac:dyDescent="0.2">
      <c r="A18" s="45">
        <v>4.0999999999999996</v>
      </c>
      <c r="B18" s="46"/>
      <c r="C18" s="46">
        <v>600</v>
      </c>
      <c r="D18" s="46">
        <v>1024</v>
      </c>
      <c r="E18" s="46">
        <f t="shared" si="5"/>
        <v>16</v>
      </c>
      <c r="F18" s="46">
        <v>2</v>
      </c>
      <c r="G18" s="46">
        <v>1</v>
      </c>
      <c r="H18" s="46"/>
      <c r="I18" s="46">
        <v>18</v>
      </c>
      <c r="J18" s="46"/>
      <c r="K18" s="46">
        <v>18</v>
      </c>
      <c r="L18" s="46"/>
      <c r="M18" s="46">
        <f t="shared" si="4"/>
        <v>0.88888888888888884</v>
      </c>
      <c r="N18" s="46">
        <f t="shared" si="2"/>
        <v>0.94117647058823528</v>
      </c>
      <c r="O18" s="46">
        <f t="shared" si="3"/>
        <v>0.91428571428571426</v>
      </c>
      <c r="P18" s="46">
        <f t="shared" si="0"/>
        <v>88.888888888888886</v>
      </c>
      <c r="Q18" s="45" t="s">
        <v>16</v>
      </c>
      <c r="R18" s="47">
        <f>AVERAGE(M17:M21)</f>
        <v>0.89934640522875819</v>
      </c>
    </row>
    <row r="19" spans="1:18" x14ac:dyDescent="0.2">
      <c r="A19" s="45">
        <v>4.2</v>
      </c>
      <c r="B19" s="46"/>
      <c r="C19" s="46">
        <v>600</v>
      </c>
      <c r="D19" s="46">
        <v>1024</v>
      </c>
      <c r="E19" s="46">
        <f t="shared" si="5"/>
        <v>15</v>
      </c>
      <c r="F19" s="46">
        <v>3</v>
      </c>
      <c r="G19" s="46">
        <v>3</v>
      </c>
      <c r="H19" s="46"/>
      <c r="I19" s="46">
        <v>18</v>
      </c>
      <c r="J19" s="46"/>
      <c r="K19" s="46">
        <v>18</v>
      </c>
      <c r="L19" s="46"/>
      <c r="M19" s="46">
        <f t="shared" si="4"/>
        <v>0.83333333333333337</v>
      </c>
      <c r="N19" s="46">
        <f>E19/(E19+G19)</f>
        <v>0.83333333333333337</v>
      </c>
      <c r="O19" s="46">
        <f t="shared" si="3"/>
        <v>0.83333333333333337</v>
      </c>
      <c r="P19" s="46">
        <f t="shared" si="0"/>
        <v>83.333333333333343</v>
      </c>
      <c r="Q19" s="45" t="s">
        <v>15</v>
      </c>
      <c r="R19" s="47">
        <f>AVERAGE(N17:N21)</f>
        <v>0.89934640522875819</v>
      </c>
    </row>
    <row r="20" spans="1:18" x14ac:dyDescent="0.2">
      <c r="A20" s="45">
        <v>4.3</v>
      </c>
      <c r="B20" s="46"/>
      <c r="C20" s="46">
        <v>600</v>
      </c>
      <c r="D20" s="46">
        <v>1024</v>
      </c>
      <c r="E20" s="46">
        <f t="shared" ref="E20" si="6">I20-F20</f>
        <v>17</v>
      </c>
      <c r="F20" s="46">
        <v>1</v>
      </c>
      <c r="G20" s="46">
        <v>1</v>
      </c>
      <c r="H20" s="46"/>
      <c r="I20" s="46">
        <v>18</v>
      </c>
      <c r="J20" s="46"/>
      <c r="K20" s="46">
        <v>18</v>
      </c>
      <c r="L20" s="46"/>
      <c r="M20" s="46">
        <f t="shared" ref="M20" si="7">E20/(F20+E20)</f>
        <v>0.94444444444444442</v>
      </c>
      <c r="N20" s="46">
        <f t="shared" ref="N20" si="8">E20/(E20+G20)</f>
        <v>0.94444444444444442</v>
      </c>
      <c r="O20" s="46">
        <f t="shared" ref="O20" si="9">2*(M20*N20)/(M20+N20)</f>
        <v>0.94444444444444442</v>
      </c>
      <c r="P20" s="46">
        <f t="shared" si="0"/>
        <v>94.444444444444443</v>
      </c>
      <c r="Q20" s="78" t="s">
        <v>19</v>
      </c>
      <c r="R20" s="79">
        <f>AVERAGE(O17:O21)</f>
        <v>0.8990476190476191</v>
      </c>
    </row>
    <row r="21" spans="1:18" x14ac:dyDescent="0.2">
      <c r="A21" s="48">
        <v>4.4000000000000004</v>
      </c>
      <c r="B21" s="49"/>
      <c r="C21" s="49">
        <v>600</v>
      </c>
      <c r="D21" s="49">
        <v>1024</v>
      </c>
      <c r="E21" s="49">
        <f t="shared" si="5"/>
        <v>16</v>
      </c>
      <c r="F21" s="49">
        <v>2</v>
      </c>
      <c r="G21" s="49">
        <v>2</v>
      </c>
      <c r="H21" s="49"/>
      <c r="I21" s="49">
        <v>18</v>
      </c>
      <c r="J21" s="49"/>
      <c r="K21" s="49">
        <v>18</v>
      </c>
      <c r="L21" s="49"/>
      <c r="M21" s="49">
        <f t="shared" si="4"/>
        <v>0.88888888888888884</v>
      </c>
      <c r="N21" s="49">
        <f t="shared" si="2"/>
        <v>0.88888888888888884</v>
      </c>
      <c r="O21" s="49">
        <f t="shared" si="3"/>
        <v>0.88888888888888884</v>
      </c>
      <c r="P21" s="49">
        <f t="shared" si="0"/>
        <v>88.888888888888886</v>
      </c>
      <c r="Q21" s="48" t="s">
        <v>12</v>
      </c>
      <c r="R21" s="50">
        <f>AVERAGE(P16:P20)</f>
        <v>86.666666666666671</v>
      </c>
    </row>
    <row r="22" spans="1:18" x14ac:dyDescent="0.2">
      <c r="A22" s="53">
        <v>5</v>
      </c>
      <c r="B22" s="54"/>
      <c r="C22" s="54">
        <v>500</v>
      </c>
      <c r="D22" s="54">
        <v>1024</v>
      </c>
      <c r="E22" s="54">
        <f t="shared" si="5"/>
        <v>15</v>
      </c>
      <c r="F22" s="54">
        <v>2</v>
      </c>
      <c r="G22" s="54">
        <v>3</v>
      </c>
      <c r="H22" s="54"/>
      <c r="I22" s="54">
        <v>17</v>
      </c>
      <c r="J22" s="54"/>
      <c r="K22" s="54">
        <v>18</v>
      </c>
      <c r="L22" s="54"/>
      <c r="M22" s="54">
        <f t="shared" si="4"/>
        <v>0.88235294117647056</v>
      </c>
      <c r="N22" s="54">
        <f t="shared" si="2"/>
        <v>0.83333333333333337</v>
      </c>
      <c r="O22" s="54">
        <f t="shared" si="3"/>
        <v>0.8571428571428571</v>
      </c>
      <c r="P22" s="55">
        <f t="shared" si="0"/>
        <v>83.333333333333343</v>
      </c>
      <c r="Q22" s="121" t="s">
        <v>18</v>
      </c>
      <c r="R22" s="122"/>
    </row>
    <row r="23" spans="1:18" x14ac:dyDescent="0.2">
      <c r="A23" s="53">
        <v>5.0999999999999996</v>
      </c>
      <c r="B23" s="54"/>
      <c r="C23" s="54">
        <v>500</v>
      </c>
      <c r="D23" s="54">
        <v>1024</v>
      </c>
      <c r="E23" s="54">
        <f t="shared" si="5"/>
        <v>17</v>
      </c>
      <c r="F23" s="54">
        <v>3</v>
      </c>
      <c r="G23" s="54">
        <v>1</v>
      </c>
      <c r="H23" s="54"/>
      <c r="I23" s="54">
        <v>20</v>
      </c>
      <c r="J23" s="54"/>
      <c r="K23" s="54">
        <v>18</v>
      </c>
      <c r="L23" s="54"/>
      <c r="M23" s="54">
        <f t="shared" si="4"/>
        <v>0.85</v>
      </c>
      <c r="N23" s="54">
        <f t="shared" si="2"/>
        <v>0.94444444444444442</v>
      </c>
      <c r="O23" s="54">
        <f t="shared" si="3"/>
        <v>0.89473684210526316</v>
      </c>
      <c r="P23" s="55">
        <f t="shared" si="0"/>
        <v>94.444444444444443</v>
      </c>
      <c r="Q23" s="53" t="s">
        <v>16</v>
      </c>
      <c r="R23" s="55">
        <f>AVERAGE(M22:M26)</f>
        <v>0.89702614379084977</v>
      </c>
    </row>
    <row r="24" spans="1:18" x14ac:dyDescent="0.2">
      <c r="A24" s="53">
        <v>5.2</v>
      </c>
      <c r="B24" s="54"/>
      <c r="C24" s="54">
        <v>500</v>
      </c>
      <c r="D24" s="54">
        <v>1024</v>
      </c>
      <c r="E24" s="54">
        <f t="shared" si="5"/>
        <v>14</v>
      </c>
      <c r="F24" s="54">
        <v>2</v>
      </c>
      <c r="G24" s="54">
        <v>3</v>
      </c>
      <c r="H24" s="54"/>
      <c r="I24" s="54">
        <v>16</v>
      </c>
      <c r="J24" s="54"/>
      <c r="K24" s="54">
        <v>18</v>
      </c>
      <c r="L24" s="54"/>
      <c r="M24" s="54">
        <f t="shared" si="4"/>
        <v>0.875</v>
      </c>
      <c r="N24" s="54">
        <f t="shared" si="2"/>
        <v>0.82352941176470584</v>
      </c>
      <c r="O24" s="54">
        <f t="shared" si="3"/>
        <v>0.84848484848484851</v>
      </c>
      <c r="P24" s="55">
        <f t="shared" si="0"/>
        <v>77.777777777777786</v>
      </c>
      <c r="Q24" s="53" t="s">
        <v>15</v>
      </c>
      <c r="R24" s="55">
        <f>AVERAGE(N22:N26)</f>
        <v>0.8647058823529411</v>
      </c>
    </row>
    <row r="25" spans="1:18" x14ac:dyDescent="0.2">
      <c r="A25" s="53">
        <v>5.3</v>
      </c>
      <c r="B25" s="54"/>
      <c r="C25" s="54">
        <v>500</v>
      </c>
      <c r="D25" s="54">
        <v>1024</v>
      </c>
      <c r="E25" s="54">
        <f t="shared" si="5"/>
        <v>17</v>
      </c>
      <c r="F25" s="54">
        <v>1</v>
      </c>
      <c r="G25" s="54">
        <v>1</v>
      </c>
      <c r="H25" s="54"/>
      <c r="I25" s="54">
        <v>18</v>
      </c>
      <c r="J25" s="54"/>
      <c r="K25" s="54">
        <v>18</v>
      </c>
      <c r="L25" s="54"/>
      <c r="M25" s="54">
        <f t="shared" si="4"/>
        <v>0.94444444444444442</v>
      </c>
      <c r="N25" s="54">
        <f t="shared" si="2"/>
        <v>0.94444444444444442</v>
      </c>
      <c r="O25" s="54">
        <f t="shared" si="3"/>
        <v>0.94444444444444442</v>
      </c>
      <c r="P25" s="55">
        <f t="shared" si="0"/>
        <v>94.444444444444443</v>
      </c>
      <c r="Q25" s="67" t="s">
        <v>19</v>
      </c>
      <c r="R25" s="68">
        <f>AVERAGE(O22:O26)</f>
        <v>0.87865876813245225</v>
      </c>
    </row>
    <row r="26" spans="1:18" x14ac:dyDescent="0.2">
      <c r="A26" s="56">
        <v>5.4</v>
      </c>
      <c r="B26" s="57"/>
      <c r="C26" s="57">
        <v>500</v>
      </c>
      <c r="D26" s="57">
        <v>1024</v>
      </c>
      <c r="E26" s="57">
        <f t="shared" si="5"/>
        <v>14</v>
      </c>
      <c r="F26" s="57">
        <v>1</v>
      </c>
      <c r="G26" s="57">
        <v>4</v>
      </c>
      <c r="H26" s="57"/>
      <c r="I26" s="57">
        <v>15</v>
      </c>
      <c r="J26" s="57"/>
      <c r="K26" s="57">
        <v>18</v>
      </c>
      <c r="L26" s="57"/>
      <c r="M26" s="57">
        <f t="shared" si="4"/>
        <v>0.93333333333333335</v>
      </c>
      <c r="N26" s="57">
        <f t="shared" si="2"/>
        <v>0.77777777777777779</v>
      </c>
      <c r="O26" s="57">
        <f t="shared" si="3"/>
        <v>0.84848484848484851</v>
      </c>
      <c r="P26" s="58">
        <f t="shared" si="0"/>
        <v>77.777777777777786</v>
      </c>
      <c r="Q26" s="56" t="s">
        <v>12</v>
      </c>
      <c r="R26" s="58">
        <f>AVERAGE(P22:P26)</f>
        <v>85.555555555555557</v>
      </c>
    </row>
    <row r="27" spans="1:18" x14ac:dyDescent="0.2">
      <c r="A27" s="13">
        <v>6</v>
      </c>
      <c r="B27" s="14"/>
      <c r="C27" s="14">
        <v>400</v>
      </c>
      <c r="D27" s="14">
        <v>1024</v>
      </c>
      <c r="E27" s="14">
        <f t="shared" si="5"/>
        <v>16</v>
      </c>
      <c r="F27" s="14">
        <v>0</v>
      </c>
      <c r="G27" s="14">
        <v>2</v>
      </c>
      <c r="H27" s="14"/>
      <c r="I27" s="14">
        <v>16</v>
      </c>
      <c r="J27" s="14"/>
      <c r="K27" s="14">
        <v>18</v>
      </c>
      <c r="L27" s="14"/>
      <c r="M27" s="14">
        <f t="shared" si="4"/>
        <v>1</v>
      </c>
      <c r="N27" s="14">
        <f t="shared" si="2"/>
        <v>0.88888888888888884</v>
      </c>
      <c r="O27" s="14">
        <f t="shared" si="3"/>
        <v>0.94117647058823528</v>
      </c>
      <c r="P27" s="15">
        <f t="shared" si="0"/>
        <v>88.888888888888886</v>
      </c>
      <c r="Q27" s="106" t="s">
        <v>18</v>
      </c>
      <c r="R27" s="107"/>
    </row>
    <row r="28" spans="1:18" x14ac:dyDescent="0.2">
      <c r="A28" s="16">
        <v>6.1</v>
      </c>
      <c r="B28" s="12"/>
      <c r="C28" s="12">
        <v>400</v>
      </c>
      <c r="D28" s="12">
        <v>1024</v>
      </c>
      <c r="E28" s="12">
        <f t="shared" si="5"/>
        <v>16</v>
      </c>
      <c r="F28" s="12">
        <v>3</v>
      </c>
      <c r="G28" s="12">
        <v>1</v>
      </c>
      <c r="H28" s="12"/>
      <c r="I28" s="12">
        <v>19</v>
      </c>
      <c r="J28" s="12"/>
      <c r="K28" s="12">
        <v>18</v>
      </c>
      <c r="L28" s="12"/>
      <c r="M28" s="12">
        <f t="shared" si="4"/>
        <v>0.84210526315789469</v>
      </c>
      <c r="N28" s="12">
        <f t="shared" si="2"/>
        <v>0.94117647058823528</v>
      </c>
      <c r="O28" s="12">
        <f t="shared" si="3"/>
        <v>0.88888888888888884</v>
      </c>
      <c r="P28" s="17">
        <f t="shared" si="0"/>
        <v>88.888888888888886</v>
      </c>
      <c r="Q28" s="16" t="s">
        <v>16</v>
      </c>
      <c r="R28" s="17">
        <f>AVERAGE(M27:M31)</f>
        <v>0.89232886136910905</v>
      </c>
    </row>
    <row r="29" spans="1:18" x14ac:dyDescent="0.2">
      <c r="A29" s="16">
        <v>6.2</v>
      </c>
      <c r="B29" s="12"/>
      <c r="C29" s="12">
        <v>400</v>
      </c>
      <c r="D29" s="12">
        <v>1024</v>
      </c>
      <c r="E29" s="12">
        <f t="shared" si="5"/>
        <v>15</v>
      </c>
      <c r="F29" s="12">
        <v>4</v>
      </c>
      <c r="G29" s="12">
        <v>3</v>
      </c>
      <c r="H29" s="12"/>
      <c r="I29" s="12">
        <v>19</v>
      </c>
      <c r="J29" s="12"/>
      <c r="K29" s="12">
        <v>18</v>
      </c>
      <c r="L29" s="12"/>
      <c r="M29" s="12">
        <f t="shared" si="4"/>
        <v>0.78947368421052633</v>
      </c>
      <c r="N29" s="12">
        <f t="shared" si="2"/>
        <v>0.83333333333333337</v>
      </c>
      <c r="O29" s="12">
        <f t="shared" si="3"/>
        <v>0.81081081081081086</v>
      </c>
      <c r="P29" s="17">
        <f t="shared" si="0"/>
        <v>83.333333333333343</v>
      </c>
      <c r="Q29" s="16" t="s">
        <v>15</v>
      </c>
      <c r="R29" s="17">
        <f>AVERAGE(N27:N31)</f>
        <v>0.88823529411764712</v>
      </c>
    </row>
    <row r="30" spans="1:18" x14ac:dyDescent="0.2">
      <c r="A30" s="16">
        <v>6.3</v>
      </c>
      <c r="B30" s="12"/>
      <c r="C30" s="12">
        <v>400</v>
      </c>
      <c r="D30" s="12">
        <v>1024</v>
      </c>
      <c r="E30" s="12">
        <f t="shared" si="5"/>
        <v>16</v>
      </c>
      <c r="F30" s="12">
        <v>2</v>
      </c>
      <c r="G30" s="12">
        <v>2</v>
      </c>
      <c r="H30" s="12"/>
      <c r="I30" s="12">
        <v>18</v>
      </c>
      <c r="J30" s="12"/>
      <c r="K30" s="12">
        <v>18</v>
      </c>
      <c r="L30" s="12"/>
      <c r="M30" s="12">
        <f t="shared" si="4"/>
        <v>0.88888888888888884</v>
      </c>
      <c r="N30" s="12">
        <f t="shared" si="2"/>
        <v>0.88888888888888884</v>
      </c>
      <c r="O30" s="12">
        <f t="shared" si="3"/>
        <v>0.88888888888888884</v>
      </c>
      <c r="P30" s="17">
        <f t="shared" si="0"/>
        <v>88.888888888888886</v>
      </c>
      <c r="Q30" s="22" t="s">
        <v>19</v>
      </c>
      <c r="R30" s="21">
        <f>AVERAGE(O27:O31)</f>
        <v>0.88881015469250768</v>
      </c>
    </row>
    <row r="31" spans="1:18" x14ac:dyDescent="0.2">
      <c r="A31" s="18">
        <v>6.3</v>
      </c>
      <c r="B31" s="19"/>
      <c r="C31" s="19">
        <v>400</v>
      </c>
      <c r="D31" s="19">
        <v>1024</v>
      </c>
      <c r="E31" s="19">
        <f t="shared" si="5"/>
        <v>16</v>
      </c>
      <c r="F31" s="19">
        <v>1</v>
      </c>
      <c r="G31" s="19">
        <v>2</v>
      </c>
      <c r="H31" s="19"/>
      <c r="I31" s="19">
        <v>17</v>
      </c>
      <c r="J31" s="19"/>
      <c r="K31" s="19">
        <v>18</v>
      </c>
      <c r="L31" s="19"/>
      <c r="M31" s="19">
        <f t="shared" si="4"/>
        <v>0.94117647058823528</v>
      </c>
      <c r="N31" s="19">
        <f t="shared" si="2"/>
        <v>0.88888888888888884</v>
      </c>
      <c r="O31" s="19">
        <f t="shared" si="3"/>
        <v>0.91428571428571426</v>
      </c>
      <c r="P31" s="20">
        <f t="shared" si="0"/>
        <v>88.888888888888886</v>
      </c>
      <c r="Q31" s="18" t="s">
        <v>12</v>
      </c>
      <c r="R31" s="20">
        <f>AVERAGE(P27:P31)</f>
        <v>87.777777777777786</v>
      </c>
    </row>
  </sheetData>
  <mergeCells count="7">
    <mergeCell ref="Q27:R27"/>
    <mergeCell ref="Q17:R17"/>
    <mergeCell ref="Q1:R1"/>
    <mergeCell ref="Q2:R2"/>
    <mergeCell ref="Q7:R7"/>
    <mergeCell ref="Q12:R12"/>
    <mergeCell ref="Q22:R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0AC72-8732-2843-90AB-DCC5458A446A}">
  <dimension ref="A1:R41"/>
  <sheetViews>
    <sheetView zoomScale="120" zoomScaleNormal="120" workbookViewId="0">
      <pane ySplit="1" topLeftCell="A2" activePane="bottomLeft" state="frozen"/>
      <selection pane="bottomLeft" activeCell="V15" sqref="V15"/>
    </sheetView>
  </sheetViews>
  <sheetFormatPr baseColWidth="10" defaultRowHeight="16" x14ac:dyDescent="0.2"/>
  <cols>
    <col min="1" max="1" width="6.83203125" customWidth="1"/>
    <col min="2" max="2" width="7" hidden="1" customWidth="1"/>
    <col min="5" max="16" width="0" hidden="1" customWidth="1"/>
  </cols>
  <sheetData>
    <row r="1" spans="1:18" ht="51" x14ac:dyDescent="0.2">
      <c r="A1" s="41" t="s">
        <v>0</v>
      </c>
      <c r="B1" s="41" t="s">
        <v>14</v>
      </c>
      <c r="C1" s="41" t="s">
        <v>1</v>
      </c>
      <c r="D1" s="41" t="s">
        <v>2</v>
      </c>
      <c r="E1" s="41" t="s">
        <v>3</v>
      </c>
      <c r="F1" s="41" t="s">
        <v>4</v>
      </c>
      <c r="G1" s="41" t="s">
        <v>5</v>
      </c>
      <c r="H1" s="41" t="s">
        <v>6</v>
      </c>
      <c r="I1" s="41" t="s">
        <v>8</v>
      </c>
      <c r="J1" s="41" t="s">
        <v>9</v>
      </c>
      <c r="K1" s="41" t="s">
        <v>11</v>
      </c>
      <c r="L1" s="41" t="s">
        <v>13</v>
      </c>
      <c r="M1" s="41" t="s">
        <v>16</v>
      </c>
      <c r="N1" s="41" t="s">
        <v>15</v>
      </c>
      <c r="O1" s="41" t="s">
        <v>17</v>
      </c>
      <c r="P1" s="41" t="s">
        <v>12</v>
      </c>
      <c r="Q1" s="101" t="s">
        <v>21</v>
      </c>
      <c r="R1" s="101"/>
    </row>
    <row r="2" spans="1:18" x14ac:dyDescent="0.2">
      <c r="A2" s="26">
        <v>1</v>
      </c>
      <c r="B2" s="23"/>
      <c r="C2" s="23">
        <v>1000</v>
      </c>
      <c r="D2" s="23">
        <v>1024</v>
      </c>
      <c r="E2" s="23">
        <f t="shared" ref="E2:E13" si="0">I2-F2</f>
        <v>16</v>
      </c>
      <c r="F2" s="23">
        <v>12</v>
      </c>
      <c r="G2" s="23">
        <v>4</v>
      </c>
      <c r="H2" s="23" t="s">
        <v>7</v>
      </c>
      <c r="I2" s="23">
        <v>28</v>
      </c>
      <c r="J2" s="23" t="s">
        <v>7</v>
      </c>
      <c r="K2" s="23">
        <v>21</v>
      </c>
      <c r="L2" s="23"/>
      <c r="M2" s="23">
        <f>E2/(F2+E2)</f>
        <v>0.5714285714285714</v>
      </c>
      <c r="N2" s="23">
        <f>E2/(E2+G2)</f>
        <v>0.8</v>
      </c>
      <c r="O2" s="23">
        <f>2*(M2*N2)/(M2+N2)</f>
        <v>0.66666666666666663</v>
      </c>
      <c r="P2" s="23">
        <f t="shared" ref="P2:P13" si="1">E2/K2*100</f>
        <v>76.19047619047619</v>
      </c>
      <c r="Q2" s="110" t="s">
        <v>18</v>
      </c>
      <c r="R2" s="111"/>
    </row>
    <row r="3" spans="1:18" x14ac:dyDescent="0.2">
      <c r="A3" s="27">
        <v>1.1000000000000001</v>
      </c>
      <c r="B3" s="2"/>
      <c r="C3" s="2">
        <v>1000</v>
      </c>
      <c r="D3" s="2">
        <v>1024</v>
      </c>
      <c r="E3" s="2">
        <f t="shared" si="0"/>
        <v>14</v>
      </c>
      <c r="F3" s="2">
        <v>13</v>
      </c>
      <c r="G3" s="2">
        <v>7</v>
      </c>
      <c r="H3" s="2"/>
      <c r="I3" s="2">
        <v>27</v>
      </c>
      <c r="J3" s="2"/>
      <c r="K3" s="25">
        <v>21</v>
      </c>
      <c r="L3" s="2"/>
      <c r="M3" s="2">
        <f t="shared" ref="M3:M16" si="2">E3/(F3+E3)</f>
        <v>0.51851851851851849</v>
      </c>
      <c r="N3" s="2">
        <f t="shared" ref="N3:N16" si="3">E3/(E3+G3)</f>
        <v>0.66666666666666663</v>
      </c>
      <c r="O3" s="2">
        <f t="shared" ref="O3:O16" si="4">2*(M3*N3)/(M3+N3)</f>
        <v>0.58333333333333337</v>
      </c>
      <c r="P3" s="2">
        <f t="shared" si="1"/>
        <v>66.666666666666657</v>
      </c>
      <c r="Q3" s="27" t="s">
        <v>16</v>
      </c>
      <c r="R3" s="30">
        <f>AVERAGE(M2:M6)</f>
        <v>0.56859126984126984</v>
      </c>
    </row>
    <row r="4" spans="1:18" x14ac:dyDescent="0.2">
      <c r="A4" s="27">
        <v>1.2</v>
      </c>
      <c r="B4" s="2"/>
      <c r="C4" s="2">
        <v>1000</v>
      </c>
      <c r="D4" s="2">
        <v>1024</v>
      </c>
      <c r="E4" s="2">
        <f t="shared" si="0"/>
        <v>19</v>
      </c>
      <c r="F4" s="2">
        <v>13</v>
      </c>
      <c r="G4" s="2">
        <v>1</v>
      </c>
      <c r="H4" s="2"/>
      <c r="I4" s="2">
        <v>32</v>
      </c>
      <c r="J4" s="2"/>
      <c r="K4" s="2">
        <v>21</v>
      </c>
      <c r="L4" s="2"/>
      <c r="M4" s="2">
        <f t="shared" si="2"/>
        <v>0.59375</v>
      </c>
      <c r="N4" s="2">
        <f t="shared" si="3"/>
        <v>0.95</v>
      </c>
      <c r="O4" s="2">
        <f t="shared" si="4"/>
        <v>0.73076923076923084</v>
      </c>
      <c r="P4" s="2">
        <f t="shared" si="1"/>
        <v>90.476190476190482</v>
      </c>
      <c r="Q4" s="27" t="s">
        <v>15</v>
      </c>
      <c r="R4" s="30">
        <f>AVERAGE(N2:N6)</f>
        <v>0.79761904761904767</v>
      </c>
    </row>
    <row r="5" spans="1:18" x14ac:dyDescent="0.2">
      <c r="A5" s="27">
        <v>1.3</v>
      </c>
      <c r="B5" s="2"/>
      <c r="C5" s="2">
        <v>1000</v>
      </c>
      <c r="D5" s="2">
        <v>1024</v>
      </c>
      <c r="E5" s="2">
        <f t="shared" si="0"/>
        <v>17</v>
      </c>
      <c r="F5" s="2">
        <v>13</v>
      </c>
      <c r="G5" s="2">
        <v>4</v>
      </c>
      <c r="H5" s="2"/>
      <c r="I5" s="2">
        <v>30</v>
      </c>
      <c r="J5" s="2"/>
      <c r="K5" s="2">
        <v>21</v>
      </c>
      <c r="L5" s="2"/>
      <c r="M5" s="2">
        <f t="shared" si="2"/>
        <v>0.56666666666666665</v>
      </c>
      <c r="N5" s="2">
        <f t="shared" si="3"/>
        <v>0.80952380952380953</v>
      </c>
      <c r="O5" s="2">
        <f t="shared" si="4"/>
        <v>0.66666666666666663</v>
      </c>
      <c r="P5" s="2">
        <f t="shared" si="1"/>
        <v>80.952380952380949</v>
      </c>
      <c r="Q5" s="63" t="s">
        <v>19</v>
      </c>
      <c r="R5" s="64">
        <f>AVERAGE(O2:O6)</f>
        <v>0.6628205128205128</v>
      </c>
    </row>
    <row r="6" spans="1:18" x14ac:dyDescent="0.2">
      <c r="A6" s="27">
        <v>1.4</v>
      </c>
      <c r="B6" s="2"/>
      <c r="C6" s="2">
        <v>1000</v>
      </c>
      <c r="D6" s="2">
        <v>1024</v>
      </c>
      <c r="E6" s="2">
        <f t="shared" si="0"/>
        <v>16</v>
      </c>
      <c r="F6" s="2">
        <v>11</v>
      </c>
      <c r="G6" s="2">
        <v>5</v>
      </c>
      <c r="H6" s="2"/>
      <c r="I6" s="2">
        <v>27</v>
      </c>
      <c r="J6" s="2"/>
      <c r="K6" s="2">
        <v>21</v>
      </c>
      <c r="L6" s="2"/>
      <c r="M6" s="2">
        <f t="shared" si="2"/>
        <v>0.59259259259259256</v>
      </c>
      <c r="N6" s="2">
        <f t="shared" si="3"/>
        <v>0.76190476190476186</v>
      </c>
      <c r="O6" s="2">
        <f t="shared" si="4"/>
        <v>0.66666666666666663</v>
      </c>
      <c r="P6" s="2">
        <f t="shared" si="1"/>
        <v>76.19047619047619</v>
      </c>
      <c r="Q6" s="28" t="s">
        <v>12</v>
      </c>
      <c r="R6" s="31">
        <f>AVERAGE(P2:P6)</f>
        <v>78.095238095238102</v>
      </c>
    </row>
    <row r="7" spans="1:18" x14ac:dyDescent="0.2">
      <c r="A7" s="32">
        <v>2</v>
      </c>
      <c r="B7" s="33"/>
      <c r="C7" s="33">
        <v>1000</v>
      </c>
      <c r="D7" s="33">
        <v>2048</v>
      </c>
      <c r="E7" s="33">
        <f t="shared" si="0"/>
        <v>14</v>
      </c>
      <c r="F7" s="33">
        <v>7</v>
      </c>
      <c r="G7" s="33">
        <v>7</v>
      </c>
      <c r="H7" s="33" t="s">
        <v>7</v>
      </c>
      <c r="I7" s="33">
        <v>21</v>
      </c>
      <c r="J7" s="33" t="s">
        <v>7</v>
      </c>
      <c r="K7" s="33">
        <v>21</v>
      </c>
      <c r="L7" s="33">
        <v>3</v>
      </c>
      <c r="M7" s="33">
        <f t="shared" si="2"/>
        <v>0.66666666666666663</v>
      </c>
      <c r="N7" s="33">
        <f t="shared" si="3"/>
        <v>0.66666666666666663</v>
      </c>
      <c r="O7" s="33">
        <f t="shared" si="4"/>
        <v>0.66666666666666663</v>
      </c>
      <c r="P7" s="33">
        <f t="shared" si="1"/>
        <v>66.666666666666657</v>
      </c>
      <c r="Q7" s="112" t="s">
        <v>18</v>
      </c>
      <c r="R7" s="113"/>
    </row>
    <row r="8" spans="1:18" x14ac:dyDescent="0.2">
      <c r="A8" s="35">
        <v>2.1</v>
      </c>
      <c r="B8" s="36"/>
      <c r="C8" s="36">
        <v>1000</v>
      </c>
      <c r="D8" s="36">
        <v>2048</v>
      </c>
      <c r="E8" s="36">
        <f t="shared" si="0"/>
        <v>14</v>
      </c>
      <c r="F8" s="36">
        <v>7</v>
      </c>
      <c r="G8" s="36">
        <v>5</v>
      </c>
      <c r="H8" s="36"/>
      <c r="I8" s="36">
        <v>21</v>
      </c>
      <c r="J8" s="36"/>
      <c r="K8" s="36">
        <v>21</v>
      </c>
      <c r="L8" s="36"/>
      <c r="M8" s="36">
        <f t="shared" si="2"/>
        <v>0.66666666666666663</v>
      </c>
      <c r="N8" s="36">
        <f t="shared" si="3"/>
        <v>0.73684210526315785</v>
      </c>
      <c r="O8" s="36">
        <f t="shared" si="4"/>
        <v>0.7</v>
      </c>
      <c r="P8" s="36">
        <f t="shared" si="1"/>
        <v>66.666666666666657</v>
      </c>
      <c r="Q8" s="35" t="s">
        <v>16</v>
      </c>
      <c r="R8" s="37">
        <f>AVERAGE(M7:M11)</f>
        <v>0.67939393939393933</v>
      </c>
    </row>
    <row r="9" spans="1:18" x14ac:dyDescent="0.2">
      <c r="A9" s="35">
        <v>2.2000000000000002</v>
      </c>
      <c r="B9" s="36"/>
      <c r="C9" s="36">
        <v>1000</v>
      </c>
      <c r="D9" s="36">
        <v>2048</v>
      </c>
      <c r="E9" s="36">
        <f t="shared" si="0"/>
        <v>14</v>
      </c>
      <c r="F9" s="36">
        <v>6</v>
      </c>
      <c r="G9" s="36">
        <v>7</v>
      </c>
      <c r="H9" s="36"/>
      <c r="I9" s="36">
        <v>20</v>
      </c>
      <c r="J9" s="36"/>
      <c r="K9" s="36">
        <v>21</v>
      </c>
      <c r="L9" s="36"/>
      <c r="M9" s="36">
        <f t="shared" si="2"/>
        <v>0.7</v>
      </c>
      <c r="N9" s="36">
        <f t="shared" si="3"/>
        <v>0.66666666666666663</v>
      </c>
      <c r="O9" s="36">
        <f t="shared" si="4"/>
        <v>0.68292682926829262</v>
      </c>
      <c r="P9" s="36">
        <f t="shared" si="1"/>
        <v>66.666666666666657</v>
      </c>
      <c r="Q9" s="35" t="s">
        <v>15</v>
      </c>
      <c r="R9" s="37">
        <f>AVERAGE(N7:N11)</f>
        <v>0.69974937343358401</v>
      </c>
    </row>
    <row r="10" spans="1:18" x14ac:dyDescent="0.2">
      <c r="A10" s="35">
        <v>2.2999999999999998</v>
      </c>
      <c r="B10" s="36"/>
      <c r="C10" s="36">
        <v>1000</v>
      </c>
      <c r="D10" s="36">
        <v>2048</v>
      </c>
      <c r="E10" s="36">
        <f t="shared" si="0"/>
        <v>15</v>
      </c>
      <c r="F10" s="36">
        <v>7</v>
      </c>
      <c r="G10" s="36">
        <v>6</v>
      </c>
      <c r="H10" s="36"/>
      <c r="I10" s="36">
        <v>22</v>
      </c>
      <c r="J10" s="36"/>
      <c r="K10" s="36">
        <v>21</v>
      </c>
      <c r="L10" s="36"/>
      <c r="M10" s="36">
        <f t="shared" si="2"/>
        <v>0.68181818181818177</v>
      </c>
      <c r="N10" s="36">
        <f t="shared" si="3"/>
        <v>0.7142857142857143</v>
      </c>
      <c r="O10" s="36">
        <f t="shared" si="4"/>
        <v>0.69767441860465118</v>
      </c>
      <c r="P10" s="36">
        <f t="shared" si="1"/>
        <v>71.428571428571431</v>
      </c>
      <c r="Q10" s="61" t="s">
        <v>19</v>
      </c>
      <c r="R10" s="62">
        <f>AVERAGE(O7:O11)</f>
        <v>0.68898846662885238</v>
      </c>
    </row>
    <row r="11" spans="1:18" x14ac:dyDescent="0.2">
      <c r="A11" s="35">
        <v>2.4</v>
      </c>
      <c r="B11" s="36"/>
      <c r="C11" s="36">
        <v>1000</v>
      </c>
      <c r="D11" s="36">
        <v>2048</v>
      </c>
      <c r="E11" s="36">
        <f t="shared" si="0"/>
        <v>15</v>
      </c>
      <c r="F11" s="36">
        <v>7</v>
      </c>
      <c r="G11" s="36">
        <v>6</v>
      </c>
      <c r="H11" s="36"/>
      <c r="I11" s="36">
        <v>22</v>
      </c>
      <c r="J11" s="36"/>
      <c r="K11" s="36">
        <v>21</v>
      </c>
      <c r="L11" s="36"/>
      <c r="M11" s="36">
        <f t="shared" si="2"/>
        <v>0.68181818181818177</v>
      </c>
      <c r="N11" s="36">
        <f t="shared" si="3"/>
        <v>0.7142857142857143</v>
      </c>
      <c r="O11" s="36">
        <f t="shared" si="4"/>
        <v>0.69767441860465118</v>
      </c>
      <c r="P11" s="36">
        <f t="shared" si="1"/>
        <v>71.428571428571431</v>
      </c>
      <c r="Q11" s="35" t="s">
        <v>12</v>
      </c>
      <c r="R11" s="37">
        <f>AVERAGE(P7:P11)</f>
        <v>68.571428571428569</v>
      </c>
    </row>
    <row r="12" spans="1:18" x14ac:dyDescent="0.2">
      <c r="A12" s="4">
        <v>3</v>
      </c>
      <c r="B12" s="5"/>
      <c r="C12" s="5">
        <v>1000</v>
      </c>
      <c r="D12" s="5">
        <f>1024*3</f>
        <v>3072</v>
      </c>
      <c r="E12" s="5">
        <f t="shared" si="0"/>
        <v>13</v>
      </c>
      <c r="F12" s="5">
        <v>4</v>
      </c>
      <c r="G12" s="5">
        <v>8</v>
      </c>
      <c r="H12" s="5"/>
      <c r="I12" s="5">
        <v>17</v>
      </c>
      <c r="J12" s="5"/>
      <c r="K12" s="5">
        <v>21</v>
      </c>
      <c r="L12" s="5"/>
      <c r="M12" s="5">
        <f t="shared" si="2"/>
        <v>0.76470588235294112</v>
      </c>
      <c r="N12" s="5">
        <f t="shared" si="3"/>
        <v>0.61904761904761907</v>
      </c>
      <c r="O12" s="5">
        <f t="shared" si="4"/>
        <v>0.68421052631578949</v>
      </c>
      <c r="P12" s="5">
        <f t="shared" si="1"/>
        <v>61.904761904761905</v>
      </c>
      <c r="Q12" s="114" t="s">
        <v>18</v>
      </c>
      <c r="R12" s="115"/>
    </row>
    <row r="13" spans="1:18" x14ac:dyDescent="0.2">
      <c r="A13" s="7">
        <v>3.1</v>
      </c>
      <c r="B13" s="3"/>
      <c r="C13" s="3">
        <v>1000</v>
      </c>
      <c r="D13" s="3">
        <f t="shared" ref="D13:D16" si="5">1024*3</f>
        <v>3072</v>
      </c>
      <c r="E13" s="3">
        <f t="shared" si="0"/>
        <v>11</v>
      </c>
      <c r="F13" s="3">
        <v>2</v>
      </c>
      <c r="G13" s="3">
        <v>10</v>
      </c>
      <c r="H13" s="3"/>
      <c r="I13" s="3">
        <v>13</v>
      </c>
      <c r="J13" s="3"/>
      <c r="K13" s="3">
        <v>21</v>
      </c>
      <c r="L13" s="3"/>
      <c r="M13" s="3">
        <f t="shared" si="2"/>
        <v>0.84615384615384615</v>
      </c>
      <c r="N13" s="3">
        <f t="shared" si="3"/>
        <v>0.52380952380952384</v>
      </c>
      <c r="O13" s="3">
        <f t="shared" si="4"/>
        <v>0.6470588235294118</v>
      </c>
      <c r="P13" s="3">
        <f t="shared" si="1"/>
        <v>52.380952380952387</v>
      </c>
      <c r="Q13" s="7" t="s">
        <v>16</v>
      </c>
      <c r="R13" s="8">
        <f>AVERAGE(M12:M16)</f>
        <v>0.82063348416289605</v>
      </c>
    </row>
    <row r="14" spans="1:18" x14ac:dyDescent="0.2">
      <c r="A14" s="7">
        <v>3.2</v>
      </c>
      <c r="B14" s="3"/>
      <c r="C14" s="3">
        <v>1000</v>
      </c>
      <c r="D14" s="3">
        <f t="shared" si="5"/>
        <v>3072</v>
      </c>
      <c r="E14" s="3">
        <f t="shared" ref="E14:E15" si="6">I14-F14</f>
        <v>8</v>
      </c>
      <c r="F14" s="3">
        <v>2</v>
      </c>
      <c r="G14" s="3">
        <v>13</v>
      </c>
      <c r="H14" s="3"/>
      <c r="I14" s="3">
        <v>10</v>
      </c>
      <c r="J14" s="3"/>
      <c r="K14" s="3">
        <v>21</v>
      </c>
      <c r="L14" s="3"/>
      <c r="M14" s="3">
        <f t="shared" si="2"/>
        <v>0.8</v>
      </c>
      <c r="N14" s="3">
        <f t="shared" si="3"/>
        <v>0.38095238095238093</v>
      </c>
      <c r="O14" s="3">
        <f t="shared" si="4"/>
        <v>0.5161290322580645</v>
      </c>
      <c r="P14" s="3">
        <f t="shared" ref="P14:P15" si="7">E14/K14*100</f>
        <v>38.095238095238095</v>
      </c>
      <c r="Q14" s="7" t="s">
        <v>15</v>
      </c>
      <c r="R14" s="8">
        <f>AVERAGE(N12:N16)</f>
        <v>0.51476190476190475</v>
      </c>
    </row>
    <row r="15" spans="1:18" x14ac:dyDescent="0.2">
      <c r="A15" s="7">
        <v>3.3</v>
      </c>
      <c r="B15" s="3"/>
      <c r="C15" s="3">
        <v>1000</v>
      </c>
      <c r="D15" s="3">
        <f t="shared" si="5"/>
        <v>3072</v>
      </c>
      <c r="E15" s="3">
        <f t="shared" si="6"/>
        <v>11</v>
      </c>
      <c r="F15" s="3">
        <v>2</v>
      </c>
      <c r="G15" s="3">
        <v>11</v>
      </c>
      <c r="H15" s="3"/>
      <c r="I15" s="3">
        <v>13</v>
      </c>
      <c r="J15" s="3"/>
      <c r="K15" s="3">
        <v>21</v>
      </c>
      <c r="L15" s="3"/>
      <c r="M15" s="3">
        <f t="shared" si="2"/>
        <v>0.84615384615384615</v>
      </c>
      <c r="N15" s="3">
        <f t="shared" si="3"/>
        <v>0.5</v>
      </c>
      <c r="O15" s="3">
        <f t="shared" si="4"/>
        <v>0.62857142857142856</v>
      </c>
      <c r="P15" s="3">
        <f t="shared" si="7"/>
        <v>52.380952380952387</v>
      </c>
      <c r="Q15" s="59" t="s">
        <v>19</v>
      </c>
      <c r="R15" s="60">
        <f>AVERAGE(O12:O16)</f>
        <v>0.62852729546827235</v>
      </c>
    </row>
    <row r="16" spans="1:18" x14ac:dyDescent="0.2">
      <c r="A16" s="9">
        <v>3.4</v>
      </c>
      <c r="B16" s="10"/>
      <c r="C16" s="10">
        <v>1000</v>
      </c>
      <c r="D16" s="10">
        <f t="shared" si="5"/>
        <v>3072</v>
      </c>
      <c r="E16" s="10">
        <f>I16-F16</f>
        <v>11</v>
      </c>
      <c r="F16" s="10">
        <v>2</v>
      </c>
      <c r="G16" s="10">
        <v>9</v>
      </c>
      <c r="H16" s="10"/>
      <c r="I16" s="10">
        <v>13</v>
      </c>
      <c r="J16" s="10"/>
      <c r="K16" s="10">
        <v>21</v>
      </c>
      <c r="L16" s="10"/>
      <c r="M16" s="10">
        <f t="shared" si="2"/>
        <v>0.84615384615384615</v>
      </c>
      <c r="N16" s="10">
        <f t="shared" si="3"/>
        <v>0.55000000000000004</v>
      </c>
      <c r="O16" s="10">
        <f t="shared" si="4"/>
        <v>0.66666666666666674</v>
      </c>
      <c r="P16" s="10">
        <f>E16/K16*100</f>
        <v>52.380952380952387</v>
      </c>
      <c r="Q16" s="9" t="s">
        <v>12</v>
      </c>
      <c r="R16" s="11">
        <f>AVERAGE(P12:P16)</f>
        <v>51.428571428571431</v>
      </c>
    </row>
    <row r="17" spans="1:18" x14ac:dyDescent="0.2">
      <c r="A17" s="42">
        <v>4</v>
      </c>
      <c r="B17" s="43"/>
      <c r="C17" s="43">
        <v>600</v>
      </c>
      <c r="D17" s="43">
        <v>2048</v>
      </c>
      <c r="E17" s="43">
        <f>I17-F17</f>
        <v>15</v>
      </c>
      <c r="F17" s="43">
        <v>9</v>
      </c>
      <c r="G17" s="43">
        <v>6</v>
      </c>
      <c r="H17" s="43"/>
      <c r="I17" s="43">
        <v>24</v>
      </c>
      <c r="J17" s="43"/>
      <c r="K17" s="43">
        <v>21</v>
      </c>
      <c r="L17" s="43"/>
      <c r="M17" s="43">
        <f t="shared" ref="M17:M31" si="8">E17/(F17+E17)</f>
        <v>0.625</v>
      </c>
      <c r="N17" s="43">
        <f t="shared" ref="N17:N31" si="9">E17/(E17+G17)</f>
        <v>0.7142857142857143</v>
      </c>
      <c r="O17" s="43">
        <f t="shared" ref="O17:O31" si="10">2*(M17*N17)/(M17+N17)</f>
        <v>0.66666666666666663</v>
      </c>
      <c r="P17" s="43">
        <f>E17/K17*100</f>
        <v>71.428571428571431</v>
      </c>
      <c r="Q17" s="116" t="s">
        <v>18</v>
      </c>
      <c r="R17" s="117"/>
    </row>
    <row r="18" spans="1:18" x14ac:dyDescent="0.2">
      <c r="A18" s="45">
        <v>4.0999999999999996</v>
      </c>
      <c r="B18" s="46"/>
      <c r="C18" s="46">
        <v>600</v>
      </c>
      <c r="D18" s="46">
        <v>2048</v>
      </c>
      <c r="E18" s="46">
        <f>I18-F18</f>
        <v>16</v>
      </c>
      <c r="F18" s="46">
        <v>10</v>
      </c>
      <c r="G18" s="46">
        <v>5</v>
      </c>
      <c r="H18" s="46"/>
      <c r="I18" s="46">
        <v>26</v>
      </c>
      <c r="J18" s="46"/>
      <c r="K18" s="46">
        <v>21</v>
      </c>
      <c r="L18" s="46"/>
      <c r="M18" s="46">
        <f t="shared" si="8"/>
        <v>0.61538461538461542</v>
      </c>
      <c r="N18" s="46">
        <f t="shared" si="9"/>
        <v>0.76190476190476186</v>
      </c>
      <c r="O18" s="46">
        <f t="shared" si="10"/>
        <v>0.68085106382978722</v>
      </c>
      <c r="P18" s="46">
        <f>E18/K18*100</f>
        <v>76.19047619047619</v>
      </c>
      <c r="Q18" s="45" t="s">
        <v>16</v>
      </c>
      <c r="R18" s="47">
        <f>AVERAGE(M17:M21)</f>
        <v>0.59239312861051985</v>
      </c>
    </row>
    <row r="19" spans="1:18" x14ac:dyDescent="0.2">
      <c r="A19" s="45">
        <v>4.2</v>
      </c>
      <c r="B19" s="46"/>
      <c r="C19" s="46">
        <v>600</v>
      </c>
      <c r="D19" s="46">
        <v>2048</v>
      </c>
      <c r="E19" s="46">
        <f t="shared" ref="E19:E20" si="11">I19-F19</f>
        <v>13</v>
      </c>
      <c r="F19" s="46">
        <v>10</v>
      </c>
      <c r="G19" s="46">
        <v>8</v>
      </c>
      <c r="H19" s="46"/>
      <c r="I19" s="46">
        <v>23</v>
      </c>
      <c r="J19" s="46"/>
      <c r="K19" s="46">
        <v>21</v>
      </c>
      <c r="L19" s="46"/>
      <c r="M19" s="46">
        <f t="shared" si="8"/>
        <v>0.56521739130434778</v>
      </c>
      <c r="N19" s="46">
        <f t="shared" si="9"/>
        <v>0.61904761904761907</v>
      </c>
      <c r="O19" s="46">
        <f t="shared" si="10"/>
        <v>0.59090909090909094</v>
      </c>
      <c r="P19" s="46">
        <f t="shared" ref="P19:P20" si="12">E19/K19*100</f>
        <v>61.904761904761905</v>
      </c>
      <c r="Q19" s="45" t="s">
        <v>15</v>
      </c>
      <c r="R19" s="47">
        <f>AVERAGE(N17:N21)</f>
        <v>0.68922305764411029</v>
      </c>
    </row>
    <row r="20" spans="1:18" x14ac:dyDescent="0.2">
      <c r="A20" s="45">
        <v>4.3</v>
      </c>
      <c r="B20" s="46"/>
      <c r="C20" s="46">
        <v>600</v>
      </c>
      <c r="D20" s="46">
        <v>2048</v>
      </c>
      <c r="E20" s="46">
        <f t="shared" si="11"/>
        <v>13</v>
      </c>
      <c r="F20" s="46">
        <v>12</v>
      </c>
      <c r="G20" s="46">
        <v>6</v>
      </c>
      <c r="H20" s="46"/>
      <c r="I20" s="46">
        <v>25</v>
      </c>
      <c r="J20" s="46"/>
      <c r="K20" s="46">
        <v>21</v>
      </c>
      <c r="L20" s="46"/>
      <c r="M20" s="46">
        <f t="shared" si="8"/>
        <v>0.52</v>
      </c>
      <c r="N20" s="46">
        <f t="shared" si="9"/>
        <v>0.68421052631578949</v>
      </c>
      <c r="O20" s="46">
        <f t="shared" si="10"/>
        <v>0.59090909090909094</v>
      </c>
      <c r="P20" s="46">
        <f t="shared" si="12"/>
        <v>61.904761904761905</v>
      </c>
      <c r="Q20" s="78" t="s">
        <v>19</v>
      </c>
      <c r="R20" s="79">
        <f>AVERAGE(O17:O21)</f>
        <v>0.63609974060246199</v>
      </c>
    </row>
    <row r="21" spans="1:18" x14ac:dyDescent="0.2">
      <c r="A21" s="48">
        <v>4.4000000000000004</v>
      </c>
      <c r="B21" s="49"/>
      <c r="C21" s="49">
        <v>600</v>
      </c>
      <c r="D21" s="49">
        <v>2048</v>
      </c>
      <c r="E21" s="49">
        <f>I21-F21</f>
        <v>14</v>
      </c>
      <c r="F21" s="49">
        <v>8</v>
      </c>
      <c r="G21" s="49">
        <v>7</v>
      </c>
      <c r="H21" s="49"/>
      <c r="I21" s="49">
        <v>22</v>
      </c>
      <c r="J21" s="49"/>
      <c r="K21" s="49">
        <v>21</v>
      </c>
      <c r="L21" s="49"/>
      <c r="M21" s="49">
        <f t="shared" si="8"/>
        <v>0.63636363636363635</v>
      </c>
      <c r="N21" s="49">
        <f t="shared" si="9"/>
        <v>0.66666666666666663</v>
      </c>
      <c r="O21" s="49">
        <f t="shared" si="10"/>
        <v>0.65116279069767435</v>
      </c>
      <c r="P21" s="49">
        <f>E21/K21*100</f>
        <v>66.666666666666657</v>
      </c>
      <c r="Q21" s="48" t="s">
        <v>12</v>
      </c>
      <c r="R21" s="50">
        <f>AVERAGE(P17:P21)</f>
        <v>67.61904761904762</v>
      </c>
    </row>
    <row r="22" spans="1:18" x14ac:dyDescent="0.2">
      <c r="A22" s="51">
        <v>5</v>
      </c>
      <c r="B22" s="52"/>
      <c r="C22" s="52">
        <v>1200</v>
      </c>
      <c r="D22" s="52">
        <v>2048</v>
      </c>
      <c r="E22" s="52">
        <f>I22-F22</f>
        <v>11</v>
      </c>
      <c r="F22" s="52">
        <v>5</v>
      </c>
      <c r="G22" s="52">
        <v>10</v>
      </c>
      <c r="H22" s="52"/>
      <c r="I22" s="52">
        <v>16</v>
      </c>
      <c r="J22" s="52"/>
      <c r="K22" s="52">
        <v>21</v>
      </c>
      <c r="L22" s="52"/>
      <c r="M22" s="52">
        <f t="shared" si="8"/>
        <v>0.6875</v>
      </c>
      <c r="N22" s="52">
        <f t="shared" si="9"/>
        <v>0.52380952380952384</v>
      </c>
      <c r="O22" s="52">
        <f t="shared" si="10"/>
        <v>0.59459459459459463</v>
      </c>
      <c r="P22" s="52">
        <f>E22/K22*100</f>
        <v>52.380952380952387</v>
      </c>
      <c r="Q22" s="102" t="s">
        <v>18</v>
      </c>
      <c r="R22" s="103"/>
    </row>
    <row r="23" spans="1:18" x14ac:dyDescent="0.2">
      <c r="A23" s="53">
        <v>5.0999999999999996</v>
      </c>
      <c r="B23" s="54"/>
      <c r="C23" s="54">
        <v>1200</v>
      </c>
      <c r="D23" s="54">
        <v>2048</v>
      </c>
      <c r="E23" s="54">
        <f>I23-F23</f>
        <v>14</v>
      </c>
      <c r="F23" s="54">
        <v>3</v>
      </c>
      <c r="G23" s="54">
        <v>7</v>
      </c>
      <c r="H23" s="54"/>
      <c r="I23" s="54">
        <v>17</v>
      </c>
      <c r="J23" s="54"/>
      <c r="K23" s="54">
        <v>21</v>
      </c>
      <c r="L23" s="54"/>
      <c r="M23" s="54">
        <f t="shared" si="8"/>
        <v>0.82352941176470584</v>
      </c>
      <c r="N23" s="54">
        <f t="shared" si="9"/>
        <v>0.66666666666666663</v>
      </c>
      <c r="O23" s="54">
        <f t="shared" si="10"/>
        <v>0.73684210526315774</v>
      </c>
      <c r="P23" s="54">
        <f>E23/K23*100</f>
        <v>66.666666666666657</v>
      </c>
      <c r="Q23" s="53" t="s">
        <v>16</v>
      </c>
      <c r="R23" s="55">
        <f>AVERAGE(M22:M26)</f>
        <v>0.73998366013071892</v>
      </c>
    </row>
    <row r="24" spans="1:18" x14ac:dyDescent="0.2">
      <c r="A24" s="53">
        <v>5.2</v>
      </c>
      <c r="B24" s="54"/>
      <c r="C24" s="54">
        <v>1200</v>
      </c>
      <c r="D24" s="54">
        <v>2048</v>
      </c>
      <c r="E24" s="54">
        <f t="shared" ref="E24:E25" si="13">I24-F24</f>
        <v>12</v>
      </c>
      <c r="F24" s="54">
        <v>6</v>
      </c>
      <c r="G24" s="54">
        <v>9</v>
      </c>
      <c r="H24" s="54"/>
      <c r="I24" s="54">
        <v>18</v>
      </c>
      <c r="J24" s="54"/>
      <c r="K24" s="54">
        <v>21</v>
      </c>
      <c r="L24" s="54"/>
      <c r="M24" s="54">
        <f t="shared" si="8"/>
        <v>0.66666666666666663</v>
      </c>
      <c r="N24" s="54">
        <f t="shared" si="9"/>
        <v>0.5714285714285714</v>
      </c>
      <c r="O24" s="54">
        <f t="shared" si="10"/>
        <v>0.61538461538461531</v>
      </c>
      <c r="P24" s="54">
        <f t="shared" ref="P24:P25" si="14">E24/K24*100</f>
        <v>57.142857142857139</v>
      </c>
      <c r="Q24" s="53" t="s">
        <v>15</v>
      </c>
      <c r="R24" s="55">
        <f>AVERAGE(N22:N26)</f>
        <v>0.60350877192982444</v>
      </c>
    </row>
    <row r="25" spans="1:18" x14ac:dyDescent="0.2">
      <c r="A25" s="53">
        <v>5.3</v>
      </c>
      <c r="B25" s="54"/>
      <c r="C25" s="54">
        <v>1200</v>
      </c>
      <c r="D25" s="54">
        <v>2048</v>
      </c>
      <c r="E25" s="54">
        <f t="shared" si="13"/>
        <v>13</v>
      </c>
      <c r="F25" s="54">
        <v>5</v>
      </c>
      <c r="G25" s="54">
        <v>6</v>
      </c>
      <c r="H25" s="54"/>
      <c r="I25" s="54">
        <v>18</v>
      </c>
      <c r="J25" s="54"/>
      <c r="K25" s="54">
        <v>21</v>
      </c>
      <c r="L25" s="54"/>
      <c r="M25" s="54">
        <f t="shared" si="8"/>
        <v>0.72222222222222221</v>
      </c>
      <c r="N25" s="54">
        <f t="shared" si="9"/>
        <v>0.68421052631578949</v>
      </c>
      <c r="O25" s="54">
        <f t="shared" si="10"/>
        <v>0.70270270270270274</v>
      </c>
      <c r="P25" s="54">
        <f t="shared" si="14"/>
        <v>61.904761904761905</v>
      </c>
      <c r="Q25" s="67" t="s">
        <v>19</v>
      </c>
      <c r="R25" s="68">
        <f>AVERAGE(O22:O26)</f>
        <v>0.66323813692234734</v>
      </c>
    </row>
    <row r="26" spans="1:18" x14ac:dyDescent="0.2">
      <c r="A26" s="56">
        <v>5.4</v>
      </c>
      <c r="B26" s="57"/>
      <c r="C26" s="57">
        <v>1200</v>
      </c>
      <c r="D26" s="57">
        <v>2048</v>
      </c>
      <c r="E26" s="57">
        <f>I26-F26</f>
        <v>12</v>
      </c>
      <c r="F26" s="57">
        <v>3</v>
      </c>
      <c r="G26" s="57">
        <v>9</v>
      </c>
      <c r="H26" s="57"/>
      <c r="I26" s="57">
        <v>15</v>
      </c>
      <c r="J26" s="57"/>
      <c r="K26" s="57">
        <v>21</v>
      </c>
      <c r="L26" s="57"/>
      <c r="M26" s="57">
        <f t="shared" si="8"/>
        <v>0.8</v>
      </c>
      <c r="N26" s="57">
        <f t="shared" si="9"/>
        <v>0.5714285714285714</v>
      </c>
      <c r="O26" s="57">
        <f t="shared" si="10"/>
        <v>0.66666666666666663</v>
      </c>
      <c r="P26" s="57">
        <f>E26/K26*100</f>
        <v>57.142857142857139</v>
      </c>
      <c r="Q26" s="56" t="s">
        <v>12</v>
      </c>
      <c r="R26" s="58">
        <f>AVERAGE(P22:P26)</f>
        <v>59.047619047619037</v>
      </c>
    </row>
    <row r="27" spans="1:18" x14ac:dyDescent="0.2">
      <c r="A27" s="4">
        <v>6</v>
      </c>
      <c r="B27" s="5"/>
      <c r="C27" s="5">
        <v>1300</v>
      </c>
      <c r="D27" s="5">
        <v>2048</v>
      </c>
      <c r="E27" s="5">
        <f>I27-F27</f>
        <v>13</v>
      </c>
      <c r="F27" s="5">
        <v>3</v>
      </c>
      <c r="G27" s="5">
        <v>8</v>
      </c>
      <c r="H27" s="5"/>
      <c r="I27" s="5">
        <v>16</v>
      </c>
      <c r="J27" s="5"/>
      <c r="K27" s="5">
        <v>21</v>
      </c>
      <c r="L27" s="5"/>
      <c r="M27" s="5">
        <f t="shared" si="8"/>
        <v>0.8125</v>
      </c>
      <c r="N27" s="5">
        <f t="shared" si="9"/>
        <v>0.61904761904761907</v>
      </c>
      <c r="O27" s="5">
        <f t="shared" si="10"/>
        <v>0.70270270270270263</v>
      </c>
      <c r="P27" s="5">
        <f>E27/K27*100</f>
        <v>61.904761904761905</v>
      </c>
      <c r="Q27" s="114" t="s">
        <v>18</v>
      </c>
      <c r="R27" s="115"/>
    </row>
    <row r="28" spans="1:18" x14ac:dyDescent="0.2">
      <c r="A28" s="7">
        <v>6.1</v>
      </c>
      <c r="B28" s="3"/>
      <c r="C28" s="3">
        <v>1300</v>
      </c>
      <c r="D28" s="3">
        <v>2048</v>
      </c>
      <c r="E28" s="3">
        <f>I28-F28</f>
        <v>12</v>
      </c>
      <c r="F28" s="3">
        <v>4</v>
      </c>
      <c r="G28" s="3">
        <v>9</v>
      </c>
      <c r="H28" s="3"/>
      <c r="I28" s="3">
        <v>16</v>
      </c>
      <c r="J28" s="3"/>
      <c r="K28" s="3">
        <v>21</v>
      </c>
      <c r="L28" s="3"/>
      <c r="M28" s="3">
        <f t="shared" si="8"/>
        <v>0.75</v>
      </c>
      <c r="N28" s="3">
        <f t="shared" si="9"/>
        <v>0.5714285714285714</v>
      </c>
      <c r="O28" s="3">
        <f t="shared" si="10"/>
        <v>0.64864864864864857</v>
      </c>
      <c r="P28" s="3">
        <f>E28/K28*100</f>
        <v>57.142857142857139</v>
      </c>
      <c r="Q28" s="7" t="s">
        <v>16</v>
      </c>
      <c r="R28" s="8">
        <f>AVERAGE(M27:M31)</f>
        <v>0.76555555555555554</v>
      </c>
    </row>
    <row r="29" spans="1:18" x14ac:dyDescent="0.2">
      <c r="A29" s="7">
        <v>6.2</v>
      </c>
      <c r="B29" s="3"/>
      <c r="C29" s="3">
        <v>1300</v>
      </c>
      <c r="D29" s="3">
        <v>2048</v>
      </c>
      <c r="E29" s="3">
        <f t="shared" ref="E29:E30" si="15">I29-F29</f>
        <v>12</v>
      </c>
      <c r="F29" s="3">
        <v>3</v>
      </c>
      <c r="G29" s="3">
        <v>9</v>
      </c>
      <c r="H29" s="3"/>
      <c r="I29" s="3">
        <v>15</v>
      </c>
      <c r="J29" s="3"/>
      <c r="K29" s="3">
        <v>21</v>
      </c>
      <c r="L29" s="3"/>
      <c r="M29" s="3">
        <f t="shared" si="8"/>
        <v>0.8</v>
      </c>
      <c r="N29" s="3">
        <f t="shared" si="9"/>
        <v>0.5714285714285714</v>
      </c>
      <c r="O29" s="3">
        <f t="shared" si="10"/>
        <v>0.66666666666666663</v>
      </c>
      <c r="P29" s="3">
        <f t="shared" ref="P29:P30" si="16">E29/K29*100</f>
        <v>57.142857142857139</v>
      </c>
      <c r="Q29" s="7" t="s">
        <v>15</v>
      </c>
      <c r="R29" s="8">
        <f>AVERAGE(N27:N31)</f>
        <v>0.59047619047619038</v>
      </c>
    </row>
    <row r="30" spans="1:18" x14ac:dyDescent="0.2">
      <c r="A30" s="7">
        <v>6.3</v>
      </c>
      <c r="B30" s="3"/>
      <c r="C30" s="3">
        <v>1300</v>
      </c>
      <c r="D30" s="3">
        <v>2048</v>
      </c>
      <c r="E30" s="3">
        <f t="shared" si="15"/>
        <v>14</v>
      </c>
      <c r="F30" s="3">
        <v>4</v>
      </c>
      <c r="G30" s="3">
        <v>7</v>
      </c>
      <c r="H30" s="3"/>
      <c r="I30" s="3">
        <v>18</v>
      </c>
      <c r="J30" s="3"/>
      <c r="K30" s="3">
        <v>21</v>
      </c>
      <c r="L30" s="3"/>
      <c r="M30" s="3">
        <f t="shared" si="8"/>
        <v>0.77777777777777779</v>
      </c>
      <c r="N30" s="3">
        <f t="shared" si="9"/>
        <v>0.66666666666666663</v>
      </c>
      <c r="O30" s="3">
        <f t="shared" si="10"/>
        <v>0.71794871794871795</v>
      </c>
      <c r="P30" s="3">
        <f t="shared" si="16"/>
        <v>66.666666666666657</v>
      </c>
      <c r="Q30" s="59" t="s">
        <v>19</v>
      </c>
      <c r="R30" s="60">
        <f>AVERAGE(O27:O31)</f>
        <v>0.66611226611226615</v>
      </c>
    </row>
    <row r="31" spans="1:18" x14ac:dyDescent="0.2">
      <c r="A31" s="9">
        <v>6.4</v>
      </c>
      <c r="B31" s="10"/>
      <c r="C31" s="10">
        <v>1300</v>
      </c>
      <c r="D31" s="10">
        <v>2048</v>
      </c>
      <c r="E31" s="10">
        <f>I31-F31</f>
        <v>11</v>
      </c>
      <c r="F31" s="10">
        <v>5</v>
      </c>
      <c r="G31" s="10">
        <v>10</v>
      </c>
      <c r="H31" s="10"/>
      <c r="I31" s="10">
        <v>16</v>
      </c>
      <c r="J31" s="10"/>
      <c r="K31" s="10">
        <v>21</v>
      </c>
      <c r="L31" s="10"/>
      <c r="M31" s="10">
        <f t="shared" si="8"/>
        <v>0.6875</v>
      </c>
      <c r="N31" s="10">
        <f t="shared" si="9"/>
        <v>0.52380952380952384</v>
      </c>
      <c r="O31" s="10">
        <f t="shared" si="10"/>
        <v>0.59459459459459463</v>
      </c>
      <c r="P31" s="10">
        <f>E31/K31*100</f>
        <v>52.380952380952387</v>
      </c>
      <c r="Q31" s="9" t="s">
        <v>12</v>
      </c>
      <c r="R31" s="11">
        <f>AVERAGE(P27:P31)</f>
        <v>59.047619047619051</v>
      </c>
    </row>
    <row r="32" spans="1:18" x14ac:dyDescent="0.2">
      <c r="A32" s="13">
        <v>7</v>
      </c>
      <c r="B32" s="14"/>
      <c r="C32" s="14">
        <v>1400</v>
      </c>
      <c r="D32" s="14">
        <v>2048</v>
      </c>
      <c r="E32" s="14">
        <f>I32-F32</f>
        <v>11</v>
      </c>
      <c r="F32" s="14">
        <v>5</v>
      </c>
      <c r="G32" s="14">
        <v>10</v>
      </c>
      <c r="H32" s="14"/>
      <c r="I32" s="14">
        <v>16</v>
      </c>
      <c r="J32" s="14"/>
      <c r="K32" s="14">
        <v>21</v>
      </c>
      <c r="L32" s="14"/>
      <c r="M32" s="14">
        <f t="shared" ref="M32:M36" si="17">E32/(F32+E32)</f>
        <v>0.6875</v>
      </c>
      <c r="N32" s="14">
        <f t="shared" ref="N32:N36" si="18">E32/(E32+G32)</f>
        <v>0.52380952380952384</v>
      </c>
      <c r="O32" s="14">
        <f t="shared" ref="O32:O36" si="19">2*(M32*N32)/(M32+N32)</f>
        <v>0.59459459459459463</v>
      </c>
      <c r="P32" s="14">
        <f>E32/K32*100</f>
        <v>52.380952380952387</v>
      </c>
      <c r="Q32" s="106" t="s">
        <v>18</v>
      </c>
      <c r="R32" s="107"/>
    </row>
    <row r="33" spans="1:18" x14ac:dyDescent="0.2">
      <c r="A33" s="16">
        <v>7.1</v>
      </c>
      <c r="B33" s="12"/>
      <c r="C33" s="12">
        <v>1400</v>
      </c>
      <c r="D33" s="12">
        <v>2048</v>
      </c>
      <c r="E33" s="12">
        <f>I33-F33</f>
        <v>14</v>
      </c>
      <c r="F33" s="12">
        <v>5</v>
      </c>
      <c r="G33" s="12">
        <v>7</v>
      </c>
      <c r="H33" s="12"/>
      <c r="I33" s="12">
        <v>19</v>
      </c>
      <c r="J33" s="12"/>
      <c r="K33" s="12">
        <v>21</v>
      </c>
      <c r="L33" s="12"/>
      <c r="M33" s="12">
        <f t="shared" si="17"/>
        <v>0.73684210526315785</v>
      </c>
      <c r="N33" s="12">
        <f t="shared" si="18"/>
        <v>0.66666666666666663</v>
      </c>
      <c r="O33" s="12">
        <f t="shared" si="19"/>
        <v>0.7</v>
      </c>
      <c r="P33" s="12">
        <f>E33/K33*100</f>
        <v>66.666666666666657</v>
      </c>
      <c r="Q33" s="16" t="s">
        <v>16</v>
      </c>
      <c r="R33" s="17">
        <f>AVERAGE(M32:M36)</f>
        <v>0.75325077399380802</v>
      </c>
    </row>
    <row r="34" spans="1:18" x14ac:dyDescent="0.2">
      <c r="A34" s="16">
        <v>7.2</v>
      </c>
      <c r="B34" s="12"/>
      <c r="C34" s="12">
        <v>1400</v>
      </c>
      <c r="D34" s="12">
        <v>2048</v>
      </c>
      <c r="E34" s="12">
        <f t="shared" ref="E34:E35" si="20">I34-F34</f>
        <v>13</v>
      </c>
      <c r="F34" s="12">
        <v>4</v>
      </c>
      <c r="G34" s="12">
        <v>7</v>
      </c>
      <c r="H34" s="12"/>
      <c r="I34" s="12">
        <v>17</v>
      </c>
      <c r="J34" s="12"/>
      <c r="K34" s="12">
        <v>21</v>
      </c>
      <c r="L34" s="12"/>
      <c r="M34" s="12">
        <f t="shared" si="17"/>
        <v>0.76470588235294112</v>
      </c>
      <c r="N34" s="12">
        <f t="shared" si="18"/>
        <v>0.65</v>
      </c>
      <c r="O34" s="12">
        <f t="shared" si="19"/>
        <v>0.70270270270270274</v>
      </c>
      <c r="P34" s="12">
        <f t="shared" ref="P34:P35" si="21">E34/K34*100</f>
        <v>61.904761904761905</v>
      </c>
      <c r="Q34" s="16" t="s">
        <v>15</v>
      </c>
      <c r="R34" s="17">
        <f>AVERAGE(N32:N36)</f>
        <v>0.61571428571428577</v>
      </c>
    </row>
    <row r="35" spans="1:18" x14ac:dyDescent="0.2">
      <c r="A35" s="16">
        <v>7.3</v>
      </c>
      <c r="B35" s="12"/>
      <c r="C35" s="12">
        <v>1400</v>
      </c>
      <c r="D35" s="12">
        <v>2048</v>
      </c>
      <c r="E35" s="12">
        <f t="shared" si="20"/>
        <v>13</v>
      </c>
      <c r="F35" s="12">
        <v>4</v>
      </c>
      <c r="G35" s="12">
        <v>8</v>
      </c>
      <c r="H35" s="12"/>
      <c r="I35" s="12">
        <v>17</v>
      </c>
      <c r="J35" s="12"/>
      <c r="K35" s="12">
        <v>21</v>
      </c>
      <c r="L35" s="12"/>
      <c r="M35" s="12">
        <f t="shared" si="17"/>
        <v>0.76470588235294112</v>
      </c>
      <c r="N35" s="12">
        <f t="shared" si="18"/>
        <v>0.61904761904761907</v>
      </c>
      <c r="O35" s="12">
        <f t="shared" si="19"/>
        <v>0.68421052631578949</v>
      </c>
      <c r="P35" s="12">
        <f t="shared" si="21"/>
        <v>61.904761904761905</v>
      </c>
      <c r="Q35" s="22" t="s">
        <v>19</v>
      </c>
      <c r="R35" s="21">
        <f>AVERAGE(O32:O36)</f>
        <v>0.6768421052631578</v>
      </c>
    </row>
    <row r="36" spans="1:18" x14ac:dyDescent="0.2">
      <c r="A36" s="18">
        <v>7.4</v>
      </c>
      <c r="B36" s="19"/>
      <c r="C36" s="19">
        <v>1400</v>
      </c>
      <c r="D36" s="19">
        <v>2048</v>
      </c>
      <c r="E36" s="19">
        <f>I36-F36</f>
        <v>13</v>
      </c>
      <c r="F36" s="19">
        <v>3</v>
      </c>
      <c r="G36" s="19">
        <v>8</v>
      </c>
      <c r="H36" s="19"/>
      <c r="I36" s="19">
        <v>16</v>
      </c>
      <c r="J36" s="19"/>
      <c r="K36" s="19">
        <v>21</v>
      </c>
      <c r="L36" s="19"/>
      <c r="M36" s="19">
        <f t="shared" si="17"/>
        <v>0.8125</v>
      </c>
      <c r="N36" s="19">
        <f t="shared" si="18"/>
        <v>0.61904761904761907</v>
      </c>
      <c r="O36" s="19">
        <f t="shared" si="19"/>
        <v>0.70270270270270263</v>
      </c>
      <c r="P36" s="19">
        <f>E36/K36*100</f>
        <v>61.904761904761905</v>
      </c>
      <c r="Q36" s="18" t="s">
        <v>12</v>
      </c>
      <c r="R36" s="20">
        <f>AVERAGE(P32:P36)</f>
        <v>60.952380952380949</v>
      </c>
    </row>
    <row r="37" spans="1:18" x14ac:dyDescent="0.2">
      <c r="A37" s="80">
        <v>8</v>
      </c>
      <c r="B37" s="81"/>
      <c r="C37" s="81">
        <v>1500</v>
      </c>
      <c r="D37" s="81">
        <v>2048</v>
      </c>
      <c r="E37" s="81">
        <f>I37-F37</f>
        <v>11</v>
      </c>
      <c r="F37" s="81">
        <v>4</v>
      </c>
      <c r="G37" s="81">
        <v>10</v>
      </c>
      <c r="H37" s="81"/>
      <c r="I37" s="81">
        <v>15</v>
      </c>
      <c r="J37" s="81"/>
      <c r="K37" s="81">
        <v>21</v>
      </c>
      <c r="L37" s="81"/>
      <c r="M37" s="81">
        <f t="shared" ref="M37:M41" si="22">E37/(F37+E37)</f>
        <v>0.73333333333333328</v>
      </c>
      <c r="N37" s="81">
        <f t="shared" ref="N37:N41" si="23">E37/(E37+G37)</f>
        <v>0.52380952380952384</v>
      </c>
      <c r="O37" s="81">
        <f t="shared" ref="O37:O41" si="24">2*(M37*N37)/(M37+N37)</f>
        <v>0.61111111111111105</v>
      </c>
      <c r="P37" s="81">
        <f>E37/K37*100</f>
        <v>52.380952380952387</v>
      </c>
      <c r="Q37" s="104" t="s">
        <v>18</v>
      </c>
      <c r="R37" s="105"/>
    </row>
    <row r="38" spans="1:18" x14ac:dyDescent="0.2">
      <c r="A38" s="83">
        <v>8.1</v>
      </c>
      <c r="B38" s="84"/>
      <c r="C38" s="84">
        <v>1500</v>
      </c>
      <c r="D38" s="84">
        <v>2048</v>
      </c>
      <c r="E38" s="84">
        <f>I38-F38</f>
        <v>11</v>
      </c>
      <c r="F38" s="84">
        <v>6</v>
      </c>
      <c r="G38" s="84">
        <v>9</v>
      </c>
      <c r="H38" s="84"/>
      <c r="I38" s="84">
        <v>17</v>
      </c>
      <c r="J38" s="84"/>
      <c r="K38" s="84">
        <v>21</v>
      </c>
      <c r="L38" s="84"/>
      <c r="M38" s="84">
        <f t="shared" si="22"/>
        <v>0.6470588235294118</v>
      </c>
      <c r="N38" s="84">
        <f t="shared" si="23"/>
        <v>0.55000000000000004</v>
      </c>
      <c r="O38" s="84">
        <f t="shared" si="24"/>
        <v>0.59459459459459463</v>
      </c>
      <c r="P38" s="84">
        <f>E38/K38*100</f>
        <v>52.380952380952387</v>
      </c>
      <c r="Q38" s="83" t="s">
        <v>16</v>
      </c>
      <c r="R38" s="85">
        <f>AVERAGE(M37:M41)</f>
        <v>0.63010773540185305</v>
      </c>
    </row>
    <row r="39" spans="1:18" x14ac:dyDescent="0.2">
      <c r="A39" s="83">
        <v>8.1999999999999993</v>
      </c>
      <c r="B39" s="84"/>
      <c r="C39" s="84">
        <v>1500</v>
      </c>
      <c r="D39" s="84">
        <v>2048</v>
      </c>
      <c r="E39" s="84">
        <f t="shared" ref="E39:E40" si="25">I39-F39</f>
        <v>8</v>
      </c>
      <c r="F39" s="84">
        <v>6</v>
      </c>
      <c r="G39" s="84">
        <v>13</v>
      </c>
      <c r="H39" s="84"/>
      <c r="I39" s="84">
        <v>14</v>
      </c>
      <c r="J39" s="84"/>
      <c r="K39" s="84">
        <v>21</v>
      </c>
      <c r="L39" s="84"/>
      <c r="M39" s="84">
        <f t="shared" si="22"/>
        <v>0.5714285714285714</v>
      </c>
      <c r="N39" s="84">
        <f t="shared" si="23"/>
        <v>0.38095238095238093</v>
      </c>
      <c r="O39" s="84">
        <f t="shared" si="24"/>
        <v>0.45714285714285707</v>
      </c>
      <c r="P39" s="84">
        <f t="shared" ref="P39:P40" si="26">E39/K39*100</f>
        <v>38.095238095238095</v>
      </c>
      <c r="Q39" s="83" t="s">
        <v>15</v>
      </c>
      <c r="R39" s="85">
        <f>AVERAGE(N37:N41)</f>
        <v>0.43380952380952387</v>
      </c>
    </row>
    <row r="40" spans="1:18" x14ac:dyDescent="0.2">
      <c r="A40" s="83">
        <v>8.3000000000000007</v>
      </c>
      <c r="B40" s="84"/>
      <c r="C40" s="84">
        <v>1500</v>
      </c>
      <c r="D40" s="84">
        <v>2048</v>
      </c>
      <c r="E40" s="84">
        <f t="shared" si="25"/>
        <v>7</v>
      </c>
      <c r="F40" s="84">
        <v>5</v>
      </c>
      <c r="G40" s="84">
        <v>14</v>
      </c>
      <c r="H40" s="84"/>
      <c r="I40" s="84">
        <v>12</v>
      </c>
      <c r="J40" s="84"/>
      <c r="K40" s="84">
        <v>21</v>
      </c>
      <c r="L40" s="84"/>
      <c r="M40" s="84">
        <f t="shared" si="22"/>
        <v>0.58333333333333337</v>
      </c>
      <c r="N40" s="84">
        <f t="shared" si="23"/>
        <v>0.33333333333333331</v>
      </c>
      <c r="O40" s="84">
        <f t="shared" si="24"/>
        <v>0.4242424242424242</v>
      </c>
      <c r="P40" s="84">
        <f t="shared" si="26"/>
        <v>33.333333333333329</v>
      </c>
      <c r="Q40" s="86" t="s">
        <v>19</v>
      </c>
      <c r="R40" s="87">
        <f>AVERAGE(O37:O41)</f>
        <v>0.51153584447702094</v>
      </c>
    </row>
    <row r="41" spans="1:18" x14ac:dyDescent="0.2">
      <c r="A41" s="88">
        <v>8.4</v>
      </c>
      <c r="B41" s="89"/>
      <c r="C41" s="89">
        <v>1500</v>
      </c>
      <c r="D41" s="89">
        <v>2048</v>
      </c>
      <c r="E41" s="89">
        <f>I41-F41</f>
        <v>8</v>
      </c>
      <c r="F41" s="89">
        <v>5</v>
      </c>
      <c r="G41" s="89">
        <v>13</v>
      </c>
      <c r="H41" s="89"/>
      <c r="I41" s="89">
        <v>13</v>
      </c>
      <c r="J41" s="89"/>
      <c r="K41" s="89">
        <v>21</v>
      </c>
      <c r="L41" s="89"/>
      <c r="M41" s="89">
        <f t="shared" si="22"/>
        <v>0.61538461538461542</v>
      </c>
      <c r="N41" s="89">
        <f t="shared" si="23"/>
        <v>0.38095238095238093</v>
      </c>
      <c r="O41" s="89">
        <f t="shared" si="24"/>
        <v>0.47058823529411764</v>
      </c>
      <c r="P41" s="89">
        <f>E41/K41*100</f>
        <v>38.095238095238095</v>
      </c>
      <c r="Q41" s="88" t="s">
        <v>12</v>
      </c>
      <c r="R41" s="90">
        <f>AVERAGE(P37:P41)</f>
        <v>42.857142857142861</v>
      </c>
    </row>
  </sheetData>
  <mergeCells count="9">
    <mergeCell ref="Q1:R1"/>
    <mergeCell ref="Q17:R17"/>
    <mergeCell ref="Q22:R22"/>
    <mergeCell ref="Q27:R27"/>
    <mergeCell ref="Q32:R32"/>
    <mergeCell ref="Q37:R37"/>
    <mergeCell ref="Q7:R7"/>
    <mergeCell ref="Q2:R2"/>
    <mergeCell ref="Q12:R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Short </vt:lpstr>
      <vt:lpstr>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#GOH WEI PIN#</dc:creator>
  <cp:lastModifiedBy>#GOH WEI PIN#</cp:lastModifiedBy>
  <dcterms:created xsi:type="dcterms:W3CDTF">2023-10-14T14:47:30Z</dcterms:created>
  <dcterms:modified xsi:type="dcterms:W3CDTF">2023-10-20T06:18:18Z</dcterms:modified>
</cp:coreProperties>
</file>