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goh/Documents/fyp-teleprompter/"/>
    </mc:Choice>
  </mc:AlternateContent>
  <xr:revisionPtr revIDLastSave="0" documentId="13_ncr:1_{AC114B41-1CB2-464E-A76F-0769E3BD0879}" xr6:coauthVersionLast="47" xr6:coauthVersionMax="47" xr10:uidLastSave="{00000000-0000-0000-0000-000000000000}"/>
  <bookViews>
    <workbookView xWindow="2420" yWindow="2080" windowWidth="19100" windowHeight="19480" activeTab="1" xr2:uid="{94EC997F-918F-5842-ABAA-75BDEB952B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5" i="2"/>
  <c r="N9" i="2"/>
  <c r="N12" i="2"/>
  <c r="E13" i="2"/>
  <c r="M13" i="2" s="1"/>
  <c r="M22" i="2"/>
  <c r="M23" i="2"/>
  <c r="M24" i="2"/>
  <c r="M25" i="2"/>
  <c r="E7" i="2"/>
  <c r="M7" i="2" s="1"/>
  <c r="E8" i="2"/>
  <c r="M8" i="2" s="1"/>
  <c r="E9" i="2"/>
  <c r="M9" i="2" s="1"/>
  <c r="E10" i="2"/>
  <c r="M10" i="2" s="1"/>
  <c r="E11" i="2"/>
  <c r="M11" i="2" s="1"/>
  <c r="E12" i="2"/>
  <c r="M12" i="2" s="1"/>
  <c r="E14" i="2"/>
  <c r="M14" i="2" s="1"/>
  <c r="N17" i="2" s="1"/>
  <c r="E15" i="2"/>
  <c r="M15" i="2" s="1"/>
  <c r="E16" i="2"/>
  <c r="M16" i="2" s="1"/>
  <c r="E17" i="2"/>
  <c r="M17" i="2" s="1"/>
  <c r="E18" i="2"/>
  <c r="M18" i="2" s="1"/>
  <c r="E19" i="2"/>
  <c r="M19" i="2" s="1"/>
  <c r="E20" i="2"/>
  <c r="M20" i="2" s="1"/>
  <c r="E21" i="2"/>
  <c r="M21" i="2" s="1"/>
  <c r="E22" i="2"/>
  <c r="E23" i="2"/>
  <c r="E24" i="2"/>
  <c r="E25" i="2"/>
  <c r="E6" i="2"/>
  <c r="M6" i="2" s="1"/>
  <c r="E5" i="2"/>
  <c r="M5" i="2" s="1"/>
  <c r="E4" i="2"/>
  <c r="M4" i="2" s="1"/>
  <c r="E3" i="2"/>
  <c r="M3" i="2" s="1"/>
  <c r="E2" i="2"/>
  <c r="M2" i="2" s="1"/>
  <c r="N42" i="1"/>
  <c r="N38" i="1"/>
  <c r="E46" i="1"/>
  <c r="M46" i="1" s="1"/>
  <c r="E45" i="1"/>
  <c r="M45" i="1" s="1"/>
  <c r="E44" i="1"/>
  <c r="M44" i="1" s="1"/>
  <c r="E43" i="1"/>
  <c r="M43" i="1" s="1"/>
  <c r="E42" i="1"/>
  <c r="M42" i="1" s="1"/>
  <c r="E36" i="1"/>
  <c r="M36" i="1" s="1"/>
  <c r="E37" i="1"/>
  <c r="M37" i="1" s="1"/>
  <c r="E38" i="1"/>
  <c r="M38" i="1" s="1"/>
  <c r="E39" i="1"/>
  <c r="M39" i="1" s="1"/>
  <c r="E40" i="1"/>
  <c r="M40" i="1" s="1"/>
  <c r="E41" i="1"/>
  <c r="M41" i="1" s="1"/>
  <c r="N35" i="1"/>
  <c r="N32" i="1"/>
  <c r="N29" i="1"/>
  <c r="E33" i="1"/>
  <c r="M33" i="1" s="1"/>
  <c r="E34" i="1"/>
  <c r="M34" i="1" s="1"/>
  <c r="E35" i="1"/>
  <c r="M35" i="1" s="1"/>
  <c r="E30" i="1"/>
  <c r="M30" i="1" s="1"/>
  <c r="E31" i="1"/>
  <c r="M31" i="1" s="1"/>
  <c r="E32" i="1"/>
  <c r="M32" i="1" s="1"/>
  <c r="E29" i="1"/>
  <c r="M29" i="1" s="1"/>
  <c r="M28" i="1"/>
  <c r="E28" i="1"/>
  <c r="N26" i="1"/>
  <c r="N9" i="1"/>
  <c r="N12" i="1"/>
  <c r="N16" i="1"/>
  <c r="N19" i="1"/>
  <c r="N22" i="1"/>
  <c r="E16" i="1"/>
  <c r="M16" i="1" s="1"/>
  <c r="E15" i="1"/>
  <c r="M15" i="1" s="1"/>
  <c r="E12" i="1"/>
  <c r="M12" i="1" s="1"/>
  <c r="E11" i="1"/>
  <c r="M11" i="1" s="1"/>
  <c r="E9" i="1"/>
  <c r="M9" i="1" s="1"/>
  <c r="E8" i="1"/>
  <c r="M8" i="1" s="1"/>
  <c r="E6" i="1"/>
  <c r="M6" i="1" s="1"/>
  <c r="E3" i="1"/>
  <c r="M3" i="1" s="1"/>
  <c r="E4" i="1"/>
  <c r="M4" i="1" s="1"/>
  <c r="E5" i="1"/>
  <c r="M5" i="1" s="1"/>
  <c r="E7" i="1"/>
  <c r="M7" i="1" s="1"/>
  <c r="E10" i="1"/>
  <c r="M10" i="1" s="1"/>
  <c r="E13" i="1"/>
  <c r="M13" i="1" s="1"/>
  <c r="E14" i="1"/>
  <c r="M14" i="1" s="1"/>
  <c r="E17" i="1"/>
  <c r="M17" i="1" s="1"/>
  <c r="E18" i="1"/>
  <c r="M18" i="1" s="1"/>
  <c r="E19" i="1"/>
  <c r="M19" i="1" s="1"/>
  <c r="E20" i="1"/>
  <c r="M20" i="1" s="1"/>
  <c r="E21" i="1"/>
  <c r="M21" i="1" s="1"/>
  <c r="E22" i="1"/>
  <c r="M22" i="1" s="1"/>
  <c r="E23" i="1"/>
  <c r="M23" i="1" s="1"/>
  <c r="E24" i="1"/>
  <c r="M24" i="1" s="1"/>
  <c r="E25" i="1"/>
  <c r="M25" i="1" s="1"/>
  <c r="E26" i="1"/>
  <c r="M26" i="1" s="1"/>
  <c r="E27" i="1"/>
  <c r="M27" i="1" s="1"/>
  <c r="E2" i="1"/>
  <c r="M2" i="1" s="1"/>
  <c r="D5" i="1"/>
  <c r="D4" i="1"/>
  <c r="D3" i="1"/>
</calcChain>
</file>

<file path=xl/sharedStrings.xml><?xml version="1.0" encoding="utf-8"?>
<sst xmlns="http://schemas.openxmlformats.org/spreadsheetml/2006/main" count="43" uniqueCount="22">
  <si>
    <t>Experiment</t>
  </si>
  <si>
    <t>Threshold</t>
  </si>
  <si>
    <t>Window Size</t>
  </si>
  <si>
    <t>TP</t>
  </si>
  <si>
    <t>FP</t>
  </si>
  <si>
    <t>FN</t>
  </si>
  <si>
    <t>TN</t>
  </si>
  <si>
    <t>True Positive</t>
  </si>
  <si>
    <t>Real</t>
  </si>
  <si>
    <t>False Positive</t>
  </si>
  <si>
    <t>Detected a word but was not really a world</t>
  </si>
  <si>
    <t>False Negative</t>
  </si>
  <si>
    <t>Missed a word</t>
  </si>
  <si>
    <t>NA</t>
  </si>
  <si>
    <t>Total Words Counted</t>
  </si>
  <si>
    <t>Total periods counted</t>
  </si>
  <si>
    <t>Comments</t>
  </si>
  <si>
    <t>Actual words</t>
  </si>
  <si>
    <t>Accuracy</t>
  </si>
  <si>
    <t xml:space="preserve">Actual periods </t>
  </si>
  <si>
    <t>Image Name</t>
  </si>
  <si>
    <t>Maybe now we increase RMS and threshold value at the same time and see what differences they make?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</si>
</sst>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6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0" borderId="7" xfId="0" applyBorder="1"/>
    <xf numFmtId="0" fontId="0" fillId="3" borderId="0" xfId="0" quotePrefix="1" applyFill="1"/>
    <xf numFmtId="0" fontId="0" fillId="5" borderId="7" xfId="0" applyFill="1" applyBorder="1"/>
    <xf numFmtId="0" fontId="0" fillId="5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11214-A894-CD45-89C0-157135451123}">
  <dimension ref="A1:S46"/>
  <sheetViews>
    <sheetView zoomScale="131" workbookViewId="0">
      <pane ySplit="1" topLeftCell="A2" activePane="bottomLeft" state="frozen"/>
      <selection pane="bottomLeft" sqref="A1:N6"/>
    </sheetView>
  </sheetViews>
  <sheetFormatPr baseColWidth="10" defaultRowHeight="16" x14ac:dyDescent="0.2"/>
  <cols>
    <col min="2" max="2" width="6" customWidth="1"/>
    <col min="3" max="3" width="6.6640625" customWidth="1"/>
    <col min="4" max="4" width="7.33203125" customWidth="1"/>
    <col min="5" max="5" width="6" customWidth="1"/>
    <col min="6" max="6" width="6.33203125" customWidth="1"/>
    <col min="7" max="7" width="4.33203125" customWidth="1"/>
    <col min="8" max="8" width="3.6640625" customWidth="1"/>
    <col min="11" max="11" width="5.5" customWidth="1"/>
    <col min="12" max="12" width="6.33203125" customWidth="1"/>
  </cols>
  <sheetData>
    <row r="1" spans="1:19" s="1" customFormat="1" ht="51" x14ac:dyDescent="0.2">
      <c r="A1" s="2" t="s">
        <v>0</v>
      </c>
      <c r="B1" s="2" t="s">
        <v>20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2" t="s">
        <v>17</v>
      </c>
      <c r="L1" s="2" t="s">
        <v>19</v>
      </c>
      <c r="M1" s="2" t="s">
        <v>18</v>
      </c>
      <c r="N1" s="3" t="s">
        <v>16</v>
      </c>
    </row>
    <row r="2" spans="1:19" x14ac:dyDescent="0.2">
      <c r="A2" s="4">
        <v>1</v>
      </c>
      <c r="B2" s="4"/>
      <c r="C2" s="4">
        <v>800</v>
      </c>
      <c r="D2" s="4">
        <v>1024</v>
      </c>
      <c r="E2" s="4">
        <f>I2-F2</f>
        <v>41</v>
      </c>
      <c r="F2" s="4">
        <v>14</v>
      </c>
      <c r="G2" s="4">
        <v>9</v>
      </c>
      <c r="H2" s="4" t="s">
        <v>13</v>
      </c>
      <c r="I2" s="4">
        <v>55</v>
      </c>
      <c r="J2" s="4" t="s">
        <v>13</v>
      </c>
      <c r="K2" s="4">
        <v>50</v>
      </c>
      <c r="L2" s="4">
        <v>3</v>
      </c>
      <c r="M2" s="4">
        <f>E2/K2*100</f>
        <v>82</v>
      </c>
    </row>
    <row r="3" spans="1:19" x14ac:dyDescent="0.2">
      <c r="A3" s="4">
        <v>2</v>
      </c>
      <c r="B3" s="4"/>
      <c r="C3" s="4">
        <v>800</v>
      </c>
      <c r="D3" s="4">
        <f>1024*2</f>
        <v>2048</v>
      </c>
      <c r="E3" s="4">
        <f t="shared" ref="E3:E46" si="0">I3-F3</f>
        <v>33</v>
      </c>
      <c r="F3" s="4">
        <v>4</v>
      </c>
      <c r="G3" s="4">
        <v>17</v>
      </c>
      <c r="H3" s="4"/>
      <c r="I3" s="4">
        <v>37</v>
      </c>
      <c r="J3" s="4"/>
      <c r="K3" s="4">
        <v>50</v>
      </c>
      <c r="L3" s="4"/>
      <c r="M3" s="4">
        <f t="shared" ref="M3:M27" si="1">E3/K3*100</f>
        <v>66</v>
      </c>
    </row>
    <row r="4" spans="1:19" x14ac:dyDescent="0.2">
      <c r="A4" s="4">
        <v>3</v>
      </c>
      <c r="B4" s="4"/>
      <c r="C4" s="4">
        <v>800</v>
      </c>
      <c r="D4" s="4">
        <f>1024*3</f>
        <v>3072</v>
      </c>
      <c r="E4" s="4">
        <f t="shared" si="0"/>
        <v>22</v>
      </c>
      <c r="F4" s="4">
        <v>0</v>
      </c>
      <c r="G4" s="4">
        <v>28</v>
      </c>
      <c r="H4" s="4"/>
      <c r="I4" s="4">
        <v>22</v>
      </c>
      <c r="J4" s="4"/>
      <c r="K4" s="4">
        <v>50</v>
      </c>
      <c r="L4" s="4"/>
      <c r="M4" s="4">
        <f t="shared" si="1"/>
        <v>44</v>
      </c>
    </row>
    <row r="5" spans="1:19" x14ac:dyDescent="0.2">
      <c r="A5" s="4">
        <v>4</v>
      </c>
      <c r="B5" s="4"/>
      <c r="C5" s="4">
        <v>800</v>
      </c>
      <c r="D5" s="4">
        <f>1024*4</f>
        <v>4096</v>
      </c>
      <c r="E5" s="4">
        <f t="shared" si="0"/>
        <v>14</v>
      </c>
      <c r="F5" s="4">
        <v>0</v>
      </c>
      <c r="G5" s="4">
        <v>46</v>
      </c>
      <c r="H5" s="4"/>
      <c r="I5" s="4">
        <v>14</v>
      </c>
      <c r="J5" s="4"/>
      <c r="K5" s="4">
        <v>50</v>
      </c>
      <c r="L5" s="4"/>
      <c r="M5" s="4">
        <f t="shared" si="1"/>
        <v>28.000000000000004</v>
      </c>
      <c r="R5" t="s">
        <v>7</v>
      </c>
      <c r="S5" t="s">
        <v>8</v>
      </c>
    </row>
    <row r="6" spans="1:19" x14ac:dyDescent="0.2">
      <c r="A6" s="5">
        <v>1</v>
      </c>
      <c r="B6" s="5"/>
      <c r="C6" s="5">
        <v>800</v>
      </c>
      <c r="D6" s="5">
        <v>1024</v>
      </c>
      <c r="E6" s="5">
        <f>I6-F6</f>
        <v>41</v>
      </c>
      <c r="F6" s="5">
        <v>14</v>
      </c>
      <c r="G6" s="5">
        <v>9</v>
      </c>
      <c r="H6" s="5" t="s">
        <v>13</v>
      </c>
      <c r="I6" s="5">
        <v>55</v>
      </c>
      <c r="J6" s="5" t="s">
        <v>13</v>
      </c>
      <c r="K6" s="5">
        <v>50</v>
      </c>
      <c r="L6" s="5">
        <v>3</v>
      </c>
      <c r="M6" s="5">
        <f>E6/K6*100</f>
        <v>82</v>
      </c>
      <c r="R6" t="s">
        <v>9</v>
      </c>
      <c r="S6" t="s">
        <v>10</v>
      </c>
    </row>
    <row r="7" spans="1:19" x14ac:dyDescent="0.2">
      <c r="A7" s="6">
        <v>5</v>
      </c>
      <c r="B7" s="7"/>
      <c r="C7" s="7">
        <v>900</v>
      </c>
      <c r="D7" s="7">
        <v>1024</v>
      </c>
      <c r="E7" s="7">
        <f t="shared" si="0"/>
        <v>43</v>
      </c>
      <c r="F7" s="7">
        <v>10</v>
      </c>
      <c r="G7" s="7">
        <v>6</v>
      </c>
      <c r="H7" s="7"/>
      <c r="I7" s="7">
        <v>53</v>
      </c>
      <c r="J7" s="7"/>
      <c r="K7" s="7">
        <v>50</v>
      </c>
      <c r="L7" s="7"/>
      <c r="M7" s="8">
        <f t="shared" si="1"/>
        <v>86</v>
      </c>
      <c r="R7" t="s">
        <v>11</v>
      </c>
      <c r="S7" t="s">
        <v>12</v>
      </c>
    </row>
    <row r="8" spans="1:19" x14ac:dyDescent="0.2">
      <c r="A8" s="9">
        <v>5.0999999999999996</v>
      </c>
      <c r="B8" s="10"/>
      <c r="C8" s="10">
        <v>900</v>
      </c>
      <c r="D8" s="10">
        <v>1024</v>
      </c>
      <c r="E8" s="10">
        <f t="shared" si="0"/>
        <v>45</v>
      </c>
      <c r="F8" s="10">
        <v>7</v>
      </c>
      <c r="G8" s="10">
        <v>7</v>
      </c>
      <c r="H8" s="10"/>
      <c r="I8" s="10">
        <v>52</v>
      </c>
      <c r="J8" s="10"/>
      <c r="K8" s="10">
        <v>50</v>
      </c>
      <c r="L8" s="10"/>
      <c r="M8" s="11">
        <f t="shared" si="1"/>
        <v>90</v>
      </c>
    </row>
    <row r="9" spans="1:19" x14ac:dyDescent="0.2">
      <c r="A9" s="12">
        <v>5.2</v>
      </c>
      <c r="B9" s="13"/>
      <c r="C9" s="13">
        <v>900</v>
      </c>
      <c r="D9" s="13">
        <v>1024</v>
      </c>
      <c r="E9" s="13">
        <f t="shared" si="0"/>
        <v>41</v>
      </c>
      <c r="F9" s="13">
        <v>14</v>
      </c>
      <c r="G9" s="13">
        <v>8</v>
      </c>
      <c r="H9" s="13"/>
      <c r="I9" s="13">
        <v>55</v>
      </c>
      <c r="J9" s="13"/>
      <c r="K9" s="13">
        <v>50</v>
      </c>
      <c r="L9" s="13"/>
      <c r="M9" s="14">
        <f t="shared" si="1"/>
        <v>82</v>
      </c>
      <c r="N9">
        <f>AVERAGE(M7:M9)</f>
        <v>86</v>
      </c>
    </row>
    <row r="10" spans="1:19" x14ac:dyDescent="0.2">
      <c r="A10" s="6">
        <v>6</v>
      </c>
      <c r="B10" s="7"/>
      <c r="C10" s="7">
        <v>1000</v>
      </c>
      <c r="D10" s="7">
        <v>1024</v>
      </c>
      <c r="E10" s="7">
        <f t="shared" si="0"/>
        <v>44</v>
      </c>
      <c r="F10" s="7">
        <v>9</v>
      </c>
      <c r="G10" s="7">
        <v>6</v>
      </c>
      <c r="H10" s="7"/>
      <c r="I10" s="7">
        <v>53</v>
      </c>
      <c r="J10" s="7"/>
      <c r="K10" s="7">
        <v>50</v>
      </c>
      <c r="L10" s="7"/>
      <c r="M10" s="8">
        <f t="shared" si="1"/>
        <v>88</v>
      </c>
    </row>
    <row r="11" spans="1:19" x14ac:dyDescent="0.2">
      <c r="A11" s="9">
        <v>6.1</v>
      </c>
      <c r="B11" s="10"/>
      <c r="C11" s="10">
        <v>1000</v>
      </c>
      <c r="D11" s="10">
        <v>1024</v>
      </c>
      <c r="E11" s="10">
        <f t="shared" si="0"/>
        <v>46</v>
      </c>
      <c r="F11" s="10">
        <v>11</v>
      </c>
      <c r="G11" s="10">
        <v>4</v>
      </c>
      <c r="H11" s="10"/>
      <c r="I11" s="10">
        <v>57</v>
      </c>
      <c r="J11" s="10"/>
      <c r="K11" s="10">
        <v>50</v>
      </c>
      <c r="L11" s="10"/>
      <c r="M11" s="11">
        <f t="shared" si="1"/>
        <v>92</v>
      </c>
    </row>
    <row r="12" spans="1:19" x14ac:dyDescent="0.2">
      <c r="A12" s="12">
        <v>6.2</v>
      </c>
      <c r="B12" s="13"/>
      <c r="C12" s="13">
        <v>1000</v>
      </c>
      <c r="D12" s="13">
        <v>1024</v>
      </c>
      <c r="E12" s="13">
        <f t="shared" si="0"/>
        <v>46</v>
      </c>
      <c r="F12" s="13">
        <v>9</v>
      </c>
      <c r="G12" s="13">
        <v>4</v>
      </c>
      <c r="H12" s="13"/>
      <c r="I12" s="13">
        <v>55</v>
      </c>
      <c r="J12" s="13"/>
      <c r="K12" s="13">
        <v>50</v>
      </c>
      <c r="L12" s="13"/>
      <c r="M12" s="14">
        <f t="shared" si="1"/>
        <v>92</v>
      </c>
      <c r="N12">
        <f>AVERAGE(M10:M12)</f>
        <v>90.666666666666671</v>
      </c>
    </row>
    <row r="13" spans="1:19" x14ac:dyDescent="0.2">
      <c r="A13" s="6">
        <v>7</v>
      </c>
      <c r="B13" s="7"/>
      <c r="C13" s="7">
        <v>1100</v>
      </c>
      <c r="D13" s="7">
        <v>1024</v>
      </c>
      <c r="E13" s="7">
        <f t="shared" si="0"/>
        <v>39</v>
      </c>
      <c r="F13" s="7">
        <v>11</v>
      </c>
      <c r="G13" s="7">
        <v>10</v>
      </c>
      <c r="H13" s="7"/>
      <c r="I13" s="7">
        <v>50</v>
      </c>
      <c r="J13" s="7"/>
      <c r="K13" s="7">
        <v>50</v>
      </c>
      <c r="L13" s="7"/>
      <c r="M13" s="8">
        <f t="shared" si="1"/>
        <v>78</v>
      </c>
    </row>
    <row r="14" spans="1:19" x14ac:dyDescent="0.2">
      <c r="A14" s="9">
        <v>7.1</v>
      </c>
      <c r="B14" s="10"/>
      <c r="C14" s="10">
        <v>1100</v>
      </c>
      <c r="D14" s="10">
        <v>1024</v>
      </c>
      <c r="E14" s="10">
        <f t="shared" si="0"/>
        <v>43</v>
      </c>
      <c r="F14" s="10">
        <v>9</v>
      </c>
      <c r="G14" s="10">
        <v>7</v>
      </c>
      <c r="H14" s="10"/>
      <c r="I14" s="10">
        <v>52</v>
      </c>
      <c r="J14" s="10"/>
      <c r="K14" s="10">
        <v>50</v>
      </c>
      <c r="L14" s="10"/>
      <c r="M14" s="11">
        <f t="shared" si="1"/>
        <v>86</v>
      </c>
    </row>
    <row r="15" spans="1:19" x14ac:dyDescent="0.2">
      <c r="A15" s="9">
        <v>7.2</v>
      </c>
      <c r="B15" s="10"/>
      <c r="C15" s="10">
        <v>1100</v>
      </c>
      <c r="D15" s="10">
        <v>1024</v>
      </c>
      <c r="E15" s="10">
        <f t="shared" si="0"/>
        <v>43</v>
      </c>
      <c r="F15" s="10">
        <v>9</v>
      </c>
      <c r="G15" s="10">
        <v>7</v>
      </c>
      <c r="H15" s="10"/>
      <c r="I15" s="10">
        <v>52</v>
      </c>
      <c r="J15" s="10"/>
      <c r="K15" s="10">
        <v>50</v>
      </c>
      <c r="L15" s="10"/>
      <c r="M15" s="11">
        <f t="shared" si="1"/>
        <v>86</v>
      </c>
    </row>
    <row r="16" spans="1:19" x14ac:dyDescent="0.2">
      <c r="A16" s="12">
        <v>7.3</v>
      </c>
      <c r="B16" s="13"/>
      <c r="C16" s="13">
        <v>1100</v>
      </c>
      <c r="D16" s="13">
        <v>1024</v>
      </c>
      <c r="E16" s="13">
        <f t="shared" si="0"/>
        <v>40</v>
      </c>
      <c r="F16" s="13">
        <v>9</v>
      </c>
      <c r="G16" s="13">
        <v>10</v>
      </c>
      <c r="H16" s="13"/>
      <c r="I16" s="13">
        <v>49</v>
      </c>
      <c r="J16" s="13"/>
      <c r="K16" s="13">
        <v>50</v>
      </c>
      <c r="L16" s="13"/>
      <c r="M16" s="14">
        <f t="shared" si="1"/>
        <v>80</v>
      </c>
      <c r="N16">
        <f>AVERAGE(M13:M16)</f>
        <v>82.5</v>
      </c>
    </row>
    <row r="17" spans="1:15" x14ac:dyDescent="0.2">
      <c r="A17" s="6">
        <v>8</v>
      </c>
      <c r="B17" s="7"/>
      <c r="C17" s="7">
        <v>1200</v>
      </c>
      <c r="D17" s="7">
        <v>1024</v>
      </c>
      <c r="E17" s="7">
        <f t="shared" si="0"/>
        <v>43</v>
      </c>
      <c r="F17" s="7">
        <v>12</v>
      </c>
      <c r="G17" s="7">
        <v>10</v>
      </c>
      <c r="H17" s="7"/>
      <c r="I17" s="7">
        <v>55</v>
      </c>
      <c r="J17" s="7"/>
      <c r="K17" s="7">
        <v>50</v>
      </c>
      <c r="L17" s="7"/>
      <c r="M17" s="8">
        <f t="shared" si="1"/>
        <v>86</v>
      </c>
    </row>
    <row r="18" spans="1:15" x14ac:dyDescent="0.2">
      <c r="A18" s="9">
        <v>8.1</v>
      </c>
      <c r="B18" s="10"/>
      <c r="C18" s="10">
        <v>1200</v>
      </c>
      <c r="D18" s="10">
        <v>1024</v>
      </c>
      <c r="E18" s="10">
        <f t="shared" si="0"/>
        <v>40</v>
      </c>
      <c r="F18" s="10">
        <v>6</v>
      </c>
      <c r="G18" s="10">
        <v>10</v>
      </c>
      <c r="H18" s="10"/>
      <c r="I18" s="10">
        <v>46</v>
      </c>
      <c r="J18" s="10"/>
      <c r="K18" s="10">
        <v>50</v>
      </c>
      <c r="L18" s="10"/>
      <c r="M18" s="11">
        <f t="shared" si="1"/>
        <v>80</v>
      </c>
    </row>
    <row r="19" spans="1:15" x14ac:dyDescent="0.2">
      <c r="A19" s="12">
        <v>8.1999999999999993</v>
      </c>
      <c r="B19" s="13"/>
      <c r="C19" s="13">
        <v>1200</v>
      </c>
      <c r="D19" s="13">
        <v>1024</v>
      </c>
      <c r="E19" s="13">
        <f t="shared" si="0"/>
        <v>44</v>
      </c>
      <c r="F19" s="13">
        <v>9</v>
      </c>
      <c r="G19" s="13">
        <v>7</v>
      </c>
      <c r="H19" s="13"/>
      <c r="I19" s="13">
        <v>53</v>
      </c>
      <c r="J19" s="13"/>
      <c r="K19" s="13">
        <v>50</v>
      </c>
      <c r="L19" s="13"/>
      <c r="M19" s="14">
        <f t="shared" si="1"/>
        <v>88</v>
      </c>
      <c r="N19">
        <f>AVERAGE(M17:M19)</f>
        <v>84.666666666666671</v>
      </c>
    </row>
    <row r="20" spans="1:15" x14ac:dyDescent="0.2">
      <c r="A20" s="6">
        <v>9</v>
      </c>
      <c r="B20" s="7"/>
      <c r="C20" s="7">
        <v>1500</v>
      </c>
      <c r="D20" s="7">
        <v>1024</v>
      </c>
      <c r="E20" s="7">
        <f t="shared" si="0"/>
        <v>42</v>
      </c>
      <c r="F20" s="7">
        <v>9</v>
      </c>
      <c r="G20" s="7">
        <v>8</v>
      </c>
      <c r="H20" s="7"/>
      <c r="I20" s="7">
        <v>51</v>
      </c>
      <c r="J20" s="7"/>
      <c r="K20" s="7">
        <v>50</v>
      </c>
      <c r="L20" s="7"/>
      <c r="M20" s="8">
        <f t="shared" si="1"/>
        <v>84</v>
      </c>
    </row>
    <row r="21" spans="1:15" x14ac:dyDescent="0.2">
      <c r="A21" s="9">
        <v>9.1</v>
      </c>
      <c r="B21" s="10"/>
      <c r="C21" s="10">
        <v>1500</v>
      </c>
      <c r="D21" s="10">
        <v>1024</v>
      </c>
      <c r="E21" s="10">
        <f t="shared" si="0"/>
        <v>39</v>
      </c>
      <c r="F21" s="10">
        <v>11</v>
      </c>
      <c r="G21" s="10">
        <v>9</v>
      </c>
      <c r="H21" s="10"/>
      <c r="I21" s="10">
        <v>50</v>
      </c>
      <c r="J21" s="10"/>
      <c r="K21" s="10">
        <v>50</v>
      </c>
      <c r="L21" s="10"/>
      <c r="M21" s="11">
        <f t="shared" si="1"/>
        <v>78</v>
      </c>
    </row>
    <row r="22" spans="1:15" x14ac:dyDescent="0.2">
      <c r="A22" s="12">
        <v>9.1999999999999993</v>
      </c>
      <c r="B22" s="13"/>
      <c r="C22" s="13">
        <v>1500</v>
      </c>
      <c r="D22" s="13">
        <v>1024</v>
      </c>
      <c r="E22" s="13">
        <f t="shared" si="0"/>
        <v>37</v>
      </c>
      <c r="F22" s="13">
        <v>8</v>
      </c>
      <c r="G22" s="13">
        <v>12</v>
      </c>
      <c r="H22" s="13"/>
      <c r="I22" s="13">
        <v>45</v>
      </c>
      <c r="J22" s="13"/>
      <c r="K22" s="13">
        <v>50</v>
      </c>
      <c r="L22" s="13"/>
      <c r="M22" s="14">
        <f t="shared" si="1"/>
        <v>74</v>
      </c>
      <c r="N22">
        <f>AVERAGE(M20:M22)</f>
        <v>78.666666666666671</v>
      </c>
    </row>
    <row r="23" spans="1:15" x14ac:dyDescent="0.2">
      <c r="A23" s="6">
        <v>10</v>
      </c>
      <c r="B23" s="7"/>
      <c r="C23" s="7">
        <v>1800</v>
      </c>
      <c r="D23" s="7">
        <v>1024</v>
      </c>
      <c r="E23" s="7">
        <f t="shared" si="0"/>
        <v>40</v>
      </c>
      <c r="F23" s="7">
        <v>10</v>
      </c>
      <c r="G23" s="7">
        <v>9</v>
      </c>
      <c r="H23" s="7"/>
      <c r="I23" s="7">
        <v>50</v>
      </c>
      <c r="J23" s="7"/>
      <c r="K23" s="7">
        <v>50</v>
      </c>
      <c r="L23" s="7"/>
      <c r="M23" s="8">
        <f t="shared" si="1"/>
        <v>80</v>
      </c>
    </row>
    <row r="24" spans="1:15" x14ac:dyDescent="0.2">
      <c r="A24" s="9">
        <v>10.1</v>
      </c>
      <c r="B24" s="10"/>
      <c r="C24" s="10">
        <v>1800</v>
      </c>
      <c r="D24" s="10">
        <v>1024</v>
      </c>
      <c r="E24" s="10">
        <f t="shared" si="0"/>
        <v>32</v>
      </c>
      <c r="F24" s="10">
        <v>8</v>
      </c>
      <c r="G24" s="10">
        <v>18</v>
      </c>
      <c r="H24" s="10"/>
      <c r="I24" s="10">
        <v>40</v>
      </c>
      <c r="J24" s="10"/>
      <c r="K24" s="10">
        <v>50</v>
      </c>
      <c r="L24" s="10"/>
      <c r="M24" s="11">
        <f t="shared" si="1"/>
        <v>64</v>
      </c>
    </row>
    <row r="25" spans="1:15" x14ac:dyDescent="0.2">
      <c r="A25" s="9">
        <v>10.199999999999999</v>
      </c>
      <c r="B25" s="10"/>
      <c r="C25" s="10">
        <v>1800</v>
      </c>
      <c r="D25" s="10">
        <v>1024</v>
      </c>
      <c r="E25" s="10">
        <f t="shared" si="0"/>
        <v>35</v>
      </c>
      <c r="F25" s="10">
        <v>6</v>
      </c>
      <c r="G25" s="10">
        <v>15</v>
      </c>
      <c r="H25" s="10"/>
      <c r="I25" s="10">
        <v>41</v>
      </c>
      <c r="J25" s="10"/>
      <c r="K25" s="10">
        <v>50</v>
      </c>
      <c r="L25" s="10"/>
      <c r="M25" s="11">
        <f t="shared" si="1"/>
        <v>70</v>
      </c>
    </row>
    <row r="26" spans="1:15" x14ac:dyDescent="0.2">
      <c r="A26" s="12">
        <v>10.3</v>
      </c>
      <c r="B26" s="13"/>
      <c r="C26" s="13">
        <v>1800</v>
      </c>
      <c r="D26" s="13">
        <v>1024</v>
      </c>
      <c r="E26" s="13">
        <f t="shared" si="0"/>
        <v>37</v>
      </c>
      <c r="F26" s="13">
        <v>6</v>
      </c>
      <c r="G26" s="13">
        <v>13</v>
      </c>
      <c r="H26" s="13"/>
      <c r="I26" s="13">
        <v>43</v>
      </c>
      <c r="J26" s="13"/>
      <c r="K26" s="13">
        <v>50</v>
      </c>
      <c r="L26" s="13"/>
      <c r="M26" s="14">
        <f t="shared" si="1"/>
        <v>74</v>
      </c>
      <c r="N26">
        <f>AVERAGE(M23:M26)</f>
        <v>72</v>
      </c>
    </row>
    <row r="27" spans="1:15" x14ac:dyDescent="0.2">
      <c r="A27" s="16">
        <v>11</v>
      </c>
      <c r="B27" s="17"/>
      <c r="C27" s="17">
        <v>1600</v>
      </c>
      <c r="D27" s="17">
        <v>2048</v>
      </c>
      <c r="E27" s="17">
        <f t="shared" si="0"/>
        <v>25</v>
      </c>
      <c r="F27" s="17">
        <v>0</v>
      </c>
      <c r="G27" s="17">
        <v>25</v>
      </c>
      <c r="H27" s="17"/>
      <c r="I27" s="17">
        <v>25</v>
      </c>
      <c r="J27" s="17"/>
      <c r="K27" s="17">
        <v>50</v>
      </c>
      <c r="L27" s="17"/>
      <c r="M27" s="18">
        <f>E27/K27*100</f>
        <v>50</v>
      </c>
    </row>
    <row r="28" spans="1:15" x14ac:dyDescent="0.2">
      <c r="A28" s="19">
        <v>11.1</v>
      </c>
      <c r="B28" s="15"/>
      <c r="C28" s="15">
        <v>1600</v>
      </c>
      <c r="D28" s="15">
        <v>2048</v>
      </c>
      <c r="E28" s="15">
        <f t="shared" si="0"/>
        <v>25</v>
      </c>
      <c r="F28" s="15">
        <v>0</v>
      </c>
      <c r="G28" s="15">
        <v>25</v>
      </c>
      <c r="H28" s="15"/>
      <c r="I28" s="15">
        <v>25</v>
      </c>
      <c r="J28" s="15"/>
      <c r="K28" s="15">
        <v>50</v>
      </c>
      <c r="L28" s="15"/>
      <c r="M28" s="20">
        <f>E28/K28*100</f>
        <v>50</v>
      </c>
      <c r="O28" t="s">
        <v>21</v>
      </c>
    </row>
    <row r="29" spans="1:15" x14ac:dyDescent="0.2">
      <c r="A29" s="21">
        <v>11.2</v>
      </c>
      <c r="B29" s="22"/>
      <c r="C29" s="22">
        <v>1600</v>
      </c>
      <c r="D29" s="22">
        <v>2048</v>
      </c>
      <c r="E29" s="22">
        <f t="shared" si="0"/>
        <v>23</v>
      </c>
      <c r="F29" s="22">
        <v>1</v>
      </c>
      <c r="G29" s="22">
        <v>27</v>
      </c>
      <c r="H29" s="22"/>
      <c r="I29" s="22">
        <v>24</v>
      </c>
      <c r="J29" s="22"/>
      <c r="K29" s="22">
        <v>50</v>
      </c>
      <c r="L29" s="22"/>
      <c r="M29" s="23">
        <f>E29/K29*100</f>
        <v>46</v>
      </c>
      <c r="N29">
        <f>AVERAGE(M27:M29)</f>
        <v>48.666666666666664</v>
      </c>
    </row>
    <row r="30" spans="1:15" x14ac:dyDescent="0.2">
      <c r="A30" s="16">
        <v>12</v>
      </c>
      <c r="B30" s="17"/>
      <c r="C30" s="17">
        <v>1000</v>
      </c>
      <c r="D30" s="17">
        <v>2048</v>
      </c>
      <c r="E30" s="17">
        <f t="shared" si="0"/>
        <v>31</v>
      </c>
      <c r="F30" s="17">
        <v>1</v>
      </c>
      <c r="G30" s="17">
        <v>19</v>
      </c>
      <c r="H30" s="17"/>
      <c r="I30" s="17">
        <v>32</v>
      </c>
      <c r="J30" s="17"/>
      <c r="K30" s="17">
        <v>50</v>
      </c>
      <c r="L30" s="17"/>
      <c r="M30" s="18">
        <f t="shared" ref="M30:M46" si="2">E30/K30*100</f>
        <v>62</v>
      </c>
    </row>
    <row r="31" spans="1:15" x14ac:dyDescent="0.2">
      <c r="A31" s="19">
        <v>12.1</v>
      </c>
      <c r="B31" s="15"/>
      <c r="C31" s="15">
        <v>1000</v>
      </c>
      <c r="D31" s="15">
        <v>2048</v>
      </c>
      <c r="E31" s="15">
        <f t="shared" si="0"/>
        <v>29</v>
      </c>
      <c r="F31" s="15">
        <v>1</v>
      </c>
      <c r="G31" s="15">
        <v>21</v>
      </c>
      <c r="H31" s="15"/>
      <c r="I31" s="15">
        <v>30</v>
      </c>
      <c r="J31" s="15"/>
      <c r="K31" s="15">
        <v>50</v>
      </c>
      <c r="L31" s="15"/>
      <c r="M31" s="20">
        <f t="shared" si="2"/>
        <v>57.999999999999993</v>
      </c>
    </row>
    <row r="32" spans="1:15" x14ac:dyDescent="0.2">
      <c r="A32" s="21">
        <v>12.2</v>
      </c>
      <c r="B32" s="22"/>
      <c r="C32" s="22">
        <v>1000</v>
      </c>
      <c r="D32" s="22">
        <v>2048</v>
      </c>
      <c r="E32" s="22">
        <f t="shared" si="0"/>
        <v>25</v>
      </c>
      <c r="F32" s="22">
        <v>2</v>
      </c>
      <c r="G32" s="22">
        <v>25</v>
      </c>
      <c r="H32" s="22"/>
      <c r="I32" s="22">
        <v>27</v>
      </c>
      <c r="J32" s="22"/>
      <c r="K32" s="22">
        <v>50</v>
      </c>
      <c r="L32" s="22"/>
      <c r="M32" s="23">
        <f t="shared" si="2"/>
        <v>50</v>
      </c>
      <c r="N32">
        <f>AVERAGE(M30:M32)</f>
        <v>56.666666666666664</v>
      </c>
    </row>
    <row r="33" spans="1:14" x14ac:dyDescent="0.2">
      <c r="A33" s="16">
        <v>13</v>
      </c>
      <c r="B33" s="17"/>
      <c r="C33" s="17">
        <v>900</v>
      </c>
      <c r="D33" s="17">
        <v>2048</v>
      </c>
      <c r="E33" s="17">
        <f t="shared" si="0"/>
        <v>25</v>
      </c>
      <c r="F33" s="17">
        <v>2</v>
      </c>
      <c r="G33" s="17">
        <v>25</v>
      </c>
      <c r="H33" s="17"/>
      <c r="I33" s="17">
        <v>27</v>
      </c>
      <c r="J33" s="17"/>
      <c r="K33" s="17">
        <v>50</v>
      </c>
      <c r="L33" s="17"/>
      <c r="M33" s="18">
        <f t="shared" si="2"/>
        <v>50</v>
      </c>
    </row>
    <row r="34" spans="1:14" x14ac:dyDescent="0.2">
      <c r="A34" s="19">
        <v>13.1</v>
      </c>
      <c r="B34" s="15"/>
      <c r="C34" s="15">
        <v>900</v>
      </c>
      <c r="D34" s="15">
        <v>2048</v>
      </c>
      <c r="E34" s="15">
        <f t="shared" si="0"/>
        <v>26</v>
      </c>
      <c r="F34" s="15">
        <v>2</v>
      </c>
      <c r="G34" s="15">
        <v>24</v>
      </c>
      <c r="H34" s="15"/>
      <c r="I34" s="15">
        <v>28</v>
      </c>
      <c r="J34" s="15"/>
      <c r="K34" s="15">
        <v>50</v>
      </c>
      <c r="L34" s="15"/>
      <c r="M34" s="20">
        <f t="shared" si="2"/>
        <v>52</v>
      </c>
    </row>
    <row r="35" spans="1:14" x14ac:dyDescent="0.2">
      <c r="A35" s="19">
        <v>13.2</v>
      </c>
      <c r="B35" s="15"/>
      <c r="C35" s="15">
        <v>900</v>
      </c>
      <c r="D35" s="15">
        <v>2048</v>
      </c>
      <c r="E35" s="15">
        <f t="shared" si="0"/>
        <v>32</v>
      </c>
      <c r="F35" s="15">
        <v>2</v>
      </c>
      <c r="G35" s="15">
        <v>19</v>
      </c>
      <c r="H35" s="15"/>
      <c r="I35" s="15">
        <v>34</v>
      </c>
      <c r="J35" s="15"/>
      <c r="K35" s="15">
        <v>50</v>
      </c>
      <c r="L35" s="15"/>
      <c r="M35" s="20">
        <f t="shared" si="2"/>
        <v>64</v>
      </c>
      <c r="N35">
        <f>AVERAGE(M33:M35)</f>
        <v>55.333333333333336</v>
      </c>
    </row>
    <row r="36" spans="1:14" x14ac:dyDescent="0.2">
      <c r="A36" s="16">
        <v>14</v>
      </c>
      <c r="B36" s="17"/>
      <c r="C36" s="17">
        <v>850</v>
      </c>
      <c r="D36" s="17">
        <v>2048</v>
      </c>
      <c r="E36" s="17">
        <f t="shared" si="0"/>
        <v>29</v>
      </c>
      <c r="F36" s="17">
        <v>0</v>
      </c>
      <c r="G36" s="17">
        <v>21</v>
      </c>
      <c r="H36" s="17"/>
      <c r="I36" s="17">
        <v>29</v>
      </c>
      <c r="J36" s="17"/>
      <c r="K36" s="17">
        <v>50</v>
      </c>
      <c r="L36" s="17"/>
      <c r="M36" s="18">
        <f t="shared" si="2"/>
        <v>57.999999999999993</v>
      </c>
    </row>
    <row r="37" spans="1:14" x14ac:dyDescent="0.2">
      <c r="A37" s="19">
        <v>14.1</v>
      </c>
      <c r="B37" s="15"/>
      <c r="C37" s="15">
        <v>850</v>
      </c>
      <c r="D37" s="15">
        <v>2048</v>
      </c>
      <c r="E37" s="15">
        <f t="shared" si="0"/>
        <v>26</v>
      </c>
      <c r="F37" s="15">
        <v>1</v>
      </c>
      <c r="G37" s="15">
        <v>24</v>
      </c>
      <c r="H37" s="15"/>
      <c r="I37" s="15">
        <v>27</v>
      </c>
      <c r="J37" s="15"/>
      <c r="K37" s="15">
        <v>50</v>
      </c>
      <c r="L37" s="15"/>
      <c r="M37" s="20">
        <f t="shared" si="2"/>
        <v>52</v>
      </c>
    </row>
    <row r="38" spans="1:14" x14ac:dyDescent="0.2">
      <c r="A38" s="21">
        <v>14.2</v>
      </c>
      <c r="B38" s="22"/>
      <c r="C38" s="22">
        <v>850</v>
      </c>
      <c r="D38" s="22">
        <v>2048</v>
      </c>
      <c r="E38" s="22">
        <f t="shared" si="0"/>
        <v>26</v>
      </c>
      <c r="F38" s="22">
        <v>1</v>
      </c>
      <c r="G38" s="22">
        <v>24</v>
      </c>
      <c r="H38" s="22"/>
      <c r="I38" s="22">
        <v>27</v>
      </c>
      <c r="J38" s="22"/>
      <c r="K38" s="22">
        <v>50</v>
      </c>
      <c r="L38" s="22"/>
      <c r="M38" s="23">
        <f t="shared" si="2"/>
        <v>52</v>
      </c>
      <c r="N38">
        <f>AVERAGE(M36:M38)</f>
        <v>54</v>
      </c>
    </row>
    <row r="39" spans="1:14" x14ac:dyDescent="0.2">
      <c r="A39" s="19">
        <v>15</v>
      </c>
      <c r="B39" s="15"/>
      <c r="C39" s="15"/>
      <c r="D39" s="15"/>
      <c r="E39" s="15">
        <f t="shared" si="0"/>
        <v>0</v>
      </c>
      <c r="F39" s="15"/>
      <c r="G39" s="15"/>
      <c r="H39" s="15"/>
      <c r="I39" s="15"/>
      <c r="J39" s="15"/>
      <c r="K39" s="15">
        <v>50</v>
      </c>
      <c r="L39" s="15"/>
      <c r="M39" s="20">
        <f t="shared" si="2"/>
        <v>0</v>
      </c>
    </row>
    <row r="40" spans="1:14" x14ac:dyDescent="0.2">
      <c r="A40" s="16">
        <v>16</v>
      </c>
      <c r="B40" s="17"/>
      <c r="C40" s="17">
        <v>400</v>
      </c>
      <c r="D40" s="17">
        <v>2048</v>
      </c>
      <c r="E40" s="17">
        <f t="shared" si="0"/>
        <v>31</v>
      </c>
      <c r="F40" s="17">
        <v>2</v>
      </c>
      <c r="G40" s="17">
        <v>18</v>
      </c>
      <c r="H40" s="17"/>
      <c r="I40" s="17">
        <v>33</v>
      </c>
      <c r="J40" s="17"/>
      <c r="K40" s="17">
        <v>50</v>
      </c>
      <c r="L40" s="17"/>
      <c r="M40" s="18">
        <f t="shared" si="2"/>
        <v>62</v>
      </c>
    </row>
    <row r="41" spans="1:14" x14ac:dyDescent="0.2">
      <c r="A41" s="19">
        <v>16.100000000000001</v>
      </c>
      <c r="B41" s="15"/>
      <c r="C41" s="15">
        <v>400</v>
      </c>
      <c r="D41" s="15">
        <v>2048</v>
      </c>
      <c r="E41" s="15">
        <f t="shared" si="0"/>
        <v>30</v>
      </c>
      <c r="F41" s="15">
        <v>2</v>
      </c>
      <c r="G41" s="15">
        <v>20</v>
      </c>
      <c r="H41" s="15"/>
      <c r="I41" s="15">
        <v>32</v>
      </c>
      <c r="J41" s="15"/>
      <c r="K41" s="15">
        <v>50</v>
      </c>
      <c r="L41" s="15"/>
      <c r="M41" s="20">
        <f t="shared" si="2"/>
        <v>60</v>
      </c>
    </row>
    <row r="42" spans="1:14" x14ac:dyDescent="0.2">
      <c r="A42" s="19">
        <v>16.2</v>
      </c>
      <c r="B42" s="15"/>
      <c r="C42" s="15">
        <v>400</v>
      </c>
      <c r="D42" s="15">
        <v>2048</v>
      </c>
      <c r="E42" s="15">
        <f t="shared" si="0"/>
        <v>33</v>
      </c>
      <c r="F42" s="15">
        <v>3</v>
      </c>
      <c r="G42" s="15">
        <v>17</v>
      </c>
      <c r="H42" s="15"/>
      <c r="I42" s="15">
        <v>36</v>
      </c>
      <c r="J42" s="15"/>
      <c r="K42" s="15">
        <v>50</v>
      </c>
      <c r="L42" s="15"/>
      <c r="M42" s="20">
        <f t="shared" si="2"/>
        <v>66</v>
      </c>
      <c r="N42">
        <f>AVERAGE(M40:M42)</f>
        <v>62.666666666666664</v>
      </c>
    </row>
    <row r="43" spans="1:14" x14ac:dyDescent="0.2">
      <c r="A43" s="16">
        <v>17</v>
      </c>
      <c r="B43" s="17"/>
      <c r="C43" s="17">
        <v>200</v>
      </c>
      <c r="D43" s="17">
        <v>2048</v>
      </c>
      <c r="E43" s="17">
        <f t="shared" si="0"/>
        <v>31</v>
      </c>
      <c r="F43" s="17">
        <v>7</v>
      </c>
      <c r="G43" s="17">
        <v>19</v>
      </c>
      <c r="H43" s="17"/>
      <c r="I43" s="17">
        <v>38</v>
      </c>
      <c r="J43" s="17"/>
      <c r="K43" s="17">
        <v>50</v>
      </c>
      <c r="L43" s="17"/>
      <c r="M43" s="18">
        <f t="shared" si="2"/>
        <v>62</v>
      </c>
    </row>
    <row r="44" spans="1:14" x14ac:dyDescent="0.2">
      <c r="A44" s="19">
        <v>17.100000000000001</v>
      </c>
      <c r="B44" s="15"/>
      <c r="C44" s="15"/>
      <c r="D44" s="15"/>
      <c r="E44" s="15">
        <f t="shared" si="0"/>
        <v>31</v>
      </c>
      <c r="F44" s="15">
        <v>5</v>
      </c>
      <c r="G44" s="15">
        <v>18</v>
      </c>
      <c r="H44" s="15"/>
      <c r="I44" s="15">
        <v>36</v>
      </c>
      <c r="J44" s="15"/>
      <c r="K44" s="15">
        <v>50</v>
      </c>
      <c r="L44" s="15"/>
      <c r="M44" s="20">
        <f t="shared" si="2"/>
        <v>62</v>
      </c>
    </row>
    <row r="45" spans="1:14" x14ac:dyDescent="0.2">
      <c r="A45" s="16">
        <v>18</v>
      </c>
      <c r="B45" s="17"/>
      <c r="C45" s="17">
        <v>300</v>
      </c>
      <c r="D45" s="17">
        <v>2048</v>
      </c>
      <c r="E45" s="17">
        <f t="shared" si="0"/>
        <v>28</v>
      </c>
      <c r="F45" s="17">
        <v>2</v>
      </c>
      <c r="G45" s="17">
        <v>21</v>
      </c>
      <c r="H45" s="17"/>
      <c r="I45" s="17">
        <v>30</v>
      </c>
      <c r="J45" s="17"/>
      <c r="K45" s="17">
        <v>50</v>
      </c>
      <c r="L45" s="17"/>
      <c r="M45" s="18">
        <f t="shared" si="2"/>
        <v>56.000000000000007</v>
      </c>
    </row>
    <row r="46" spans="1:14" x14ac:dyDescent="0.2">
      <c r="A46" s="21"/>
      <c r="B46" s="22"/>
      <c r="C46" s="22"/>
      <c r="D46" s="22"/>
      <c r="E46" s="22">
        <f t="shared" si="0"/>
        <v>29</v>
      </c>
      <c r="F46" s="22">
        <v>4</v>
      </c>
      <c r="G46" s="22">
        <v>21</v>
      </c>
      <c r="H46" s="22"/>
      <c r="I46" s="22">
        <v>33</v>
      </c>
      <c r="J46" s="22"/>
      <c r="K46" s="22">
        <v>50</v>
      </c>
      <c r="L46" s="22"/>
      <c r="M46" s="23">
        <f t="shared" si="2"/>
        <v>57.999999999999993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CAF11-84D6-D142-8A2D-3A788EE286A8}">
  <dimension ref="A1:N25"/>
  <sheetViews>
    <sheetView tabSelected="1" workbookViewId="0">
      <selection activeCell="P33" sqref="P33"/>
    </sheetView>
  </sheetViews>
  <sheetFormatPr baseColWidth="10" defaultRowHeight="16" x14ac:dyDescent="0.2"/>
  <cols>
    <col min="1" max="1" width="6.83203125" customWidth="1"/>
    <col min="2" max="2" width="7" hidden="1" customWidth="1"/>
    <col min="8" max="8" width="0" hidden="1" customWidth="1"/>
    <col min="12" max="12" width="0" hidden="1" customWidth="1"/>
  </cols>
  <sheetData>
    <row r="1" spans="1:14" ht="51" x14ac:dyDescent="0.2">
      <c r="A1" s="2" t="s">
        <v>0</v>
      </c>
      <c r="B1" s="2" t="s">
        <v>20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14</v>
      </c>
      <c r="J1" s="2" t="s">
        <v>15</v>
      </c>
      <c r="K1" s="2" t="s">
        <v>17</v>
      </c>
      <c r="L1" s="2" t="s">
        <v>19</v>
      </c>
      <c r="M1" s="2" t="s">
        <v>18</v>
      </c>
      <c r="N1" s="3" t="s">
        <v>16</v>
      </c>
    </row>
    <row r="2" spans="1:14" x14ac:dyDescent="0.2">
      <c r="A2" s="4">
        <v>1</v>
      </c>
      <c r="B2" s="4"/>
      <c r="C2" s="4">
        <v>1000</v>
      </c>
      <c r="D2" s="4">
        <v>1024</v>
      </c>
      <c r="E2" s="4">
        <f>I2-F2</f>
        <v>10</v>
      </c>
      <c r="F2" s="4">
        <v>0</v>
      </c>
      <c r="G2" s="4">
        <v>8</v>
      </c>
      <c r="H2" s="4" t="s">
        <v>13</v>
      </c>
      <c r="I2" s="4">
        <v>10</v>
      </c>
      <c r="J2" s="4" t="s">
        <v>13</v>
      </c>
      <c r="K2" s="4">
        <v>18</v>
      </c>
      <c r="L2" s="4"/>
      <c r="M2" s="4">
        <f>E2/K2*100</f>
        <v>55.555555555555557</v>
      </c>
    </row>
    <row r="3" spans="1:14" x14ac:dyDescent="0.2">
      <c r="A3" s="4">
        <v>1.1000000000000001</v>
      </c>
      <c r="B3" s="4"/>
      <c r="C3" s="4">
        <v>1000</v>
      </c>
      <c r="D3" s="4">
        <v>1024</v>
      </c>
      <c r="E3" s="4">
        <f t="shared" ref="E3:E5" si="0">I3-F3</f>
        <v>10</v>
      </c>
      <c r="F3" s="4">
        <v>0</v>
      </c>
      <c r="G3" s="4">
        <v>8</v>
      </c>
      <c r="H3" s="4"/>
      <c r="I3" s="4">
        <v>10</v>
      </c>
      <c r="J3" s="4"/>
      <c r="K3" s="25">
        <v>18</v>
      </c>
      <c r="L3" s="4"/>
      <c r="M3" s="4">
        <f t="shared" ref="M3:M6" si="1">E3/K3*100</f>
        <v>55.555555555555557</v>
      </c>
    </row>
    <row r="4" spans="1:14" x14ac:dyDescent="0.2">
      <c r="A4" s="4">
        <v>1.2</v>
      </c>
      <c r="B4" s="4"/>
      <c r="C4" s="4">
        <v>1000</v>
      </c>
      <c r="D4" s="4">
        <v>1024</v>
      </c>
      <c r="E4" s="4">
        <f t="shared" si="0"/>
        <v>10</v>
      </c>
      <c r="F4" s="4">
        <v>0</v>
      </c>
      <c r="G4" s="4">
        <v>8</v>
      </c>
      <c r="H4" s="4"/>
      <c r="I4" s="4">
        <v>10</v>
      </c>
      <c r="J4" s="4"/>
      <c r="K4" s="4">
        <v>18</v>
      </c>
      <c r="L4" s="4"/>
      <c r="M4" s="4">
        <f t="shared" si="1"/>
        <v>55.555555555555557</v>
      </c>
    </row>
    <row r="5" spans="1:14" x14ac:dyDescent="0.2">
      <c r="A5" s="4">
        <v>1.3</v>
      </c>
      <c r="B5" s="4"/>
      <c r="C5" s="4">
        <v>1000</v>
      </c>
      <c r="D5" s="4">
        <v>1024</v>
      </c>
      <c r="E5" s="4">
        <f t="shared" si="0"/>
        <v>9</v>
      </c>
      <c r="F5" s="4">
        <v>0</v>
      </c>
      <c r="G5" s="4">
        <v>9</v>
      </c>
      <c r="H5" s="4"/>
      <c r="I5" s="4">
        <v>9</v>
      </c>
      <c r="J5" s="4"/>
      <c r="K5" s="4">
        <v>18</v>
      </c>
      <c r="L5" s="4"/>
      <c r="M5" s="4">
        <f t="shared" si="1"/>
        <v>50</v>
      </c>
      <c r="N5">
        <f>AVERAGE(M2:M5)</f>
        <v>54.166666666666671</v>
      </c>
    </row>
    <row r="6" spans="1:14" x14ac:dyDescent="0.2">
      <c r="A6" s="16">
        <v>2</v>
      </c>
      <c r="B6" s="17"/>
      <c r="C6" s="17">
        <v>800</v>
      </c>
      <c r="D6" s="17">
        <v>1024</v>
      </c>
      <c r="E6" s="17">
        <f>I6-F6</f>
        <v>15</v>
      </c>
      <c r="F6" s="17">
        <v>0</v>
      </c>
      <c r="G6" s="17">
        <v>3</v>
      </c>
      <c r="H6" s="17" t="s">
        <v>13</v>
      </c>
      <c r="I6" s="17">
        <v>15</v>
      </c>
      <c r="J6" s="17" t="s">
        <v>13</v>
      </c>
      <c r="K6" s="17">
        <v>18</v>
      </c>
      <c r="L6" s="17">
        <v>3</v>
      </c>
      <c r="M6" s="18">
        <f>E6/K6*100</f>
        <v>83.333333333333343</v>
      </c>
    </row>
    <row r="7" spans="1:14" x14ac:dyDescent="0.2">
      <c r="A7" s="19">
        <v>2.1</v>
      </c>
      <c r="B7" s="15"/>
      <c r="C7" s="15">
        <v>800</v>
      </c>
      <c r="D7" s="15">
        <v>1024</v>
      </c>
      <c r="E7" s="15">
        <f t="shared" ref="E7:E25" si="2">I7-F7</f>
        <v>13</v>
      </c>
      <c r="F7" s="15">
        <v>0</v>
      </c>
      <c r="G7" s="15">
        <v>5</v>
      </c>
      <c r="H7" s="15"/>
      <c r="I7" s="15">
        <v>13</v>
      </c>
      <c r="J7" s="15"/>
      <c r="K7" s="15">
        <v>18</v>
      </c>
      <c r="L7" s="15"/>
      <c r="M7" s="20">
        <f t="shared" ref="M7:M25" si="3">E7/K7*100</f>
        <v>72.222222222222214</v>
      </c>
    </row>
    <row r="8" spans="1:14" x14ac:dyDescent="0.2">
      <c r="A8" s="19">
        <v>2.2000000000000002</v>
      </c>
      <c r="B8" s="15"/>
      <c r="C8" s="15">
        <v>800</v>
      </c>
      <c r="D8" s="15">
        <v>1024</v>
      </c>
      <c r="E8" s="15">
        <f t="shared" si="2"/>
        <v>12</v>
      </c>
      <c r="F8" s="15">
        <v>0</v>
      </c>
      <c r="G8" s="15">
        <v>6</v>
      </c>
      <c r="H8" s="15"/>
      <c r="I8" s="15">
        <v>12</v>
      </c>
      <c r="J8" s="15"/>
      <c r="K8" s="15">
        <v>18</v>
      </c>
      <c r="L8" s="15"/>
      <c r="M8" s="20">
        <f t="shared" si="3"/>
        <v>66.666666666666657</v>
      </c>
    </row>
    <row r="9" spans="1:14" x14ac:dyDescent="0.2">
      <c r="A9" s="21">
        <v>2.2999999999999998</v>
      </c>
      <c r="B9" s="22"/>
      <c r="C9" s="22">
        <v>800</v>
      </c>
      <c r="D9" s="22">
        <v>1024</v>
      </c>
      <c r="E9" s="22">
        <f t="shared" si="2"/>
        <v>12</v>
      </c>
      <c r="F9" s="22">
        <v>0</v>
      </c>
      <c r="G9" s="22">
        <v>6</v>
      </c>
      <c r="H9" s="22"/>
      <c r="I9" s="22">
        <v>12</v>
      </c>
      <c r="J9" s="22"/>
      <c r="K9" s="22">
        <v>18</v>
      </c>
      <c r="L9" s="22"/>
      <c r="M9" s="23">
        <f t="shared" si="3"/>
        <v>66.666666666666657</v>
      </c>
      <c r="N9">
        <f>AVERAGE(M6:M9)</f>
        <v>72.222222222222214</v>
      </c>
    </row>
    <row r="10" spans="1:14" x14ac:dyDescent="0.2">
      <c r="A10" s="16">
        <v>3</v>
      </c>
      <c r="B10" s="17"/>
      <c r="C10" s="17">
        <v>700</v>
      </c>
      <c r="D10" s="17">
        <v>1024</v>
      </c>
      <c r="E10" s="17">
        <f t="shared" si="2"/>
        <v>14</v>
      </c>
      <c r="F10" s="17">
        <v>0</v>
      </c>
      <c r="G10" s="17">
        <v>4</v>
      </c>
      <c r="H10" s="17"/>
      <c r="I10" s="17">
        <v>14</v>
      </c>
      <c r="J10" s="17"/>
      <c r="K10" s="17">
        <v>18</v>
      </c>
      <c r="L10" s="17"/>
      <c r="M10" s="18">
        <f t="shared" si="3"/>
        <v>77.777777777777786</v>
      </c>
    </row>
    <row r="11" spans="1:14" x14ac:dyDescent="0.2">
      <c r="A11" s="19">
        <v>3.1</v>
      </c>
      <c r="B11" s="15"/>
      <c r="C11" s="15">
        <v>700</v>
      </c>
      <c r="D11" s="15">
        <v>1024</v>
      </c>
      <c r="E11" s="15">
        <f t="shared" si="2"/>
        <v>14</v>
      </c>
      <c r="F11" s="15">
        <v>1</v>
      </c>
      <c r="G11" s="15">
        <v>4</v>
      </c>
      <c r="H11" s="15"/>
      <c r="I11" s="15">
        <v>15</v>
      </c>
      <c r="J11" s="15"/>
      <c r="K11" s="15">
        <v>18</v>
      </c>
      <c r="L11" s="15"/>
      <c r="M11" s="20">
        <f t="shared" si="3"/>
        <v>77.777777777777786</v>
      </c>
    </row>
    <row r="12" spans="1:14" x14ac:dyDescent="0.2">
      <c r="A12" s="21">
        <v>3.2</v>
      </c>
      <c r="B12" s="22"/>
      <c r="C12" s="22">
        <v>700</v>
      </c>
      <c r="D12" s="22">
        <v>1024</v>
      </c>
      <c r="E12" s="22">
        <f t="shared" si="2"/>
        <v>17</v>
      </c>
      <c r="F12" s="22">
        <v>0</v>
      </c>
      <c r="G12" s="22">
        <v>1</v>
      </c>
      <c r="H12" s="22"/>
      <c r="I12" s="22">
        <v>17</v>
      </c>
      <c r="J12" s="22"/>
      <c r="K12" s="22">
        <v>18</v>
      </c>
      <c r="L12" s="22"/>
      <c r="M12" s="23">
        <f t="shared" si="3"/>
        <v>94.444444444444443</v>
      </c>
      <c r="N12">
        <f>AVERAGE(M10:M13)</f>
        <v>86.111111111111114</v>
      </c>
    </row>
    <row r="13" spans="1:14" x14ac:dyDescent="0.2">
      <c r="A13" s="19">
        <v>3.3</v>
      </c>
      <c r="B13" s="15"/>
      <c r="C13" s="15">
        <v>700</v>
      </c>
      <c r="D13" s="15">
        <v>1024</v>
      </c>
      <c r="E13" s="22">
        <f t="shared" si="2"/>
        <v>17</v>
      </c>
      <c r="F13" s="15">
        <v>0</v>
      </c>
      <c r="G13" s="15">
        <v>1</v>
      </c>
      <c r="H13" s="15"/>
      <c r="I13" s="15">
        <v>17</v>
      </c>
      <c r="J13" s="15"/>
      <c r="K13" s="15">
        <v>18</v>
      </c>
      <c r="L13" s="15"/>
      <c r="M13" s="23">
        <f t="shared" si="3"/>
        <v>94.444444444444443</v>
      </c>
    </row>
    <row r="14" spans="1:14" x14ac:dyDescent="0.2">
      <c r="A14" s="16">
        <v>4</v>
      </c>
      <c r="B14" s="17"/>
      <c r="C14" s="17">
        <v>600</v>
      </c>
      <c r="D14" s="17">
        <v>1024</v>
      </c>
      <c r="E14" s="17">
        <f t="shared" si="2"/>
        <v>16</v>
      </c>
      <c r="F14" s="17">
        <v>1</v>
      </c>
      <c r="G14" s="17">
        <v>2</v>
      </c>
      <c r="H14" s="17"/>
      <c r="I14" s="17">
        <v>17</v>
      </c>
      <c r="J14" s="17"/>
      <c r="K14" s="17">
        <v>18</v>
      </c>
      <c r="L14" s="17"/>
      <c r="M14" s="18">
        <f t="shared" si="3"/>
        <v>88.888888888888886</v>
      </c>
    </row>
    <row r="15" spans="1:14" x14ac:dyDescent="0.2">
      <c r="A15" s="19">
        <v>4.0999999999999996</v>
      </c>
      <c r="B15" s="15"/>
      <c r="C15" s="15">
        <v>600</v>
      </c>
      <c r="D15" s="15">
        <v>1024</v>
      </c>
      <c r="E15" s="15">
        <f t="shared" si="2"/>
        <v>16</v>
      </c>
      <c r="F15" s="15">
        <v>2</v>
      </c>
      <c r="G15" s="15">
        <v>1</v>
      </c>
      <c r="H15" s="15"/>
      <c r="I15" s="15">
        <v>18</v>
      </c>
      <c r="J15" s="15"/>
      <c r="K15" s="15">
        <v>18</v>
      </c>
      <c r="L15" s="15"/>
      <c r="M15" s="20">
        <f t="shared" si="3"/>
        <v>88.888888888888886</v>
      </c>
    </row>
    <row r="16" spans="1:14" x14ac:dyDescent="0.2">
      <c r="A16" s="19">
        <v>4.2</v>
      </c>
      <c r="B16" s="15"/>
      <c r="C16" s="15">
        <v>600</v>
      </c>
      <c r="D16" s="15">
        <v>1024</v>
      </c>
      <c r="E16" s="15">
        <f t="shared" si="2"/>
        <v>15</v>
      </c>
      <c r="F16" s="15">
        <v>3</v>
      </c>
      <c r="G16" s="15">
        <v>3</v>
      </c>
      <c r="H16" s="15"/>
      <c r="I16" s="15">
        <v>18</v>
      </c>
      <c r="J16" s="15"/>
      <c r="K16" s="15">
        <v>18</v>
      </c>
      <c r="L16" s="15"/>
      <c r="M16" s="20">
        <f t="shared" si="3"/>
        <v>83.333333333333343</v>
      </c>
    </row>
    <row r="17" spans="1:14" x14ac:dyDescent="0.2">
      <c r="A17" s="21">
        <v>4.3</v>
      </c>
      <c r="B17" s="24"/>
      <c r="C17" s="22">
        <v>600</v>
      </c>
      <c r="D17" s="22">
        <v>1024</v>
      </c>
      <c r="E17" s="26">
        <f t="shared" si="2"/>
        <v>17</v>
      </c>
      <c r="F17" s="22">
        <v>1</v>
      </c>
      <c r="G17" s="22">
        <v>1</v>
      </c>
      <c r="H17" s="24"/>
      <c r="I17" s="22">
        <v>18</v>
      </c>
      <c r="J17" s="24"/>
      <c r="K17" s="26">
        <v>18</v>
      </c>
      <c r="L17" s="24"/>
      <c r="M17" s="27">
        <f t="shared" si="3"/>
        <v>94.444444444444443</v>
      </c>
      <c r="N17">
        <f>AVERAGE(M14:M17)</f>
        <v>88.888888888888886</v>
      </c>
    </row>
    <row r="18" spans="1:14" x14ac:dyDescent="0.2">
      <c r="A18" s="19">
        <v>5</v>
      </c>
      <c r="C18" s="15">
        <v>500</v>
      </c>
      <c r="D18" s="15">
        <v>1024</v>
      </c>
      <c r="E18" s="5">
        <f t="shared" si="2"/>
        <v>15</v>
      </c>
      <c r="F18" s="15">
        <v>2</v>
      </c>
      <c r="G18" s="15">
        <v>3</v>
      </c>
      <c r="I18" s="15">
        <v>17</v>
      </c>
      <c r="K18" s="5">
        <v>18</v>
      </c>
      <c r="M18" s="5">
        <f t="shared" si="3"/>
        <v>83.333333333333343</v>
      </c>
    </row>
    <row r="19" spans="1:14" x14ac:dyDescent="0.2">
      <c r="A19" s="19">
        <v>5.0999999999999996</v>
      </c>
      <c r="C19" s="15">
        <v>500</v>
      </c>
      <c r="D19" s="15">
        <v>1024</v>
      </c>
      <c r="E19" s="5">
        <f t="shared" si="2"/>
        <v>17</v>
      </c>
      <c r="F19" s="15">
        <v>3</v>
      </c>
      <c r="G19" s="15">
        <v>1</v>
      </c>
      <c r="I19" s="15">
        <v>20</v>
      </c>
      <c r="K19" s="5">
        <v>18</v>
      </c>
      <c r="M19" s="5">
        <f t="shared" si="3"/>
        <v>94.444444444444443</v>
      </c>
    </row>
    <row r="20" spans="1:14" x14ac:dyDescent="0.2">
      <c r="A20" s="19">
        <v>5.2</v>
      </c>
      <c r="C20" s="15">
        <v>500</v>
      </c>
      <c r="D20" s="15">
        <v>1024</v>
      </c>
      <c r="E20" s="5">
        <f t="shared" si="2"/>
        <v>14</v>
      </c>
      <c r="F20" s="15">
        <v>2</v>
      </c>
      <c r="G20" s="15">
        <v>3</v>
      </c>
      <c r="I20" s="15">
        <v>16</v>
      </c>
      <c r="K20" s="5">
        <v>18</v>
      </c>
      <c r="M20" s="5">
        <f t="shared" si="3"/>
        <v>77.777777777777786</v>
      </c>
    </row>
    <row r="21" spans="1:14" x14ac:dyDescent="0.2">
      <c r="A21" s="19">
        <v>5.3</v>
      </c>
      <c r="C21" s="15">
        <v>500</v>
      </c>
      <c r="D21" s="15">
        <v>1024</v>
      </c>
      <c r="E21" s="5">
        <f t="shared" si="2"/>
        <v>17</v>
      </c>
      <c r="F21" s="15">
        <v>1</v>
      </c>
      <c r="G21" s="15">
        <v>1</v>
      </c>
      <c r="I21" s="15">
        <v>18</v>
      </c>
      <c r="K21" s="5">
        <v>18</v>
      </c>
      <c r="M21" s="5">
        <f t="shared" si="3"/>
        <v>94.444444444444443</v>
      </c>
      <c r="N21">
        <f>AVERAGE(M18:M21)</f>
        <v>87.5</v>
      </c>
    </row>
    <row r="22" spans="1:14" x14ac:dyDescent="0.2">
      <c r="E22" s="5">
        <f t="shared" si="2"/>
        <v>0</v>
      </c>
      <c r="K22" s="5">
        <v>18</v>
      </c>
      <c r="M22" s="5">
        <f t="shared" si="3"/>
        <v>0</v>
      </c>
    </row>
    <row r="23" spans="1:14" x14ac:dyDescent="0.2">
      <c r="E23" s="5">
        <f t="shared" si="2"/>
        <v>0</v>
      </c>
      <c r="K23" s="5">
        <v>18</v>
      </c>
      <c r="M23" s="5">
        <f t="shared" si="3"/>
        <v>0</v>
      </c>
    </row>
    <row r="24" spans="1:14" x14ac:dyDescent="0.2">
      <c r="E24" s="5">
        <f t="shared" si="2"/>
        <v>0</v>
      </c>
      <c r="K24" s="5">
        <v>18</v>
      </c>
      <c r="M24" s="5">
        <f t="shared" si="3"/>
        <v>0</v>
      </c>
    </row>
    <row r="25" spans="1:14" x14ac:dyDescent="0.2">
      <c r="E25" s="5">
        <f t="shared" si="2"/>
        <v>0</v>
      </c>
      <c r="K25" s="5">
        <v>18</v>
      </c>
      <c r="M25" s="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#GOH WEI PIN#</dc:creator>
  <cp:lastModifiedBy>#GOH WEI PIN#</cp:lastModifiedBy>
  <dcterms:created xsi:type="dcterms:W3CDTF">2023-10-14T14:47:30Z</dcterms:created>
  <dcterms:modified xsi:type="dcterms:W3CDTF">2023-10-16T16:52:05Z</dcterms:modified>
</cp:coreProperties>
</file>