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ssignment -2 Countif-sumif-exercises\"/>
    </mc:Choice>
  </mc:AlternateContent>
  <xr:revisionPtr revIDLastSave="0" documentId="13_ncr:1_{9905981C-437E-46EE-97F9-70332EBC2DD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1'!$G$1:$G$52</definedName>
  </definedName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<sst xmlns="http://schemas.openxmlformats.org/spreadsheetml/2006/main" count="1531" uniqueCount="76">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</sst>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44" fontId="0" fillId="0" borderId="1" xfId="0" applyNumberFormat="1" applyBorder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42" workbookViewId="0">
      <selection activeCell="L55" sqref="L55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SUMIF(D3:D26,"washing machine",E3:E26)</f>
        <v>164</v>
      </c>
    </row>
    <row r="38" spans="5:6" x14ac:dyDescent="0.25">
      <c r="E38" s="4" t="s">
        <v>34</v>
      </c>
      <c r="F38">
        <f>SUMIF(F4:F27,"truck 4",E4:E27)</f>
        <v>131</v>
      </c>
    </row>
    <row r="39" spans="5:6" x14ac:dyDescent="0.25">
      <c r="E39" s="4" t="s">
        <v>44</v>
      </c>
      <c r="F39">
        <f>SUMIF(F5:F28,"truck*",E5:E28)</f>
        <v>441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 F2:F25,"truck 1")</f>
        <v>2</v>
      </c>
    </row>
    <row r="44" spans="5:6" x14ac:dyDescent="0.25">
      <c r="E44" s="4" t="s">
        <v>41</v>
      </c>
      <c r="F44">
        <f>COUNTIFS(G2:G25,"boston",B2:B25,"&gt;2/3/2013")</f>
        <v>2</v>
      </c>
    </row>
    <row r="45" spans="5:6" x14ac:dyDescent="0.25">
      <c r="E45" s="4" t="s">
        <v>42</v>
      </c>
      <c r="F45">
        <f>COUNTIFS(B2:B26,"&gt;2/3/13",B2:B26, "&lt;2/6/2013")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SUMIFS(E2:E25,B2:B25,"2/3/13",B2:B25,"&lt;2/6/2013")</f>
        <v>90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9" workbookViewId="0">
      <selection activeCell="H15" sqref="H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COUNTIF($B$16:$B$241,A2)</f>
        <v>71</v>
      </c>
      <c r="C2" s="20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0">
        <f>SUMIFS($E$16:$E$241,$B$16:$B$241,A2,$D$16:$D$241,"cash")</f>
        <v>414</v>
      </c>
    </row>
    <row r="3" spans="1:6" x14ac:dyDescent="0.25">
      <c r="A3" s="9" t="s">
        <v>47</v>
      </c>
      <c r="B3" s="2">
        <f t="shared" ref="B3:B5" si="0">COUNTIF($B$16:$B$241,A3)</f>
        <v>46</v>
      </c>
      <c r="C3" s="20">
        <f t="shared" ref="C3:C5" si="1">SUMIFS($E$16:$E$241,$B$16:$B$241,A3)</f>
        <v>1934</v>
      </c>
      <c r="D3" s="2">
        <f t="shared" ref="D3:D5" si="2">COUNTIFS($D$16:$D$214,"cash",$B$16:$B$214,A3)</f>
        <v>25</v>
      </c>
      <c r="E3" s="2">
        <f t="shared" ref="E3:E5" si="3">COUNTIFS($D$16:$D$241,"credit card",$B$16:$B$241,A3)</f>
        <v>15</v>
      </c>
      <c r="F3" s="20">
        <f t="shared" ref="F3:F5" si="4">SUMIFS($E$16:$E$241,$B$16:$B$241,A3,$D$16:$D$241,"cash")</f>
        <v>1350</v>
      </c>
    </row>
    <row r="4" spans="1:6" x14ac:dyDescent="0.25">
      <c r="A4" s="10" t="s">
        <v>48</v>
      </c>
      <c r="B4" s="2">
        <f t="shared" si="0"/>
        <v>50</v>
      </c>
      <c r="C4" s="20">
        <f t="shared" si="1"/>
        <v>1650</v>
      </c>
      <c r="D4" s="2">
        <f t="shared" si="2"/>
        <v>28</v>
      </c>
      <c r="E4" s="2">
        <f t="shared" si="3"/>
        <v>15</v>
      </c>
      <c r="F4" s="20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0">
        <f t="shared" si="1"/>
        <v>1119</v>
      </c>
      <c r="D5" s="2">
        <f t="shared" si="2"/>
        <v>18</v>
      </c>
      <c r="E5" s="2">
        <f t="shared" si="3"/>
        <v>11</v>
      </c>
      <c r="F5" s="20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COUNTIF($C$16:$C$241,A9)</f>
        <v>25</v>
      </c>
      <c r="C9" s="2">
        <f>SUMIFS($E$16:$E$241,$C$16:$C$241,A9)</f>
        <v>688</v>
      </c>
      <c r="D9" s="2">
        <f>COUNTIFS($B$16:$B$241,"shaving",$C$16:$C$241,A9)</f>
        <v>7</v>
      </c>
      <c r="E9" s="2">
        <f>COUNTIFS($B$16:$B$241,"kids",$C$16:$C$241,A9)</f>
        <v>1</v>
      </c>
      <c r="F9" s="2">
        <f>SUMIFS($E$16:$E$241,$B$16:$B$241,"shaving",$C$16:$C$241,A9,$A$16:$A$241,"&gt;=5/10/13",$A$16:$A$241,"&lt;=5/20/13")</f>
        <v>31</v>
      </c>
    </row>
    <row r="10" spans="1:6" x14ac:dyDescent="0.25">
      <c r="A10" s="9" t="s">
        <v>54</v>
      </c>
      <c r="B10" s="2">
        <f t="shared" ref="B10:B11" si="5">COUNTIF($C$16:$C$241,A10)</f>
        <v>31</v>
      </c>
      <c r="C10" s="2">
        <f t="shared" ref="C10:C11" si="6">SUMIFS($E$16:$E$241,$C$16:$C$241,A10)</f>
        <v>965</v>
      </c>
      <c r="D10" s="2">
        <f t="shared" ref="D10:D11" si="7">COUNTIFS($B$16:$B$241,"shaving",$C$16:$C$241,A10)</f>
        <v>8</v>
      </c>
      <c r="E10" s="2">
        <f t="shared" ref="E10:E11" si="8">COUNTIFS($B$16:$B$241,"kids",$C$16:$C$241,A10)</f>
        <v>1</v>
      </c>
      <c r="F10" s="2">
        <f t="shared" ref="F10:F11" si="9">SUMIFS($E$16:$E$241,$B$16:$B$241,"shaving",$C$16:$C$241,A10,$A$16:$A$241,"&gt;=5/10/13",$A$16:$A$241,"&lt;=5/20/13")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</cp:lastModifiedBy>
  <dcterms:created xsi:type="dcterms:W3CDTF">2013-06-05T17:23:06Z</dcterms:created>
  <dcterms:modified xsi:type="dcterms:W3CDTF">2021-12-07T17:17:47Z</dcterms:modified>
</cp:coreProperties>
</file>