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40" yWindow="0" windowWidth="24900" windowHeight="15600"/>
  </bookViews>
  <sheets>
    <sheet name="Data Set 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4" i="1" l="1"/>
  <c r="AK35" i="1"/>
  <c r="AK33" i="1"/>
  <c r="AK32" i="1"/>
  <c r="AK29" i="1"/>
  <c r="AK28" i="1"/>
  <c r="AK9" i="1"/>
  <c r="AK15" i="1"/>
  <c r="AO15" i="1"/>
  <c r="AL15" i="1"/>
  <c r="AR15" i="1"/>
  <c r="AX15" i="1"/>
</calcChain>
</file>

<file path=xl/sharedStrings.xml><?xml version="1.0" encoding="utf-8"?>
<sst xmlns="http://schemas.openxmlformats.org/spreadsheetml/2006/main" count="242" uniqueCount="130">
  <si>
    <t>Fraction &gt;4mm</t>
  </si>
  <si>
    <t>Gammarid</t>
  </si>
  <si>
    <t>Gastropoda</t>
  </si>
  <si>
    <t>Natantia (UK9)</t>
  </si>
  <si>
    <t>Phyllodocida</t>
  </si>
  <si>
    <t>UK 15</t>
  </si>
  <si>
    <t>Fish Larvae</t>
  </si>
  <si>
    <t>Caprellidea</t>
  </si>
  <si>
    <t>Cumacea</t>
  </si>
  <si>
    <t>Echinodermata</t>
  </si>
  <si>
    <t>Cardidae</t>
  </si>
  <si>
    <t xml:space="preserve">2x 20-24mm </t>
  </si>
  <si>
    <t xml:space="preserve">14x 4-8 mm 1x 8-12 mm </t>
  </si>
  <si>
    <t xml:space="preserve">8x 4-8 mm     1 x 8-12 mm  </t>
  </si>
  <si>
    <t xml:space="preserve">1x 8-12mm </t>
  </si>
  <si>
    <t xml:space="preserve">1x 25mm </t>
  </si>
  <si>
    <t>Natantia (UK10)</t>
  </si>
  <si>
    <t xml:space="preserve">3x 4-8 mm      3x 8-12 mm </t>
  </si>
  <si>
    <t xml:space="preserve">2x 8-12 mm          2x 12-16 mm           1x 16-20 </t>
  </si>
  <si>
    <t xml:space="preserve">2x 4-8 mm          7x 8-12 mm </t>
  </si>
  <si>
    <t xml:space="preserve">1x -9mm </t>
  </si>
  <si>
    <t xml:space="preserve">3x 4-8mm </t>
  </si>
  <si>
    <t xml:space="preserve">3x 4-8mm                    1x 8-12 mm                     1x 12-16mm </t>
  </si>
  <si>
    <t xml:space="preserve">5x 4-8mm </t>
  </si>
  <si>
    <t xml:space="preserve">1x 4-8mm </t>
  </si>
  <si>
    <t xml:space="preserve">1x -22mm </t>
  </si>
  <si>
    <t xml:space="preserve">28x 4-8mm </t>
  </si>
  <si>
    <t xml:space="preserve">4x 4-8mm      1x 12-16mm         </t>
  </si>
  <si>
    <t xml:space="preserve">1x-6mm </t>
  </si>
  <si>
    <t xml:space="preserve">2x 3mm </t>
  </si>
  <si>
    <t xml:space="preserve">1x -10mm </t>
  </si>
  <si>
    <t xml:space="preserve">1x 20-24mm </t>
  </si>
  <si>
    <t xml:space="preserve">Appendicularian </t>
  </si>
  <si>
    <t>Date/Location/Set/Habitat</t>
  </si>
  <si>
    <t xml:space="preserve">1x 8-12 mm </t>
  </si>
  <si>
    <t xml:space="preserve">1x 12-16mm </t>
  </si>
  <si>
    <t xml:space="preserve">3x 4-8mm  1x 8-12mm </t>
  </si>
  <si>
    <t xml:space="preserve">8x 4-8mm </t>
  </si>
  <si>
    <t xml:space="preserve">45x 4-8mm     2x 8-12 mm </t>
  </si>
  <si>
    <t xml:space="preserve">5x 4-8mm              2x 12-16 mm </t>
  </si>
  <si>
    <t xml:space="preserve">3x 4-8mm      2x 8-12mm </t>
  </si>
  <si>
    <t xml:space="preserve">7x 8-12 mm </t>
  </si>
  <si>
    <t>1x 8-12mm     1x 12-16mm   2x 16-20mm      2x 20-24mm</t>
  </si>
  <si>
    <t xml:space="preserve">8x 4-8mm           6x 8-12mm </t>
  </si>
  <si>
    <t xml:space="preserve">1x 8-12 mm    1x 12-16 mm </t>
  </si>
  <si>
    <t>Valvifera</t>
  </si>
  <si>
    <t xml:space="preserve">8x 4-8mm           1x 8-12mm </t>
  </si>
  <si>
    <t xml:space="preserve">4x 4-8 mm     2x 8-12mm </t>
  </si>
  <si>
    <t xml:space="preserve">2x 4-8mm </t>
  </si>
  <si>
    <t xml:space="preserve">38x 4-8mm   71x 8-12 mm   26x 12-16mm   17x 16-20mm   2x 20-24 </t>
  </si>
  <si>
    <t xml:space="preserve">1x 10mm        1x 11 mm </t>
  </si>
  <si>
    <t xml:space="preserve">1- 9mm          1- 10mm        1- 9 mm           1-29 mm (uk13) </t>
  </si>
  <si>
    <t>1x 50mm (not error)</t>
  </si>
  <si>
    <t xml:space="preserve">26x 4-8mm    49x 8-12 mm   25x 12-16mm      10x 16-20mm    1x 36mm </t>
  </si>
  <si>
    <t xml:space="preserve">4x 8-12mm   1x 12-16mm </t>
  </si>
  <si>
    <t xml:space="preserve">1x 4-8 mm             1x 12-16mm             1x 20-24 mm </t>
  </si>
  <si>
    <t xml:space="preserve">1x 4-8 mm        1x 20-24mm </t>
  </si>
  <si>
    <t xml:space="preserve">9x 4-8mm     9x 8-12 mm  5x 12-16mm    2x 16-20 mm 1x 20-24mm </t>
  </si>
  <si>
    <t>Calanoid</t>
  </si>
  <si>
    <t>Barnacle</t>
  </si>
  <si>
    <t>Winged Terrestrial Anthropod</t>
  </si>
  <si>
    <t>UK11</t>
  </si>
  <si>
    <t>Harpacticoida</t>
  </si>
  <si>
    <t xml:space="preserve">Fraction 1-4mm </t>
  </si>
  <si>
    <t xml:space="preserve">Fraction &lt;1mm </t>
  </si>
  <si>
    <t>UK8</t>
  </si>
  <si>
    <t>Cladoceran</t>
  </si>
  <si>
    <t>Cyclopoida</t>
  </si>
  <si>
    <t xml:space="preserve">UK7 </t>
  </si>
  <si>
    <t>Eggs (unknown)</t>
  </si>
  <si>
    <t>Ostracod</t>
  </si>
  <si>
    <t>UK 12</t>
  </si>
  <si>
    <t xml:space="preserve">Proportion Subsampled for &lt; 1 mm </t>
  </si>
  <si>
    <t xml:space="preserve">3x 4-8 mm                    1x 8-12 mm </t>
  </si>
  <si>
    <t>1x 8-12mm</t>
  </si>
  <si>
    <t xml:space="preserve">5x 4-8 mm  3x 8-12 mm </t>
  </si>
  <si>
    <t xml:space="preserve">1x 30mm </t>
  </si>
  <si>
    <t xml:space="preserve">1- 5mm </t>
  </si>
  <si>
    <t>Brachyura</t>
  </si>
  <si>
    <t xml:space="preserve">Mysid </t>
  </si>
  <si>
    <t xml:space="preserve">3x 4-8mm 2x 8-12mm </t>
  </si>
  <si>
    <t xml:space="preserve">1x 4-8 mm </t>
  </si>
  <si>
    <t xml:space="preserve">2 x 4-8 mm    6x 8-12mm     14x 12-16mm      7x 16-20mm </t>
  </si>
  <si>
    <t>Bivalvia</t>
  </si>
  <si>
    <t xml:space="preserve">3 x 4-8mm 1x 8-12 mm </t>
  </si>
  <si>
    <t>Mysid</t>
  </si>
  <si>
    <t xml:space="preserve">4x 12-16mm 1x 16-20mm   1x 20-24 mm    1x 28-32 mm </t>
  </si>
  <si>
    <t xml:space="preserve">2 x 4-8mm </t>
  </si>
  <si>
    <t xml:space="preserve">2x 16-20mm  2 x 20-24mm </t>
  </si>
  <si>
    <t>Natantia</t>
  </si>
  <si>
    <t xml:space="preserve">1x 34mm </t>
  </si>
  <si>
    <t xml:space="preserve">Fish Larvae (UK19) </t>
  </si>
  <si>
    <t xml:space="preserve">1x 11mm </t>
  </si>
  <si>
    <t>QB 10 April 2016 Lagoon 4 Set 1.1 Eelgrass</t>
  </si>
  <si>
    <t xml:space="preserve">QB 11 April 2016 Sunny Beach Set 1.1 Non Eelgrass </t>
  </si>
  <si>
    <t>QB 24 April 2016 Lagoon 4 Set 1.1 Eelgrass</t>
  </si>
  <si>
    <t>QB 24 April 2016 Lagoon 2 Set 2.1 Eelgrass</t>
  </si>
  <si>
    <t xml:space="preserve">QB 25 April 2016 Sunny Beach Set 1.1 Non Eel </t>
  </si>
  <si>
    <t>QB 25 April 2016 Sunny Beach Set 2.1 Non Eel</t>
  </si>
  <si>
    <t xml:space="preserve">QB 9 May 2016 Sunny Beach Non Eelgrass Set 1.1 </t>
  </si>
  <si>
    <t xml:space="preserve">QB 9 May 2016 Sunny Beach Non Eelgrass Set 2.1 </t>
  </si>
  <si>
    <t xml:space="preserve">QB 10 May 2016 Lagoon 4 Bowser Eelgrass Set 2.1 </t>
  </si>
  <si>
    <t xml:space="preserve">QB 10 May 2016 Lagoon 2 Bowser Eelgrass Set 2.1 </t>
  </si>
  <si>
    <t xml:space="preserve">QB 24 May 2016 Lagoon 4 Bowser Eelgrass Set 1.1 </t>
  </si>
  <si>
    <t>QB 24 May 2016 Lagoon 4 Set 2.1 Eelgrass</t>
  </si>
  <si>
    <t>QB 25 May 2016 Sunny Beach Set 1.1 Non Eel</t>
  </si>
  <si>
    <t>QB 25 May 2016 Sunny Beach Set 2.1 Non Eel</t>
  </si>
  <si>
    <t>QB 5 June 2016 Lagoon 4 Set 1.1 Eelgrass</t>
  </si>
  <si>
    <t>QB 5 June 2016 Lagoon 2 Set 2.1 Eelgrass</t>
  </si>
  <si>
    <t xml:space="preserve">QB 6 June 2016 Sunny Beach Set 1.1 Non Eel </t>
  </si>
  <si>
    <t xml:space="preserve">QB 6 June 2016 Sunny Beach Set 2.1 Non Eel </t>
  </si>
  <si>
    <t xml:space="preserve">QB 21 June 2016 Lagoon 4 Set 1.1 Eelgrass </t>
  </si>
  <si>
    <t>QB 21 June 2016 Lagoon 2 Set 2.1 Eelgrass</t>
  </si>
  <si>
    <t xml:space="preserve">QB 22 June 2016 Sunny Beach Set 1.1 Non Eel </t>
  </si>
  <si>
    <t xml:space="preserve">QB 22 June 2016 Sunny Beach Set 2.1 Non Eel </t>
  </si>
  <si>
    <t xml:space="preserve">FR April 30th 2016 016 MRB SF Set 1.1 </t>
  </si>
  <si>
    <t xml:space="preserve">FR April 30th 2016 016 MRB SF Set 2.1 </t>
  </si>
  <si>
    <t>Fish Larvae (UK 16)</t>
  </si>
  <si>
    <t>FR April 30 2016 017 MRB Set 1.1 Eelgrass</t>
  </si>
  <si>
    <t>FR April 30 2016 017 MRB Set 2.1 Eelgrass</t>
  </si>
  <si>
    <t>Phyllodocida Trocophore</t>
  </si>
  <si>
    <t xml:space="preserve">FR May 11 2016 016 MRB SF Set 1.1 Non Eelgrass </t>
  </si>
  <si>
    <t xml:space="preserve">FR May 11 2016 016 MRB SF Set 2.1 Non Eelgrass </t>
  </si>
  <si>
    <t xml:space="preserve">FR May 27 2016 016 MRB SF Set 1.1 </t>
  </si>
  <si>
    <t>Echinoderm</t>
  </si>
  <si>
    <t xml:space="preserve">FR May 27 2016 016 MRB SF Set 2.1 </t>
  </si>
  <si>
    <t>UK4</t>
  </si>
  <si>
    <t>FR May 27th 2016 017 MRB Set 1.1 Eelgrass</t>
  </si>
  <si>
    <t>Cnetophore</t>
  </si>
  <si>
    <t>FR May 27th 2016 017 MRB Set 2.1 Eelgrass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</si>
</sst>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name val="Calibri"/>
      <family val="2"/>
      <scheme val="minor"/>
    </font>
    <font>
      <sz val="2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3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theme="0"/>
      <name val="Arial"/>
    </font>
    <font>
      <sz val="18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3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4" fillId="3" borderId="0" xfId="2" applyFont="1" applyAlignment="1">
      <alignment wrapText="1"/>
    </xf>
    <xf numFmtId="0" fontId="3" fillId="6" borderId="0" xfId="5" applyAlignment="1">
      <alignment wrapText="1"/>
    </xf>
    <xf numFmtId="0" fontId="0" fillId="0" borderId="0" xfId="0" applyAlignment="1">
      <alignment horizontal="center" wrapText="1"/>
    </xf>
    <xf numFmtId="0" fontId="6" fillId="7" borderId="0" xfId="6" applyFont="1" applyAlignment="1">
      <alignment horizontal="center" wrapText="1"/>
    </xf>
    <xf numFmtId="0" fontId="9" fillId="6" borderId="0" xfId="5" applyFont="1" applyAlignment="1">
      <alignment horizontal="center" wrapText="1"/>
    </xf>
    <xf numFmtId="0" fontId="5" fillId="0" borderId="0" xfId="0" applyFont="1" applyAlignment="1" applyProtection="1">
      <alignment wrapText="1"/>
      <protection locked="0"/>
    </xf>
    <xf numFmtId="0" fontId="11" fillId="7" borderId="0" xfId="6" applyFont="1" applyAlignment="1">
      <alignment horizontal="center" wrapText="1"/>
    </xf>
    <xf numFmtId="0" fontId="11" fillId="7" borderId="0" xfId="6" applyFont="1" applyAlignment="1">
      <alignment wrapText="1"/>
    </xf>
    <xf numFmtId="0" fontId="4" fillId="4" borderId="0" xfId="3" applyFont="1" applyAlignment="1">
      <alignment horizontal="center" wrapText="1"/>
    </xf>
    <xf numFmtId="0" fontId="4" fillId="4" borderId="0" xfId="3" applyFont="1" applyAlignment="1">
      <alignment wrapText="1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 wrapText="1"/>
    </xf>
    <xf numFmtId="1" fontId="0" fillId="0" borderId="0" xfId="0" applyNumberFormat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4" fillId="10" borderId="0" xfId="0" applyFont="1" applyFill="1"/>
    <xf numFmtId="0" fontId="17" fillId="11" borderId="0" xfId="0" applyFont="1" applyFill="1"/>
    <xf numFmtId="0" fontId="17" fillId="9" borderId="0" xfId="0" applyFont="1" applyFill="1"/>
    <xf numFmtId="0" fontId="13" fillId="8" borderId="0" xfId="7" applyAlignment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9" fillId="6" borderId="0" xfId="5" applyFont="1" applyAlignment="1">
      <alignment horizontal="center" wrapText="1"/>
    </xf>
    <xf numFmtId="0" fontId="8" fillId="2" borderId="1" xfId="1" applyFont="1" applyBorder="1" applyAlignment="1">
      <alignment horizontal="center" wrapText="1"/>
    </xf>
    <xf numFmtId="0" fontId="7" fillId="5" borderId="2" xfId="4" applyFont="1" applyBorder="1" applyAlignment="1">
      <alignment horizontal="center" wrapText="1"/>
    </xf>
    <xf numFmtId="0" fontId="7" fillId="5" borderId="0" xfId="4" applyFont="1" applyBorder="1" applyAlignment="1">
      <alignment horizontal="center" wrapText="1"/>
    </xf>
  </cellXfs>
  <cellStyles count="46">
    <cellStyle name="20% - Accent2" xfId="4" builtinId="34"/>
    <cellStyle name="60% - Accent5" xfId="5" builtinId="48"/>
    <cellStyle name="60% - Accent6" xfId="6" builtinId="52"/>
    <cellStyle name="Accent1" xfId="2" builtinId="29"/>
    <cellStyle name="Accent2" xfId="3" builtinId="33"/>
    <cellStyle name="Bad" xfId="7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"/>
  <sheetViews>
    <sheetView tabSelected="1" zoomScale="55" zoomScaleNormal="55" zoomScalePageLayoutView="55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ColWidth="8.83203125" defaultRowHeight="14" x14ac:dyDescent="0"/>
  <cols>
    <col min="1" max="1" width="37" style="1" customWidth="1"/>
    <col min="2" max="2" width="10.33203125" style="1" customWidth="1"/>
    <col min="3" max="3" width="12.5" style="1" customWidth="1"/>
    <col min="4" max="4" width="11.5" style="1" customWidth="1"/>
    <col min="5" max="5" width="18" style="1" customWidth="1"/>
    <col min="6" max="6" width="9.5" style="1" customWidth="1"/>
    <col min="7" max="7" width="10.6640625" style="1" customWidth="1"/>
    <col min="8" max="8" width="11.33203125" style="1" customWidth="1"/>
    <col min="9" max="9" width="10.5" style="1" customWidth="1"/>
    <col min="10" max="10" width="14.1640625" style="1" customWidth="1"/>
    <col min="11" max="11" width="21.5" style="1" customWidth="1"/>
    <col min="12" max="12" width="13.5" style="1" customWidth="1"/>
    <col min="13" max="13" width="20.6640625" style="1" customWidth="1"/>
    <col min="14" max="16" width="21" style="1" customWidth="1"/>
    <col min="17" max="17" width="13.33203125" style="1" customWidth="1"/>
    <col min="18" max="18" width="12.6640625" style="1" customWidth="1"/>
    <col min="19" max="19" width="15.1640625" style="1" customWidth="1"/>
    <col min="20" max="20" width="18.5" style="1" customWidth="1"/>
    <col min="21" max="21" width="19.6640625" style="1" customWidth="1"/>
    <col min="22" max="22" width="13.83203125" style="1" customWidth="1"/>
    <col min="23" max="23" width="12" style="1" customWidth="1"/>
    <col min="24" max="24" width="17" style="1" customWidth="1"/>
    <col min="25" max="25" width="14.6640625" style="1" customWidth="1"/>
    <col min="26" max="26" width="21.6640625" style="1" customWidth="1"/>
    <col min="27" max="27" width="13.33203125" style="1" customWidth="1"/>
    <col min="28" max="28" width="21.5" style="1" customWidth="1"/>
    <col min="29" max="29" width="11.6640625" style="1" customWidth="1"/>
    <col min="30" max="30" width="15.5" style="1" customWidth="1"/>
    <col min="31" max="31" width="12.33203125" style="1" customWidth="1"/>
    <col min="32" max="32" width="15.83203125" style="1" customWidth="1"/>
    <col min="33" max="35" width="8.83203125" style="1"/>
    <col min="36" max="37" width="19.5" style="1" customWidth="1"/>
    <col min="38" max="38" width="17.5" style="1" customWidth="1"/>
    <col min="39" max="39" width="17.1640625" style="1" customWidth="1"/>
    <col min="40" max="40" width="17.6640625" style="1" customWidth="1"/>
    <col min="41" max="42" width="18.83203125" style="1" customWidth="1"/>
    <col min="43" max="43" width="16" style="1" customWidth="1"/>
    <col min="44" max="44" width="18.83203125" style="1" customWidth="1"/>
    <col min="45" max="45" width="15.5" style="1" customWidth="1"/>
    <col min="46" max="46" width="16.1640625" style="1" customWidth="1"/>
    <col min="47" max="47" width="22.5" style="1" customWidth="1"/>
    <col min="48" max="48" width="14.5" style="1" customWidth="1"/>
    <col min="49" max="49" width="13.5" style="1" customWidth="1"/>
    <col min="50" max="50" width="13.33203125" style="1" customWidth="1"/>
    <col min="51" max="51" width="21.5" style="1" customWidth="1"/>
    <col min="52" max="52" width="8.83203125" style="1"/>
    <col min="53" max="53" width="18.5" style="1" customWidth="1"/>
    <col min="54" max="54" width="16.1640625" style="1" customWidth="1"/>
    <col min="55" max="55" width="8.83203125" style="1"/>
    <col min="56" max="56" width="16.6640625" style="1" customWidth="1"/>
    <col min="57" max="57" width="13.33203125" style="1" customWidth="1"/>
    <col min="58" max="60" width="8.83203125" style="1"/>
    <col min="61" max="61" width="16" style="1" customWidth="1"/>
    <col min="62" max="62" width="8.83203125" style="1"/>
    <col min="63" max="63" width="13" style="1" customWidth="1"/>
    <col min="64" max="16384" width="8.83203125" style="1"/>
  </cols>
  <sheetData>
    <row r="1" spans="1:63" ht="36" customHeight="1">
      <c r="A1" s="7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6"/>
      <c r="P1" s="6"/>
      <c r="Q1" s="3"/>
      <c r="R1" s="23" t="s">
        <v>63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/>
      <c r="AL1" s="24" t="s">
        <v>64</v>
      </c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19"/>
      <c r="BH1" s="19"/>
      <c r="BI1" s="19"/>
      <c r="BJ1" s="19"/>
      <c r="BK1" s="19"/>
    </row>
    <row r="2" spans="1:63" ht="52.5" customHeight="1">
      <c r="A2" s="15" t="s">
        <v>33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7" t="s">
        <v>78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89</v>
      </c>
      <c r="N2" s="2" t="s">
        <v>32</v>
      </c>
      <c r="O2" s="2" t="s">
        <v>91</v>
      </c>
      <c r="P2" s="2" t="s">
        <v>117</v>
      </c>
      <c r="Q2" s="2" t="s">
        <v>45</v>
      </c>
      <c r="R2" s="5" t="s">
        <v>1</v>
      </c>
      <c r="S2" s="5" t="s">
        <v>2</v>
      </c>
      <c r="T2" s="5" t="s">
        <v>3</v>
      </c>
      <c r="U2" s="8" t="s">
        <v>4</v>
      </c>
      <c r="V2" s="16" t="s">
        <v>78</v>
      </c>
      <c r="W2" s="8" t="s">
        <v>6</v>
      </c>
      <c r="X2" s="8" t="s">
        <v>7</v>
      </c>
      <c r="Y2" s="8" t="s">
        <v>8</v>
      </c>
      <c r="Z2" s="8" t="s">
        <v>9</v>
      </c>
      <c r="AA2" s="8" t="s">
        <v>16</v>
      </c>
      <c r="AB2" s="8" t="s">
        <v>32</v>
      </c>
      <c r="AC2" s="8" t="s">
        <v>45</v>
      </c>
      <c r="AD2" s="8" t="s">
        <v>58</v>
      </c>
      <c r="AE2" s="9" t="s">
        <v>59</v>
      </c>
      <c r="AF2" s="9" t="s">
        <v>60</v>
      </c>
      <c r="AG2" s="9" t="s">
        <v>61</v>
      </c>
      <c r="AH2" s="9" t="s">
        <v>79</v>
      </c>
      <c r="AI2" s="9" t="s">
        <v>83</v>
      </c>
      <c r="AJ2" s="9" t="s">
        <v>62</v>
      </c>
      <c r="AK2" s="13" t="s">
        <v>72</v>
      </c>
      <c r="AL2" s="10" t="s">
        <v>1</v>
      </c>
      <c r="AM2" s="10" t="s">
        <v>2</v>
      </c>
      <c r="AN2" s="10" t="s">
        <v>3</v>
      </c>
      <c r="AO2" s="10" t="s">
        <v>4</v>
      </c>
      <c r="AP2" s="10" t="s">
        <v>120</v>
      </c>
      <c r="AQ2" s="18" t="s">
        <v>78</v>
      </c>
      <c r="AR2" s="10" t="s">
        <v>7</v>
      </c>
      <c r="AS2" s="10" t="s">
        <v>8</v>
      </c>
      <c r="AT2" s="10" t="s">
        <v>16</v>
      </c>
      <c r="AU2" s="10" t="s">
        <v>32</v>
      </c>
      <c r="AV2" s="10" t="s">
        <v>45</v>
      </c>
      <c r="AW2" s="10" t="s">
        <v>58</v>
      </c>
      <c r="AX2" s="11" t="s">
        <v>59</v>
      </c>
      <c r="AY2" s="11" t="s">
        <v>62</v>
      </c>
      <c r="AZ2" s="11" t="s">
        <v>65</v>
      </c>
      <c r="BA2" s="11" t="s">
        <v>66</v>
      </c>
      <c r="BB2" s="11" t="s">
        <v>67</v>
      </c>
      <c r="BC2" s="11" t="s">
        <v>68</v>
      </c>
      <c r="BD2" s="11" t="s">
        <v>69</v>
      </c>
      <c r="BE2" s="11" t="s">
        <v>70</v>
      </c>
      <c r="BF2" s="11" t="s">
        <v>71</v>
      </c>
      <c r="BG2" s="11" t="s">
        <v>83</v>
      </c>
      <c r="BH2" s="11" t="s">
        <v>85</v>
      </c>
      <c r="BI2" s="11" t="s">
        <v>124</v>
      </c>
      <c r="BJ2" s="11" t="s">
        <v>126</v>
      </c>
      <c r="BK2" s="11" t="s">
        <v>128</v>
      </c>
    </row>
    <row r="3" spans="1:63" ht="85" customHeight="1">
      <c r="A3" s="20" t="s">
        <v>93</v>
      </c>
      <c r="B3" s="1" t="s">
        <v>12</v>
      </c>
      <c r="C3" s="1" t="s">
        <v>73</v>
      </c>
      <c r="D3" s="1" t="s">
        <v>11</v>
      </c>
      <c r="R3" s="4">
        <v>306</v>
      </c>
      <c r="S3" s="4"/>
      <c r="T3" s="4">
        <v>4</v>
      </c>
      <c r="U3" s="4">
        <v>8</v>
      </c>
      <c r="V3" s="4"/>
      <c r="W3" s="4"/>
      <c r="X3" s="4"/>
      <c r="Y3" s="4"/>
      <c r="Z3" s="4"/>
      <c r="AA3" s="4">
        <v>1</v>
      </c>
      <c r="AB3" s="4">
        <v>2</v>
      </c>
      <c r="AC3" s="4"/>
      <c r="AD3" s="4">
        <v>8</v>
      </c>
      <c r="AE3" s="4"/>
      <c r="AF3" s="4"/>
      <c r="AG3" s="4"/>
      <c r="AH3" s="4"/>
      <c r="AI3" s="4"/>
      <c r="AJ3" s="4"/>
      <c r="AK3">
        <v>1</v>
      </c>
      <c r="AL3" s="1">
        <v>146</v>
      </c>
      <c r="AO3" s="1">
        <v>6</v>
      </c>
      <c r="AS3" s="1">
        <v>1</v>
      </c>
      <c r="AU3" s="1">
        <v>3</v>
      </c>
      <c r="AW3" s="1">
        <v>112</v>
      </c>
      <c r="AY3" s="1">
        <v>30</v>
      </c>
      <c r="AZ3" s="1">
        <v>1</v>
      </c>
    </row>
    <row r="4" spans="1:63" ht="85" customHeight="1">
      <c r="A4" s="20" t="s">
        <v>94</v>
      </c>
      <c r="B4" s="1" t="s">
        <v>75</v>
      </c>
      <c r="G4" s="1" t="s">
        <v>76</v>
      </c>
      <c r="J4" s="1" t="s">
        <v>77</v>
      </c>
      <c r="R4" s="4">
        <v>281</v>
      </c>
      <c r="S4" s="4"/>
      <c r="T4" s="4"/>
      <c r="U4" s="4">
        <v>2</v>
      </c>
      <c r="V4" s="4"/>
      <c r="W4" s="4"/>
      <c r="X4" s="4"/>
      <c r="Y4" s="4">
        <v>62</v>
      </c>
      <c r="Z4" s="4"/>
      <c r="AA4" s="4"/>
      <c r="AB4" s="4"/>
      <c r="AC4" s="4">
        <v>1</v>
      </c>
      <c r="AD4" s="4"/>
      <c r="AE4" s="4"/>
      <c r="AF4" s="4"/>
      <c r="AG4" s="4"/>
      <c r="AH4" s="4">
        <v>2</v>
      </c>
      <c r="AI4" s="4"/>
      <c r="AJ4" s="4"/>
      <c r="AK4"/>
      <c r="AL4" s="1">
        <v>108</v>
      </c>
      <c r="AO4" s="1">
        <v>10</v>
      </c>
      <c r="AS4" s="1">
        <v>2</v>
      </c>
      <c r="AW4" s="1">
        <v>5</v>
      </c>
    </row>
    <row r="5" spans="1:63" ht="85" customHeight="1">
      <c r="A5" s="20" t="s">
        <v>95</v>
      </c>
      <c r="B5" s="1" t="s">
        <v>13</v>
      </c>
      <c r="D5" s="1" t="s">
        <v>74</v>
      </c>
      <c r="E5" s="1" t="s">
        <v>14</v>
      </c>
      <c r="F5" s="1" t="s">
        <v>15</v>
      </c>
      <c r="R5" s="4">
        <v>501</v>
      </c>
      <c r="S5" s="4"/>
      <c r="T5" s="4">
        <v>4</v>
      </c>
      <c r="U5" s="4">
        <v>6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>
        <v>1</v>
      </c>
      <c r="AL5" s="1">
        <v>238</v>
      </c>
      <c r="AM5" s="1">
        <v>5</v>
      </c>
      <c r="AS5" s="1">
        <v>2</v>
      </c>
      <c r="AU5" s="1">
        <v>25</v>
      </c>
      <c r="AV5" s="1">
        <v>1</v>
      </c>
      <c r="AW5" s="1">
        <v>18</v>
      </c>
      <c r="AY5" s="1">
        <v>4</v>
      </c>
    </row>
    <row r="6" spans="1:63" ht="85" customHeight="1">
      <c r="A6" s="20" t="s">
        <v>96</v>
      </c>
      <c r="B6" s="1" t="s">
        <v>17</v>
      </c>
      <c r="D6" s="1" t="s">
        <v>18</v>
      </c>
      <c r="G6" s="1" t="s">
        <v>19</v>
      </c>
      <c r="H6" s="1" t="s">
        <v>20</v>
      </c>
      <c r="R6" s="4">
        <v>406</v>
      </c>
      <c r="S6" s="4"/>
      <c r="T6" s="4">
        <v>18</v>
      </c>
      <c r="U6" s="4"/>
      <c r="V6" s="4">
        <v>4</v>
      </c>
      <c r="W6" s="4"/>
      <c r="X6" s="4"/>
      <c r="Y6" s="4">
        <v>1</v>
      </c>
      <c r="Z6" s="4"/>
      <c r="AA6" s="4">
        <v>3</v>
      </c>
      <c r="AB6" s="4">
        <v>16</v>
      </c>
      <c r="AC6" s="4"/>
      <c r="AD6" s="4"/>
      <c r="AE6" s="4"/>
      <c r="AF6" s="4"/>
      <c r="AG6" s="4"/>
      <c r="AH6" s="4"/>
      <c r="AI6" s="4"/>
      <c r="AJ6" s="4"/>
      <c r="AK6">
        <v>1</v>
      </c>
      <c r="AL6" s="1">
        <v>307</v>
      </c>
      <c r="AM6" s="1">
        <v>4</v>
      </c>
      <c r="AN6" s="1">
        <v>3</v>
      </c>
      <c r="AO6" s="1">
        <v>2</v>
      </c>
      <c r="AU6" s="1">
        <v>22</v>
      </c>
      <c r="AW6" s="1">
        <v>99</v>
      </c>
      <c r="AY6" s="1">
        <v>76</v>
      </c>
    </row>
    <row r="7" spans="1:63" ht="85" customHeight="1">
      <c r="A7" s="20" t="s">
        <v>97</v>
      </c>
      <c r="B7" s="1" t="s">
        <v>21</v>
      </c>
      <c r="G7" s="1" t="s">
        <v>24</v>
      </c>
      <c r="H7" s="1" t="s">
        <v>25</v>
      </c>
      <c r="I7" s="1" t="s">
        <v>22</v>
      </c>
      <c r="J7" s="1" t="s">
        <v>23</v>
      </c>
      <c r="R7" s="4">
        <v>203</v>
      </c>
      <c r="S7" s="4">
        <v>4</v>
      </c>
      <c r="T7" s="4"/>
      <c r="U7" s="4">
        <v>10</v>
      </c>
      <c r="V7" s="4">
        <v>3</v>
      </c>
      <c r="W7" s="4"/>
      <c r="X7" s="4">
        <v>7</v>
      </c>
      <c r="Y7" s="4">
        <v>66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>
        <v>1</v>
      </c>
      <c r="AL7" s="1">
        <v>73</v>
      </c>
      <c r="AO7" s="1">
        <v>77</v>
      </c>
      <c r="AS7" s="1">
        <v>7</v>
      </c>
      <c r="AT7" s="1">
        <v>1</v>
      </c>
      <c r="AY7" s="1">
        <v>16</v>
      </c>
      <c r="BA7" s="1">
        <v>5</v>
      </c>
      <c r="BB7" s="1">
        <v>2</v>
      </c>
    </row>
    <row r="8" spans="1:63" ht="85" customHeight="1">
      <c r="A8" s="20" t="s">
        <v>98</v>
      </c>
      <c r="B8" s="1" t="s">
        <v>26</v>
      </c>
      <c r="D8" s="1" t="s">
        <v>27</v>
      </c>
      <c r="G8" s="1" t="s">
        <v>29</v>
      </c>
      <c r="H8" s="1" t="s">
        <v>30</v>
      </c>
      <c r="J8" s="1" t="s">
        <v>28</v>
      </c>
      <c r="M8" s="1" t="s">
        <v>21</v>
      </c>
      <c r="R8" s="4">
        <v>364</v>
      </c>
      <c r="S8" s="4"/>
      <c r="T8" s="4">
        <v>10</v>
      </c>
      <c r="U8" s="4">
        <v>6</v>
      </c>
      <c r="V8" s="4">
        <v>2</v>
      </c>
      <c r="W8" s="4"/>
      <c r="X8" s="4">
        <v>3</v>
      </c>
      <c r="Y8" s="4">
        <v>22</v>
      </c>
      <c r="Z8" s="4"/>
      <c r="AA8" s="4">
        <v>22</v>
      </c>
      <c r="AB8" s="4"/>
      <c r="AC8" s="4"/>
      <c r="AD8" s="4"/>
      <c r="AE8" s="4"/>
      <c r="AF8" s="4"/>
      <c r="AG8" s="4"/>
      <c r="AH8" s="4"/>
      <c r="AI8" s="4"/>
      <c r="AJ8" s="4"/>
      <c r="AK8">
        <v>1</v>
      </c>
      <c r="AL8" s="1">
        <v>41</v>
      </c>
      <c r="AN8" s="1">
        <v>1</v>
      </c>
      <c r="AO8" s="1">
        <v>29</v>
      </c>
      <c r="AS8" s="1">
        <v>4</v>
      </c>
      <c r="AW8" s="1">
        <v>16</v>
      </c>
      <c r="AY8" s="1">
        <v>8</v>
      </c>
      <c r="BA8" s="1">
        <v>13</v>
      </c>
    </row>
    <row r="9" spans="1:63" ht="85" customHeight="1">
      <c r="A9" s="20" t="s">
        <v>99</v>
      </c>
      <c r="B9" s="1" t="s">
        <v>24</v>
      </c>
      <c r="D9" s="1" t="s">
        <v>82</v>
      </c>
      <c r="E9" s="1" t="s">
        <v>81</v>
      </c>
      <c r="G9" s="1" t="s">
        <v>21</v>
      </c>
      <c r="I9" s="1" t="s">
        <v>80</v>
      </c>
      <c r="R9" s="4">
        <v>168</v>
      </c>
      <c r="S9" s="4">
        <v>10</v>
      </c>
      <c r="T9" s="4">
        <v>36</v>
      </c>
      <c r="U9" s="4">
        <v>75</v>
      </c>
      <c r="V9" s="4"/>
      <c r="W9" s="4"/>
      <c r="X9" s="4">
        <v>27</v>
      </c>
      <c r="Y9" s="4"/>
      <c r="Z9" s="4">
        <v>3</v>
      </c>
      <c r="AA9" s="4"/>
      <c r="AB9" s="4"/>
      <c r="AC9" s="4"/>
      <c r="AD9" s="4"/>
      <c r="AE9" s="4"/>
      <c r="AF9" s="4"/>
      <c r="AG9" s="4"/>
      <c r="AH9" s="4"/>
      <c r="AI9" s="4">
        <v>7</v>
      </c>
      <c r="AJ9" s="4"/>
      <c r="AK9">
        <f>10/60</f>
        <v>0.16666666666666666</v>
      </c>
      <c r="AL9" s="1">
        <v>60</v>
      </c>
      <c r="AO9" s="1">
        <v>92</v>
      </c>
      <c r="AR9" s="1">
        <v>19</v>
      </c>
      <c r="AW9" s="1">
        <v>3</v>
      </c>
      <c r="BG9" s="1">
        <v>1</v>
      </c>
    </row>
    <row r="10" spans="1:63" ht="85" customHeight="1">
      <c r="A10" s="20" t="s">
        <v>100</v>
      </c>
      <c r="D10" s="1" t="s">
        <v>35</v>
      </c>
      <c r="I10" s="1" t="s">
        <v>24</v>
      </c>
      <c r="J10" s="1" t="s">
        <v>84</v>
      </c>
      <c r="R10" s="4">
        <v>23</v>
      </c>
      <c r="S10" s="4"/>
      <c r="T10" s="4">
        <v>5</v>
      </c>
      <c r="U10" s="4">
        <v>5</v>
      </c>
      <c r="V10" s="4"/>
      <c r="W10" s="4"/>
      <c r="X10" s="4">
        <v>3</v>
      </c>
      <c r="Y10" s="4">
        <v>13</v>
      </c>
      <c r="Z10" s="4">
        <v>1</v>
      </c>
      <c r="AA10" s="4"/>
      <c r="AB10" s="4"/>
      <c r="AC10" s="4">
        <v>1</v>
      </c>
      <c r="AD10" s="4">
        <v>1</v>
      </c>
      <c r="AE10" s="4">
        <v>10</v>
      </c>
      <c r="AF10" s="4"/>
      <c r="AG10" s="4"/>
      <c r="AH10" s="4">
        <v>2</v>
      </c>
      <c r="AI10" s="4"/>
      <c r="AJ10" s="4"/>
      <c r="AK10">
        <v>1</v>
      </c>
      <c r="AL10" s="1">
        <v>25</v>
      </c>
      <c r="AM10" s="1">
        <v>2</v>
      </c>
      <c r="AO10" s="1">
        <v>57</v>
      </c>
      <c r="AR10" s="1">
        <v>1</v>
      </c>
      <c r="AS10" s="1">
        <v>28</v>
      </c>
      <c r="AU10" s="1">
        <v>2</v>
      </c>
      <c r="AV10" s="1">
        <v>1</v>
      </c>
      <c r="AW10" s="1">
        <v>53</v>
      </c>
      <c r="AX10" s="1">
        <v>4</v>
      </c>
      <c r="AY10" s="1">
        <v>25</v>
      </c>
      <c r="BH10" s="1">
        <v>2</v>
      </c>
    </row>
    <row r="11" spans="1:63" ht="85" customHeight="1">
      <c r="A11" s="20" t="s">
        <v>101</v>
      </c>
      <c r="B11" s="1" t="s">
        <v>87</v>
      </c>
      <c r="D11" s="1" t="s">
        <v>88</v>
      </c>
      <c r="G11" s="1" t="s">
        <v>34</v>
      </c>
      <c r="M11" s="1" t="s">
        <v>90</v>
      </c>
      <c r="O11" s="1" t="s">
        <v>92</v>
      </c>
      <c r="R11" s="4">
        <v>67</v>
      </c>
      <c r="S11" s="4">
        <v>2</v>
      </c>
      <c r="T11" s="4">
        <v>3</v>
      </c>
      <c r="U11" s="4">
        <v>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>
        <v>1</v>
      </c>
      <c r="AL11" s="1">
        <v>136</v>
      </c>
      <c r="AW11" s="1">
        <v>5</v>
      </c>
    </row>
    <row r="12" spans="1:63" ht="85" customHeight="1">
      <c r="A12" s="20" t="s">
        <v>102</v>
      </c>
      <c r="B12" s="1" t="s">
        <v>81</v>
      </c>
      <c r="D12" s="1" t="s">
        <v>86</v>
      </c>
      <c r="R12" s="4">
        <v>18</v>
      </c>
      <c r="S12" s="4"/>
      <c r="T12" s="4">
        <v>3</v>
      </c>
      <c r="U12" s="4"/>
      <c r="V12" s="4"/>
      <c r="W12" s="4"/>
      <c r="X12" s="4"/>
      <c r="Y12" s="4"/>
      <c r="Z12" s="4"/>
      <c r="AA12" s="4"/>
      <c r="AB12" s="4">
        <v>5</v>
      </c>
      <c r="AC12" s="4"/>
      <c r="AD12" s="4"/>
      <c r="AE12" s="4"/>
      <c r="AF12" s="4"/>
      <c r="AG12" s="4"/>
      <c r="AH12" s="4"/>
      <c r="AI12" s="4"/>
      <c r="AJ12" s="4"/>
      <c r="AK12">
        <v>1</v>
      </c>
      <c r="AL12" s="1">
        <v>30</v>
      </c>
      <c r="AS12" s="1">
        <v>1</v>
      </c>
      <c r="AU12" s="1">
        <v>5</v>
      </c>
      <c r="AV12" s="1">
        <v>1</v>
      </c>
      <c r="AW12" s="1">
        <v>8</v>
      </c>
      <c r="AY12" s="1">
        <v>7</v>
      </c>
    </row>
    <row r="13" spans="1:63" ht="85" customHeight="1">
      <c r="A13" s="20" t="s">
        <v>103</v>
      </c>
      <c r="B13" s="1" t="s">
        <v>48</v>
      </c>
      <c r="D13" s="1" t="s">
        <v>31</v>
      </c>
      <c r="I13" s="1" t="s">
        <v>24</v>
      </c>
      <c r="R13" s="4">
        <v>37</v>
      </c>
      <c r="S13" s="4">
        <v>17</v>
      </c>
      <c r="T13" s="4">
        <v>4</v>
      </c>
      <c r="U13" s="4">
        <v>7</v>
      </c>
      <c r="V13" s="4">
        <v>1</v>
      </c>
      <c r="W13" s="4"/>
      <c r="X13" s="4">
        <v>11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>
        <v>1</v>
      </c>
      <c r="AL13" s="1">
        <v>99</v>
      </c>
      <c r="AM13" s="1">
        <v>3</v>
      </c>
      <c r="AO13" s="1">
        <v>3</v>
      </c>
      <c r="AR13" s="1">
        <v>7</v>
      </c>
      <c r="AV13" s="1">
        <v>8</v>
      </c>
      <c r="AW13" s="1">
        <v>1</v>
      </c>
      <c r="AX13" s="1">
        <v>1</v>
      </c>
      <c r="AY13" s="1">
        <v>4</v>
      </c>
    </row>
    <row r="14" spans="1:63" ht="85" customHeight="1">
      <c r="A14" s="20" t="s">
        <v>104</v>
      </c>
      <c r="B14" s="1" t="s">
        <v>31</v>
      </c>
      <c r="D14" s="1" t="s">
        <v>35</v>
      </c>
      <c r="G14" s="1" t="s">
        <v>36</v>
      </c>
      <c r="N14" s="1" t="s">
        <v>34</v>
      </c>
      <c r="R14" s="4">
        <v>10</v>
      </c>
      <c r="S14" s="4">
        <v>7</v>
      </c>
      <c r="T14" s="4">
        <v>6</v>
      </c>
      <c r="U14" s="4"/>
      <c r="V14" s="4"/>
      <c r="W14" s="4"/>
      <c r="X14" s="4">
        <v>1</v>
      </c>
      <c r="Y14" s="4"/>
      <c r="Z14" s="4"/>
      <c r="AA14" s="4"/>
      <c r="AB14" s="4"/>
      <c r="AC14" s="4"/>
      <c r="AD14" s="4"/>
      <c r="AE14" s="4">
        <v>2</v>
      </c>
      <c r="AF14" s="4"/>
      <c r="AG14" s="4"/>
      <c r="AH14" s="4"/>
      <c r="AI14" s="4"/>
      <c r="AJ14" s="4"/>
      <c r="AK14">
        <v>1</v>
      </c>
      <c r="AL14" s="1">
        <v>6</v>
      </c>
      <c r="AM14" s="1">
        <v>3</v>
      </c>
      <c r="AQ14" s="1">
        <v>2</v>
      </c>
      <c r="AR14" s="1">
        <v>2</v>
      </c>
      <c r="AS14" s="1">
        <v>2</v>
      </c>
      <c r="AV14" s="1">
        <v>1</v>
      </c>
      <c r="AW14" s="1">
        <v>8</v>
      </c>
      <c r="AY14" s="1">
        <v>3</v>
      </c>
    </row>
    <row r="15" spans="1:63" ht="85" customHeight="1">
      <c r="A15" s="20" t="s">
        <v>105</v>
      </c>
      <c r="B15" s="1" t="s">
        <v>37</v>
      </c>
      <c r="D15" s="1" t="s">
        <v>40</v>
      </c>
      <c r="E15" s="1" t="s">
        <v>39</v>
      </c>
      <c r="I15" s="1" t="s">
        <v>38</v>
      </c>
      <c r="K15" s="1" t="s">
        <v>24</v>
      </c>
      <c r="L15" s="1" t="s">
        <v>24</v>
      </c>
      <c r="R15" s="4">
        <v>76</v>
      </c>
      <c r="S15" s="4">
        <v>3</v>
      </c>
      <c r="T15" s="4">
        <v>100</v>
      </c>
      <c r="U15" s="4">
        <v>22</v>
      </c>
      <c r="V15" s="4">
        <v>12</v>
      </c>
      <c r="W15" s="4"/>
      <c r="X15" s="4">
        <v>112</v>
      </c>
      <c r="Y15" s="4"/>
      <c r="Z15" s="4"/>
      <c r="AA15" s="4"/>
      <c r="AB15" s="4"/>
      <c r="AC15" s="4"/>
      <c r="AD15" s="4"/>
      <c r="AE15" s="4">
        <v>8</v>
      </c>
      <c r="AF15" s="4"/>
      <c r="AG15" s="4"/>
      <c r="AH15" s="4"/>
      <c r="AI15" s="4"/>
      <c r="AJ15" s="4"/>
      <c r="AK15" s="12">
        <f>26/80</f>
        <v>0.32500000000000001</v>
      </c>
      <c r="AL15" s="14">
        <f>61/AK15</f>
        <v>187.69230769230768</v>
      </c>
      <c r="AM15" s="14"/>
      <c r="AN15" s="14"/>
      <c r="AO15" s="14">
        <f>17/AK15</f>
        <v>52.307692307692307</v>
      </c>
      <c r="AP15" s="14"/>
      <c r="AQ15" s="14"/>
      <c r="AR15" s="14">
        <f>17/AK15</f>
        <v>52.307692307692307</v>
      </c>
      <c r="AS15" s="14"/>
      <c r="AT15" s="14"/>
      <c r="AU15" s="14"/>
      <c r="AV15" s="14"/>
      <c r="AW15" s="14"/>
      <c r="AX15" s="14">
        <f>8/AK15</f>
        <v>24.615384615384613</v>
      </c>
    </row>
    <row r="16" spans="1:63" ht="85" customHeight="1">
      <c r="A16" s="20" t="s">
        <v>106</v>
      </c>
      <c r="G16" s="1" t="s">
        <v>14</v>
      </c>
      <c r="R16" s="4">
        <v>16</v>
      </c>
      <c r="S16" s="4"/>
      <c r="T16" s="4">
        <v>4</v>
      </c>
      <c r="U16" s="4">
        <v>9</v>
      </c>
      <c r="V16" s="4"/>
      <c r="W16" s="4"/>
      <c r="X16" s="4">
        <v>3</v>
      </c>
      <c r="Y16" s="4">
        <v>6</v>
      </c>
      <c r="Z16" s="4"/>
      <c r="AA16" s="4"/>
      <c r="AB16" s="4"/>
      <c r="AC16" s="4"/>
      <c r="AD16" s="4"/>
      <c r="AE16" s="4">
        <v>5</v>
      </c>
      <c r="AF16" s="4"/>
      <c r="AG16" s="4"/>
      <c r="AH16" s="4"/>
      <c r="AI16" s="4"/>
      <c r="AJ16" s="4"/>
      <c r="AK16">
        <v>1</v>
      </c>
      <c r="AL16" s="1">
        <v>19</v>
      </c>
      <c r="AM16" s="1">
        <v>15</v>
      </c>
      <c r="AN16" s="1">
        <v>1</v>
      </c>
      <c r="AO16" s="1">
        <v>8</v>
      </c>
      <c r="AR16" s="1">
        <v>5</v>
      </c>
      <c r="AS16" s="1">
        <v>11</v>
      </c>
    </row>
    <row r="17" spans="1:61" ht="85" customHeight="1">
      <c r="A17" s="20" t="s">
        <v>107</v>
      </c>
      <c r="C17" s="1" t="s">
        <v>41</v>
      </c>
      <c r="D17" s="1" t="s">
        <v>42</v>
      </c>
      <c r="R17" s="4">
        <v>8</v>
      </c>
      <c r="S17" s="4"/>
      <c r="T17" s="4">
        <v>46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</v>
      </c>
      <c r="AF17" s="4"/>
      <c r="AG17" s="4"/>
      <c r="AH17" s="4"/>
      <c r="AI17" s="4"/>
      <c r="AJ17" s="4"/>
      <c r="AK17">
        <v>1</v>
      </c>
      <c r="AL17" s="1">
        <v>9</v>
      </c>
      <c r="AN17" s="1">
        <v>1</v>
      </c>
      <c r="AV17" s="1">
        <v>4</v>
      </c>
      <c r="AX17" s="1">
        <v>6</v>
      </c>
      <c r="AY17" s="1">
        <v>2</v>
      </c>
    </row>
    <row r="18" spans="1:61" ht="85" customHeight="1">
      <c r="A18" s="20" t="s">
        <v>108</v>
      </c>
      <c r="C18" s="1" t="s">
        <v>24</v>
      </c>
      <c r="D18" s="1" t="s">
        <v>44</v>
      </c>
      <c r="I18" s="1" t="s">
        <v>43</v>
      </c>
      <c r="R18" s="4">
        <v>15</v>
      </c>
      <c r="S18" s="4"/>
      <c r="T18" s="4">
        <v>34</v>
      </c>
      <c r="U18" s="4"/>
      <c r="V18" s="4">
        <v>1</v>
      </c>
      <c r="W18" s="4"/>
      <c r="X18" s="4">
        <v>18</v>
      </c>
      <c r="Y18" s="4">
        <v>1</v>
      </c>
      <c r="Z18" s="4">
        <v>1</v>
      </c>
      <c r="AA18" s="4"/>
      <c r="AB18" s="4"/>
      <c r="AC18" s="4">
        <v>1</v>
      </c>
      <c r="AD18" s="4"/>
      <c r="AE18" s="4"/>
      <c r="AF18" s="4">
        <v>1</v>
      </c>
      <c r="AG18" s="4"/>
      <c r="AH18" s="4"/>
      <c r="AI18" s="4"/>
      <c r="AJ18" s="4"/>
      <c r="AK18">
        <v>1</v>
      </c>
      <c r="AL18" s="1">
        <v>16</v>
      </c>
      <c r="AN18" s="1">
        <v>1</v>
      </c>
      <c r="AO18" s="1">
        <v>5</v>
      </c>
      <c r="AR18" s="1">
        <v>3</v>
      </c>
      <c r="AS18" s="1">
        <v>2</v>
      </c>
      <c r="AV18" s="1">
        <v>2</v>
      </c>
      <c r="AW18" s="1">
        <v>2</v>
      </c>
    </row>
    <row r="19" spans="1:61" ht="85" customHeight="1">
      <c r="A19" s="20" t="s">
        <v>109</v>
      </c>
      <c r="D19" s="1" t="s">
        <v>17</v>
      </c>
      <c r="E19" s="1" t="s">
        <v>21</v>
      </c>
      <c r="G19" s="1" t="s">
        <v>31</v>
      </c>
      <c r="H19" s="1" t="s">
        <v>51</v>
      </c>
      <c r="I19" s="1" t="s">
        <v>46</v>
      </c>
      <c r="K19" s="1" t="s">
        <v>21</v>
      </c>
      <c r="Q19" s="1" t="s">
        <v>24</v>
      </c>
      <c r="R19" s="4">
        <v>43</v>
      </c>
      <c r="S19" s="4"/>
      <c r="T19" s="4">
        <v>65</v>
      </c>
      <c r="U19" s="4">
        <v>24</v>
      </c>
      <c r="V19" s="4">
        <v>11</v>
      </c>
      <c r="W19" s="4">
        <v>1</v>
      </c>
      <c r="X19" s="4">
        <v>206</v>
      </c>
      <c r="Y19" s="4"/>
      <c r="Z19" s="4">
        <v>12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>
        <v>1</v>
      </c>
      <c r="AL19" s="1">
        <v>72</v>
      </c>
      <c r="AO19" s="1">
        <v>51</v>
      </c>
      <c r="AR19" s="1">
        <v>97</v>
      </c>
      <c r="AS19" s="1">
        <v>6</v>
      </c>
      <c r="AW19" s="1">
        <v>5</v>
      </c>
      <c r="AX19" s="1">
        <v>20</v>
      </c>
    </row>
    <row r="20" spans="1:61" ht="85" customHeight="1">
      <c r="A20" s="20" t="s">
        <v>110</v>
      </c>
      <c r="R20" s="4">
        <v>1</v>
      </c>
      <c r="S20" s="4"/>
      <c r="T20" s="4">
        <v>2</v>
      </c>
      <c r="U20" s="4"/>
      <c r="V20" s="4"/>
      <c r="W20" s="4"/>
      <c r="X20" s="4">
        <v>16</v>
      </c>
      <c r="Y20" s="4">
        <v>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>
        <v>1</v>
      </c>
      <c r="AO20" s="1">
        <v>1</v>
      </c>
      <c r="AR20" s="1">
        <v>3</v>
      </c>
      <c r="AS20" s="1">
        <v>8</v>
      </c>
      <c r="AU20" s="1">
        <v>3</v>
      </c>
      <c r="AW20" s="1">
        <v>1</v>
      </c>
      <c r="BC20" s="1">
        <v>2</v>
      </c>
      <c r="BD20" s="1">
        <v>225</v>
      </c>
    </row>
    <row r="21" spans="1:61" ht="85" customHeight="1">
      <c r="A21" s="20" t="s">
        <v>111</v>
      </c>
      <c r="C21" s="1" t="s">
        <v>48</v>
      </c>
      <c r="D21" s="1" t="s">
        <v>49</v>
      </c>
      <c r="H21" s="1" t="s">
        <v>50</v>
      </c>
      <c r="I21" s="1" t="s">
        <v>47</v>
      </c>
      <c r="M21" s="1" t="s">
        <v>24</v>
      </c>
      <c r="R21" s="4">
        <v>12</v>
      </c>
      <c r="S21" s="4"/>
      <c r="T21" s="4">
        <v>140</v>
      </c>
      <c r="U21" s="4"/>
      <c r="V21" s="4">
        <v>6</v>
      </c>
      <c r="W21" s="4"/>
      <c r="X21" s="4">
        <v>6</v>
      </c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>
        <v>1</v>
      </c>
      <c r="AL21" s="1">
        <v>19</v>
      </c>
      <c r="AM21" s="1">
        <v>3</v>
      </c>
      <c r="AN21" s="1">
        <v>1</v>
      </c>
      <c r="AR21" s="1">
        <v>4</v>
      </c>
      <c r="AV21" s="1">
        <v>5</v>
      </c>
      <c r="AW21" s="1">
        <v>2</v>
      </c>
      <c r="BE21" s="1">
        <v>3</v>
      </c>
    </row>
    <row r="22" spans="1:61" ht="85" customHeight="1">
      <c r="A22" s="20" t="s">
        <v>112</v>
      </c>
      <c r="B22" s="1" t="s">
        <v>24</v>
      </c>
      <c r="D22" s="1" t="s">
        <v>53</v>
      </c>
      <c r="G22" s="1" t="s">
        <v>54</v>
      </c>
      <c r="I22" s="1" t="s">
        <v>24</v>
      </c>
      <c r="M22" s="1" t="s">
        <v>52</v>
      </c>
      <c r="R22" s="4">
        <v>18</v>
      </c>
      <c r="S22" s="4"/>
      <c r="T22" s="4">
        <v>149</v>
      </c>
      <c r="U22" s="4">
        <v>1</v>
      </c>
      <c r="V22" s="4">
        <v>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v>1</v>
      </c>
      <c r="AH22" s="4"/>
      <c r="AI22" s="4"/>
      <c r="AJ22" s="4"/>
      <c r="AK22">
        <v>1</v>
      </c>
      <c r="AL22" s="1">
        <v>31</v>
      </c>
      <c r="AN22" s="1">
        <v>4</v>
      </c>
      <c r="AO22" s="1">
        <v>1</v>
      </c>
      <c r="AR22" s="1">
        <v>3</v>
      </c>
      <c r="AS22" s="1">
        <v>3</v>
      </c>
      <c r="AW22" s="1">
        <v>4</v>
      </c>
      <c r="AY22" s="1">
        <v>1</v>
      </c>
      <c r="BB22" s="1">
        <v>1</v>
      </c>
      <c r="BF22" s="1">
        <v>10</v>
      </c>
    </row>
    <row r="23" spans="1:61" ht="85" customHeight="1">
      <c r="A23" s="20" t="s">
        <v>113</v>
      </c>
      <c r="C23" s="1" t="s">
        <v>24</v>
      </c>
      <c r="D23" s="1" t="s">
        <v>57</v>
      </c>
      <c r="E23" s="1" t="s">
        <v>55</v>
      </c>
      <c r="G23" s="1" t="s">
        <v>56</v>
      </c>
      <c r="R23" s="4">
        <v>13</v>
      </c>
      <c r="S23" s="4"/>
      <c r="T23" s="4">
        <v>309</v>
      </c>
      <c r="U23" s="4">
        <v>57</v>
      </c>
      <c r="V23" s="4">
        <v>9</v>
      </c>
      <c r="W23" s="4"/>
      <c r="X23" s="4">
        <v>106</v>
      </c>
      <c r="Y23" s="4"/>
      <c r="Z23" s="4"/>
      <c r="AA23" s="4">
        <v>9</v>
      </c>
      <c r="AB23" s="4"/>
      <c r="AC23" s="4">
        <v>7</v>
      </c>
      <c r="AD23" s="4"/>
      <c r="AE23" s="4"/>
      <c r="AF23" s="4"/>
      <c r="AG23" s="4"/>
      <c r="AH23" s="4"/>
      <c r="AI23" s="4"/>
      <c r="AJ23" s="4"/>
      <c r="AK23">
        <v>1</v>
      </c>
      <c r="AL23" s="1">
        <v>19</v>
      </c>
      <c r="AN23" s="1">
        <v>10</v>
      </c>
      <c r="AO23" s="1">
        <v>107</v>
      </c>
      <c r="AR23" s="1">
        <v>91</v>
      </c>
      <c r="AS23" s="1">
        <v>3</v>
      </c>
      <c r="AU23" s="1">
        <v>2</v>
      </c>
      <c r="AV23" s="1">
        <v>2</v>
      </c>
      <c r="AY23" s="1">
        <v>1</v>
      </c>
      <c r="BE23" s="1">
        <v>9</v>
      </c>
    </row>
    <row r="24" spans="1:61" ht="85" customHeight="1">
      <c r="A24" s="20" t="s">
        <v>114</v>
      </c>
      <c r="E24" s="1" t="s">
        <v>48</v>
      </c>
      <c r="R24" s="4">
        <v>1</v>
      </c>
      <c r="S24" s="4"/>
      <c r="T24" s="4">
        <v>5</v>
      </c>
      <c r="U24" s="4">
        <v>7</v>
      </c>
      <c r="V24" s="4"/>
      <c r="W24" s="4"/>
      <c r="X24" s="4">
        <v>4</v>
      </c>
      <c r="Y24" s="4">
        <v>11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v>1</v>
      </c>
      <c r="AK24">
        <v>1</v>
      </c>
      <c r="AL24" s="1">
        <v>1</v>
      </c>
      <c r="AM24" s="1">
        <v>1</v>
      </c>
      <c r="AO24" s="1">
        <v>8</v>
      </c>
      <c r="AS24" s="1">
        <v>16</v>
      </c>
      <c r="AW24" s="1">
        <v>1</v>
      </c>
      <c r="AY24" s="1">
        <v>1</v>
      </c>
      <c r="BF24" s="1">
        <v>1</v>
      </c>
    </row>
    <row r="25" spans="1:61" ht="85" customHeight="1">
      <c r="A25" s="21"/>
    </row>
    <row r="26" spans="1:61" ht="85" customHeight="1">
      <c r="A26" s="21" t="s">
        <v>115</v>
      </c>
      <c r="AK26" s="1">
        <v>1</v>
      </c>
      <c r="AL26" s="1">
        <v>1</v>
      </c>
      <c r="AP26" s="1">
        <v>3</v>
      </c>
      <c r="AU26" s="1">
        <v>24</v>
      </c>
      <c r="AW26" s="1">
        <v>371</v>
      </c>
      <c r="AX26" s="1">
        <v>58</v>
      </c>
      <c r="AY26" s="1">
        <v>109</v>
      </c>
      <c r="BA26" s="1">
        <v>67</v>
      </c>
      <c r="BB26" s="1">
        <v>3</v>
      </c>
      <c r="BH26" s="1">
        <v>3</v>
      </c>
    </row>
    <row r="27" spans="1:61" ht="85" customHeight="1">
      <c r="A27" s="21" t="s">
        <v>116</v>
      </c>
      <c r="P27" s="1" t="s">
        <v>92</v>
      </c>
      <c r="AK27" s="1">
        <v>1</v>
      </c>
      <c r="AP27" s="1">
        <v>6</v>
      </c>
      <c r="AU27" s="1">
        <v>11</v>
      </c>
      <c r="AW27" s="1">
        <v>180</v>
      </c>
      <c r="AX27" s="1">
        <v>45</v>
      </c>
      <c r="AY27" s="1">
        <v>35</v>
      </c>
      <c r="BA27" s="1">
        <v>43</v>
      </c>
      <c r="BE27" s="1">
        <v>44</v>
      </c>
      <c r="BH27" s="1">
        <v>3</v>
      </c>
    </row>
    <row r="28" spans="1:61" ht="85" customHeight="1">
      <c r="A28" s="21" t="s">
        <v>118</v>
      </c>
      <c r="AK28" s="1">
        <f>10/80</f>
        <v>0.125</v>
      </c>
      <c r="AO28" s="1">
        <v>1</v>
      </c>
      <c r="AS28" s="1">
        <v>2</v>
      </c>
      <c r="AV28" s="1">
        <v>2</v>
      </c>
      <c r="AW28" s="1">
        <v>97</v>
      </c>
      <c r="AY28" s="1">
        <v>279</v>
      </c>
      <c r="BH28" s="1">
        <v>1</v>
      </c>
    </row>
    <row r="29" spans="1:61" ht="85" customHeight="1">
      <c r="A29" s="21" t="s">
        <v>119</v>
      </c>
      <c r="R29" s="1">
        <v>4</v>
      </c>
      <c r="V29" s="1">
        <v>1</v>
      </c>
      <c r="AH29" s="1">
        <v>3</v>
      </c>
      <c r="AK29" s="1">
        <f>10/50</f>
        <v>0.2</v>
      </c>
      <c r="AL29" s="1">
        <v>2</v>
      </c>
      <c r="AO29" s="1">
        <v>1</v>
      </c>
      <c r="AP29" s="1">
        <v>11</v>
      </c>
      <c r="AW29" s="1">
        <v>355</v>
      </c>
      <c r="AX29" s="1">
        <v>142</v>
      </c>
      <c r="AY29" s="1">
        <v>151</v>
      </c>
      <c r="BA29" s="1">
        <v>23</v>
      </c>
    </row>
    <row r="30" spans="1:61" ht="85" customHeight="1">
      <c r="A30" s="21" t="s">
        <v>121</v>
      </c>
      <c r="B30" s="1" t="s">
        <v>14</v>
      </c>
      <c r="AK30" s="1">
        <v>1</v>
      </c>
      <c r="AL30" s="1">
        <v>3</v>
      </c>
      <c r="AO30" s="1">
        <v>3</v>
      </c>
      <c r="AP30" s="1">
        <v>2</v>
      </c>
      <c r="AV30" s="1">
        <v>1</v>
      </c>
      <c r="AW30" s="1">
        <v>68</v>
      </c>
      <c r="AY30" s="1">
        <v>159</v>
      </c>
      <c r="BA30" s="1">
        <v>197</v>
      </c>
      <c r="BE30" s="1">
        <v>20</v>
      </c>
      <c r="BH30" s="1">
        <v>1</v>
      </c>
    </row>
    <row r="31" spans="1:61" ht="85" customHeight="1">
      <c r="A31" s="21" t="s">
        <v>122</v>
      </c>
      <c r="R31" s="1">
        <v>1</v>
      </c>
      <c r="AK31" s="1">
        <v>1</v>
      </c>
      <c r="AO31" s="1">
        <v>28</v>
      </c>
      <c r="AP31" s="1">
        <v>15</v>
      </c>
      <c r="AQ31" s="1">
        <v>4</v>
      </c>
      <c r="AS31" s="1">
        <v>9</v>
      </c>
      <c r="AW31" s="1">
        <v>401</v>
      </c>
      <c r="AY31" s="1">
        <v>273</v>
      </c>
      <c r="BA31" s="1">
        <v>182</v>
      </c>
      <c r="BH31" s="1">
        <v>7</v>
      </c>
    </row>
    <row r="32" spans="1:61" ht="85" customHeight="1">
      <c r="A32" s="21" t="s">
        <v>123</v>
      </c>
      <c r="U32" s="1">
        <v>1</v>
      </c>
      <c r="AB32" s="1">
        <v>1</v>
      </c>
      <c r="AK32" s="1">
        <f>20/60</f>
        <v>0.33333333333333331</v>
      </c>
      <c r="AP32" s="1">
        <v>1</v>
      </c>
      <c r="AQ32" s="1">
        <v>1</v>
      </c>
      <c r="AU32" s="1">
        <v>10</v>
      </c>
      <c r="AW32" s="1">
        <v>113</v>
      </c>
      <c r="AX32" s="1">
        <v>25</v>
      </c>
      <c r="AY32" s="1">
        <v>22</v>
      </c>
      <c r="BA32" s="1">
        <v>262</v>
      </c>
      <c r="BI32" s="1">
        <v>2</v>
      </c>
    </row>
    <row r="33" spans="1:63" ht="85" customHeight="1">
      <c r="A33" s="21" t="s">
        <v>125</v>
      </c>
      <c r="AK33" s="1">
        <f>8/80</f>
        <v>0.1</v>
      </c>
      <c r="AP33" s="1">
        <v>8</v>
      </c>
      <c r="AU33" s="1">
        <v>22</v>
      </c>
      <c r="AV33" s="1">
        <v>6</v>
      </c>
      <c r="AW33" s="1">
        <v>59</v>
      </c>
      <c r="AX33" s="1">
        <v>4</v>
      </c>
      <c r="AY33" s="1">
        <v>37</v>
      </c>
      <c r="BA33" s="1">
        <v>236</v>
      </c>
      <c r="BJ33" s="1">
        <v>3</v>
      </c>
    </row>
    <row r="34" spans="1:63" ht="85" customHeight="1">
      <c r="A34" s="21" t="s">
        <v>127</v>
      </c>
      <c r="AK34" s="1">
        <f>6/80</f>
        <v>7.4999999999999997E-2</v>
      </c>
      <c r="AW34" s="1">
        <v>312</v>
      </c>
      <c r="AX34" s="1">
        <v>53</v>
      </c>
      <c r="AY34" s="1">
        <v>32</v>
      </c>
      <c r="BA34" s="1">
        <v>277</v>
      </c>
      <c r="BH34" s="1">
        <v>4</v>
      </c>
    </row>
    <row r="35" spans="1:63" ht="85" customHeight="1">
      <c r="A35" s="21" t="s">
        <v>129</v>
      </c>
      <c r="AK35" s="1">
        <f>16/60</f>
        <v>0.26666666666666666</v>
      </c>
      <c r="AP35" s="1">
        <v>2</v>
      </c>
      <c r="AQ35" s="1">
        <v>1</v>
      </c>
      <c r="AU35" s="1">
        <v>9</v>
      </c>
      <c r="AW35" s="1">
        <v>109</v>
      </c>
      <c r="AX35" s="1">
        <v>21</v>
      </c>
      <c r="AY35" s="1">
        <v>31</v>
      </c>
      <c r="BA35" s="1">
        <v>173</v>
      </c>
      <c r="BH35" s="1">
        <v>2</v>
      </c>
      <c r="BI35" s="1">
        <v>2</v>
      </c>
      <c r="BK35" s="1">
        <v>1</v>
      </c>
    </row>
  </sheetData>
  <mergeCells count="3">
    <mergeCell ref="B1:N1"/>
    <mergeCell ref="R1:AJ1"/>
    <mergeCell ref="AL1:B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24.33203125" customWidth="1"/>
    <col min="2" max="2" width="11.6640625" customWidth="1"/>
    <col min="3" max="3" width="8.83203125" customWidth="1"/>
  </cols>
  <sheetData>
    <row r="1" spans="1:58" s="1" customFormat="1" ht="36" customHeight="1">
      <c r="A1" s="7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6"/>
      <c r="P1" s="3"/>
      <c r="Q1" s="23" t="s">
        <v>63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/>
      <c r="AK1" s="24" t="s">
        <v>64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</row>
    <row r="2" spans="1:58" s="1" customFormat="1" ht="52.5" customHeight="1">
      <c r="A2" s="15" t="s">
        <v>33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7" t="s">
        <v>78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89</v>
      </c>
      <c r="N2" s="2" t="s">
        <v>32</v>
      </c>
      <c r="O2" s="2" t="s">
        <v>91</v>
      </c>
      <c r="P2" s="2" t="s">
        <v>45</v>
      </c>
      <c r="Q2" s="5" t="s">
        <v>1</v>
      </c>
      <c r="R2" s="5" t="s">
        <v>2</v>
      </c>
      <c r="S2" s="5" t="s">
        <v>3</v>
      </c>
      <c r="T2" s="8" t="s">
        <v>4</v>
      </c>
      <c r="U2" s="16" t="s">
        <v>78</v>
      </c>
      <c r="V2" s="8" t="s">
        <v>6</v>
      </c>
      <c r="W2" s="8" t="s">
        <v>7</v>
      </c>
      <c r="X2" s="8" t="s">
        <v>8</v>
      </c>
      <c r="Y2" s="8" t="s">
        <v>9</v>
      </c>
      <c r="Z2" s="8" t="s">
        <v>16</v>
      </c>
      <c r="AA2" s="8" t="s">
        <v>32</v>
      </c>
      <c r="AB2" s="8" t="s">
        <v>45</v>
      </c>
      <c r="AC2" s="8" t="s">
        <v>58</v>
      </c>
      <c r="AD2" s="9" t="s">
        <v>59</v>
      </c>
      <c r="AE2" s="9" t="s">
        <v>60</v>
      </c>
      <c r="AF2" s="9" t="s">
        <v>61</v>
      </c>
      <c r="AG2" s="9" t="s">
        <v>79</v>
      </c>
      <c r="AH2" s="9" t="s">
        <v>83</v>
      </c>
      <c r="AI2" s="9" t="s">
        <v>62</v>
      </c>
      <c r="AJ2" s="13" t="s">
        <v>72</v>
      </c>
      <c r="AK2" s="10" t="s">
        <v>1</v>
      </c>
      <c r="AL2" s="10" t="s">
        <v>2</v>
      </c>
      <c r="AM2" s="10" t="s">
        <v>3</v>
      </c>
      <c r="AN2" s="10" t="s">
        <v>4</v>
      </c>
      <c r="AO2" s="18" t="s">
        <v>78</v>
      </c>
      <c r="AP2" s="10" t="s">
        <v>7</v>
      </c>
      <c r="AQ2" s="10" t="s">
        <v>8</v>
      </c>
      <c r="AR2" s="10" t="s">
        <v>16</v>
      </c>
      <c r="AS2" s="10" t="s">
        <v>32</v>
      </c>
      <c r="AT2" s="10" t="s">
        <v>45</v>
      </c>
      <c r="AU2" s="10" t="s">
        <v>58</v>
      </c>
      <c r="AV2" s="11" t="s">
        <v>59</v>
      </c>
      <c r="AW2" s="11" t="s">
        <v>62</v>
      </c>
      <c r="AX2" s="11" t="s">
        <v>65</v>
      </c>
      <c r="AY2" s="11" t="s">
        <v>66</v>
      </c>
      <c r="AZ2" s="11" t="s">
        <v>67</v>
      </c>
      <c r="BA2" s="11" t="s">
        <v>68</v>
      </c>
      <c r="BB2" s="11" t="s">
        <v>69</v>
      </c>
      <c r="BC2" s="11" t="s">
        <v>70</v>
      </c>
      <c r="BD2" s="11" t="s">
        <v>71</v>
      </c>
      <c r="BE2" s="1" t="s">
        <v>83</v>
      </c>
      <c r="BF2" s="1" t="s">
        <v>85</v>
      </c>
    </row>
  </sheetData>
  <mergeCells count="3">
    <mergeCell ref="B1:N1"/>
    <mergeCell ref="Q1:AI1"/>
    <mergeCell ref="AK1:B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Patron</dc:creator>
  <cp:lastModifiedBy>Matthew Madsen</cp:lastModifiedBy>
  <dcterms:created xsi:type="dcterms:W3CDTF">2016-08-23T20:23:53Z</dcterms:created>
  <dcterms:modified xsi:type="dcterms:W3CDTF">2016-09-19T20:16:30Z</dcterms:modified>
</cp:coreProperties>
</file>