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heme/themeOverride1.xml" ContentType="application/vnd.openxmlformats-officedocument.themeOverrid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theme/themeOverride2.xml" ContentType="application/vnd.openxmlformats-officedocument.themeOverrid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theme/themeOverride3.xml" ContentType="application/vnd.openxmlformats-officedocument.themeOverride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4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5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6.xml" ContentType="application/vnd.openxmlformats-officedocument.drawing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zc/Desktop/"/>
    </mc:Choice>
  </mc:AlternateContent>
  <xr:revisionPtr revIDLastSave="0" documentId="13_ncr:1_{948CC950-3995-A943-8356-69C6563768D0}" xr6:coauthVersionLast="47" xr6:coauthVersionMax="47" xr10:uidLastSave="{00000000-0000-0000-0000-000000000000}"/>
  <bookViews>
    <workbookView xWindow="28800" yWindow="500" windowWidth="38400" windowHeight="21100" activeTab="3" xr2:uid="{00000000-000D-0000-FFFF-FFFF00000000}"/>
  </bookViews>
  <sheets>
    <sheet name="origin data" sheetId="32" r:id="rId1"/>
    <sheet name="tpcc48" sheetId="31" r:id="rId2"/>
    <sheet name="ycsb48" sheetId="28" r:id="rId3"/>
    <sheet name="scal" sheetId="30" r:id="rId4"/>
    <sheet name="tpcc" sheetId="8" state="hidden" r:id="rId5"/>
    <sheet name="dramsize" sheetId="7" state="hidden" r:id="rId6"/>
    <sheet name="direct" sheetId="5" state="hidden" r:id="rId7"/>
    <sheet name="pic" sheetId="12" r:id="rId8"/>
  </sheets>
  <definedNames>
    <definedName name="_xlnm._FilterDatabase" localSheetId="6" hidden="1">direct!$A$1:$K$8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9" i="30" l="1" a="1"/>
  <c r="B29" i="30" s="1"/>
  <c r="B15" i="30" a="1"/>
  <c r="B15" i="30" s="1"/>
  <c r="B2" i="30" a="1"/>
  <c r="B2" i="30" s="1"/>
  <c r="B3" i="28" a="1"/>
  <c r="B3" i="28" s="1"/>
  <c r="C40" i="31" a="1"/>
  <c r="C40" i="31" s="1"/>
  <c r="B3" i="31" a="1"/>
  <c r="B3" i="31" s="1"/>
  <c r="B1" i="31"/>
  <c r="C1" i="31"/>
  <c r="D1" i="31"/>
  <c r="E1" i="31"/>
  <c r="F1" i="31"/>
  <c r="G1" i="31"/>
  <c r="J40" i="31" l="1"/>
  <c r="O41" i="31"/>
  <c r="J43" i="31"/>
  <c r="J45" i="31"/>
  <c r="J47" i="31"/>
  <c r="I47" i="31"/>
  <c r="I45" i="31"/>
  <c r="I43" i="31"/>
  <c r="N41" i="31"/>
  <c r="I40" i="31"/>
  <c r="H47" i="31"/>
  <c r="H45" i="31"/>
  <c r="H43" i="31"/>
  <c r="M41" i="31"/>
  <c r="K46" i="31"/>
  <c r="P43" i="31"/>
  <c r="K42" i="31"/>
  <c r="K41" i="31"/>
  <c r="H40" i="31"/>
  <c r="J46" i="31"/>
  <c r="I46" i="31"/>
  <c r="N43" i="31"/>
  <c r="I42" i="31"/>
  <c r="I41" i="31"/>
  <c r="O43" i="31"/>
  <c r="J42" i="31"/>
  <c r="J41" i="31"/>
  <c r="H46" i="31"/>
  <c r="M43" i="31"/>
  <c r="H42" i="31"/>
  <c r="H41" i="31"/>
  <c r="K47" i="31"/>
  <c r="K45" i="31"/>
  <c r="K43" i="31"/>
  <c r="P41" i="31"/>
  <c r="K40" i="31"/>
  <c r="F74" i="30" l="1"/>
  <c r="H3" i="8"/>
  <c r="H2" i="8"/>
  <c r="F8" i="8"/>
  <c r="H4" i="8"/>
  <c r="H5" i="8"/>
  <c r="E8" i="8"/>
  <c r="C38" i="7"/>
  <c r="D38" i="7"/>
  <c r="E38" i="7"/>
  <c r="C39" i="7"/>
  <c r="D39" i="7"/>
  <c r="E39" i="7"/>
  <c r="C40" i="7"/>
  <c r="D40" i="7"/>
  <c r="E40" i="7"/>
  <c r="D37" i="7"/>
  <c r="E37" i="7"/>
  <c r="C37" i="7"/>
  <c r="D27" i="5"/>
  <c r="D28" i="5"/>
  <c r="D29" i="5"/>
  <c r="D30" i="5"/>
  <c r="D31" i="5"/>
  <c r="D32" i="5"/>
  <c r="L14" i="7"/>
  <c r="L9" i="7"/>
  <c r="L8" i="7"/>
  <c r="L7" i="7"/>
  <c r="L6" i="7"/>
  <c r="E29" i="7"/>
  <c r="E30" i="7"/>
  <c r="E31" i="7"/>
  <c r="E32" i="7"/>
  <c r="E33" i="7"/>
  <c r="E34" i="7"/>
  <c r="E35" i="7"/>
  <c r="E28" i="7"/>
  <c r="D29" i="7"/>
  <c r="D30" i="7"/>
  <c r="D31" i="7"/>
  <c r="D32" i="7"/>
  <c r="D33" i="7"/>
  <c r="D34" i="7"/>
  <c r="D35" i="7"/>
  <c r="D28" i="7"/>
  <c r="C35" i="7"/>
  <c r="C33" i="7"/>
  <c r="C34" i="7"/>
  <c r="C29" i="7"/>
  <c r="C30" i="7"/>
  <c r="C31" i="7"/>
  <c r="C32" i="7"/>
  <c r="C28" i="7"/>
  <c r="L13" i="7"/>
  <c r="L12" i="7"/>
  <c r="L11" i="7"/>
  <c r="L10" i="7"/>
  <c r="K14" i="7"/>
  <c r="K13" i="7"/>
  <c r="K12" i="7"/>
  <c r="K11" i="7"/>
  <c r="K10" i="7"/>
  <c r="K9" i="7"/>
  <c r="K8" i="7"/>
  <c r="K7" i="7"/>
  <c r="K6" i="7"/>
  <c r="K5" i="7"/>
  <c r="K4" i="7"/>
  <c r="L5" i="7"/>
  <c r="L4" i="7"/>
  <c r="L3" i="7"/>
  <c r="K3" i="7"/>
  <c r="B36" i="30" l="1"/>
  <c r="D23" i="30"/>
  <c r="K8" i="30"/>
  <c r="J3" i="30"/>
  <c r="I4" i="30"/>
  <c r="J5" i="30"/>
  <c r="I3" i="30"/>
  <c r="J6" i="30"/>
  <c r="J8" i="30"/>
  <c r="I6" i="30"/>
  <c r="I7" i="30"/>
  <c r="H2" i="30"/>
  <c r="H3" i="30"/>
  <c r="H5" i="30"/>
  <c r="H7" i="30"/>
  <c r="K7" i="30"/>
  <c r="J7" i="30"/>
  <c r="K4" i="30"/>
  <c r="I8" i="30"/>
  <c r="K6" i="30"/>
  <c r="H8" i="30"/>
  <c r="K5" i="30"/>
  <c r="H6" i="30"/>
  <c r="I5" i="30"/>
  <c r="J4" i="30"/>
  <c r="K3" i="30"/>
  <c r="H4" i="30"/>
  <c r="J12" i="28"/>
  <c r="I4" i="28"/>
  <c r="N4" i="28"/>
  <c r="N10" i="28"/>
  <c r="M10" i="28"/>
  <c r="I7" i="28"/>
  <c r="H15" i="28"/>
  <c r="J16" i="28"/>
  <c r="J2" i="30" l="1"/>
  <c r="K2" i="30"/>
  <c r="I2" i="30"/>
  <c r="J7" i="28"/>
  <c r="O5" i="28"/>
  <c r="J15" i="28"/>
  <c r="N3" i="28"/>
  <c r="J6" i="28"/>
  <c r="G4" i="28"/>
  <c r="J13" i="28"/>
  <c r="O4" i="28"/>
  <c r="H4" i="28"/>
  <c r="J5" i="28"/>
  <c r="N6" i="28"/>
  <c r="O6" i="28"/>
  <c r="I16" i="28"/>
  <c r="I6" i="28"/>
  <c r="I12" i="28"/>
  <c r="I13" i="28"/>
  <c r="G15" i="28"/>
  <c r="N5" i="28"/>
  <c r="L3" i="28"/>
  <c r="I15" i="28"/>
  <c r="M3" i="28"/>
  <c r="I10" i="28"/>
  <c r="J10" i="28"/>
  <c r="I5" i="28"/>
  <c r="J4" i="28"/>
  <c r="O3" i="28"/>
  <c r="G10" i="28"/>
  <c r="G5" i="28"/>
  <c r="H10" i="28"/>
  <c r="H5" i="28"/>
  <c r="H7" i="28"/>
  <c r="G7" i="28"/>
  <c r="L10" i="28"/>
  <c r="M5" i="28" l="1"/>
  <c r="H6" i="28"/>
  <c r="M6" i="28"/>
  <c r="H16" i="28"/>
  <c r="H13" i="28"/>
  <c r="H12" i="28"/>
  <c r="M4" i="28"/>
  <c r="L6" i="28"/>
  <c r="G16" i="28"/>
  <c r="G13" i="28"/>
  <c r="L5" i="28"/>
  <c r="G6" i="28"/>
  <c r="L4" i="28"/>
  <c r="G12" i="28"/>
  <c r="J3" i="31"/>
  <c r="J2" i="31" s="1"/>
  <c r="L5" i="31" l="1"/>
  <c r="I7" i="31"/>
  <c r="I5" i="31"/>
  <c r="K6" i="31"/>
  <c r="M3" i="31"/>
  <c r="M2" i="31" s="1"/>
  <c r="N6" i="31"/>
  <c r="I8" i="31"/>
  <c r="L8" i="31"/>
  <c r="Q4" i="31"/>
  <c r="M5" i="31"/>
  <c r="K8" i="31"/>
  <c r="N9" i="31"/>
  <c r="L7" i="31"/>
  <c r="N3" i="31"/>
  <c r="N2" i="31" s="1"/>
  <c r="J9" i="31"/>
  <c r="L10" i="31"/>
  <c r="M6" i="31"/>
  <c r="J8" i="31"/>
  <c r="R4" i="31"/>
  <c r="K5" i="31"/>
  <c r="U8" i="31"/>
  <c r="I6" i="31"/>
  <c r="M9" i="31"/>
  <c r="K3" i="31"/>
  <c r="K2" i="31" s="1"/>
  <c r="P4" i="31"/>
  <c r="M7" i="31"/>
  <c r="L6" i="31"/>
  <c r="K10" i="31"/>
  <c r="S8" i="31"/>
  <c r="R11" i="31"/>
  <c r="J7" i="31"/>
  <c r="N10" i="31"/>
  <c r="K9" i="31"/>
  <c r="T6" i="31"/>
  <c r="T4" i="31"/>
  <c r="M8" i="31"/>
  <c r="J10" i="31"/>
  <c r="R8" i="31"/>
  <c r="S4" i="31"/>
  <c r="U4" i="31"/>
  <c r="P6" i="31"/>
  <c r="P11" i="31"/>
  <c r="J6" i="31"/>
  <c r="N5" i="31"/>
  <c r="Q6" i="31"/>
  <c r="M10" i="31"/>
  <c r="Q11" i="31"/>
  <c r="Q8" i="31"/>
  <c r="I10" i="31"/>
  <c r="N8" i="31"/>
  <c r="P8" i="31"/>
  <c r="T8" i="31"/>
  <c r="R6" i="31"/>
  <c r="U6" i="31"/>
  <c r="S6" i="31"/>
  <c r="N7" i="31"/>
  <c r="K7" i="31"/>
  <c r="L9" i="31"/>
  <c r="J5" i="31"/>
  <c r="I3" i="31"/>
  <c r="I2" i="31" s="1"/>
  <c r="I9" i="31"/>
  <c r="L3" i="31"/>
  <c r="L2" i="3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<sst xmlns="http://schemas.openxmlformats.org/spreadsheetml/2006/main" count="228" uniqueCount="88">
  <si>
    <t>ycsb_ro</t>
  </si>
  <si>
    <t>n2db_local</t>
  </si>
  <si>
    <t>delta</t>
  </si>
  <si>
    <t>append</t>
  </si>
  <si>
    <t>zen_local</t>
  </si>
  <si>
    <t>ycsb_rh</t>
  </si>
  <si>
    <t>ycsb_bl</t>
  </si>
  <si>
    <t>ycsb_wh</t>
  </si>
  <si>
    <t>None</t>
    <phoneticPr fontId="18" type="noConversion"/>
  </si>
  <si>
    <t>High</t>
    <phoneticPr fontId="18" type="noConversion"/>
  </si>
  <si>
    <t>ycsb_bl</t>
    <phoneticPr fontId="18" type="noConversion"/>
  </si>
  <si>
    <t>ycsb_rh</t>
    <phoneticPr fontId="18" type="noConversion"/>
  </si>
  <si>
    <t>ycsb_wh</t>
    <phoneticPr fontId="18" type="noConversion"/>
  </si>
  <si>
    <t>none</t>
    <phoneticPr fontId="18" type="noConversion"/>
  </si>
  <si>
    <t>low</t>
    <phoneticPr fontId="18" type="noConversion"/>
  </si>
  <si>
    <t>high</t>
    <phoneticPr fontId="18" type="noConversion"/>
  </si>
  <si>
    <t>n2db_direct</t>
  </si>
  <si>
    <t>mvto</t>
  </si>
  <si>
    <t>NVM/DRAM=16</t>
    <phoneticPr fontId="18" type="noConversion"/>
  </si>
  <si>
    <t>NVM/DRAM=4</t>
  </si>
  <si>
    <t>NVM/DRAM=4</t>
    <phoneticPr fontId="18" type="noConversion"/>
  </si>
  <si>
    <t>update-local</t>
  </si>
  <si>
    <t>update-direct</t>
    <phoneticPr fontId="18" type="noConversion"/>
  </si>
  <si>
    <t>Zen</t>
    <phoneticPr fontId="18" type="noConversion"/>
  </si>
  <si>
    <t>Low</t>
    <phoneticPr fontId="18" type="noConversion"/>
  </si>
  <si>
    <t>Moly</t>
    <phoneticPr fontId="18" type="noConversion"/>
  </si>
  <si>
    <t>Moly+BP</t>
    <phoneticPr fontId="18" type="noConversion"/>
  </si>
  <si>
    <t>Payment</t>
    <phoneticPr fontId="18" type="noConversion"/>
  </si>
  <si>
    <t>YCSB_RO</t>
    <phoneticPr fontId="18" type="noConversion"/>
  </si>
  <si>
    <t>YCSB_RH</t>
    <phoneticPr fontId="18" type="noConversion"/>
  </si>
  <si>
    <t>YCSB-BL</t>
    <phoneticPr fontId="18" type="noConversion"/>
  </si>
  <si>
    <t>YCSB-WH</t>
    <phoneticPr fontId="18" type="noConversion"/>
  </si>
  <si>
    <t>avg</t>
    <phoneticPr fontId="18" type="noConversion"/>
  </si>
  <si>
    <t>95th</t>
    <phoneticPr fontId="18" type="noConversion"/>
  </si>
  <si>
    <t>Falcon</t>
  </si>
  <si>
    <t>TO</t>
    <phoneticPr fontId="18" type="noConversion"/>
  </si>
  <si>
    <t>2PL</t>
    <phoneticPr fontId="18" type="noConversion"/>
  </si>
  <si>
    <t>MV2PL</t>
    <phoneticPr fontId="18" type="noConversion"/>
  </si>
  <si>
    <t>MVTO</t>
    <phoneticPr fontId="18" type="noConversion"/>
  </si>
  <si>
    <t>MVOCC</t>
    <phoneticPr fontId="18" type="noConversion"/>
  </si>
  <si>
    <t>OCC</t>
    <phoneticPr fontId="18" type="noConversion"/>
  </si>
  <si>
    <t>Inp</t>
    <phoneticPr fontId="18" type="noConversion"/>
  </si>
  <si>
    <t>Outp</t>
    <phoneticPr fontId="18" type="noConversion"/>
  </si>
  <si>
    <t>ZenS</t>
    <phoneticPr fontId="18" type="noConversion"/>
  </si>
  <si>
    <t>Uniform</t>
    <phoneticPr fontId="18" type="noConversion"/>
  </si>
  <si>
    <t>ZenS (No Flush)</t>
    <phoneticPr fontId="18" type="noConversion"/>
  </si>
  <si>
    <t>Falcon (No Flush)</t>
    <phoneticPr fontId="18" type="noConversion"/>
  </si>
  <si>
    <t>Falcon (DRAM Index)</t>
    <phoneticPr fontId="18" type="noConversion"/>
  </si>
  <si>
    <t>YCSB-F</t>
    <phoneticPr fontId="18" type="noConversion"/>
  </si>
  <si>
    <t>YCSB-A</t>
    <phoneticPr fontId="18" type="noConversion"/>
  </si>
  <si>
    <t>ZenS(No Flush)</t>
    <phoneticPr fontId="18" type="noConversion"/>
  </si>
  <si>
    <t>Falcon (All Flush)</t>
    <phoneticPr fontId="18" type="noConversion"/>
  </si>
  <si>
    <t>New Order</t>
    <phoneticPr fontId="18" type="noConversion"/>
  </si>
  <si>
    <t>Inp (No Flush)</t>
    <phoneticPr fontId="18" type="noConversion"/>
  </si>
  <si>
    <t>Inp (Small Log Window)</t>
    <phoneticPr fontId="18" type="noConversion"/>
  </si>
  <si>
    <t>Inp (Hot Tuple Cache)</t>
    <phoneticPr fontId="18" type="noConversion"/>
  </si>
  <si>
    <t>Zipfian</t>
    <phoneticPr fontId="18" type="noConversion"/>
  </si>
  <si>
    <t>sysname</t>
  </si>
  <si>
    <t>threads</t>
  </si>
  <si>
    <t>OCC</t>
  </si>
  <si>
    <t>Falcon(No Flush)</t>
  </si>
  <si>
    <t>Falcon(All Flush)</t>
  </si>
  <si>
    <t>Inp</t>
  </si>
  <si>
    <t>Outp</t>
  </si>
  <si>
    <t>Falcon(DRAM Index)</t>
  </si>
  <si>
    <t>ZenS</t>
  </si>
  <si>
    <t>TO</t>
  </si>
  <si>
    <t>ZenS(No Flush)</t>
  </si>
  <si>
    <t>MVTO</t>
  </si>
  <si>
    <t>2PL</t>
  </si>
  <si>
    <t>MV2PL</t>
  </si>
  <si>
    <t>MVOCC</t>
  </si>
  <si>
    <t>Inp(No Flush)</t>
  </si>
  <si>
    <t>Inp(Hot Tuple Cache)</t>
  </si>
  <si>
    <t xml:space="preserve">TPCC-48 </t>
  </si>
  <si>
    <t>TPCC-48 Latency</t>
  </si>
  <si>
    <t>new_order-avg</t>
  </si>
  <si>
    <t>new_order-95</t>
  </si>
  <si>
    <t>payment-avg</t>
  </si>
  <si>
    <t>payment-95</t>
  </si>
  <si>
    <t xml:space="preserve">YCSB-48 </t>
  </si>
  <si>
    <t>au</t>
  </si>
  <si>
    <t>az</t>
  </si>
  <si>
    <t>fu</t>
  </si>
  <si>
    <t>fz</t>
  </si>
  <si>
    <t xml:space="preserve">TPCC-scal </t>
  </si>
  <si>
    <t xml:space="preserve">YCSB Zipf=0-scal </t>
  </si>
  <si>
    <t xml:space="preserve">YCSB Zipf=0.99-scal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</si>
</sst>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rgb="FF000000"/>
      <name val="等线"/>
      <family val="4"/>
      <charset val="134"/>
      <scheme val="minor"/>
    </font>
    <font>
      <sz val="12"/>
      <color rgb="FF000000"/>
      <name val="宋体"/>
      <family val="3"/>
      <charset val="134"/>
    </font>
    <font>
      <sz val="26"/>
      <color theme="1"/>
      <name val="等线"/>
      <family val="4"/>
      <charset val="134"/>
      <scheme val="minor"/>
    </font>
    <font>
      <sz val="12"/>
      <color rgb="FFFF0000"/>
      <name val="宋体"/>
      <family val="3"/>
      <charset val="134"/>
    </font>
    <font>
      <sz val="22"/>
      <color rgb="FFFF0000"/>
      <name val="等线"/>
      <family val="4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9" fillId="0" borderId="0" xfId="0" applyFont="1">
      <alignment vertical="center"/>
    </xf>
    <xf numFmtId="0" fontId="20" fillId="0" borderId="0" xfId="0" applyFont="1" applyAlignment="1">
      <alignment vertical="center" wrapText="1"/>
    </xf>
    <xf numFmtId="0" fontId="22" fillId="0" borderId="0" xfId="0" applyFont="1" applyAlignment="1">
      <alignment vertical="center" wrapText="1"/>
    </xf>
    <xf numFmtId="9" fontId="0" fillId="0" borderId="0" xfId="0" applyNumberFormat="1">
      <alignment vertical="center"/>
    </xf>
    <xf numFmtId="0" fontId="21" fillId="0" borderId="0" xfId="0" applyFont="1" applyAlignment="1">
      <alignment horizontal="center" vertical="center"/>
    </xf>
    <xf numFmtId="0" fontId="2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1" fillId="0" borderId="0" xfId="0" applyFont="1" applyAlignment="1">
      <alignment horizontal="center" vertical="center"/>
    </xf>
    <xf numFmtId="0" fontId="19" fillId="0" borderId="0" xfId="0" applyFont="1" applyAlignment="1">
      <alignment horizontal="center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colors>
    <mruColors>
      <color rgb="FFFFFEAE"/>
      <color rgb="FFFFD1C9"/>
      <color rgb="FF899FFF"/>
      <color rgb="FF2E55FF"/>
      <color rgb="FFC9FFFF"/>
      <color rgb="FFFFBDB1"/>
      <color rgb="FFB08CFD"/>
      <color rgb="FFD5C7F3"/>
      <color rgb="FFAA87F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2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3.xml"/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>
        <c:manualLayout>
          <c:layoutTarget val="inner"/>
          <c:xMode val="edge"/>
          <c:yMode val="edge"/>
          <c:x val="7.4033924098898626E-2"/>
          <c:y val="0.17890224479256861"/>
          <c:w val="0.91758013585102827"/>
          <c:h val="0.68651175434578082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tpcc48!$A$3</c:f>
              <c:strCache>
                <c:ptCount val="1"/>
                <c:pt idx="0">
                  <c:v>Falcon (DRAM Index)</c:v>
                </c:pt>
              </c:strCache>
            </c:strRef>
          </c:tx>
          <c:spPr>
            <a:pattFill prst="ltDnDiag">
              <a:fgClr>
                <a:schemeClr val="tx1"/>
              </a:fgClr>
              <a:bgClr>
                <a:schemeClr val="accent1">
                  <a:lumMod val="40000"/>
                  <a:lumOff val="60000"/>
                </a:schemeClr>
              </a:bgClr>
            </a:pattFill>
            <a:ln w="12700">
              <a:solidFill>
                <a:schemeClr val="tx1"/>
              </a:solidFill>
            </a:ln>
            <a:effectLst/>
          </c:spPr>
          <c:invertIfNegative val="0"/>
          <c:cat>
            <c:strRef>
              <c:f>tpcc48!$B$2:$G$2</c:f>
              <c:strCache>
                <c:ptCount val="6"/>
                <c:pt idx="0">
                  <c:v>2PL</c:v>
                </c:pt>
                <c:pt idx="1">
                  <c:v>TO</c:v>
                </c:pt>
                <c:pt idx="2">
                  <c:v>OCC</c:v>
                </c:pt>
                <c:pt idx="3">
                  <c:v>MV2PL</c:v>
                </c:pt>
                <c:pt idx="4">
                  <c:v>MVTO</c:v>
                </c:pt>
                <c:pt idx="5">
                  <c:v>MVOCC</c:v>
                </c:pt>
              </c:strCache>
            </c:strRef>
          </c:cat>
          <c:val>
            <c:numRef>
              <c:f>tpcc48!$B$3:$G$3</c:f>
              <c:numCache>
                <c:formatCode>General</c:formatCode>
                <c:ptCount val="6"/>
                <c:pt idx="0">
                  <c:v>1216165.5</c:v>
                </c:pt>
                <c:pt idx="1">
                  <c:v>1323226.5</c:v>
                </c:pt>
                <c:pt idx="2">
                  <c:v>1445599.5</c:v>
                </c:pt>
                <c:pt idx="3">
                  <c:v>1209820</c:v>
                </c:pt>
                <c:pt idx="4">
                  <c:v>1322212</c:v>
                </c:pt>
                <c:pt idx="5">
                  <c:v>1443794.5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4AD-6E43-8D55-FD955B32A5EB}"/>
            </c:ext>
          </c:extLst>
        </c:ser>
        <c:ser>
          <c:idx val="1"/>
          <c:order val="1"/>
          <c:tx>
            <c:strRef>
              <c:f>tpcc48!$A$4</c:f>
              <c:strCache>
                <c:ptCount val="1"/>
                <c:pt idx="0">
                  <c:v>Falcon (All Flush)</c:v>
                </c:pt>
              </c:strCache>
            </c:strRef>
          </c:tx>
          <c:spPr>
            <a:pattFill prst="ltHorz">
              <a:fgClr>
                <a:schemeClr val="tx1"/>
              </a:fgClr>
              <a:bgClr>
                <a:schemeClr val="accent6">
                  <a:lumMod val="40000"/>
                  <a:lumOff val="60000"/>
                </a:schemeClr>
              </a:bgClr>
            </a:pattFill>
            <a:ln w="12700">
              <a:solidFill>
                <a:schemeClr val="tx1"/>
              </a:solidFill>
            </a:ln>
            <a:effectLst/>
          </c:spPr>
          <c:invertIfNegative val="0"/>
          <c:cat>
            <c:strRef>
              <c:f>tpcc48!$B$2:$G$2</c:f>
              <c:strCache>
                <c:ptCount val="6"/>
                <c:pt idx="0">
                  <c:v>2PL</c:v>
                </c:pt>
                <c:pt idx="1">
                  <c:v>TO</c:v>
                </c:pt>
                <c:pt idx="2">
                  <c:v>OCC</c:v>
                </c:pt>
                <c:pt idx="3">
                  <c:v>MV2PL</c:v>
                </c:pt>
                <c:pt idx="4">
                  <c:v>MVTO</c:v>
                </c:pt>
                <c:pt idx="5">
                  <c:v>MVOCC</c:v>
                </c:pt>
              </c:strCache>
            </c:strRef>
          </c:cat>
          <c:val>
            <c:numRef>
              <c:f>tpcc48!$B$4:$G$4</c:f>
              <c:numCache>
                <c:formatCode>General</c:formatCode>
                <c:ptCount val="6"/>
                <c:pt idx="0">
                  <c:v>1009280</c:v>
                </c:pt>
                <c:pt idx="1">
                  <c:v>1075091.5</c:v>
                </c:pt>
                <c:pt idx="2">
                  <c:v>1140604.5</c:v>
                </c:pt>
                <c:pt idx="3">
                  <c:v>1012990</c:v>
                </c:pt>
                <c:pt idx="4">
                  <c:v>1055469</c:v>
                </c:pt>
                <c:pt idx="5">
                  <c:v>1116216.5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4AD-6E43-8D55-FD955B32A5EB}"/>
            </c:ext>
          </c:extLst>
        </c:ser>
        <c:ser>
          <c:idx val="2"/>
          <c:order val="2"/>
          <c:tx>
            <c:strRef>
              <c:f>tpcc48!$A$5</c:f>
              <c:strCache>
                <c:ptCount val="1"/>
                <c:pt idx="0">
                  <c:v>Falcon (No Flush)</c:v>
                </c:pt>
              </c:strCache>
            </c:strRef>
          </c:tx>
          <c:spPr>
            <a:pattFill prst="ltUpDiag">
              <a:fgClr>
                <a:schemeClr val="tx1"/>
              </a:fgClr>
              <a:bgClr>
                <a:schemeClr val="accent2">
                  <a:lumMod val="40000"/>
                  <a:lumOff val="60000"/>
                </a:schemeClr>
              </a:bgClr>
            </a:pattFill>
            <a:ln w="12700">
              <a:solidFill>
                <a:schemeClr val="tx1"/>
              </a:solidFill>
            </a:ln>
            <a:effectLst/>
          </c:spPr>
          <c:invertIfNegative val="0"/>
          <c:cat>
            <c:strRef>
              <c:f>tpcc48!$B$2:$G$2</c:f>
              <c:strCache>
                <c:ptCount val="6"/>
                <c:pt idx="0">
                  <c:v>2PL</c:v>
                </c:pt>
                <c:pt idx="1">
                  <c:v>TO</c:v>
                </c:pt>
                <c:pt idx="2">
                  <c:v>OCC</c:v>
                </c:pt>
                <c:pt idx="3">
                  <c:v>MV2PL</c:v>
                </c:pt>
                <c:pt idx="4">
                  <c:v>MVTO</c:v>
                </c:pt>
                <c:pt idx="5">
                  <c:v>MVOCC</c:v>
                </c:pt>
              </c:strCache>
            </c:strRef>
          </c:cat>
          <c:val>
            <c:numRef>
              <c:f>tpcc48!$B$5:$G$5</c:f>
              <c:numCache>
                <c:formatCode>General</c:formatCode>
                <c:ptCount val="6"/>
                <c:pt idx="0">
                  <c:v>1241505</c:v>
                </c:pt>
                <c:pt idx="1">
                  <c:v>1261810</c:v>
                </c:pt>
                <c:pt idx="2">
                  <c:v>1353225</c:v>
                </c:pt>
                <c:pt idx="3">
                  <c:v>1243481.5</c:v>
                </c:pt>
                <c:pt idx="4">
                  <c:v>1264845</c:v>
                </c:pt>
                <c:pt idx="5">
                  <c:v>1343599.5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4AD-6E43-8D55-FD955B32A5EB}"/>
            </c:ext>
          </c:extLst>
        </c:ser>
        <c:ser>
          <c:idx val="3"/>
          <c:order val="3"/>
          <c:tx>
            <c:strRef>
              <c:f>tpcc48!$A$6</c:f>
              <c:strCache>
                <c:ptCount val="1"/>
                <c:pt idx="0">
                  <c:v>Inp</c:v>
                </c:pt>
              </c:strCache>
            </c:strRef>
          </c:tx>
          <c:spPr>
            <a:pattFill prst="dashDnDiag">
              <a:fgClr>
                <a:sysClr val="windowText" lastClr="000000"/>
              </a:fgClr>
              <a:bgClr>
                <a:srgbClr val="B08CFD"/>
              </a:bgClr>
            </a:pattFill>
            <a:ln>
              <a:solidFill>
                <a:sysClr val="windowText" lastClr="000000"/>
              </a:solidFill>
            </a:ln>
            <a:effectLst/>
          </c:spPr>
          <c:invertIfNegative val="0"/>
          <c:cat>
            <c:strRef>
              <c:f>tpcc48!$B$2:$G$2</c:f>
              <c:strCache>
                <c:ptCount val="6"/>
                <c:pt idx="0">
                  <c:v>2PL</c:v>
                </c:pt>
                <c:pt idx="1">
                  <c:v>TO</c:v>
                </c:pt>
                <c:pt idx="2">
                  <c:v>OCC</c:v>
                </c:pt>
                <c:pt idx="3">
                  <c:v>MV2PL</c:v>
                </c:pt>
                <c:pt idx="4">
                  <c:v>MVTO</c:v>
                </c:pt>
                <c:pt idx="5">
                  <c:v>MVOCC</c:v>
                </c:pt>
              </c:strCache>
            </c:strRef>
          </c:cat>
          <c:val>
            <c:numRef>
              <c:f>tpcc48!$B$6:$G$6</c:f>
              <c:numCache>
                <c:formatCode>General</c:formatCode>
                <c:ptCount val="6"/>
                <c:pt idx="0">
                  <c:v>872296</c:v>
                </c:pt>
                <c:pt idx="1">
                  <c:v>904079</c:v>
                </c:pt>
                <c:pt idx="2">
                  <c:v>964888</c:v>
                </c:pt>
                <c:pt idx="3">
                  <c:v>875410</c:v>
                </c:pt>
                <c:pt idx="4">
                  <c:v>905536.5</c:v>
                </c:pt>
                <c:pt idx="5">
                  <c:v>960945.5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4AD-6E43-8D55-FD955B32A5EB}"/>
            </c:ext>
          </c:extLst>
        </c:ser>
        <c:ser>
          <c:idx val="4"/>
          <c:order val="4"/>
          <c:tx>
            <c:strRef>
              <c:f>tpcc48!$A$7</c:f>
              <c:strCache>
                <c:ptCount val="1"/>
                <c:pt idx="0">
                  <c:v>Outp</c:v>
                </c:pt>
              </c:strCache>
            </c:strRef>
          </c:tx>
          <c:spPr>
            <a:pattFill prst="dashHorz">
              <a:fgClr>
                <a:sysClr val="windowText" lastClr="000000"/>
              </a:fgClr>
              <a:bgClr>
                <a:srgbClr val="FFBDB1"/>
              </a:bgClr>
            </a:pattFill>
            <a:ln>
              <a:solidFill>
                <a:sysClr val="windowText" lastClr="000000"/>
              </a:solidFill>
            </a:ln>
            <a:effectLst/>
          </c:spPr>
          <c:invertIfNegative val="0"/>
          <c:cat>
            <c:strRef>
              <c:f>tpcc48!$B$2:$G$2</c:f>
              <c:strCache>
                <c:ptCount val="6"/>
                <c:pt idx="0">
                  <c:v>2PL</c:v>
                </c:pt>
                <c:pt idx="1">
                  <c:v>TO</c:v>
                </c:pt>
                <c:pt idx="2">
                  <c:v>OCC</c:v>
                </c:pt>
                <c:pt idx="3">
                  <c:v>MV2PL</c:v>
                </c:pt>
                <c:pt idx="4">
                  <c:v>MVTO</c:v>
                </c:pt>
                <c:pt idx="5">
                  <c:v>MVOCC</c:v>
                </c:pt>
              </c:strCache>
            </c:strRef>
          </c:cat>
          <c:val>
            <c:numRef>
              <c:f>tpcc48!$B$7:$G$7</c:f>
              <c:numCache>
                <c:formatCode>General</c:formatCode>
                <c:ptCount val="6"/>
                <c:pt idx="0">
                  <c:v>461053</c:v>
                </c:pt>
                <c:pt idx="1">
                  <c:v>462104.5</c:v>
                </c:pt>
                <c:pt idx="2">
                  <c:v>479473.5</c:v>
                </c:pt>
                <c:pt idx="3">
                  <c:v>462245.5</c:v>
                </c:pt>
                <c:pt idx="4">
                  <c:v>462582.5</c:v>
                </c:pt>
                <c:pt idx="5">
                  <c:v>479662.5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4AD-6E43-8D55-FD955B32A5EB}"/>
            </c:ext>
          </c:extLst>
        </c:ser>
        <c:ser>
          <c:idx val="5"/>
          <c:order val="5"/>
          <c:tx>
            <c:strRef>
              <c:f>tpcc48!$A$8</c:f>
              <c:strCache>
                <c:ptCount val="1"/>
                <c:pt idx="0">
                  <c:v>ZenS(No Flush)</c:v>
                </c:pt>
              </c:strCache>
            </c:strRef>
          </c:tx>
          <c:spPr>
            <a:pattFill prst="wave">
              <a:fgClr>
                <a:sysClr val="windowText" lastClr="000000"/>
              </a:fgClr>
              <a:bgClr>
                <a:srgbClr val="C9FFFF"/>
              </a:bgClr>
            </a:pattFill>
            <a:ln>
              <a:solidFill>
                <a:sysClr val="windowText" lastClr="000000"/>
              </a:solidFill>
            </a:ln>
            <a:effectLst/>
          </c:spPr>
          <c:invertIfNegative val="0"/>
          <c:cat>
            <c:strRef>
              <c:f>tpcc48!$B$2:$G$2</c:f>
              <c:strCache>
                <c:ptCount val="6"/>
                <c:pt idx="0">
                  <c:v>2PL</c:v>
                </c:pt>
                <c:pt idx="1">
                  <c:v>TO</c:v>
                </c:pt>
                <c:pt idx="2">
                  <c:v>OCC</c:v>
                </c:pt>
                <c:pt idx="3">
                  <c:v>MV2PL</c:v>
                </c:pt>
                <c:pt idx="4">
                  <c:v>MVTO</c:v>
                </c:pt>
                <c:pt idx="5">
                  <c:v>MVOCC</c:v>
                </c:pt>
              </c:strCache>
            </c:strRef>
          </c:cat>
          <c:val>
            <c:numRef>
              <c:f>tpcc48!$B$8:$G$8</c:f>
              <c:numCache>
                <c:formatCode>General</c:formatCode>
                <c:ptCount val="6"/>
                <c:pt idx="0">
                  <c:v>431939.5</c:v>
                </c:pt>
                <c:pt idx="1">
                  <c:v>432120.5</c:v>
                </c:pt>
                <c:pt idx="2">
                  <c:v>447832</c:v>
                </c:pt>
                <c:pt idx="3">
                  <c:v>429986.5</c:v>
                </c:pt>
                <c:pt idx="4">
                  <c:v>429319</c:v>
                </c:pt>
                <c:pt idx="5">
                  <c:v>445075.5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C4AD-6E43-8D55-FD955B32A5EB}"/>
            </c:ext>
          </c:extLst>
        </c:ser>
        <c:ser>
          <c:idx val="6"/>
          <c:order val="6"/>
          <c:tx>
            <c:strRef>
              <c:f>tpcc48!$A$9</c:f>
              <c:strCache>
                <c:ptCount val="1"/>
                <c:pt idx="0">
                  <c:v>ZenS</c:v>
                </c:pt>
              </c:strCache>
            </c:strRef>
          </c:tx>
          <c:spPr>
            <a:pattFill prst="dashVert">
              <a:fgClr>
                <a:sysClr val="windowText" lastClr="000000"/>
              </a:fgClr>
              <a:bgClr>
                <a:srgbClr val="899FFF"/>
              </a:bgClr>
            </a:pattFill>
            <a:ln>
              <a:solidFill>
                <a:sysClr val="windowText" lastClr="000000"/>
              </a:solidFill>
            </a:ln>
            <a:effectLst/>
          </c:spPr>
          <c:invertIfNegative val="0"/>
          <c:cat>
            <c:strRef>
              <c:f>tpcc48!$B$2:$G$2</c:f>
              <c:strCache>
                <c:ptCount val="6"/>
                <c:pt idx="0">
                  <c:v>2PL</c:v>
                </c:pt>
                <c:pt idx="1">
                  <c:v>TO</c:v>
                </c:pt>
                <c:pt idx="2">
                  <c:v>OCC</c:v>
                </c:pt>
                <c:pt idx="3">
                  <c:v>MV2PL</c:v>
                </c:pt>
                <c:pt idx="4">
                  <c:v>MVTO</c:v>
                </c:pt>
                <c:pt idx="5">
                  <c:v>MVOCC</c:v>
                </c:pt>
              </c:strCache>
            </c:strRef>
          </c:cat>
          <c:val>
            <c:numRef>
              <c:f>tpcc48!$B$9:$G$9</c:f>
              <c:numCache>
                <c:formatCode>General</c:formatCode>
                <c:ptCount val="6"/>
                <c:pt idx="0">
                  <c:v>473909.5</c:v>
                </c:pt>
                <c:pt idx="1">
                  <c:v>473190.5</c:v>
                </c:pt>
                <c:pt idx="2">
                  <c:v>492799</c:v>
                </c:pt>
                <c:pt idx="3">
                  <c:v>465611</c:v>
                </c:pt>
                <c:pt idx="4">
                  <c:v>465518.5</c:v>
                </c:pt>
                <c:pt idx="5">
                  <c:v>481335.5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4AD-6E43-8D55-FD955B32A5EB}"/>
            </c:ext>
          </c:extLst>
        </c:ser>
        <c:ser>
          <c:idx val="7"/>
          <c:order val="7"/>
          <c:tx>
            <c:strRef>
              <c:f>tpcc48!$A$10</c:f>
              <c:strCache>
                <c:ptCount val="1"/>
              </c:strCache>
            </c:strRef>
          </c:tx>
          <c:spPr>
            <a:pattFill prst="pct5">
              <a:fgClr>
                <a:sysClr val="windowText" lastClr="000000"/>
              </a:fgClr>
              <a:bgClr>
                <a:srgbClr val="FFFEAE"/>
              </a:bgClr>
            </a:pattFill>
            <a:ln>
              <a:solidFill>
                <a:sysClr val="windowText" lastClr="000000"/>
              </a:solidFill>
            </a:ln>
            <a:effectLst/>
          </c:spPr>
          <c:invertIfNegative val="0"/>
          <c:cat>
            <c:strRef>
              <c:f>tpcc48!$B$2:$G$2</c:f>
              <c:strCache>
                <c:ptCount val="6"/>
                <c:pt idx="0">
                  <c:v>2PL</c:v>
                </c:pt>
                <c:pt idx="1">
                  <c:v>TO</c:v>
                </c:pt>
                <c:pt idx="2">
                  <c:v>OCC</c:v>
                </c:pt>
                <c:pt idx="3">
                  <c:v>MV2PL</c:v>
                </c:pt>
                <c:pt idx="4">
                  <c:v>MVTO</c:v>
                </c:pt>
                <c:pt idx="5">
                  <c:v>MVOCC</c:v>
                </c:pt>
              </c:strCache>
            </c:strRef>
          </c:cat>
          <c:val>
            <c:numRef>
              <c:f>tpcc48!$B$10:$G$10</c:f>
              <c:numCache>
                <c:formatCode>General</c:formatCode>
                <c:ptCount val="6"/>
              </c:numCache>
            </c:numRef>
          </c:val>
          <c:extLst>
            <c:ext xmlns:c16="http://schemas.microsoft.com/office/drawing/2014/chart" uri="{C3380CC4-5D6E-409C-BE32-E72D297353CC}">
              <c16:uniqueId val="{00000007-C4AD-6E43-8D55-FD955B32A5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64"/>
        <c:axId val="1313909376"/>
        <c:axId val="1301135312"/>
      </c:barChart>
      <c:catAx>
        <c:axId val="13139093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40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zh-CN"/>
          </a:p>
        </c:txPr>
        <c:crossAx val="1301135312"/>
        <c:crosses val="autoZero"/>
        <c:auto val="1"/>
        <c:lblAlgn val="ctr"/>
        <c:lblOffset val="100"/>
        <c:noMultiLvlLbl val="0"/>
      </c:catAx>
      <c:valAx>
        <c:axId val="13011353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40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zh-CN"/>
          </a:p>
        </c:txPr>
        <c:crossAx val="1313909376"/>
        <c:crosses val="autoZero"/>
        <c:crossBetween val="between"/>
        <c:dispUnits>
          <c:builtInUnit val="millions"/>
          <c:dispUnitsLbl>
            <c:layout>
              <c:manualLayout>
                <c:xMode val="edge"/>
                <c:yMode val="edge"/>
                <c:x val="1.0481992311429936E-2"/>
                <c:y val="0.26334815461588695"/>
              </c:manualLayout>
            </c:layout>
            <c:tx>
              <c:rich>
                <a:bodyPr rot="-5400000" spcFirstLastPara="1" vertOverflow="ellipsis" vert="horz" wrap="square" anchor="ctr" anchorCtr="1"/>
                <a:lstStyle/>
                <a:p>
                  <a:pPr>
                    <a:defRPr sz="2400" b="0" i="0" u="none" strike="noStrike" kern="1200" baseline="0">
                      <a:solidFill>
                        <a:schemeClr val="tx1"/>
                      </a:solidFill>
                      <a:latin typeface="Arial" panose="020B0604020202020204" pitchFamily="34" charset="0"/>
                      <a:ea typeface="+mn-ea"/>
                      <a:cs typeface="Arial" panose="020B0604020202020204" pitchFamily="34" charset="0"/>
                    </a:defRPr>
                  </a:pPr>
                  <a:r>
                    <a:rPr lang="en-US"/>
                    <a:t>Throught</a:t>
                  </a:r>
                  <a:r>
                    <a:rPr lang="zh-CN"/>
                    <a:t> </a:t>
                  </a:r>
                  <a:r>
                    <a:rPr lang="en-US"/>
                    <a:t>(M/s)</a:t>
                  </a:r>
                  <a:endParaRPr lang="zh-CN"/>
                </a:p>
              </c:rich>
            </c:tx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2400" b="0" i="0" u="none" strike="noStrike" kern="1200" baseline="0">
                    <a:solidFill>
                      <a:schemeClr val="tx1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zh-CN"/>
              </a:p>
            </c:txPr>
          </c:dispUnitsLbl>
        </c:dispUnits>
      </c:valAx>
      <c:spPr>
        <a:noFill/>
        <a:ln w="12700">
          <a:solidFill>
            <a:schemeClr val="tx1"/>
          </a:solidFill>
        </a:ln>
        <a:effectLst/>
      </c:spPr>
    </c:plotArea>
    <c:legend>
      <c:legendPos val="t"/>
      <c:layout>
        <c:manualLayout>
          <c:xMode val="edge"/>
          <c:yMode val="edge"/>
          <c:x val="7.6042337012005457E-3"/>
          <c:y val="1.879300564776679E-2"/>
          <c:w val="0.99239576629879944"/>
          <c:h val="0.1279777221427559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0" i="0" u="none" strike="noStrike" kern="1200" baseline="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zh-CN"/>
        </a:p>
      </c:txPr>
    </c:legend>
    <c:plotVisOnly val="1"/>
    <c:dispBlanksAs val="gap"/>
    <c:showDLblsOverMax val="0"/>
    <c:extLst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2400">
          <a:solidFill>
            <a:schemeClr val="tx1"/>
          </a:solidFill>
          <a:latin typeface="Arial" panose="020B0604020202020204" pitchFamily="34" charset="0"/>
          <a:cs typeface="Arial" panose="020B0604020202020204" pitchFamily="34" charset="0"/>
        </a:defRPr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>
        <c:manualLayout>
          <c:layoutTarget val="inner"/>
          <c:xMode val="edge"/>
          <c:yMode val="edge"/>
          <c:x val="0.1199851970202125"/>
          <c:y val="0.37075456603920509"/>
          <c:w val="0.85729645651154951"/>
          <c:h val="0.4668284597686045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tpcc48!$B$40</c:f>
              <c:strCache>
                <c:ptCount val="1"/>
                <c:pt idx="0">
                  <c:v>Falcon (DRAM Index)</c:v>
                </c:pt>
              </c:strCache>
            </c:strRef>
          </c:tx>
          <c:spPr>
            <a:pattFill prst="ltDnDiag">
              <a:fgClr>
                <a:schemeClr val="tx1"/>
              </a:fgClr>
              <a:bgClr>
                <a:schemeClr val="accent1">
                  <a:lumMod val="40000"/>
                  <a:lumOff val="60000"/>
                </a:schemeClr>
              </a:bgClr>
            </a:pattFill>
            <a:ln w="12700">
              <a:solidFill>
                <a:schemeClr val="tx1"/>
              </a:solidFill>
            </a:ln>
            <a:effectLst/>
          </c:spPr>
          <c:invertIfNegative val="0"/>
          <c:cat>
            <c:multiLvlStrRef>
              <c:f>tpcc48!$C$38:$F$39</c:f>
              <c:multiLvlStrCache>
                <c:ptCount val="4"/>
                <c:lvl>
                  <c:pt idx="0">
                    <c:v>avg</c:v>
                  </c:pt>
                  <c:pt idx="1">
                    <c:v>95th</c:v>
                  </c:pt>
                  <c:pt idx="2">
                    <c:v>avg</c:v>
                  </c:pt>
                  <c:pt idx="3">
                    <c:v>95th</c:v>
                  </c:pt>
                </c:lvl>
                <c:lvl>
                  <c:pt idx="0">
                    <c:v>New Order</c:v>
                  </c:pt>
                  <c:pt idx="2">
                    <c:v>Payment</c:v>
                  </c:pt>
                </c:lvl>
              </c:multiLvlStrCache>
            </c:multiLvlStrRef>
          </c:cat>
          <c:val>
            <c:numRef>
              <c:f>tpcc48!$C$40:$F$40</c:f>
              <c:numCache>
                <c:formatCode>General</c:formatCode>
                <c:ptCount val="4"/>
                <c:pt idx="0">
                  <c:v>57456.324000000001</c:v>
                </c:pt>
                <c:pt idx="1">
                  <c:v>66134</c:v>
                </c:pt>
                <c:pt idx="2">
                  <c:v>6194.3459999999995</c:v>
                </c:pt>
                <c:pt idx="3">
                  <c:v>7886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9D4-F44B-9112-6E7364F505E2}"/>
            </c:ext>
          </c:extLst>
        </c:ser>
        <c:ser>
          <c:idx val="1"/>
          <c:order val="1"/>
          <c:tx>
            <c:strRef>
              <c:f>tpcc48!$B$41</c:f>
              <c:strCache>
                <c:ptCount val="1"/>
                <c:pt idx="0">
                  <c:v>Falcon (All Flush)</c:v>
                </c:pt>
              </c:strCache>
            </c:strRef>
          </c:tx>
          <c:spPr>
            <a:pattFill prst="ltHorz">
              <a:fgClr>
                <a:schemeClr val="tx1"/>
              </a:fgClr>
              <a:bgClr>
                <a:schemeClr val="accent6">
                  <a:lumMod val="40000"/>
                  <a:lumOff val="60000"/>
                </a:schemeClr>
              </a:bgClr>
            </a:pattFill>
            <a:ln w="12700">
              <a:solidFill>
                <a:schemeClr val="tx1"/>
              </a:solidFill>
            </a:ln>
            <a:effectLst/>
          </c:spPr>
          <c:invertIfNegative val="0"/>
          <c:cat>
            <c:multiLvlStrRef>
              <c:f>tpcc48!$C$38:$F$39</c:f>
              <c:multiLvlStrCache>
                <c:ptCount val="4"/>
                <c:lvl>
                  <c:pt idx="0">
                    <c:v>avg</c:v>
                  </c:pt>
                  <c:pt idx="1">
                    <c:v>95th</c:v>
                  </c:pt>
                  <c:pt idx="2">
                    <c:v>avg</c:v>
                  </c:pt>
                  <c:pt idx="3">
                    <c:v>95th</c:v>
                  </c:pt>
                </c:lvl>
                <c:lvl>
                  <c:pt idx="0">
                    <c:v>New Order</c:v>
                  </c:pt>
                  <c:pt idx="2">
                    <c:v>Payment</c:v>
                  </c:pt>
                </c:lvl>
              </c:multiLvlStrCache>
            </c:multiLvlStrRef>
          </c:cat>
          <c:val>
            <c:numRef>
              <c:f>tpcc48!$C$41:$F$41</c:f>
              <c:numCache>
                <c:formatCode>General</c:formatCode>
                <c:ptCount val="4"/>
                <c:pt idx="0">
                  <c:v>70463.535000000003</c:v>
                </c:pt>
                <c:pt idx="1">
                  <c:v>85649</c:v>
                </c:pt>
                <c:pt idx="2">
                  <c:v>10889.314</c:v>
                </c:pt>
                <c:pt idx="3">
                  <c:v>14816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9D4-F44B-9112-6E7364F505E2}"/>
            </c:ext>
          </c:extLst>
        </c:ser>
        <c:ser>
          <c:idx val="2"/>
          <c:order val="2"/>
          <c:tx>
            <c:strRef>
              <c:f>tpcc48!$B$42</c:f>
              <c:strCache>
                <c:ptCount val="1"/>
                <c:pt idx="0">
                  <c:v>Falcon (No Flush)</c:v>
                </c:pt>
              </c:strCache>
            </c:strRef>
          </c:tx>
          <c:spPr>
            <a:pattFill prst="ltUpDiag">
              <a:fgClr>
                <a:schemeClr val="tx1"/>
              </a:fgClr>
              <a:bgClr>
                <a:schemeClr val="accent2">
                  <a:lumMod val="40000"/>
                  <a:lumOff val="60000"/>
                </a:schemeClr>
              </a:bgClr>
            </a:pattFill>
            <a:ln w="12700">
              <a:solidFill>
                <a:schemeClr val="tx1"/>
              </a:solidFill>
            </a:ln>
            <a:effectLst/>
          </c:spPr>
          <c:invertIfNegative val="0"/>
          <c:cat>
            <c:multiLvlStrRef>
              <c:f>tpcc48!$C$38:$F$39</c:f>
              <c:multiLvlStrCache>
                <c:ptCount val="4"/>
                <c:lvl>
                  <c:pt idx="0">
                    <c:v>avg</c:v>
                  </c:pt>
                  <c:pt idx="1">
                    <c:v>95th</c:v>
                  </c:pt>
                  <c:pt idx="2">
                    <c:v>avg</c:v>
                  </c:pt>
                  <c:pt idx="3">
                    <c:v>95th</c:v>
                  </c:pt>
                </c:lvl>
                <c:lvl>
                  <c:pt idx="0">
                    <c:v>New Order</c:v>
                  </c:pt>
                  <c:pt idx="2">
                    <c:v>Payment</c:v>
                  </c:pt>
                </c:lvl>
              </c:multiLvlStrCache>
            </c:multiLvlStrRef>
          </c:cat>
          <c:val>
            <c:numRef>
              <c:f>tpcc48!$C$42:$F$42</c:f>
              <c:numCache>
                <c:formatCode>General</c:formatCode>
                <c:ptCount val="4"/>
                <c:pt idx="0">
                  <c:v>61622.288999999997</c:v>
                </c:pt>
                <c:pt idx="1">
                  <c:v>72255</c:v>
                </c:pt>
                <c:pt idx="2">
                  <c:v>6612.7139999999999</c:v>
                </c:pt>
                <c:pt idx="3">
                  <c:v>8475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9D4-F44B-9112-6E7364F505E2}"/>
            </c:ext>
          </c:extLst>
        </c:ser>
        <c:ser>
          <c:idx val="3"/>
          <c:order val="3"/>
          <c:tx>
            <c:strRef>
              <c:f>tpcc48!$B$43</c:f>
              <c:strCache>
                <c:ptCount val="1"/>
                <c:pt idx="0">
                  <c:v>Inp</c:v>
                </c:pt>
              </c:strCache>
            </c:strRef>
          </c:tx>
          <c:spPr>
            <a:pattFill prst="dashDnDiag">
              <a:fgClr>
                <a:sysClr val="windowText" lastClr="000000"/>
              </a:fgClr>
              <a:bgClr>
                <a:srgbClr val="B08CFD"/>
              </a:bgClr>
            </a:pattFill>
            <a:ln>
              <a:solidFill>
                <a:sysClr val="windowText" lastClr="000000"/>
              </a:solidFill>
            </a:ln>
            <a:effectLst/>
          </c:spPr>
          <c:invertIfNegative val="0"/>
          <c:cat>
            <c:multiLvlStrRef>
              <c:f>tpcc48!$C$38:$F$39</c:f>
              <c:multiLvlStrCache>
                <c:ptCount val="4"/>
                <c:lvl>
                  <c:pt idx="0">
                    <c:v>avg</c:v>
                  </c:pt>
                  <c:pt idx="1">
                    <c:v>95th</c:v>
                  </c:pt>
                  <c:pt idx="2">
                    <c:v>avg</c:v>
                  </c:pt>
                  <c:pt idx="3">
                    <c:v>95th</c:v>
                  </c:pt>
                </c:lvl>
                <c:lvl>
                  <c:pt idx="0">
                    <c:v>New Order</c:v>
                  </c:pt>
                  <c:pt idx="2">
                    <c:v>Payment</c:v>
                  </c:pt>
                </c:lvl>
              </c:multiLvlStrCache>
            </c:multiLvlStrRef>
          </c:cat>
          <c:val>
            <c:numRef>
              <c:f>tpcc48!$C$43:$F$43</c:f>
              <c:numCache>
                <c:formatCode>General</c:formatCode>
                <c:ptCount val="4"/>
                <c:pt idx="0">
                  <c:v>83168.361999999994</c:v>
                </c:pt>
                <c:pt idx="1">
                  <c:v>104010</c:v>
                </c:pt>
                <c:pt idx="2">
                  <c:v>13406.207</c:v>
                </c:pt>
                <c:pt idx="3">
                  <c:v>16076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9D4-F44B-9112-6E7364F505E2}"/>
            </c:ext>
          </c:extLst>
        </c:ser>
        <c:ser>
          <c:idx val="4"/>
          <c:order val="4"/>
          <c:tx>
            <c:strRef>
              <c:f>tpcc48!$B$44</c:f>
              <c:strCache>
                <c:ptCount val="1"/>
                <c:pt idx="0">
                  <c:v>Outp</c:v>
                </c:pt>
              </c:strCache>
            </c:strRef>
          </c:tx>
          <c:spPr>
            <a:pattFill prst="dashHorz">
              <a:fgClr>
                <a:sysClr val="windowText" lastClr="000000"/>
              </a:fgClr>
              <a:bgClr>
                <a:srgbClr val="FFBDB1"/>
              </a:bgClr>
            </a:pattFill>
            <a:ln>
              <a:solidFill>
                <a:sysClr val="windowText" lastClr="000000"/>
              </a:solidFill>
            </a:ln>
            <a:effectLst/>
          </c:spPr>
          <c:invertIfNegative val="0"/>
          <c:cat>
            <c:multiLvlStrRef>
              <c:f>tpcc48!$C$38:$F$39</c:f>
              <c:multiLvlStrCache>
                <c:ptCount val="4"/>
                <c:lvl>
                  <c:pt idx="0">
                    <c:v>avg</c:v>
                  </c:pt>
                  <c:pt idx="1">
                    <c:v>95th</c:v>
                  </c:pt>
                  <c:pt idx="2">
                    <c:v>avg</c:v>
                  </c:pt>
                  <c:pt idx="3">
                    <c:v>95th</c:v>
                  </c:pt>
                </c:lvl>
                <c:lvl>
                  <c:pt idx="0">
                    <c:v>New Order</c:v>
                  </c:pt>
                  <c:pt idx="2">
                    <c:v>Payment</c:v>
                  </c:pt>
                </c:lvl>
              </c:multiLvlStrCache>
            </c:multiLvlStrRef>
          </c:cat>
          <c:val>
            <c:numRef>
              <c:f>tpcc48!$C$44:$F$44</c:f>
              <c:numCache>
                <c:formatCode>General</c:formatCode>
                <c:ptCount val="4"/>
                <c:pt idx="0">
                  <c:v>162768.25399999999</c:v>
                </c:pt>
                <c:pt idx="1">
                  <c:v>616679</c:v>
                </c:pt>
                <c:pt idx="2">
                  <c:v>32922.387000000002</c:v>
                </c:pt>
                <c:pt idx="3">
                  <c:v>54231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29D4-F44B-9112-6E7364F505E2}"/>
            </c:ext>
          </c:extLst>
        </c:ser>
        <c:ser>
          <c:idx val="5"/>
          <c:order val="5"/>
          <c:tx>
            <c:strRef>
              <c:f>tpcc48!$B$45</c:f>
              <c:strCache>
                <c:ptCount val="1"/>
                <c:pt idx="0">
                  <c:v>ZenS(No Flush)</c:v>
                </c:pt>
              </c:strCache>
            </c:strRef>
          </c:tx>
          <c:spPr>
            <a:pattFill prst="wave">
              <a:fgClr>
                <a:sysClr val="windowText" lastClr="000000"/>
              </a:fgClr>
              <a:bgClr>
                <a:srgbClr val="C9FFFF"/>
              </a:bgClr>
            </a:pattFill>
            <a:ln>
              <a:solidFill>
                <a:sysClr val="windowText" lastClr="000000"/>
              </a:solidFill>
            </a:ln>
            <a:effectLst/>
          </c:spPr>
          <c:invertIfNegative val="0"/>
          <c:cat>
            <c:multiLvlStrRef>
              <c:f>tpcc48!$C$38:$F$39</c:f>
              <c:multiLvlStrCache>
                <c:ptCount val="4"/>
                <c:lvl>
                  <c:pt idx="0">
                    <c:v>avg</c:v>
                  </c:pt>
                  <c:pt idx="1">
                    <c:v>95th</c:v>
                  </c:pt>
                  <c:pt idx="2">
                    <c:v>avg</c:v>
                  </c:pt>
                  <c:pt idx="3">
                    <c:v>95th</c:v>
                  </c:pt>
                </c:lvl>
                <c:lvl>
                  <c:pt idx="0">
                    <c:v>New Order</c:v>
                  </c:pt>
                  <c:pt idx="2">
                    <c:v>Payment</c:v>
                  </c:pt>
                </c:lvl>
              </c:multiLvlStrCache>
            </c:multiLvlStrRef>
          </c:cat>
          <c:val>
            <c:numRef>
              <c:f>tpcc48!$C$45:$F$45</c:f>
              <c:numCache>
                <c:formatCode>General</c:formatCode>
                <c:ptCount val="4"/>
                <c:pt idx="0">
                  <c:v>175118.11</c:v>
                </c:pt>
                <c:pt idx="1">
                  <c:v>645868</c:v>
                </c:pt>
                <c:pt idx="2">
                  <c:v>34199.095000000001</c:v>
                </c:pt>
                <c:pt idx="3">
                  <c:v>66838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29D4-F44B-9112-6E7364F505E2}"/>
            </c:ext>
          </c:extLst>
        </c:ser>
        <c:ser>
          <c:idx val="6"/>
          <c:order val="6"/>
          <c:tx>
            <c:strRef>
              <c:f>tpcc48!$B$46</c:f>
              <c:strCache>
                <c:ptCount val="1"/>
                <c:pt idx="0">
                  <c:v>ZenS</c:v>
                </c:pt>
              </c:strCache>
            </c:strRef>
          </c:tx>
          <c:spPr>
            <a:pattFill prst="dashVert">
              <a:fgClr>
                <a:sysClr val="windowText" lastClr="000000"/>
              </a:fgClr>
              <a:bgClr>
                <a:srgbClr val="899FFF"/>
              </a:bgClr>
            </a:pattFill>
            <a:ln>
              <a:solidFill>
                <a:sysClr val="windowText" lastClr="000000"/>
              </a:solidFill>
            </a:ln>
            <a:effectLst/>
          </c:spPr>
          <c:invertIfNegative val="0"/>
          <c:cat>
            <c:multiLvlStrRef>
              <c:f>tpcc48!$C$38:$F$39</c:f>
              <c:multiLvlStrCache>
                <c:ptCount val="4"/>
                <c:lvl>
                  <c:pt idx="0">
                    <c:v>avg</c:v>
                  </c:pt>
                  <c:pt idx="1">
                    <c:v>95th</c:v>
                  </c:pt>
                  <c:pt idx="2">
                    <c:v>avg</c:v>
                  </c:pt>
                  <c:pt idx="3">
                    <c:v>95th</c:v>
                  </c:pt>
                </c:lvl>
                <c:lvl>
                  <c:pt idx="0">
                    <c:v>New Order</c:v>
                  </c:pt>
                  <c:pt idx="2">
                    <c:v>Payment</c:v>
                  </c:pt>
                </c:lvl>
              </c:multiLvlStrCache>
            </c:multiLvlStrRef>
          </c:cat>
          <c:val>
            <c:numRef>
              <c:f>tpcc48!$C$46:$F$46</c:f>
              <c:numCache>
                <c:formatCode>General</c:formatCode>
                <c:ptCount val="4"/>
                <c:pt idx="0">
                  <c:v>159510.96599999999</c:v>
                </c:pt>
                <c:pt idx="1">
                  <c:v>612606</c:v>
                </c:pt>
                <c:pt idx="2">
                  <c:v>30707.742999999999</c:v>
                </c:pt>
                <c:pt idx="3">
                  <c:v>50152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29D4-F44B-9112-6E7364F505E2}"/>
            </c:ext>
          </c:extLst>
        </c:ser>
        <c:ser>
          <c:idx val="7"/>
          <c:order val="7"/>
          <c:tx>
            <c:strRef>
              <c:f>tpcc48!$B$47</c:f>
              <c:strCache>
                <c:ptCount val="1"/>
              </c:strCache>
            </c:strRef>
          </c:tx>
          <c:spPr>
            <a:pattFill prst="pct5">
              <a:fgClr>
                <a:sysClr val="windowText" lastClr="000000"/>
              </a:fgClr>
              <a:bgClr>
                <a:srgbClr val="FFFEAE"/>
              </a:bgClr>
            </a:pattFill>
            <a:ln>
              <a:solidFill>
                <a:sysClr val="windowText" lastClr="000000"/>
              </a:solidFill>
            </a:ln>
            <a:effectLst/>
          </c:spPr>
          <c:invertIfNegative val="0"/>
          <c:cat>
            <c:multiLvlStrRef>
              <c:f>tpcc48!$C$38:$F$39</c:f>
              <c:multiLvlStrCache>
                <c:ptCount val="4"/>
                <c:lvl>
                  <c:pt idx="0">
                    <c:v>avg</c:v>
                  </c:pt>
                  <c:pt idx="1">
                    <c:v>95th</c:v>
                  </c:pt>
                  <c:pt idx="2">
                    <c:v>avg</c:v>
                  </c:pt>
                  <c:pt idx="3">
                    <c:v>95th</c:v>
                  </c:pt>
                </c:lvl>
                <c:lvl>
                  <c:pt idx="0">
                    <c:v>New Order</c:v>
                  </c:pt>
                  <c:pt idx="2">
                    <c:v>Payment</c:v>
                  </c:pt>
                </c:lvl>
              </c:multiLvlStrCache>
            </c:multiLvlStrRef>
          </c:cat>
          <c:val>
            <c:numRef>
              <c:f>tpcc48!$C$47:$F$47</c:f>
              <c:numCache>
                <c:formatCode>General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7-29D4-F44B-9112-6E7364F505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64"/>
        <c:axId val="1313909376"/>
        <c:axId val="1301135312"/>
      </c:barChart>
      <c:catAx>
        <c:axId val="13139093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40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zh-CN"/>
          </a:p>
        </c:txPr>
        <c:crossAx val="1301135312"/>
        <c:crosses val="autoZero"/>
        <c:auto val="1"/>
        <c:lblAlgn val="ctr"/>
        <c:lblOffset val="100"/>
        <c:noMultiLvlLbl val="0"/>
      </c:catAx>
      <c:valAx>
        <c:axId val="13011353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40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zh-CN"/>
          </a:p>
        </c:txPr>
        <c:crossAx val="1313909376"/>
        <c:crosses val="autoZero"/>
        <c:crossBetween val="between"/>
        <c:dispUnits>
          <c:custUnit val="1000"/>
          <c:dispUnitsLbl>
            <c:layout>
              <c:manualLayout>
                <c:xMode val="edge"/>
                <c:yMode val="edge"/>
                <c:x val="0"/>
                <c:y val="0.44490517506749744"/>
              </c:manualLayout>
            </c:layout>
            <c:tx>
              <c:rich>
                <a:bodyPr rot="-5400000" spcFirstLastPara="1" vertOverflow="ellipsis" vert="horz" wrap="square" anchor="ctr" anchorCtr="1"/>
                <a:lstStyle/>
                <a:p>
                  <a:pPr>
                    <a:defRPr sz="2400" b="0" i="0" u="none" strike="noStrike" kern="1200" baseline="0">
                      <a:solidFill>
                        <a:schemeClr val="tx1"/>
                      </a:solidFill>
                      <a:latin typeface="Arial" panose="020B0604020202020204" pitchFamily="34" charset="0"/>
                      <a:ea typeface="+mn-ea"/>
                      <a:cs typeface="Arial" panose="020B0604020202020204" pitchFamily="34" charset="0"/>
                    </a:defRPr>
                  </a:pPr>
                  <a:r>
                    <a:rPr lang="en-US"/>
                    <a:t>Latency</a:t>
                  </a:r>
                  <a:r>
                    <a:rPr lang="zh-CN"/>
                    <a:t> </a:t>
                  </a:r>
                  <a:r>
                    <a:rPr lang="en-US"/>
                    <a:t>(us)</a:t>
                  </a:r>
                </a:p>
              </c:rich>
            </c:tx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2400" b="0" i="0" u="none" strike="noStrike" kern="1200" baseline="0">
                    <a:solidFill>
                      <a:schemeClr val="tx1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zh-CN"/>
              </a:p>
            </c:txPr>
          </c:dispUnitsLbl>
        </c:dispUnits>
      </c:valAx>
      <c:spPr>
        <a:noFill/>
        <a:ln w="12700">
          <a:solidFill>
            <a:schemeClr val="tx1"/>
          </a:solidFill>
        </a:ln>
        <a:effectLst/>
      </c:spPr>
    </c:plotArea>
    <c:legend>
      <c:legendPos val="t"/>
      <c:layout>
        <c:manualLayout>
          <c:xMode val="edge"/>
          <c:yMode val="edge"/>
          <c:x val="6.476806931498641E-2"/>
          <c:y val="2.3091334168002013E-2"/>
          <c:w val="0.93496103481283743"/>
          <c:h val="0.31769667945437491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0" i="0" u="none" strike="noStrike" kern="1200" baseline="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zh-CN"/>
        </a:p>
      </c:txPr>
    </c:legend>
    <c:plotVisOnly val="1"/>
    <c:dispBlanksAs val="gap"/>
    <c:showDLblsOverMax val="0"/>
    <c:extLst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2400">
          <a:solidFill>
            <a:schemeClr val="tx1"/>
          </a:solidFill>
          <a:latin typeface="Arial" panose="020B0604020202020204" pitchFamily="34" charset="0"/>
          <a:cs typeface="Arial" panose="020B0604020202020204" pitchFamily="34" charset="0"/>
        </a:defRPr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>
        <c:manualLayout>
          <c:layoutTarget val="inner"/>
          <c:xMode val="edge"/>
          <c:yMode val="edge"/>
          <c:x val="7.972207815568752E-2"/>
          <c:y val="0.20478251111122073"/>
          <c:w val="0.9126584096316307"/>
          <c:h val="0.55754814862316227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ycsb48!$A$3</c:f>
              <c:strCache>
                <c:ptCount val="1"/>
                <c:pt idx="0">
                  <c:v>Falcon (DRAM Index)</c:v>
                </c:pt>
              </c:strCache>
            </c:strRef>
          </c:tx>
          <c:spPr>
            <a:pattFill prst="ltDnDiag">
              <a:fgClr>
                <a:schemeClr val="tx1"/>
              </a:fgClr>
              <a:bgClr>
                <a:schemeClr val="accent1">
                  <a:lumMod val="40000"/>
                  <a:lumOff val="60000"/>
                </a:schemeClr>
              </a:bgClr>
            </a:pattFill>
            <a:ln w="12700">
              <a:solidFill>
                <a:schemeClr val="tx1"/>
              </a:solidFill>
            </a:ln>
            <a:effectLst/>
          </c:spPr>
          <c:invertIfNegative val="0"/>
          <c:cat>
            <c:multiLvlStrRef>
              <c:f>ycsb48!$B$1:$E$2</c:f>
              <c:multiLvlStrCache>
                <c:ptCount val="4"/>
                <c:lvl>
                  <c:pt idx="0">
                    <c:v>Uniform</c:v>
                  </c:pt>
                  <c:pt idx="1">
                    <c:v>Zipfian</c:v>
                  </c:pt>
                  <c:pt idx="2">
                    <c:v>Uniform</c:v>
                  </c:pt>
                  <c:pt idx="3">
                    <c:v>Zipfian</c:v>
                  </c:pt>
                </c:lvl>
                <c:lvl>
                  <c:pt idx="0">
                    <c:v>YCSB-A</c:v>
                  </c:pt>
                  <c:pt idx="2">
                    <c:v>YCSB-F</c:v>
                  </c:pt>
                </c:lvl>
              </c:multiLvlStrCache>
            </c:multiLvlStrRef>
          </c:cat>
          <c:val>
            <c:numRef>
              <c:f>ycsb48!$B$3:$E$3</c:f>
              <c:numCache>
                <c:formatCode>General</c:formatCode>
                <c:ptCount val="4"/>
                <c:pt idx="0">
                  <c:v>7351943</c:v>
                </c:pt>
                <c:pt idx="1">
                  <c:v>11466836</c:v>
                </c:pt>
                <c:pt idx="2">
                  <c:v>4021846</c:v>
                </c:pt>
                <c:pt idx="3">
                  <c:v>7430805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BC9-2242-98E8-D6CF2A68F7CA}"/>
            </c:ext>
          </c:extLst>
        </c:ser>
        <c:ser>
          <c:idx val="1"/>
          <c:order val="1"/>
          <c:tx>
            <c:strRef>
              <c:f>ycsb48!$A$4</c:f>
              <c:strCache>
                <c:ptCount val="1"/>
                <c:pt idx="0">
                  <c:v>Falcon (All Flush)</c:v>
                </c:pt>
              </c:strCache>
            </c:strRef>
          </c:tx>
          <c:spPr>
            <a:pattFill prst="ltHorz">
              <a:fgClr>
                <a:schemeClr val="tx1"/>
              </a:fgClr>
              <a:bgClr>
                <a:schemeClr val="accent6">
                  <a:lumMod val="40000"/>
                  <a:lumOff val="60000"/>
                </a:schemeClr>
              </a:bgClr>
            </a:pattFill>
            <a:ln w="12700">
              <a:solidFill>
                <a:schemeClr val="tx1"/>
              </a:solidFill>
            </a:ln>
            <a:effectLst/>
          </c:spPr>
          <c:invertIfNegative val="0"/>
          <c:cat>
            <c:multiLvlStrRef>
              <c:f>ycsb48!$B$1:$E$2</c:f>
              <c:multiLvlStrCache>
                <c:ptCount val="4"/>
                <c:lvl>
                  <c:pt idx="0">
                    <c:v>Uniform</c:v>
                  </c:pt>
                  <c:pt idx="1">
                    <c:v>Zipfian</c:v>
                  </c:pt>
                  <c:pt idx="2">
                    <c:v>Uniform</c:v>
                  </c:pt>
                  <c:pt idx="3">
                    <c:v>Zipfian</c:v>
                  </c:pt>
                </c:lvl>
                <c:lvl>
                  <c:pt idx="0">
                    <c:v>YCSB-A</c:v>
                  </c:pt>
                  <c:pt idx="2">
                    <c:v>YCSB-F</c:v>
                  </c:pt>
                </c:lvl>
              </c:multiLvlStrCache>
            </c:multiLvlStrRef>
          </c:cat>
          <c:val>
            <c:numRef>
              <c:f>ycsb48!$B$4:$E$4</c:f>
              <c:numCache>
                <c:formatCode>General</c:formatCode>
                <c:ptCount val="4"/>
                <c:pt idx="0">
                  <c:v>7422923</c:v>
                </c:pt>
                <c:pt idx="1">
                  <c:v>6338976</c:v>
                </c:pt>
                <c:pt idx="2">
                  <c:v>4008524</c:v>
                </c:pt>
                <c:pt idx="3">
                  <c:v>3538115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BC9-2242-98E8-D6CF2A68F7CA}"/>
            </c:ext>
          </c:extLst>
        </c:ser>
        <c:ser>
          <c:idx val="2"/>
          <c:order val="2"/>
          <c:tx>
            <c:strRef>
              <c:f>ycsb48!$A$5</c:f>
              <c:strCache>
                <c:ptCount val="1"/>
                <c:pt idx="0">
                  <c:v>Falcon (No Flush)</c:v>
                </c:pt>
              </c:strCache>
            </c:strRef>
          </c:tx>
          <c:spPr>
            <a:pattFill prst="ltUpDiag">
              <a:fgClr>
                <a:schemeClr val="tx1"/>
              </a:fgClr>
              <a:bgClr>
                <a:schemeClr val="accent2">
                  <a:lumMod val="40000"/>
                  <a:lumOff val="60000"/>
                </a:schemeClr>
              </a:bgClr>
            </a:pattFill>
            <a:ln w="12700">
              <a:solidFill>
                <a:schemeClr val="tx1"/>
              </a:solidFill>
            </a:ln>
            <a:effectLst/>
          </c:spPr>
          <c:invertIfNegative val="0"/>
          <c:cat>
            <c:multiLvlStrRef>
              <c:f>ycsb48!$B$1:$E$2</c:f>
              <c:multiLvlStrCache>
                <c:ptCount val="4"/>
                <c:lvl>
                  <c:pt idx="0">
                    <c:v>Uniform</c:v>
                  </c:pt>
                  <c:pt idx="1">
                    <c:v>Zipfian</c:v>
                  </c:pt>
                  <c:pt idx="2">
                    <c:v>Uniform</c:v>
                  </c:pt>
                  <c:pt idx="3">
                    <c:v>Zipfian</c:v>
                  </c:pt>
                </c:lvl>
                <c:lvl>
                  <c:pt idx="0">
                    <c:v>YCSB-A</c:v>
                  </c:pt>
                  <c:pt idx="2">
                    <c:v>YCSB-F</c:v>
                  </c:pt>
                </c:lvl>
              </c:multiLvlStrCache>
            </c:multiLvlStrRef>
          </c:cat>
          <c:val>
            <c:numRef>
              <c:f>ycsb48!$B$5:$E$5</c:f>
              <c:numCache>
                <c:formatCode>General</c:formatCode>
                <c:ptCount val="4"/>
                <c:pt idx="0">
                  <c:v>4509245</c:v>
                </c:pt>
                <c:pt idx="1">
                  <c:v>8628173</c:v>
                </c:pt>
                <c:pt idx="2">
                  <c:v>2430686</c:v>
                </c:pt>
                <c:pt idx="3">
                  <c:v>4945731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BC9-2242-98E8-D6CF2A68F7CA}"/>
            </c:ext>
          </c:extLst>
        </c:ser>
        <c:ser>
          <c:idx val="3"/>
          <c:order val="3"/>
          <c:tx>
            <c:strRef>
              <c:f>ycsb48!$A$6</c:f>
              <c:strCache>
                <c:ptCount val="1"/>
                <c:pt idx="0">
                  <c:v>Inp</c:v>
                </c:pt>
              </c:strCache>
            </c:strRef>
          </c:tx>
          <c:spPr>
            <a:pattFill prst="dashDnDiag">
              <a:fgClr>
                <a:sysClr val="windowText" lastClr="000000"/>
              </a:fgClr>
              <a:bgClr>
                <a:srgbClr val="B08CFD"/>
              </a:bgClr>
            </a:pattFill>
            <a:ln>
              <a:solidFill>
                <a:sysClr val="windowText" lastClr="000000"/>
              </a:solidFill>
            </a:ln>
            <a:effectLst/>
          </c:spPr>
          <c:invertIfNegative val="0"/>
          <c:cat>
            <c:multiLvlStrRef>
              <c:f>ycsb48!$B$1:$E$2</c:f>
              <c:multiLvlStrCache>
                <c:ptCount val="4"/>
                <c:lvl>
                  <c:pt idx="0">
                    <c:v>Uniform</c:v>
                  </c:pt>
                  <c:pt idx="1">
                    <c:v>Zipfian</c:v>
                  </c:pt>
                  <c:pt idx="2">
                    <c:v>Uniform</c:v>
                  </c:pt>
                  <c:pt idx="3">
                    <c:v>Zipfian</c:v>
                  </c:pt>
                </c:lvl>
                <c:lvl>
                  <c:pt idx="0">
                    <c:v>YCSB-A</c:v>
                  </c:pt>
                  <c:pt idx="2">
                    <c:v>YCSB-F</c:v>
                  </c:pt>
                </c:lvl>
              </c:multiLvlStrCache>
            </c:multiLvlStrRef>
          </c:cat>
          <c:val>
            <c:numRef>
              <c:f>ycsb48!$B$6:$E$6</c:f>
              <c:numCache>
                <c:formatCode>General</c:formatCode>
                <c:ptCount val="4"/>
                <c:pt idx="0">
                  <c:v>2779864</c:v>
                </c:pt>
                <c:pt idx="1">
                  <c:v>2712044</c:v>
                </c:pt>
                <c:pt idx="2">
                  <c:v>1437259</c:v>
                </c:pt>
                <c:pt idx="3">
                  <c:v>1396491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931D-7648-8DB6-E2B3EBC4314A}"/>
            </c:ext>
          </c:extLst>
        </c:ser>
        <c:ser>
          <c:idx val="4"/>
          <c:order val="4"/>
          <c:tx>
            <c:strRef>
              <c:f>ycsb48!$A$7</c:f>
              <c:strCache>
                <c:ptCount val="1"/>
                <c:pt idx="0">
                  <c:v>Outp</c:v>
                </c:pt>
              </c:strCache>
            </c:strRef>
          </c:tx>
          <c:spPr>
            <a:pattFill prst="dashHorz">
              <a:fgClr>
                <a:sysClr val="windowText" lastClr="000000"/>
              </a:fgClr>
              <a:bgClr>
                <a:srgbClr val="FFBDB1"/>
              </a:bgClr>
            </a:pattFill>
            <a:ln>
              <a:solidFill>
                <a:sysClr val="windowText" lastClr="000000"/>
              </a:solidFill>
            </a:ln>
            <a:effectLst/>
          </c:spPr>
          <c:invertIfNegative val="0"/>
          <c:cat>
            <c:multiLvlStrRef>
              <c:f>ycsb48!$B$1:$E$2</c:f>
              <c:multiLvlStrCache>
                <c:ptCount val="4"/>
                <c:lvl>
                  <c:pt idx="0">
                    <c:v>Uniform</c:v>
                  </c:pt>
                  <c:pt idx="1">
                    <c:v>Zipfian</c:v>
                  </c:pt>
                  <c:pt idx="2">
                    <c:v>Uniform</c:v>
                  </c:pt>
                  <c:pt idx="3">
                    <c:v>Zipfian</c:v>
                  </c:pt>
                </c:lvl>
                <c:lvl>
                  <c:pt idx="0">
                    <c:v>YCSB-A</c:v>
                  </c:pt>
                  <c:pt idx="2">
                    <c:v>YCSB-F</c:v>
                  </c:pt>
                </c:lvl>
              </c:multiLvlStrCache>
            </c:multiLvlStrRef>
          </c:cat>
          <c:val>
            <c:numRef>
              <c:f>ycsb48!$B$7:$E$7</c:f>
              <c:numCache>
                <c:formatCode>General</c:formatCode>
                <c:ptCount val="4"/>
                <c:pt idx="0">
                  <c:v>3121264</c:v>
                </c:pt>
                <c:pt idx="1">
                  <c:v>2967275</c:v>
                </c:pt>
                <c:pt idx="2">
                  <c:v>1607157</c:v>
                </c:pt>
                <c:pt idx="3">
                  <c:v>1480159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931D-7648-8DB6-E2B3EBC4314A}"/>
            </c:ext>
          </c:extLst>
        </c:ser>
        <c:ser>
          <c:idx val="5"/>
          <c:order val="5"/>
          <c:tx>
            <c:strRef>
              <c:f>ycsb48!$A$8</c:f>
              <c:strCache>
                <c:ptCount val="1"/>
                <c:pt idx="0">
                  <c:v>ZenS (No Flush)</c:v>
                </c:pt>
              </c:strCache>
            </c:strRef>
          </c:tx>
          <c:spPr>
            <a:pattFill prst="wave">
              <a:fgClr>
                <a:sysClr val="windowText" lastClr="000000"/>
              </a:fgClr>
              <a:bgClr>
                <a:srgbClr val="C9FFFF"/>
              </a:bgClr>
            </a:pattFill>
            <a:ln>
              <a:solidFill>
                <a:sysClr val="windowText" lastClr="000000"/>
              </a:solidFill>
            </a:ln>
            <a:effectLst/>
          </c:spPr>
          <c:invertIfNegative val="0"/>
          <c:cat>
            <c:multiLvlStrRef>
              <c:f>ycsb48!$B$1:$E$2</c:f>
              <c:multiLvlStrCache>
                <c:ptCount val="4"/>
                <c:lvl>
                  <c:pt idx="0">
                    <c:v>Uniform</c:v>
                  </c:pt>
                  <c:pt idx="1">
                    <c:v>Zipfian</c:v>
                  </c:pt>
                  <c:pt idx="2">
                    <c:v>Uniform</c:v>
                  </c:pt>
                  <c:pt idx="3">
                    <c:v>Zipfian</c:v>
                  </c:pt>
                </c:lvl>
                <c:lvl>
                  <c:pt idx="0">
                    <c:v>YCSB-A</c:v>
                  </c:pt>
                  <c:pt idx="2">
                    <c:v>YCSB-F</c:v>
                  </c:pt>
                </c:lvl>
              </c:multiLvlStrCache>
            </c:multiLvlStrRef>
          </c:cat>
          <c:val>
            <c:numRef>
              <c:f>ycsb48!$B$8:$E$8</c:f>
              <c:numCache>
                <c:formatCode>General</c:formatCode>
                <c:ptCount val="4"/>
                <c:pt idx="0">
                  <c:v>2820000</c:v>
                </c:pt>
                <c:pt idx="1">
                  <c:v>2924970</c:v>
                </c:pt>
                <c:pt idx="2">
                  <c:v>1455268</c:v>
                </c:pt>
                <c:pt idx="3">
                  <c:v>1488075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931D-7648-8DB6-E2B3EBC4314A}"/>
            </c:ext>
          </c:extLst>
        </c:ser>
        <c:ser>
          <c:idx val="6"/>
          <c:order val="6"/>
          <c:tx>
            <c:strRef>
              <c:f>ycsb48!$A$9</c:f>
              <c:strCache>
                <c:ptCount val="1"/>
                <c:pt idx="0">
                  <c:v>ZenS</c:v>
                </c:pt>
              </c:strCache>
            </c:strRef>
          </c:tx>
          <c:spPr>
            <a:pattFill prst="dashVert">
              <a:fgClr>
                <a:sysClr val="windowText" lastClr="000000"/>
              </a:fgClr>
              <a:bgClr>
                <a:srgbClr val="899FFF"/>
              </a:bgClr>
            </a:pattFill>
            <a:ln>
              <a:solidFill>
                <a:sysClr val="windowText" lastClr="000000"/>
              </a:solidFill>
            </a:ln>
            <a:effectLst/>
          </c:spPr>
          <c:invertIfNegative val="0"/>
          <c:cat>
            <c:multiLvlStrRef>
              <c:f>ycsb48!$B$1:$E$2</c:f>
              <c:multiLvlStrCache>
                <c:ptCount val="4"/>
                <c:lvl>
                  <c:pt idx="0">
                    <c:v>Uniform</c:v>
                  </c:pt>
                  <c:pt idx="1">
                    <c:v>Zipfian</c:v>
                  </c:pt>
                  <c:pt idx="2">
                    <c:v>Uniform</c:v>
                  </c:pt>
                  <c:pt idx="3">
                    <c:v>Zipfian</c:v>
                  </c:pt>
                </c:lvl>
                <c:lvl>
                  <c:pt idx="0">
                    <c:v>YCSB-A</c:v>
                  </c:pt>
                  <c:pt idx="2">
                    <c:v>YCSB-F</c:v>
                  </c:pt>
                </c:lvl>
              </c:multiLvlStrCache>
            </c:multiLvlStrRef>
          </c:cat>
          <c:val>
            <c:numRef>
              <c:f>ycsb48!$B$9:$E$9</c:f>
              <c:numCache>
                <c:formatCode>General</c:formatCode>
                <c:ptCount val="4"/>
                <c:pt idx="0">
                  <c:v>3179736</c:v>
                </c:pt>
                <c:pt idx="1">
                  <c:v>2948697</c:v>
                </c:pt>
                <c:pt idx="2">
                  <c:v>1672706</c:v>
                </c:pt>
                <c:pt idx="3">
                  <c:v>1473166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931D-7648-8DB6-E2B3EBC4314A}"/>
            </c:ext>
          </c:extLst>
        </c:ser>
        <c:ser>
          <c:idx val="7"/>
          <c:order val="7"/>
          <c:tx>
            <c:strRef>
              <c:f>ycsb48!$A$10</c:f>
              <c:strCache>
                <c:ptCount val="1"/>
              </c:strCache>
            </c:strRef>
          </c:tx>
          <c:spPr>
            <a:pattFill prst="pct5">
              <a:fgClr>
                <a:sysClr val="windowText" lastClr="000000"/>
              </a:fgClr>
              <a:bgClr>
                <a:srgbClr val="FFFEAE"/>
              </a:bgClr>
            </a:pattFill>
            <a:ln>
              <a:solidFill>
                <a:sysClr val="windowText" lastClr="000000"/>
              </a:solidFill>
            </a:ln>
            <a:effectLst/>
          </c:spPr>
          <c:invertIfNegative val="0"/>
          <c:cat>
            <c:multiLvlStrRef>
              <c:f>ycsb48!$B$1:$E$2</c:f>
              <c:multiLvlStrCache>
                <c:ptCount val="4"/>
                <c:lvl>
                  <c:pt idx="0">
                    <c:v>Uniform</c:v>
                  </c:pt>
                  <c:pt idx="1">
                    <c:v>Zipfian</c:v>
                  </c:pt>
                  <c:pt idx="2">
                    <c:v>Uniform</c:v>
                  </c:pt>
                  <c:pt idx="3">
                    <c:v>Zipfian</c:v>
                  </c:pt>
                </c:lvl>
                <c:lvl>
                  <c:pt idx="0">
                    <c:v>YCSB-A</c:v>
                  </c:pt>
                  <c:pt idx="2">
                    <c:v>YCSB-F</c:v>
                  </c:pt>
                </c:lvl>
              </c:multiLvlStrCache>
            </c:multiLvlStrRef>
          </c:cat>
          <c:val>
            <c:numRef>
              <c:f>ycsb48!$B$10:$E$10</c:f>
              <c:numCache>
                <c:formatCode>General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F-AD1F-F844-9C25-58955347A87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64"/>
        <c:axId val="1313909376"/>
        <c:axId val="1301135312"/>
      </c:barChart>
      <c:catAx>
        <c:axId val="13139093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40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zh-CN"/>
          </a:p>
        </c:txPr>
        <c:crossAx val="1301135312"/>
        <c:crosses val="autoZero"/>
        <c:auto val="1"/>
        <c:lblAlgn val="ctr"/>
        <c:lblOffset val="100"/>
        <c:noMultiLvlLbl val="0"/>
      </c:catAx>
      <c:valAx>
        <c:axId val="13011353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40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zh-CN"/>
          </a:p>
        </c:txPr>
        <c:crossAx val="1313909376"/>
        <c:crosses val="autoZero"/>
        <c:crossBetween val="between"/>
        <c:dispUnits>
          <c:custUnit val="1000000"/>
          <c:dispUnitsLbl>
            <c:layout>
              <c:manualLayout>
                <c:xMode val="edge"/>
                <c:yMode val="edge"/>
                <c:x val="1.5300056881813075E-2"/>
                <c:y val="0.21399212225549147"/>
              </c:manualLayout>
            </c:layout>
            <c:tx>
              <c:rich>
                <a:bodyPr rot="-5400000" spcFirstLastPara="1" vertOverflow="ellipsis" vert="horz" wrap="square" anchor="ctr" anchorCtr="1"/>
                <a:lstStyle/>
                <a:p>
                  <a:pPr>
                    <a:defRPr sz="2400" b="0" i="0" u="none" strike="noStrike" kern="1200" baseline="0">
                      <a:solidFill>
                        <a:schemeClr val="tx1"/>
                      </a:solidFill>
                      <a:latin typeface="Arial" panose="020B0604020202020204" pitchFamily="34" charset="0"/>
                      <a:ea typeface="+mn-ea"/>
                      <a:cs typeface="Arial" panose="020B0604020202020204" pitchFamily="34" charset="0"/>
                    </a:defRPr>
                  </a:pPr>
                  <a:r>
                    <a:rPr lang="en-US"/>
                    <a:t>Throughput</a:t>
                  </a:r>
                  <a:r>
                    <a:rPr lang="zh-CN"/>
                    <a:t> </a:t>
                  </a:r>
                  <a:r>
                    <a:rPr lang="en-US"/>
                    <a:t>(M/s)</a:t>
                  </a:r>
                </a:p>
              </c:rich>
            </c:tx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2400" b="0" i="0" u="none" strike="noStrike" kern="1200" baseline="0">
                    <a:solidFill>
                      <a:schemeClr val="tx1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zh-CN"/>
              </a:p>
            </c:txPr>
          </c:dispUnitsLbl>
        </c:dispUnits>
      </c:valAx>
      <c:spPr>
        <a:noFill/>
        <a:ln w="12700">
          <a:solidFill>
            <a:schemeClr val="tx1"/>
          </a:solidFill>
        </a:ln>
        <a:effectLst/>
      </c:spPr>
    </c:plotArea>
    <c:legend>
      <c:legendPos val="t"/>
      <c:layout>
        <c:manualLayout>
          <c:xMode val="edge"/>
          <c:yMode val="edge"/>
          <c:x val="5.3737468915853581E-3"/>
          <c:y val="5.7165587314540372E-3"/>
          <c:w val="0.99085336736897267"/>
          <c:h val="0.1321736694669672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0" i="0" u="none" strike="noStrike" kern="1200" baseline="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zh-CN"/>
        </a:p>
      </c:txPr>
    </c:legend>
    <c:plotVisOnly val="1"/>
    <c:dispBlanksAs val="gap"/>
    <c:showDLblsOverMax val="0"/>
    <c:extLst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2400">
          <a:solidFill>
            <a:schemeClr val="tx1"/>
          </a:solidFill>
          <a:latin typeface="Arial" panose="020B0604020202020204" pitchFamily="34" charset="0"/>
          <a:cs typeface="Arial" panose="020B0604020202020204" pitchFamily="34" charset="0"/>
        </a:defRPr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>
        <c:manualLayout>
          <c:layoutTarget val="inner"/>
          <c:xMode val="edge"/>
          <c:yMode val="edge"/>
          <c:x val="9.9473653089984543E-2"/>
          <c:y val="0.28852811862984135"/>
          <c:w val="0.86754758155230594"/>
          <c:h val="0.56358212845345557"/>
        </c:manualLayout>
      </c:layout>
      <c:scatterChart>
        <c:scatterStyle val="smoothMarker"/>
        <c:varyColors val="0"/>
        <c:ser>
          <c:idx val="0"/>
          <c:order val="0"/>
          <c:tx>
            <c:strRef>
              <c:f>scal!$B$1</c:f>
              <c:strCache>
                <c:ptCount val="1"/>
                <c:pt idx="0">
                  <c:v>Inp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square"/>
            <c:size val="10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scal!$A$2:$A$8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48</c:v>
                </c:pt>
              </c:numCache>
            </c:numRef>
          </c:xVal>
          <c:yVal>
            <c:numRef>
              <c:f>scal!$B$2:$B$8</c:f>
              <c:numCache>
                <c:formatCode>General</c:formatCode>
                <c:ptCount val="7"/>
                <c:pt idx="0">
                  <c:v>51854</c:v>
                </c:pt>
                <c:pt idx="1">
                  <c:v>98390</c:v>
                </c:pt>
                <c:pt idx="2">
                  <c:v>186402</c:v>
                </c:pt>
                <c:pt idx="3">
                  <c:v>340809</c:v>
                </c:pt>
                <c:pt idx="4">
                  <c:v>587028</c:v>
                </c:pt>
                <c:pt idx="5">
                  <c:v>861544</c:v>
                </c:pt>
                <c:pt idx="6">
                  <c:v>961501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A59-7D4C-8DD2-0FD4F61076FF}"/>
            </c:ext>
          </c:extLst>
        </c:ser>
        <c:ser>
          <c:idx val="1"/>
          <c:order val="1"/>
          <c:tx>
            <c:strRef>
              <c:f>scal!$C$1</c:f>
              <c:strCache>
                <c:ptCount val="1"/>
                <c:pt idx="0">
                  <c:v>Inp (Small Log Window)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plus"/>
            <c:size val="10"/>
            <c:spPr>
              <a:noFill/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scal!$A$2:$A$8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48</c:v>
                </c:pt>
              </c:numCache>
            </c:numRef>
          </c:xVal>
          <c:yVal>
            <c:numRef>
              <c:f>scal!$C$2:$C$8</c:f>
              <c:numCache>
                <c:formatCode>General</c:formatCode>
                <c:ptCount val="7"/>
                <c:pt idx="0">
                  <c:v>56168</c:v>
                </c:pt>
                <c:pt idx="1">
                  <c:v>105375</c:v>
                </c:pt>
                <c:pt idx="2">
                  <c:v>198724</c:v>
                </c:pt>
                <c:pt idx="3">
                  <c:v>369614</c:v>
                </c:pt>
                <c:pt idx="4">
                  <c:v>649801</c:v>
                </c:pt>
                <c:pt idx="5">
                  <c:v>986137</c:v>
                </c:pt>
                <c:pt idx="6">
                  <c:v>1139683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9A59-7D4C-8DD2-0FD4F61076FF}"/>
            </c:ext>
          </c:extLst>
        </c:ser>
        <c:ser>
          <c:idx val="2"/>
          <c:order val="2"/>
          <c:tx>
            <c:strRef>
              <c:f>scal!$D$1</c:f>
              <c:strCache>
                <c:ptCount val="1"/>
                <c:pt idx="0">
                  <c:v>Inp (No Flush)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10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scal!$A$2:$A$8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48</c:v>
                </c:pt>
              </c:numCache>
            </c:numRef>
          </c:xVal>
          <c:yVal>
            <c:numRef>
              <c:f>scal!$D$2:$D$8</c:f>
              <c:numCache>
                <c:formatCode>General</c:formatCode>
                <c:ptCount val="7"/>
                <c:pt idx="0">
                  <c:v>87783</c:v>
                </c:pt>
                <c:pt idx="1">
                  <c:v>156508</c:v>
                </c:pt>
                <c:pt idx="2">
                  <c:v>282972</c:v>
                </c:pt>
                <c:pt idx="3">
                  <c:v>489318</c:v>
                </c:pt>
                <c:pt idx="4">
                  <c:v>774590</c:v>
                </c:pt>
                <c:pt idx="5">
                  <c:v>1030410</c:v>
                </c:pt>
                <c:pt idx="6">
                  <c:v>1055994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9A59-7D4C-8DD2-0FD4F61076FF}"/>
            </c:ext>
          </c:extLst>
        </c:ser>
        <c:ser>
          <c:idx val="3"/>
          <c:order val="3"/>
          <c:tx>
            <c:strRef>
              <c:f>scal!$E$1</c:f>
              <c:strCache>
                <c:ptCount val="1"/>
                <c:pt idx="0">
                  <c:v>Inp (Hot Tuple Cache)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triangle"/>
            <c:size val="10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scal!$A$2:$A$8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48</c:v>
                </c:pt>
              </c:numCache>
            </c:numRef>
          </c:xVal>
          <c:yVal>
            <c:numRef>
              <c:f>scal!$E$2:$E$8</c:f>
              <c:numCache>
                <c:formatCode>General</c:formatCode>
                <c:ptCount val="7"/>
                <c:pt idx="0">
                  <c:v>74226</c:v>
                </c:pt>
                <c:pt idx="1">
                  <c:v>137369</c:v>
                </c:pt>
                <c:pt idx="2">
                  <c:v>256008</c:v>
                </c:pt>
                <c:pt idx="3">
                  <c:v>455453</c:v>
                </c:pt>
                <c:pt idx="4">
                  <c:v>756363</c:v>
                </c:pt>
                <c:pt idx="5">
                  <c:v>1065206</c:v>
                </c:pt>
                <c:pt idx="6">
                  <c:v>1169960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9A59-7D4C-8DD2-0FD4F61076FF}"/>
            </c:ext>
          </c:extLst>
        </c:ser>
        <c:ser>
          <c:idx val="4"/>
          <c:order val="4"/>
          <c:tx>
            <c:strRef>
              <c:f>scal!$F$1</c:f>
              <c:strCache>
                <c:ptCount val="1"/>
                <c:pt idx="0">
                  <c:v>Falcon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x"/>
            <c:size val="10"/>
            <c:spPr>
              <a:noFill/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scal!$A$2:$A$8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48</c:v>
                </c:pt>
              </c:numCache>
            </c:numRef>
          </c:xVal>
          <c:yVal>
            <c:numRef>
              <c:f>scal!$F$2:$F$8</c:f>
              <c:numCache>
                <c:formatCode>General</c:formatCode>
                <c:ptCount val="7"/>
                <c:pt idx="0">
                  <c:v>89404</c:v>
                </c:pt>
                <c:pt idx="1">
                  <c:v>162007</c:v>
                </c:pt>
                <c:pt idx="2">
                  <c:v>301964</c:v>
                </c:pt>
                <c:pt idx="3">
                  <c:v>540212</c:v>
                </c:pt>
                <c:pt idx="4">
                  <c:v>907029</c:v>
                </c:pt>
                <c:pt idx="5">
                  <c:v>1299604</c:v>
                </c:pt>
                <c:pt idx="6">
                  <c:v>1443581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9A59-7D4C-8DD2-0FD4F61076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28190224"/>
        <c:axId val="1828477392"/>
      </c:scatterChart>
      <c:valAx>
        <c:axId val="1828190224"/>
        <c:scaling>
          <c:orientation val="minMax"/>
          <c:max val="48"/>
        </c:scaling>
        <c:delete val="1"/>
        <c:axPos val="b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2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zh-CN" altLang="en-US"/>
                  <a:t>标题</a:t>
                </a:r>
              </a:p>
            </c:rich>
          </c:tx>
          <c:layout>
            <c:manualLayout>
              <c:xMode val="edge"/>
              <c:yMode val="edge"/>
              <c:x val="0.45611614173228349"/>
              <c:y val="0.9336317868802984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2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zh-CN"/>
            </a:p>
          </c:txPr>
        </c:title>
        <c:numFmt formatCode="#,##0;\-#,##0;" sourceLinked="0"/>
        <c:majorTickMark val="in"/>
        <c:minorTickMark val="none"/>
        <c:tickLblPos val="nextTo"/>
        <c:crossAx val="1828477392"/>
        <c:crosses val="autoZero"/>
        <c:crossBetween val="midCat"/>
        <c:majorUnit val="4"/>
        <c:minorUnit val="1"/>
      </c:valAx>
      <c:valAx>
        <c:axId val="18284773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bg2"/>
              </a:solidFill>
              <a:prstDash val="dash"/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zh-CN"/>
          </a:p>
        </c:txPr>
        <c:crossAx val="1828190224"/>
        <c:crosses val="autoZero"/>
        <c:crossBetween val="midCat"/>
        <c:dispUnits>
          <c:custUnit val="1000000"/>
          <c:dispUnitsLbl>
            <c:layout>
              <c:manualLayout>
                <c:xMode val="edge"/>
                <c:yMode val="edge"/>
                <c:x val="5.0900590551181098E-3"/>
                <c:y val="0.38575516475074761"/>
              </c:manualLayout>
            </c:layout>
            <c:tx>
              <c:rich>
                <a:bodyPr rot="-5400000" spcFirstLastPara="1" vertOverflow="ellipsis" vert="horz" wrap="square" anchor="ctr" anchorCtr="1"/>
                <a:lstStyle/>
                <a:p>
                  <a:pPr>
                    <a:defRPr sz="24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Arial" panose="020B0604020202020204" pitchFamily="34" charset="0"/>
                      <a:ea typeface="+mn-ea"/>
                      <a:cs typeface="Arial" panose="020B0604020202020204" pitchFamily="34" charset="0"/>
                    </a:defRPr>
                  </a:pPr>
                  <a:r>
                    <a:rPr lang="zh-CN" altLang="en-US"/>
                    <a:t> </a:t>
                  </a:r>
                </a:p>
              </c:rich>
            </c:tx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2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zh-CN"/>
              </a:p>
            </c:txPr>
          </c:dispUnitsLbl>
        </c:dispUnits>
      </c:valAx>
      <c:spPr>
        <a:noFill/>
        <a:ln w="25400">
          <a:noFill/>
        </a:ln>
        <a:effectLst/>
      </c:spPr>
    </c:plotArea>
    <c:legend>
      <c:legendPos val="t"/>
      <c:layout>
        <c:manualLayout>
          <c:xMode val="edge"/>
          <c:yMode val="edge"/>
          <c:x val="4.549157934323491E-2"/>
          <c:y val="1.8768490029777746E-3"/>
          <c:w val="0.89613460196735384"/>
          <c:h val="0.2055744644822623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zh-CN"/>
        </a:p>
      </c:txPr>
    </c:legend>
    <c:plotVisOnly val="1"/>
    <c:dispBlanksAs val="gap"/>
    <c:showDLblsOverMax val="0"/>
    <c:extLst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2400">
          <a:latin typeface="Arial" panose="020B0604020202020204" pitchFamily="34" charset="0"/>
          <a:cs typeface="Arial" panose="020B0604020202020204" pitchFamily="34" charset="0"/>
        </a:defRPr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0"/>
          <a:lstStyle/>
          <a:p>
            <a:pPr>
              <a:defRPr sz="288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n-US" altLang="zh-CN"/>
              <a:t>(a)</a:t>
            </a:r>
            <a:r>
              <a:rPr lang="zh-CN" altLang="en-US" baseline="0"/>
              <a:t> </a:t>
            </a:r>
            <a:r>
              <a:rPr lang="en-US" altLang="zh-CN"/>
              <a:t>TPC-C-NP</a:t>
            </a:r>
            <a:endParaRPr lang="zh-CN" altLang="en-US"/>
          </a:p>
        </c:rich>
      </c:tx>
      <c:layout>
        <c:manualLayout>
          <c:xMode val="edge"/>
          <c:yMode val="edge"/>
          <c:x val="0.29916613848802787"/>
          <c:y val="0.9067688378033205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0"/>
        <a:lstStyle/>
        <a:p>
          <a:pPr>
            <a:defRPr sz="288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zh-CN"/>
        </a:p>
      </c:txPr>
    </c:title>
    <c:autoTitleDeleted val="0"/>
    <c:plotArea>
      <c:layout>
        <c:manualLayout>
          <c:layoutTarget val="inner"/>
          <c:xMode val="edge"/>
          <c:yMode val="edge"/>
          <c:x val="0.11598194262376117"/>
          <c:y val="4.3983065335223899E-2"/>
          <c:w val="0.86754758155230594"/>
          <c:h val="0.66090093753176582"/>
        </c:manualLayout>
      </c:layout>
      <c:scatterChart>
        <c:scatterStyle val="smoothMarker"/>
        <c:varyColors val="0"/>
        <c:ser>
          <c:idx val="0"/>
          <c:order val="0"/>
          <c:tx>
            <c:strRef>
              <c:f>scal!$B$1</c:f>
              <c:strCache>
                <c:ptCount val="1"/>
                <c:pt idx="0">
                  <c:v>Inp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square"/>
            <c:size val="10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scal!$A$2:$A$8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48</c:v>
                </c:pt>
              </c:numCache>
            </c:numRef>
          </c:xVal>
          <c:yVal>
            <c:numRef>
              <c:f>scal!$B$2:$B$8</c:f>
              <c:numCache>
                <c:formatCode>General</c:formatCode>
                <c:ptCount val="7"/>
                <c:pt idx="0">
                  <c:v>51854</c:v>
                </c:pt>
                <c:pt idx="1">
                  <c:v>98390</c:v>
                </c:pt>
                <c:pt idx="2">
                  <c:v>186402</c:v>
                </c:pt>
                <c:pt idx="3">
                  <c:v>340809</c:v>
                </c:pt>
                <c:pt idx="4">
                  <c:v>587028</c:v>
                </c:pt>
                <c:pt idx="5">
                  <c:v>861544</c:v>
                </c:pt>
                <c:pt idx="6">
                  <c:v>961501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A59-7D4C-8DD2-0FD4F61076FF}"/>
            </c:ext>
          </c:extLst>
        </c:ser>
        <c:ser>
          <c:idx val="1"/>
          <c:order val="1"/>
          <c:tx>
            <c:strRef>
              <c:f>scal!$C$1</c:f>
              <c:strCache>
                <c:ptCount val="1"/>
                <c:pt idx="0">
                  <c:v>Inp (Small Log Window)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plus"/>
            <c:size val="10"/>
            <c:spPr>
              <a:noFill/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scal!$A$2:$A$8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48</c:v>
                </c:pt>
              </c:numCache>
            </c:numRef>
          </c:xVal>
          <c:yVal>
            <c:numRef>
              <c:f>scal!$C$2:$C$8</c:f>
              <c:numCache>
                <c:formatCode>General</c:formatCode>
                <c:ptCount val="7"/>
                <c:pt idx="0">
                  <c:v>56168</c:v>
                </c:pt>
                <c:pt idx="1">
                  <c:v>105375</c:v>
                </c:pt>
                <c:pt idx="2">
                  <c:v>198724</c:v>
                </c:pt>
                <c:pt idx="3">
                  <c:v>369614</c:v>
                </c:pt>
                <c:pt idx="4">
                  <c:v>649801</c:v>
                </c:pt>
                <c:pt idx="5">
                  <c:v>986137</c:v>
                </c:pt>
                <c:pt idx="6">
                  <c:v>1139683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9A59-7D4C-8DD2-0FD4F61076FF}"/>
            </c:ext>
          </c:extLst>
        </c:ser>
        <c:ser>
          <c:idx val="2"/>
          <c:order val="2"/>
          <c:tx>
            <c:strRef>
              <c:f>scal!$D$1</c:f>
              <c:strCache>
                <c:ptCount val="1"/>
                <c:pt idx="0">
                  <c:v>Inp (No Flush)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10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scal!$A$2:$A$8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48</c:v>
                </c:pt>
              </c:numCache>
            </c:numRef>
          </c:xVal>
          <c:yVal>
            <c:numRef>
              <c:f>scal!$D$2:$D$8</c:f>
              <c:numCache>
                <c:formatCode>General</c:formatCode>
                <c:ptCount val="7"/>
                <c:pt idx="0">
                  <c:v>87783</c:v>
                </c:pt>
                <c:pt idx="1">
                  <c:v>156508</c:v>
                </c:pt>
                <c:pt idx="2">
                  <c:v>282972</c:v>
                </c:pt>
                <c:pt idx="3">
                  <c:v>489318</c:v>
                </c:pt>
                <c:pt idx="4">
                  <c:v>774590</c:v>
                </c:pt>
                <c:pt idx="5">
                  <c:v>1030410</c:v>
                </c:pt>
                <c:pt idx="6">
                  <c:v>1055994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9A59-7D4C-8DD2-0FD4F61076FF}"/>
            </c:ext>
          </c:extLst>
        </c:ser>
        <c:ser>
          <c:idx val="3"/>
          <c:order val="3"/>
          <c:tx>
            <c:strRef>
              <c:f>scal!$E$1</c:f>
              <c:strCache>
                <c:ptCount val="1"/>
                <c:pt idx="0">
                  <c:v>Inp (Hot Tuple Cache)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triangle"/>
            <c:size val="10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scal!$A$2:$A$8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48</c:v>
                </c:pt>
              </c:numCache>
            </c:numRef>
          </c:xVal>
          <c:yVal>
            <c:numRef>
              <c:f>scal!$E$2:$E$8</c:f>
              <c:numCache>
                <c:formatCode>General</c:formatCode>
                <c:ptCount val="7"/>
                <c:pt idx="0">
                  <c:v>74226</c:v>
                </c:pt>
                <c:pt idx="1">
                  <c:v>137369</c:v>
                </c:pt>
                <c:pt idx="2">
                  <c:v>256008</c:v>
                </c:pt>
                <c:pt idx="3">
                  <c:v>455453</c:v>
                </c:pt>
                <c:pt idx="4">
                  <c:v>756363</c:v>
                </c:pt>
                <c:pt idx="5">
                  <c:v>1065206</c:v>
                </c:pt>
                <c:pt idx="6">
                  <c:v>1169960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9A59-7D4C-8DD2-0FD4F61076FF}"/>
            </c:ext>
          </c:extLst>
        </c:ser>
        <c:ser>
          <c:idx val="4"/>
          <c:order val="4"/>
          <c:tx>
            <c:strRef>
              <c:f>scal!$F$1</c:f>
              <c:strCache>
                <c:ptCount val="1"/>
                <c:pt idx="0">
                  <c:v>Falcon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x"/>
            <c:size val="10"/>
            <c:spPr>
              <a:noFill/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scal!$A$2:$A$8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48</c:v>
                </c:pt>
              </c:numCache>
            </c:numRef>
          </c:xVal>
          <c:yVal>
            <c:numRef>
              <c:f>scal!$F$2:$F$8</c:f>
              <c:numCache>
                <c:formatCode>General</c:formatCode>
                <c:ptCount val="7"/>
                <c:pt idx="0">
                  <c:v>89404</c:v>
                </c:pt>
                <c:pt idx="1">
                  <c:v>162007</c:v>
                </c:pt>
                <c:pt idx="2">
                  <c:v>301964</c:v>
                </c:pt>
                <c:pt idx="3">
                  <c:v>540212</c:v>
                </c:pt>
                <c:pt idx="4">
                  <c:v>907029</c:v>
                </c:pt>
                <c:pt idx="5">
                  <c:v>1299604</c:v>
                </c:pt>
                <c:pt idx="6">
                  <c:v>1443581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9A59-7D4C-8DD2-0FD4F61076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28190224"/>
        <c:axId val="1828477392"/>
      </c:scatterChart>
      <c:valAx>
        <c:axId val="1828190224"/>
        <c:scaling>
          <c:orientation val="minMax"/>
          <c:max val="48"/>
        </c:scaling>
        <c:delete val="0"/>
        <c:axPos val="b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2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 altLang="zh-CN"/>
                  <a:t>#threads</a:t>
                </a:r>
                <a:endParaRPr lang="zh-CN" altLang="en-US"/>
              </a:p>
            </c:rich>
          </c:tx>
          <c:layout>
            <c:manualLayout>
              <c:xMode val="edge"/>
              <c:yMode val="edge"/>
              <c:x val="0.39970952779431451"/>
              <c:y val="0.8171263362194669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2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zh-CN"/>
            </a:p>
          </c:txPr>
        </c:title>
        <c:numFmt formatCode="#,##0;\-#,##0;" sourceLinked="0"/>
        <c:majorTickMark val="in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zh-CN"/>
          </a:p>
        </c:txPr>
        <c:crossAx val="1828477392"/>
        <c:crosses val="autoZero"/>
        <c:crossBetween val="midCat"/>
        <c:majorUnit val="8"/>
        <c:minorUnit val="1"/>
      </c:valAx>
      <c:valAx>
        <c:axId val="18284773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bg2"/>
              </a:solidFill>
              <a:prstDash val="dash"/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zh-CN"/>
          </a:p>
        </c:txPr>
        <c:crossAx val="1828190224"/>
        <c:crosses val="autoZero"/>
        <c:crossBetween val="midCat"/>
        <c:dispUnits>
          <c:custUnit val="1000000"/>
          <c:dispUnitsLbl>
            <c:layout>
              <c:manualLayout>
                <c:xMode val="edge"/>
                <c:yMode val="edge"/>
                <c:x val="5.0900590551181098E-3"/>
                <c:y val="0.38575516475074761"/>
              </c:manualLayout>
            </c:layout>
            <c:tx>
              <c:rich>
                <a:bodyPr rot="-5400000" spcFirstLastPara="1" vertOverflow="ellipsis" vert="horz" wrap="square" anchor="ctr" anchorCtr="1"/>
                <a:lstStyle/>
                <a:p>
                  <a:pPr>
                    <a:defRPr sz="24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Arial" panose="020B0604020202020204" pitchFamily="34" charset="0"/>
                      <a:ea typeface="+mn-ea"/>
                      <a:cs typeface="Arial" panose="020B0604020202020204" pitchFamily="34" charset="0"/>
                    </a:defRPr>
                  </a:pPr>
                  <a:r>
                    <a:rPr lang="zh-CN" altLang="en-US"/>
                    <a:t> </a:t>
                  </a:r>
                </a:p>
              </c:rich>
            </c:tx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2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zh-CN"/>
              </a:p>
            </c:txPr>
          </c:dispUnitsLbl>
        </c:dispUnits>
      </c:valAx>
      <c:spPr>
        <a:noFill/>
        <a:ln>
          <a:noFill/>
        </a:ln>
        <a:effectLst/>
      </c:spPr>
    </c:plotArea>
    <c:plotVisOnly val="1"/>
    <c:dispBlanksAs val="gap"/>
    <c:showDLblsOverMax val="0"/>
    <c:extLst/>
  </c:chart>
  <c:spPr>
    <a:solidFill>
      <a:schemeClr val="bg1"/>
    </a:solidFill>
    <a:ln w="28575" cap="flat" cmpd="sng" algn="ctr">
      <a:noFill/>
      <a:round/>
    </a:ln>
    <a:effectLst/>
  </c:spPr>
  <c:txPr>
    <a:bodyPr/>
    <a:lstStyle/>
    <a:p>
      <a:pPr>
        <a:defRPr sz="2400">
          <a:latin typeface="Arial" panose="020B0604020202020204" pitchFamily="34" charset="0"/>
          <a:cs typeface="Arial" panose="020B0604020202020204" pitchFamily="34" charset="0"/>
        </a:defRPr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288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n-US" altLang="zh-CN"/>
              <a:t>(b)</a:t>
            </a:r>
            <a:r>
              <a:rPr lang="zh-CN" altLang="en-US"/>
              <a:t> </a:t>
            </a:r>
            <a:r>
              <a:rPr lang="en-US" altLang="zh-CN"/>
              <a:t>YCSB-A</a:t>
            </a:r>
            <a:r>
              <a:rPr lang="zh-CN" altLang="en-US"/>
              <a:t> </a:t>
            </a:r>
            <a:r>
              <a:rPr lang="en-US" altLang="zh-CN"/>
              <a:t>Uniform</a:t>
            </a:r>
            <a:endParaRPr lang="zh-CN" altLang="en-US"/>
          </a:p>
        </c:rich>
      </c:tx>
      <c:layout>
        <c:manualLayout>
          <c:xMode val="edge"/>
          <c:yMode val="edge"/>
          <c:x val="0.30486665963168313"/>
          <c:y val="0.9075235187895941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88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zh-CN"/>
        </a:p>
      </c:txPr>
    </c:title>
    <c:autoTitleDeleted val="0"/>
    <c:plotArea>
      <c:layout>
        <c:manualLayout>
          <c:layoutTarget val="inner"/>
          <c:xMode val="edge"/>
          <c:yMode val="edge"/>
          <c:x val="0.10009571450100507"/>
          <c:y val="3.9606547856702125E-2"/>
          <c:w val="0.86754758155230594"/>
          <c:h val="0.66051040494938129"/>
        </c:manualLayout>
      </c:layout>
      <c:scatterChart>
        <c:scatterStyle val="smoothMarker"/>
        <c:varyColors val="0"/>
        <c:ser>
          <c:idx val="0"/>
          <c:order val="0"/>
          <c:tx>
            <c:strRef>
              <c:f>scal!$B$14</c:f>
              <c:strCache>
                <c:ptCount val="1"/>
                <c:pt idx="0">
                  <c:v>Inp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square"/>
            <c:size val="10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scal!$A$15:$A$21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48</c:v>
                </c:pt>
              </c:numCache>
            </c:numRef>
          </c:xVal>
          <c:yVal>
            <c:numRef>
              <c:f>scal!$B$15:$B$21</c:f>
              <c:numCache>
                <c:formatCode>General</c:formatCode>
                <c:ptCount val="7"/>
                <c:pt idx="0">
                  <c:v>324453</c:v>
                </c:pt>
                <c:pt idx="1">
                  <c:v>600091</c:v>
                </c:pt>
                <c:pt idx="2">
                  <c:v>1059735</c:v>
                </c:pt>
                <c:pt idx="3">
                  <c:v>1781476</c:v>
                </c:pt>
                <c:pt idx="4">
                  <c:v>2578803</c:v>
                </c:pt>
                <c:pt idx="5">
                  <c:v>2839185</c:v>
                </c:pt>
                <c:pt idx="6">
                  <c:v>2777294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A59-7D4C-8DD2-0FD4F61076FF}"/>
            </c:ext>
          </c:extLst>
        </c:ser>
        <c:ser>
          <c:idx val="1"/>
          <c:order val="1"/>
          <c:tx>
            <c:strRef>
              <c:f>scal!$C$14</c:f>
              <c:strCache>
                <c:ptCount val="1"/>
                <c:pt idx="0">
                  <c:v>Inp (Small Log Window)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plus"/>
            <c:size val="10"/>
            <c:spPr>
              <a:noFill/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scal!$A$15:$A$21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48</c:v>
                </c:pt>
              </c:numCache>
            </c:numRef>
          </c:xVal>
          <c:yVal>
            <c:numRef>
              <c:f>scal!$C$15:$C$21</c:f>
              <c:numCache>
                <c:formatCode>General</c:formatCode>
                <c:ptCount val="7"/>
                <c:pt idx="0">
                  <c:v>382141</c:v>
                </c:pt>
                <c:pt idx="1">
                  <c:v>737529</c:v>
                </c:pt>
                <c:pt idx="2">
                  <c:v>1428143</c:v>
                </c:pt>
                <c:pt idx="3">
                  <c:v>2720756</c:v>
                </c:pt>
                <c:pt idx="4">
                  <c:v>4887783</c:v>
                </c:pt>
                <c:pt idx="5">
                  <c:v>6962023</c:v>
                </c:pt>
                <c:pt idx="6">
                  <c:v>7422995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9A59-7D4C-8DD2-0FD4F61076FF}"/>
            </c:ext>
          </c:extLst>
        </c:ser>
        <c:ser>
          <c:idx val="2"/>
          <c:order val="2"/>
          <c:tx>
            <c:strRef>
              <c:f>scal!$D$14</c:f>
              <c:strCache>
                <c:ptCount val="1"/>
                <c:pt idx="0">
                  <c:v>Inp (No Flush)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10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scal!$A$15:$A$21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48</c:v>
                </c:pt>
              </c:numCache>
            </c:numRef>
          </c:xVal>
          <c:yVal>
            <c:numRef>
              <c:f>scal!$D$15:$D$21</c:f>
              <c:numCache>
                <c:formatCode>General</c:formatCode>
                <c:ptCount val="7"/>
                <c:pt idx="0">
                  <c:v>444330</c:v>
                </c:pt>
                <c:pt idx="1">
                  <c:v>768290</c:v>
                </c:pt>
                <c:pt idx="2">
                  <c:v>1257718</c:v>
                </c:pt>
                <c:pt idx="3">
                  <c:v>1835564</c:v>
                </c:pt>
                <c:pt idx="4">
                  <c:v>1914325</c:v>
                </c:pt>
                <c:pt idx="5">
                  <c:v>1887907</c:v>
                </c:pt>
                <c:pt idx="6">
                  <c:v>1875431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9A59-7D4C-8DD2-0FD4F61076FF}"/>
            </c:ext>
          </c:extLst>
        </c:ser>
        <c:ser>
          <c:idx val="3"/>
          <c:order val="3"/>
          <c:tx>
            <c:strRef>
              <c:f>scal!$E$14</c:f>
              <c:strCache>
                <c:ptCount val="1"/>
                <c:pt idx="0">
                  <c:v>Inp (Hot Tuple Cache)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triangle"/>
            <c:size val="10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scal!$A$15:$A$21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48</c:v>
                </c:pt>
              </c:numCache>
            </c:numRef>
          </c:xVal>
          <c:yVal>
            <c:numRef>
              <c:f>scal!$E$15:$E$21</c:f>
              <c:numCache>
                <c:formatCode>General</c:formatCode>
                <c:ptCount val="7"/>
                <c:pt idx="0">
                  <c:v>322893</c:v>
                </c:pt>
                <c:pt idx="1">
                  <c:v>595893</c:v>
                </c:pt>
                <c:pt idx="2">
                  <c:v>1073066</c:v>
                </c:pt>
                <c:pt idx="3">
                  <c:v>1774653</c:v>
                </c:pt>
                <c:pt idx="4">
                  <c:v>2567024</c:v>
                </c:pt>
                <c:pt idx="5">
                  <c:v>2837319</c:v>
                </c:pt>
                <c:pt idx="6">
                  <c:v>2772299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9A59-7D4C-8DD2-0FD4F61076FF}"/>
            </c:ext>
          </c:extLst>
        </c:ser>
        <c:ser>
          <c:idx val="4"/>
          <c:order val="4"/>
          <c:tx>
            <c:strRef>
              <c:f>scal!$F$14</c:f>
              <c:strCache>
                <c:ptCount val="1"/>
                <c:pt idx="0">
                  <c:v>Falcon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x"/>
            <c:size val="10"/>
            <c:spPr>
              <a:noFill/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scal!$A$15:$A$21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48</c:v>
                </c:pt>
              </c:numCache>
            </c:numRef>
          </c:xVal>
          <c:yVal>
            <c:numRef>
              <c:f>scal!$F$15:$F$21</c:f>
              <c:numCache>
                <c:formatCode>General</c:formatCode>
                <c:ptCount val="7"/>
                <c:pt idx="0">
                  <c:v>376652</c:v>
                </c:pt>
                <c:pt idx="1">
                  <c:v>727308</c:v>
                </c:pt>
                <c:pt idx="2">
                  <c:v>1410562</c:v>
                </c:pt>
                <c:pt idx="3">
                  <c:v>2683189</c:v>
                </c:pt>
                <c:pt idx="4">
                  <c:v>4824713</c:v>
                </c:pt>
                <c:pt idx="5">
                  <c:v>6908417</c:v>
                </c:pt>
                <c:pt idx="6">
                  <c:v>7380011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9A59-7D4C-8DD2-0FD4F61076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28190224"/>
        <c:axId val="1828477392"/>
      </c:scatterChart>
      <c:valAx>
        <c:axId val="1828190224"/>
        <c:scaling>
          <c:orientation val="minMax"/>
          <c:max val="48"/>
        </c:scaling>
        <c:delete val="0"/>
        <c:axPos val="b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2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 altLang="zh-CN"/>
                  <a:t>#threads</a:t>
                </a:r>
                <a:endParaRPr lang="zh-CN" altLang="en-US"/>
              </a:p>
            </c:rich>
          </c:tx>
          <c:layout>
            <c:manualLayout>
              <c:xMode val="edge"/>
              <c:yMode val="edge"/>
              <c:x val="0.45611606302958024"/>
              <c:y val="0.8016735547932237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2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zh-CN"/>
            </a:p>
          </c:txPr>
        </c:title>
        <c:numFmt formatCode="#,##0;\-#,##0;" sourceLinked="0"/>
        <c:majorTickMark val="in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zh-CN"/>
          </a:p>
        </c:txPr>
        <c:crossAx val="1828477392"/>
        <c:crosses val="autoZero"/>
        <c:crossBetween val="midCat"/>
        <c:majorUnit val="8"/>
        <c:minorUnit val="1"/>
      </c:valAx>
      <c:valAx>
        <c:axId val="1828477392"/>
        <c:scaling>
          <c:orientation val="minMax"/>
          <c:max val="12000000"/>
        </c:scaling>
        <c:delete val="0"/>
        <c:axPos val="l"/>
        <c:majorGridlines>
          <c:spPr>
            <a:ln w="9525" cap="flat" cmpd="sng" algn="ctr">
              <a:solidFill>
                <a:schemeClr val="bg2"/>
              </a:solidFill>
              <a:prstDash val="dash"/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zh-CN"/>
          </a:p>
        </c:txPr>
        <c:crossAx val="1828190224"/>
        <c:crosses val="autoZero"/>
        <c:crossBetween val="midCat"/>
        <c:majorUnit val="2000000"/>
        <c:dispUnits>
          <c:custUnit val="1000000"/>
          <c:dispUnitsLbl>
            <c:layout>
              <c:manualLayout>
                <c:xMode val="edge"/>
                <c:yMode val="edge"/>
                <c:x val="5.0900590551181098E-3"/>
                <c:y val="0.38575516475074761"/>
              </c:manualLayout>
            </c:layout>
            <c:tx>
              <c:rich>
                <a:bodyPr rot="-5400000" spcFirstLastPara="1" vertOverflow="ellipsis" vert="horz" wrap="square" anchor="ctr" anchorCtr="1"/>
                <a:lstStyle/>
                <a:p>
                  <a:pPr>
                    <a:defRPr sz="24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Arial" panose="020B0604020202020204" pitchFamily="34" charset="0"/>
                      <a:ea typeface="+mn-ea"/>
                      <a:cs typeface="Arial" panose="020B0604020202020204" pitchFamily="34" charset="0"/>
                    </a:defRPr>
                  </a:pPr>
                  <a:r>
                    <a:rPr lang="zh-CN" altLang="en-US"/>
                    <a:t> </a:t>
                  </a:r>
                </a:p>
              </c:rich>
            </c:tx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2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zh-CN"/>
              </a:p>
            </c:txPr>
          </c:dispUnitsLbl>
        </c:dispUnits>
      </c:valAx>
      <c:spPr>
        <a:noFill/>
        <a:ln>
          <a:noFill/>
        </a:ln>
        <a:effectLst/>
      </c:spPr>
    </c:plotArea>
    <c:plotVisOnly val="1"/>
    <c:dispBlanksAs val="gap"/>
    <c:showDLblsOverMax val="0"/>
    <c:extLst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2400">
          <a:latin typeface="Arial" panose="020B0604020202020204" pitchFamily="34" charset="0"/>
          <a:cs typeface="Arial" panose="020B0604020202020204" pitchFamily="34" charset="0"/>
        </a:defRPr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288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n-US" altLang="zh-CN"/>
              <a:t>(c)</a:t>
            </a:r>
            <a:r>
              <a:rPr lang="zh-CN" altLang="en-US" baseline="0"/>
              <a:t> </a:t>
            </a:r>
            <a:r>
              <a:rPr lang="en-US" altLang="zh-CN"/>
              <a:t>YCSB-A</a:t>
            </a:r>
            <a:r>
              <a:rPr lang="zh-CN" altLang="en-US" baseline="0"/>
              <a:t> </a:t>
            </a:r>
            <a:r>
              <a:rPr lang="en-US" altLang="zh-CN" baseline="0"/>
              <a:t>Zipfan</a:t>
            </a:r>
            <a:endParaRPr lang="zh-CN" altLang="en-US"/>
          </a:p>
        </c:rich>
      </c:tx>
      <c:layout>
        <c:manualLayout>
          <c:xMode val="edge"/>
          <c:yMode val="edge"/>
          <c:x val="0.32984812235009087"/>
          <c:y val="0.9017653823838415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88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zh-CN"/>
        </a:p>
      </c:txPr>
    </c:title>
    <c:autoTitleDeleted val="0"/>
    <c:plotArea>
      <c:layout>
        <c:manualLayout>
          <c:layoutTarget val="inner"/>
          <c:xMode val="edge"/>
          <c:yMode val="edge"/>
          <c:x val="9.8380400519375119E-2"/>
          <c:y val="3.6094277972436202E-2"/>
          <c:w val="0.86754758155230594"/>
          <c:h val="0.66050825325086604"/>
        </c:manualLayout>
      </c:layout>
      <c:scatterChart>
        <c:scatterStyle val="smoothMarker"/>
        <c:varyColors val="0"/>
        <c:ser>
          <c:idx val="0"/>
          <c:order val="0"/>
          <c:tx>
            <c:strRef>
              <c:f>scal!$B$28</c:f>
              <c:strCache>
                <c:ptCount val="1"/>
                <c:pt idx="0">
                  <c:v>Inp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square"/>
            <c:size val="10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scal!$A$29:$A$35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48</c:v>
                </c:pt>
              </c:numCache>
            </c:numRef>
          </c:xVal>
          <c:yVal>
            <c:numRef>
              <c:f>scal!$B$29:$B$35</c:f>
              <c:numCache>
                <c:formatCode>General</c:formatCode>
                <c:ptCount val="7"/>
                <c:pt idx="0">
                  <c:v>331253</c:v>
                </c:pt>
                <c:pt idx="1">
                  <c:v>600065</c:v>
                </c:pt>
                <c:pt idx="2">
                  <c:v>1032924</c:v>
                </c:pt>
                <c:pt idx="3">
                  <c:v>1652043</c:v>
                </c:pt>
                <c:pt idx="4">
                  <c:v>2331272</c:v>
                </c:pt>
                <c:pt idx="5">
                  <c:v>2709090</c:v>
                </c:pt>
                <c:pt idx="6">
                  <c:v>2700338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A59-7D4C-8DD2-0FD4F61076FF}"/>
            </c:ext>
          </c:extLst>
        </c:ser>
        <c:ser>
          <c:idx val="1"/>
          <c:order val="1"/>
          <c:tx>
            <c:strRef>
              <c:f>scal!$C$28</c:f>
              <c:strCache>
                <c:ptCount val="1"/>
                <c:pt idx="0">
                  <c:v>Inp (Small Log Window)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plus"/>
            <c:size val="10"/>
            <c:spPr>
              <a:noFill/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scal!$A$29:$A$35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48</c:v>
                </c:pt>
              </c:numCache>
            </c:numRef>
          </c:xVal>
          <c:yVal>
            <c:numRef>
              <c:f>scal!$C$29:$C$35</c:f>
              <c:numCache>
                <c:formatCode>General</c:formatCode>
                <c:ptCount val="7"/>
                <c:pt idx="0">
                  <c:v>407349</c:v>
                </c:pt>
                <c:pt idx="1">
                  <c:v>758143</c:v>
                </c:pt>
                <c:pt idx="2">
                  <c:v>1411619</c:v>
                </c:pt>
                <c:pt idx="3">
                  <c:v>2513137</c:v>
                </c:pt>
                <c:pt idx="4">
                  <c:v>4149628</c:v>
                </c:pt>
                <c:pt idx="5">
                  <c:v>5784178</c:v>
                </c:pt>
                <c:pt idx="6">
                  <c:v>6484924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9A59-7D4C-8DD2-0FD4F61076FF}"/>
            </c:ext>
          </c:extLst>
        </c:ser>
        <c:ser>
          <c:idx val="2"/>
          <c:order val="2"/>
          <c:tx>
            <c:strRef>
              <c:f>scal!$D$28</c:f>
              <c:strCache>
                <c:ptCount val="1"/>
                <c:pt idx="0">
                  <c:v>Inp (No Flush)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10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scal!$A$29:$A$35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48</c:v>
                </c:pt>
              </c:numCache>
            </c:numRef>
          </c:xVal>
          <c:yVal>
            <c:numRef>
              <c:f>scal!$D$29:$D$35</c:f>
              <c:numCache>
                <c:formatCode>General</c:formatCode>
                <c:ptCount val="7"/>
                <c:pt idx="0">
                  <c:v>530182</c:v>
                </c:pt>
                <c:pt idx="1">
                  <c:v>894743</c:v>
                </c:pt>
                <c:pt idx="2">
                  <c:v>1441908</c:v>
                </c:pt>
                <c:pt idx="3">
                  <c:v>2074209</c:v>
                </c:pt>
                <c:pt idx="4">
                  <c:v>2393964</c:v>
                </c:pt>
                <c:pt idx="5">
                  <c:v>2360244</c:v>
                </c:pt>
                <c:pt idx="6">
                  <c:v>2327052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9A59-7D4C-8DD2-0FD4F61076FF}"/>
            </c:ext>
          </c:extLst>
        </c:ser>
        <c:ser>
          <c:idx val="3"/>
          <c:order val="3"/>
          <c:tx>
            <c:strRef>
              <c:f>scal!$E$28</c:f>
              <c:strCache>
                <c:ptCount val="1"/>
                <c:pt idx="0">
                  <c:v>Inp (Hot Tuple Cache)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triangle"/>
            <c:size val="10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scal!$A$29:$A$35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48</c:v>
                </c:pt>
              </c:numCache>
            </c:numRef>
          </c:xVal>
          <c:yVal>
            <c:numRef>
              <c:f>scal!$E$29:$E$35</c:f>
              <c:numCache>
                <c:formatCode>General</c:formatCode>
                <c:ptCount val="7"/>
                <c:pt idx="0">
                  <c:v>424704</c:v>
                </c:pt>
                <c:pt idx="1">
                  <c:v>752110</c:v>
                </c:pt>
                <c:pt idx="2">
                  <c:v>1292382</c:v>
                </c:pt>
                <c:pt idx="3">
                  <c:v>2026429</c:v>
                </c:pt>
                <c:pt idx="4">
                  <c:v>2779506</c:v>
                </c:pt>
                <c:pt idx="5">
                  <c:v>3051460</c:v>
                </c:pt>
                <c:pt idx="6">
                  <c:v>3010267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9A59-7D4C-8DD2-0FD4F61076FF}"/>
            </c:ext>
          </c:extLst>
        </c:ser>
        <c:ser>
          <c:idx val="4"/>
          <c:order val="4"/>
          <c:tx>
            <c:strRef>
              <c:f>scal!$F$28</c:f>
              <c:strCache>
                <c:ptCount val="1"/>
                <c:pt idx="0">
                  <c:v>Falcon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x"/>
            <c:size val="10"/>
            <c:spPr>
              <a:noFill/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scal!$A$29:$A$35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48</c:v>
                </c:pt>
              </c:numCache>
            </c:numRef>
          </c:xVal>
          <c:yVal>
            <c:numRef>
              <c:f>scal!$F$29:$F$35</c:f>
              <c:numCache>
                <c:formatCode>General</c:formatCode>
                <c:ptCount val="7"/>
                <c:pt idx="0">
                  <c:v>571510</c:v>
                </c:pt>
                <c:pt idx="1">
                  <c:v>1064237</c:v>
                </c:pt>
                <c:pt idx="2">
                  <c:v>2013183</c:v>
                </c:pt>
                <c:pt idx="3">
                  <c:v>3775198</c:v>
                </c:pt>
                <c:pt idx="4">
                  <c:v>6780047</c:v>
                </c:pt>
                <c:pt idx="5">
                  <c:v>10182616</c:v>
                </c:pt>
                <c:pt idx="6">
                  <c:v>11419640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9A59-7D4C-8DD2-0FD4F61076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28190224"/>
        <c:axId val="1828477392"/>
      </c:scatterChart>
      <c:valAx>
        <c:axId val="1828190224"/>
        <c:scaling>
          <c:orientation val="minMax"/>
          <c:max val="48"/>
        </c:scaling>
        <c:delete val="0"/>
        <c:axPos val="b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2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 altLang="zh-CN"/>
                  <a:t>#threads</a:t>
                </a:r>
              </a:p>
            </c:rich>
          </c:tx>
          <c:layout>
            <c:manualLayout>
              <c:xMode val="edge"/>
              <c:yMode val="edge"/>
              <c:x val="0.43688537250151421"/>
              <c:y val="0.8220109542148400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2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zh-CN"/>
            </a:p>
          </c:txPr>
        </c:title>
        <c:numFmt formatCode="#,##0;\-#,##0;" sourceLinked="0"/>
        <c:majorTickMark val="in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zh-CN"/>
          </a:p>
        </c:txPr>
        <c:crossAx val="1828477392"/>
        <c:crosses val="autoZero"/>
        <c:crossBetween val="midCat"/>
        <c:majorUnit val="8"/>
        <c:minorUnit val="1"/>
      </c:valAx>
      <c:valAx>
        <c:axId val="18284773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bg2"/>
              </a:solidFill>
              <a:prstDash val="dash"/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zh-CN"/>
          </a:p>
        </c:txPr>
        <c:crossAx val="1828190224"/>
        <c:crosses val="autoZero"/>
        <c:crossBetween val="midCat"/>
        <c:dispUnits>
          <c:custUnit val="1000000"/>
          <c:dispUnitsLbl>
            <c:layout>
              <c:manualLayout>
                <c:xMode val="edge"/>
                <c:yMode val="edge"/>
                <c:x val="5.0900590551181098E-3"/>
                <c:y val="0.38575516475074761"/>
              </c:manualLayout>
            </c:layout>
            <c:tx>
              <c:rich>
                <a:bodyPr rot="-5400000" spcFirstLastPara="1" vertOverflow="ellipsis" vert="horz" wrap="square" anchor="ctr" anchorCtr="1"/>
                <a:lstStyle/>
                <a:p>
                  <a:pPr>
                    <a:defRPr sz="24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Arial" panose="020B0604020202020204" pitchFamily="34" charset="0"/>
                      <a:ea typeface="+mn-ea"/>
                      <a:cs typeface="Arial" panose="020B0604020202020204" pitchFamily="34" charset="0"/>
                    </a:defRPr>
                  </a:pPr>
                  <a:r>
                    <a:rPr lang="zh-CN" altLang="en-US"/>
                    <a:t> </a:t>
                  </a:r>
                </a:p>
              </c:rich>
            </c:tx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2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zh-CN"/>
              </a:p>
            </c:txPr>
          </c:dispUnitsLbl>
        </c:dispUnits>
      </c:valAx>
      <c:spPr>
        <a:noFill/>
        <a:ln>
          <a:noFill/>
        </a:ln>
        <a:effectLst/>
      </c:spPr>
    </c:plotArea>
    <c:plotVisOnly val="1"/>
    <c:dispBlanksAs val="gap"/>
    <c:showDLblsOverMax val="0"/>
    <c:extLst/>
  </c:chart>
  <c:spPr>
    <a:solidFill>
      <a:sysClr val="window" lastClr="FFFFFF"/>
    </a:solidFill>
    <a:ln w="22225" cap="flat" cmpd="sng" algn="ctr">
      <a:noFill/>
      <a:round/>
    </a:ln>
    <a:effectLst/>
  </c:spPr>
  <c:txPr>
    <a:bodyPr/>
    <a:lstStyle/>
    <a:p>
      <a:pPr>
        <a:defRPr sz="2400">
          <a:latin typeface="Arial" panose="020B0604020202020204" pitchFamily="34" charset="0"/>
          <a:cs typeface="Arial" panose="020B0604020202020204" pitchFamily="34" charset="0"/>
        </a:defRPr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20669563962345847"/>
          <c:y val="6.8831733023967598E-2"/>
          <c:w val="0.7718589733309813"/>
          <c:h val="0.77106731172709997"/>
        </c:manualLayout>
      </c:layout>
      <c:lineChart>
        <c:grouping val="standard"/>
        <c:varyColors val="0"/>
        <c:ser>
          <c:idx val="0"/>
          <c:order val="0"/>
          <c:tx>
            <c:strRef>
              <c:f>tpcc!$B$1</c:f>
              <c:strCache>
                <c:ptCount val="1"/>
                <c:pt idx="0">
                  <c:v>Zen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7"/>
            <c:spPr>
              <a:solidFill>
                <a:srgbClr val="0070C0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tpcc!$A$2:$A$9</c:f>
              <c:numCache>
                <c:formatCode>General</c:formatCode>
                <c:ptCount val="8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  <c:pt idx="4">
                  <c:v>10</c:v>
                </c:pt>
                <c:pt idx="5">
                  <c:v>12</c:v>
                </c:pt>
                <c:pt idx="6">
                  <c:v>14</c:v>
                </c:pt>
                <c:pt idx="7">
                  <c:v>16</c:v>
                </c:pt>
              </c:numCache>
            </c:numRef>
          </c:cat>
          <c:val>
            <c:numRef>
              <c:f>tpcc!$B$2:$B$9</c:f>
              <c:numCache>
                <c:formatCode>General</c:formatCode>
                <c:ptCount val="8"/>
                <c:pt idx="0">
                  <c:v>108502</c:v>
                </c:pt>
                <c:pt idx="1">
                  <c:v>201731</c:v>
                </c:pt>
                <c:pt idx="2">
                  <c:v>286649</c:v>
                </c:pt>
                <c:pt idx="3">
                  <c:v>353770</c:v>
                </c:pt>
                <c:pt idx="4">
                  <c:v>406959</c:v>
                </c:pt>
                <c:pt idx="5">
                  <c:v>482929</c:v>
                </c:pt>
                <c:pt idx="6">
                  <c:v>530223</c:v>
                </c:pt>
                <c:pt idx="7">
                  <c:v>589289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228F-674A-A869-DC83B15193CE}"/>
            </c:ext>
          </c:extLst>
        </c:ser>
        <c:ser>
          <c:idx val="1"/>
          <c:order val="1"/>
          <c:tx>
            <c:strRef>
              <c:f>tpcc!$C$1</c:f>
              <c:strCache>
                <c:ptCount val="1"/>
                <c:pt idx="0">
                  <c:v>Moly+BP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diamond"/>
            <c:size val="7"/>
            <c:spPr>
              <a:solidFill>
                <a:schemeClr val="accent2"/>
              </a:solidFill>
              <a:ln w="9525">
                <a:noFill/>
              </a:ln>
              <a:effectLst/>
            </c:spPr>
          </c:marker>
          <c:cat>
            <c:numRef>
              <c:f>tpcc!$A$2:$A$9</c:f>
              <c:numCache>
                <c:formatCode>General</c:formatCode>
                <c:ptCount val="8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  <c:pt idx="4">
                  <c:v>10</c:v>
                </c:pt>
                <c:pt idx="5">
                  <c:v>12</c:v>
                </c:pt>
                <c:pt idx="6">
                  <c:v>14</c:v>
                </c:pt>
                <c:pt idx="7">
                  <c:v>16</c:v>
                </c:pt>
              </c:numCache>
            </c:numRef>
          </c:cat>
          <c:val>
            <c:numRef>
              <c:f>tpcc!$C$2:$C$9</c:f>
              <c:numCache>
                <c:formatCode>General</c:formatCode>
                <c:ptCount val="8"/>
                <c:pt idx="0">
                  <c:v>117293</c:v>
                </c:pt>
                <c:pt idx="1">
                  <c:v>214003</c:v>
                </c:pt>
                <c:pt idx="2">
                  <c:v>294332</c:v>
                </c:pt>
                <c:pt idx="3">
                  <c:v>367006</c:v>
                </c:pt>
                <c:pt idx="4">
                  <c:v>427531</c:v>
                </c:pt>
                <c:pt idx="5">
                  <c:v>499077</c:v>
                </c:pt>
                <c:pt idx="6">
                  <c:v>555093</c:v>
                </c:pt>
                <c:pt idx="7">
                  <c:v>595796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1-228F-674A-A869-DC83B15193CE}"/>
            </c:ext>
          </c:extLst>
        </c:ser>
        <c:ser>
          <c:idx val="2"/>
          <c:order val="2"/>
          <c:tx>
            <c:strRef>
              <c:f>tpcc!$D$1</c:f>
              <c:strCache>
                <c:ptCount val="1"/>
                <c:pt idx="0">
                  <c:v>Moly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triangle"/>
            <c:size val="7"/>
            <c:spPr>
              <a:solidFill>
                <a:srgbClr val="FF0000"/>
              </a:solidFill>
              <a:ln w="9525">
                <a:noFill/>
              </a:ln>
              <a:effectLst/>
            </c:spPr>
          </c:marker>
          <c:cat>
            <c:numRef>
              <c:f>tpcc!$A$2:$A$9</c:f>
              <c:numCache>
                <c:formatCode>General</c:formatCode>
                <c:ptCount val="8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  <c:pt idx="4">
                  <c:v>10</c:v>
                </c:pt>
                <c:pt idx="5">
                  <c:v>12</c:v>
                </c:pt>
                <c:pt idx="6">
                  <c:v>14</c:v>
                </c:pt>
                <c:pt idx="7">
                  <c:v>16</c:v>
                </c:pt>
              </c:numCache>
            </c:numRef>
          </c:cat>
          <c:val>
            <c:numRef>
              <c:f>tpcc!$D$2:$D$9</c:f>
              <c:numCache>
                <c:formatCode>General</c:formatCode>
                <c:ptCount val="8"/>
                <c:pt idx="0">
                  <c:v>189928</c:v>
                </c:pt>
                <c:pt idx="1">
                  <c:v>354438</c:v>
                </c:pt>
                <c:pt idx="2">
                  <c:v>510128</c:v>
                </c:pt>
                <c:pt idx="3">
                  <c:v>642541</c:v>
                </c:pt>
                <c:pt idx="4">
                  <c:v>762540</c:v>
                </c:pt>
                <c:pt idx="5">
                  <c:v>868653</c:v>
                </c:pt>
                <c:pt idx="6">
                  <c:v>971149</c:v>
                </c:pt>
                <c:pt idx="7">
                  <c:v>1046832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2-228F-674A-A869-DC83B15193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73254976"/>
        <c:axId val="584667088"/>
      </c:lineChart>
      <c:catAx>
        <c:axId val="5732549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84667088"/>
        <c:crosses val="autoZero"/>
        <c:auto val="1"/>
        <c:lblAlgn val="ctr"/>
        <c:lblOffset val="100"/>
        <c:noMultiLvlLbl val="0"/>
      </c:catAx>
      <c:valAx>
        <c:axId val="5846670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dash"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73254976"/>
        <c:crosses val="autoZero"/>
        <c:crossBetween val="between"/>
        <c:dispUnits>
          <c:builtInUnit val="millions"/>
          <c:dispUnitsLbl>
            <c:layout>
              <c:manualLayout>
                <c:xMode val="edge"/>
                <c:yMode val="edge"/>
                <c:x val="3.6041984059528208E-2"/>
                <c:y val="0.16010154980627422"/>
              </c:manualLayout>
            </c:layout>
            <c:tx>
              <c:rich>
                <a:bodyPr rot="-5400000" spcFirstLastPara="1" vertOverflow="ellipsis" vert="horz" wrap="square" anchor="ctr" anchorCtr="1"/>
                <a:lstStyle/>
                <a:p>
                  <a:pPr>
                    <a:defRPr sz="20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r>
                    <a:rPr lang="en-US"/>
                    <a:t>Throughput(M/s )</a:t>
                  </a:r>
                  <a:endParaRPr lang="zh-CN"/>
                </a:p>
              </c:rich>
            </c:tx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2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</c:dispUnitsLbl>
        </c:dispUnits>
      </c:valAx>
      <c:spPr>
        <a:noFill/>
        <a:ln>
          <a:solidFill>
            <a:schemeClr val="tx1"/>
          </a:solidFill>
        </a:ln>
        <a:effectLst/>
      </c:spPr>
    </c:plotArea>
    <c:legend>
      <c:legendPos val="b"/>
      <c:layout>
        <c:manualLayout>
          <c:xMode val="edge"/>
          <c:yMode val="edge"/>
          <c:x val="0.21658412263684432"/>
          <c:y val="0.12520018331041946"/>
          <c:w val="0.66345011221423411"/>
          <c:h val="0.1181860600758238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2000"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dramsize!$K$2</c:f>
              <c:strCache>
                <c:ptCount val="1"/>
                <c:pt idx="0">
                  <c:v>NVM/DRAM=4</c:v>
                </c:pt>
              </c:strCache>
            </c:strRef>
          </c:tx>
          <c:spPr>
            <a:pattFill prst="ltUpDiag">
              <a:fgClr>
                <a:schemeClr val="tx1"/>
              </a:fgClr>
              <a:bgClr>
                <a:srgbClr val="00B050"/>
              </a:bgClr>
            </a:pattFill>
            <a:ln>
              <a:noFill/>
            </a:ln>
            <a:effectLst/>
          </c:spPr>
          <c:invertIfNegative val="0"/>
          <c:cat>
            <c:multiLvlStrRef>
              <c:f>dramsize!$I$3:$J$14</c:f>
              <c:multiLvlStrCache>
                <c:ptCount val="12"/>
                <c:lvl>
                  <c:pt idx="0">
                    <c:v>none</c:v>
                  </c:pt>
                  <c:pt idx="1">
                    <c:v>low</c:v>
                  </c:pt>
                  <c:pt idx="2">
                    <c:v>high</c:v>
                  </c:pt>
                  <c:pt idx="3">
                    <c:v>none</c:v>
                  </c:pt>
                  <c:pt idx="4">
                    <c:v>low</c:v>
                  </c:pt>
                  <c:pt idx="5">
                    <c:v>high</c:v>
                  </c:pt>
                  <c:pt idx="6">
                    <c:v>none</c:v>
                  </c:pt>
                  <c:pt idx="7">
                    <c:v>low</c:v>
                  </c:pt>
                  <c:pt idx="8">
                    <c:v>high</c:v>
                  </c:pt>
                  <c:pt idx="9">
                    <c:v>none</c:v>
                  </c:pt>
                  <c:pt idx="10">
                    <c:v>low</c:v>
                  </c:pt>
                  <c:pt idx="11">
                    <c:v>high</c:v>
                  </c:pt>
                </c:lvl>
                <c:lvl>
                  <c:pt idx="0">
                    <c:v>ycsb_ro</c:v>
                  </c:pt>
                  <c:pt idx="3">
                    <c:v>ycsb_rh</c:v>
                  </c:pt>
                  <c:pt idx="6">
                    <c:v>ycsb_bl</c:v>
                  </c:pt>
                  <c:pt idx="9">
                    <c:v>ycsb_wh</c:v>
                  </c:pt>
                </c:lvl>
              </c:multiLvlStrCache>
            </c:multiLvlStrRef>
          </c:cat>
          <c:val>
            <c:numRef>
              <c:f>dramsize!$K$3:$K$14</c:f>
              <c:numCache>
                <c:formatCode>General</c:formatCode>
                <c:ptCount val="12"/>
                <c:pt idx="0">
                  <c:v>429610</c:v>
                </c:pt>
                <c:pt idx="1">
                  <c:v>477235</c:v>
                </c:pt>
                <c:pt idx="2">
                  <c:v>738255</c:v>
                </c:pt>
                <c:pt idx="3">
                  <c:v>331657</c:v>
                </c:pt>
                <c:pt idx="4">
                  <c:v>380829</c:v>
                </c:pt>
                <c:pt idx="5">
                  <c:v>356116</c:v>
                </c:pt>
                <c:pt idx="6">
                  <c:v>211678</c:v>
                </c:pt>
                <c:pt idx="7">
                  <c:v>189095</c:v>
                </c:pt>
                <c:pt idx="8">
                  <c:v>198250</c:v>
                </c:pt>
                <c:pt idx="9">
                  <c:v>130283</c:v>
                </c:pt>
                <c:pt idx="10">
                  <c:v>115415</c:v>
                </c:pt>
                <c:pt idx="11">
                  <c:v>134311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EFE-F246-A425-BE87C329B87A}"/>
            </c:ext>
          </c:extLst>
        </c:ser>
        <c:ser>
          <c:idx val="1"/>
          <c:order val="1"/>
          <c:tx>
            <c:strRef>
              <c:f>dramsize!$L$2</c:f>
              <c:strCache>
                <c:ptCount val="1"/>
                <c:pt idx="0">
                  <c:v>NVM/DRAM=16</c:v>
                </c:pt>
              </c:strCache>
            </c:strRef>
          </c:tx>
          <c:spPr>
            <a:pattFill prst="ltDnDiag">
              <a:fgClr>
                <a:schemeClr val="tx1"/>
              </a:fgClr>
              <a:bgClr>
                <a:srgbClr val="92D050"/>
              </a:bgClr>
            </a:pattFill>
            <a:ln>
              <a:noFill/>
            </a:ln>
            <a:effectLst/>
          </c:spPr>
          <c:invertIfNegative val="0"/>
          <c:cat>
            <c:multiLvlStrRef>
              <c:f>dramsize!$I$3:$J$14</c:f>
              <c:multiLvlStrCache>
                <c:ptCount val="12"/>
                <c:lvl>
                  <c:pt idx="0">
                    <c:v>none</c:v>
                  </c:pt>
                  <c:pt idx="1">
                    <c:v>low</c:v>
                  </c:pt>
                  <c:pt idx="2">
                    <c:v>high</c:v>
                  </c:pt>
                  <c:pt idx="3">
                    <c:v>none</c:v>
                  </c:pt>
                  <c:pt idx="4">
                    <c:v>low</c:v>
                  </c:pt>
                  <c:pt idx="5">
                    <c:v>high</c:v>
                  </c:pt>
                  <c:pt idx="6">
                    <c:v>none</c:v>
                  </c:pt>
                  <c:pt idx="7">
                    <c:v>low</c:v>
                  </c:pt>
                  <c:pt idx="8">
                    <c:v>high</c:v>
                  </c:pt>
                  <c:pt idx="9">
                    <c:v>none</c:v>
                  </c:pt>
                  <c:pt idx="10">
                    <c:v>low</c:v>
                  </c:pt>
                  <c:pt idx="11">
                    <c:v>high</c:v>
                  </c:pt>
                </c:lvl>
                <c:lvl>
                  <c:pt idx="0">
                    <c:v>ycsb_ro</c:v>
                  </c:pt>
                  <c:pt idx="3">
                    <c:v>ycsb_rh</c:v>
                  </c:pt>
                  <c:pt idx="6">
                    <c:v>ycsb_bl</c:v>
                  </c:pt>
                  <c:pt idx="9">
                    <c:v>ycsb_wh</c:v>
                  </c:pt>
                </c:lvl>
              </c:multiLvlStrCache>
            </c:multiLvlStrRef>
          </c:cat>
          <c:val>
            <c:numRef>
              <c:f>dramsize!$L$3:$L$14</c:f>
              <c:numCache>
                <c:formatCode>General</c:formatCode>
                <c:ptCount val="12"/>
                <c:pt idx="0">
                  <c:v>394562</c:v>
                </c:pt>
                <c:pt idx="1">
                  <c:v>421073</c:v>
                </c:pt>
                <c:pt idx="2">
                  <c:v>664080</c:v>
                </c:pt>
                <c:pt idx="3">
                  <c:v>307774</c:v>
                </c:pt>
                <c:pt idx="4">
                  <c:v>342701</c:v>
                </c:pt>
                <c:pt idx="5">
                  <c:v>341385</c:v>
                </c:pt>
                <c:pt idx="6">
                  <c:v>198811</c:v>
                </c:pt>
                <c:pt idx="7">
                  <c:v>189764</c:v>
                </c:pt>
                <c:pt idx="8">
                  <c:v>191403</c:v>
                </c:pt>
                <c:pt idx="9">
                  <c:v>127895</c:v>
                </c:pt>
                <c:pt idx="10">
                  <c:v>113120</c:v>
                </c:pt>
                <c:pt idx="11">
                  <c:v>132181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EFE-F246-A425-BE87C329B87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10396687"/>
        <c:axId val="509773583"/>
      </c:barChart>
      <c:catAx>
        <c:axId val="5103966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09773583"/>
        <c:crosses val="autoZero"/>
        <c:auto val="1"/>
        <c:lblAlgn val="ctr"/>
        <c:lblOffset val="100"/>
        <c:noMultiLvlLbl val="0"/>
      </c:catAx>
      <c:valAx>
        <c:axId val="509773583"/>
        <c:scaling>
          <c:orientation val="minMax"/>
          <c:max val="100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dash"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10396687"/>
        <c:crosses val="autoZero"/>
        <c:crossBetween val="between"/>
        <c:dispUnits>
          <c:builtInUnit val="millions"/>
          <c:dispUnitsLbl>
            <c:layout>
              <c:manualLayout>
                <c:xMode val="edge"/>
                <c:yMode val="edge"/>
                <c:x val="1.5167930660888408E-2"/>
                <c:y val="0.36443148688046645"/>
              </c:manualLayout>
            </c:layout>
            <c:tx>
              <c:rich>
                <a:bodyPr rot="-5400000" spcFirstLastPara="1" vertOverflow="ellipsis" vert="horz" wrap="square" anchor="ctr" anchorCtr="1"/>
                <a:lstStyle/>
                <a:p>
                  <a:pPr algn="ctr" rtl="0">
                    <a:defRPr sz="20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r>
                    <a:rPr lang="en-US"/>
                    <a:t>Throughput(M/s)</a:t>
                  </a:r>
                </a:p>
              </c:rich>
            </c:tx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 algn="ctr" rtl="0">
                  <a:defRPr sz="2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</c:dispUnitsLbl>
        </c:dispUnits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23360745941426878"/>
          <c:y val="5.5757673147999363E-2"/>
          <c:w val="0.71263323124696087"/>
          <c:h val="9.876127728931843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2000"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direct!$D$20</c:f>
              <c:strCache>
                <c:ptCount val="1"/>
                <c:pt idx="0">
                  <c:v>update-direct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direct!$B$21:$C$32</c:f>
              <c:multiLvlStrCache>
                <c:ptCount val="12"/>
                <c:lvl>
                  <c:pt idx="0">
                    <c:v>None</c:v>
                  </c:pt>
                  <c:pt idx="1">
                    <c:v>Low</c:v>
                  </c:pt>
                  <c:pt idx="2">
                    <c:v>High</c:v>
                  </c:pt>
                  <c:pt idx="3">
                    <c:v>None</c:v>
                  </c:pt>
                  <c:pt idx="4">
                    <c:v>Low</c:v>
                  </c:pt>
                  <c:pt idx="5">
                    <c:v>High</c:v>
                  </c:pt>
                  <c:pt idx="6">
                    <c:v>None</c:v>
                  </c:pt>
                  <c:pt idx="7">
                    <c:v>Low</c:v>
                  </c:pt>
                  <c:pt idx="8">
                    <c:v>High</c:v>
                  </c:pt>
                  <c:pt idx="9">
                    <c:v>None</c:v>
                  </c:pt>
                  <c:pt idx="10">
                    <c:v>Low</c:v>
                  </c:pt>
                  <c:pt idx="11">
                    <c:v>High</c:v>
                  </c:pt>
                </c:lvl>
                <c:lvl>
                  <c:pt idx="0">
                    <c:v>YCSB_RO</c:v>
                  </c:pt>
                  <c:pt idx="3">
                    <c:v>YCSB_RH</c:v>
                  </c:pt>
                  <c:pt idx="6">
                    <c:v>YCSB-BL</c:v>
                  </c:pt>
                  <c:pt idx="9">
                    <c:v>YCSB-WH</c:v>
                  </c:pt>
                </c:lvl>
              </c:multiLvlStrCache>
            </c:multiLvlStrRef>
          </c:cat>
          <c:val>
            <c:numRef>
              <c:f>direct!$D$21:$D$32</c:f>
              <c:numCache>
                <c:formatCode>General</c:formatCode>
                <c:ptCount val="12"/>
                <c:pt idx="0">
                  <c:v>545213</c:v>
                </c:pt>
                <c:pt idx="1">
                  <c:v>555452</c:v>
                </c:pt>
                <c:pt idx="2">
                  <c:v>799461</c:v>
                </c:pt>
                <c:pt idx="3">
                  <c:v>534723</c:v>
                </c:pt>
                <c:pt idx="4">
                  <c:v>543168</c:v>
                </c:pt>
                <c:pt idx="5">
                  <c:v>439957</c:v>
                </c:pt>
                <c:pt idx="6">
                  <c:v>502059</c:v>
                </c:pt>
                <c:pt idx="7">
                  <c:v>506977</c:v>
                </c:pt>
                <c:pt idx="8">
                  <c:v>169493</c:v>
                </c:pt>
                <c:pt idx="9">
                  <c:v>482815</c:v>
                </c:pt>
                <c:pt idx="10">
                  <c:v>487445</c:v>
                </c:pt>
                <c:pt idx="11">
                  <c:v>117227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46D-1D42-857B-AFB2C3D574BA}"/>
            </c:ext>
          </c:extLst>
        </c:ser>
        <c:ser>
          <c:idx val="1"/>
          <c:order val="1"/>
          <c:tx>
            <c:strRef>
              <c:f>direct!$E$20</c:f>
              <c:strCache>
                <c:ptCount val="1"/>
                <c:pt idx="0">
                  <c:v>update-local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direct!$B$21:$C$32</c:f>
              <c:multiLvlStrCache>
                <c:ptCount val="12"/>
                <c:lvl>
                  <c:pt idx="0">
                    <c:v>None</c:v>
                  </c:pt>
                  <c:pt idx="1">
                    <c:v>Low</c:v>
                  </c:pt>
                  <c:pt idx="2">
                    <c:v>High</c:v>
                  </c:pt>
                  <c:pt idx="3">
                    <c:v>None</c:v>
                  </c:pt>
                  <c:pt idx="4">
                    <c:v>Low</c:v>
                  </c:pt>
                  <c:pt idx="5">
                    <c:v>High</c:v>
                  </c:pt>
                  <c:pt idx="6">
                    <c:v>None</c:v>
                  </c:pt>
                  <c:pt idx="7">
                    <c:v>Low</c:v>
                  </c:pt>
                  <c:pt idx="8">
                    <c:v>High</c:v>
                  </c:pt>
                  <c:pt idx="9">
                    <c:v>None</c:v>
                  </c:pt>
                  <c:pt idx="10">
                    <c:v>Low</c:v>
                  </c:pt>
                  <c:pt idx="11">
                    <c:v>High</c:v>
                  </c:pt>
                </c:lvl>
                <c:lvl>
                  <c:pt idx="0">
                    <c:v>YCSB_RO</c:v>
                  </c:pt>
                  <c:pt idx="3">
                    <c:v>YCSB_RH</c:v>
                  </c:pt>
                  <c:pt idx="6">
                    <c:v>YCSB-BL</c:v>
                  </c:pt>
                  <c:pt idx="9">
                    <c:v>YCSB-WH</c:v>
                  </c:pt>
                </c:lvl>
              </c:multiLvlStrCache>
            </c:multiLvlStrRef>
          </c:cat>
          <c:val>
            <c:numRef>
              <c:f>direct!$E$21:$E$32</c:f>
              <c:numCache>
                <c:formatCode>General</c:formatCode>
                <c:ptCount val="12"/>
                <c:pt idx="0">
                  <c:v>538015</c:v>
                </c:pt>
                <c:pt idx="1">
                  <c:v>546782</c:v>
                </c:pt>
                <c:pt idx="2">
                  <c:v>788759</c:v>
                </c:pt>
                <c:pt idx="3">
                  <c:v>530571</c:v>
                </c:pt>
                <c:pt idx="4">
                  <c:v>539483</c:v>
                </c:pt>
                <c:pt idx="5">
                  <c:v>540387</c:v>
                </c:pt>
                <c:pt idx="6">
                  <c:v>529461</c:v>
                </c:pt>
                <c:pt idx="7">
                  <c:v>535840</c:v>
                </c:pt>
                <c:pt idx="8">
                  <c:v>401979</c:v>
                </c:pt>
                <c:pt idx="9">
                  <c:v>503415</c:v>
                </c:pt>
                <c:pt idx="10">
                  <c:v>510315</c:v>
                </c:pt>
                <c:pt idx="11">
                  <c:v>434335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46D-1D42-857B-AFB2C3D574B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36986047"/>
        <c:axId val="26907823"/>
      </c:barChart>
      <c:catAx>
        <c:axId val="53698604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6907823"/>
        <c:crosses val="autoZero"/>
        <c:auto val="1"/>
        <c:lblAlgn val="ctr"/>
        <c:lblOffset val="100"/>
        <c:noMultiLvlLbl val="0"/>
      </c:catAx>
      <c:valAx>
        <c:axId val="269078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36986047"/>
        <c:crosses val="autoZero"/>
        <c:crossBetween val="between"/>
        <c:dispUnits>
          <c:builtInUnit val="millions"/>
          <c:dispUnitsLbl>
            <c:layout>
              <c:manualLayout>
                <c:xMode val="edge"/>
                <c:yMode val="edge"/>
                <c:x val="1.8018018018018018E-2"/>
                <c:y val="0.26642335766423358"/>
              </c:manualLayout>
            </c:layout>
            <c:tx>
              <c:rich>
                <a:bodyPr rot="-5400000" spcFirstLastPara="1" vertOverflow="ellipsis" vert="horz" wrap="square" anchor="ctr" anchorCtr="1"/>
                <a:lstStyle/>
                <a:p>
                  <a:pPr marL="0" marR="0" lvl="0" indent="0" algn="ctr" defTabSz="914400" rtl="0" eaLnBrk="1" fontAlgn="auto" latinLnBrk="0" hangingPunct="1">
                    <a:lnSpc>
                      <a:spcPct val="100000"/>
                    </a:lnSpc>
                    <a:spcBef>
                      <a:spcPts val="0"/>
                    </a:spcBef>
                    <a:spcAft>
                      <a:spcPts val="0"/>
                    </a:spcAft>
                    <a:buClrTx/>
                    <a:buSzTx/>
                    <a:buFontTx/>
                    <a:buNone/>
                    <a:tabLst/>
                    <a:defRPr sz="1000" b="0" i="0" u="none" strike="noStrike" kern="1200" baseline="0">
                      <a:solidFill>
                        <a:sysClr val="windowText" lastClr="000000">
                          <a:lumMod val="65000"/>
                          <a:lumOff val="35000"/>
                        </a:sysClr>
                      </a:solidFill>
                      <a:latin typeface="+mn-lt"/>
                      <a:ea typeface="+mn-ea"/>
                      <a:cs typeface="+mn-cs"/>
                    </a:defRPr>
                  </a:pPr>
                  <a:r>
                    <a:rPr lang="en" altLang="zh-CN"/>
                    <a:t>Throughput(M/s)</a:t>
                  </a:r>
                </a:p>
              </c:rich>
            </c:tx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</c:dispUnitsLbl>
        </c:dispUnits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56914609491381152"/>
          <c:y val="0.12454336456118167"/>
          <c:w val="0.32564730084415128"/>
          <c:h val="7.616874533019141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Relationship Id="rId4" Type="http://schemas.openxmlformats.org/officeDocument/2006/relationships/chart" Target="../charts/chart7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227474</xdr:colOff>
      <xdr:row>11</xdr:row>
      <xdr:rowOff>147256</xdr:rowOff>
    </xdr:from>
    <xdr:to>
      <xdr:col>20</xdr:col>
      <xdr:colOff>268147</xdr:colOff>
      <xdr:row>32</xdr:row>
      <xdr:rowOff>147256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8BC471AB-8CC8-9F45-985E-538FD478DEE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622300</xdr:colOff>
      <xdr:row>50</xdr:row>
      <xdr:rowOff>0</xdr:rowOff>
    </xdr:from>
    <xdr:to>
      <xdr:col>11</xdr:col>
      <xdr:colOff>788365</xdr:colOff>
      <xdr:row>66</xdr:row>
      <xdr:rowOff>161564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C881A0A8-971C-9540-8364-313E8A4671C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912252</xdr:colOff>
      <xdr:row>21</xdr:row>
      <xdr:rowOff>11450</xdr:rowOff>
    </xdr:from>
    <xdr:to>
      <xdr:col>16</xdr:col>
      <xdr:colOff>393521</xdr:colOff>
      <xdr:row>46</xdr:row>
      <xdr:rowOff>71550</xdr:rowOff>
    </xdr:to>
    <xdr:graphicFrame macro="">
      <xdr:nvGraphicFramePr>
        <xdr:cNvPr id="11" name="图表 10">
          <a:extLst>
            <a:ext uri="{FF2B5EF4-FFF2-40B4-BE49-F238E27FC236}">
              <a16:creationId xmlns:a16="http://schemas.microsoft.com/office/drawing/2014/main" id="{E3AB419B-4E85-0C67-60D1-BD3F2EA76DF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452966</xdr:colOff>
      <xdr:row>23</xdr:row>
      <xdr:rowOff>122762</xdr:rowOff>
    </xdr:from>
    <xdr:to>
      <xdr:col>30</xdr:col>
      <xdr:colOff>203200</xdr:colOff>
      <xdr:row>32</xdr:row>
      <xdr:rowOff>152396</xdr:rowOff>
    </xdr:to>
    <xdr:graphicFrame macro="">
      <xdr:nvGraphicFramePr>
        <xdr:cNvPr id="6" name="图表 5">
          <a:extLst>
            <a:ext uri="{FF2B5EF4-FFF2-40B4-BE49-F238E27FC236}">
              <a16:creationId xmlns:a16="http://schemas.microsoft.com/office/drawing/2014/main" id="{D49BE5FB-3C82-5904-6F65-DD639DF4BAC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474133</xdr:colOff>
      <xdr:row>25</xdr:row>
      <xdr:rowOff>74084</xdr:rowOff>
    </xdr:from>
    <xdr:to>
      <xdr:col>14</xdr:col>
      <xdr:colOff>745066</xdr:colOff>
      <xdr:row>49</xdr:row>
      <xdr:rowOff>169334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4B253235-F9B6-3E9A-B92D-FC5203F2AC8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745068</xdr:colOff>
      <xdr:row>25</xdr:row>
      <xdr:rowOff>50798</xdr:rowOff>
    </xdr:from>
    <xdr:to>
      <xdr:col>22</xdr:col>
      <xdr:colOff>304800</xdr:colOff>
      <xdr:row>49</xdr:row>
      <xdr:rowOff>186267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4B1CBCEC-0628-FC49-B18F-B0ABABC6075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22</xdr:col>
      <xdr:colOff>287867</xdr:colOff>
      <xdr:row>25</xdr:row>
      <xdr:rowOff>118533</xdr:rowOff>
    </xdr:from>
    <xdr:to>
      <xdr:col>30</xdr:col>
      <xdr:colOff>254000</xdr:colOff>
      <xdr:row>49</xdr:row>
      <xdr:rowOff>169334</xdr:rowOff>
    </xdr:to>
    <xdr:graphicFrame macro="">
      <xdr:nvGraphicFramePr>
        <xdr:cNvPr id="4" name="图表 3">
          <a:extLst>
            <a:ext uri="{FF2B5EF4-FFF2-40B4-BE49-F238E27FC236}">
              <a16:creationId xmlns:a16="http://schemas.microsoft.com/office/drawing/2014/main" id="{41DD7F99-9612-4B0E-C476-ACA0BCE9140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190500</xdr:colOff>
      <xdr:row>9</xdr:row>
      <xdr:rowOff>127000</xdr:rowOff>
    </xdr:from>
    <xdr:to>
      <xdr:col>15</xdr:col>
      <xdr:colOff>647700</xdr:colOff>
      <xdr:row>25</xdr:row>
      <xdr:rowOff>76200</xdr:rowOff>
    </xdr:to>
    <xdr:graphicFrame macro="">
      <xdr:nvGraphicFramePr>
        <xdr:cNvPr id="5" name="图表 4">
          <a:extLst>
            <a:ext uri="{FF2B5EF4-FFF2-40B4-BE49-F238E27FC236}">
              <a16:creationId xmlns:a16="http://schemas.microsoft.com/office/drawing/2014/main" id="{A0F6F43F-8404-5C20-D3C8-746350FA992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146050</xdr:colOff>
      <xdr:row>16</xdr:row>
      <xdr:rowOff>88900</xdr:rowOff>
    </xdr:from>
    <xdr:to>
      <xdr:col>14</xdr:col>
      <xdr:colOff>127000</xdr:colOff>
      <xdr:row>37</xdr:row>
      <xdr:rowOff>177800</xdr:rowOff>
    </xdr:to>
    <xdr:graphicFrame macro="">
      <xdr:nvGraphicFramePr>
        <xdr:cNvPr id="4" name="图表 3">
          <a:extLst>
            <a:ext uri="{FF2B5EF4-FFF2-40B4-BE49-F238E27FC236}">
              <a16:creationId xmlns:a16="http://schemas.microsoft.com/office/drawing/2014/main" id="{7D03E85C-25BB-B148-8C8D-F882EE9463A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266700</xdr:colOff>
      <xdr:row>15</xdr:row>
      <xdr:rowOff>25400</xdr:rowOff>
    </xdr:from>
    <xdr:to>
      <xdr:col>13</xdr:col>
      <xdr:colOff>127000</xdr:colOff>
      <xdr:row>32</xdr:row>
      <xdr:rowOff>50800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6239E107-3B19-9642-87A2-68CF2C9F46E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2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3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7E2037-9ECA-CD4F-A080-F569908CFD3E}">
  <dimension ref="A1:G59"/>
  <sheetViews>
    <sheetView topLeftCell="A27" workbookViewId="0">
      <selection activeCell="I20" sqref="I20"/>
    </sheetView>
  </sheetViews>
  <sheetFormatPr baseColWidth="10" defaultRowHeight="16"/>
  <sheetData>
    <row r="1" spans="1:7">
      <c r="A1" t="s">
        <v>74</v>
      </c>
    </row>
    <row r="2" spans="1:7">
      <c r="A2" t="s">
        <v>57</v>
      </c>
      <c r="B2" t="s">
        <v>69</v>
      </c>
      <c r="C2" t="s">
        <v>66</v>
      </c>
      <c r="D2" t="s">
        <v>59</v>
      </c>
      <c r="E2" t="s">
        <v>70</v>
      </c>
      <c r="F2" t="s">
        <v>68</v>
      </c>
      <c r="G2" t="s">
        <v>71</v>
      </c>
    </row>
    <row r="3" spans="1:7">
      <c r="A3" t="s">
        <v>64</v>
      </c>
      <c r="B3">
        <v>1216165.5</v>
      </c>
      <c r="C3">
        <v>1323226.5</v>
      </c>
      <c r="D3">
        <v>1445599.5</v>
      </c>
      <c r="E3">
        <v>1209820</v>
      </c>
      <c r="F3">
        <v>1322212</v>
      </c>
      <c r="G3">
        <v>1443794.5</v>
      </c>
    </row>
    <row r="4" spans="1:7">
      <c r="A4" t="s">
        <v>61</v>
      </c>
      <c r="B4">
        <v>1009280</v>
      </c>
      <c r="C4">
        <v>1075091.5</v>
      </c>
      <c r="D4">
        <v>1140604.5</v>
      </c>
      <c r="E4">
        <v>1012990</v>
      </c>
      <c r="F4">
        <v>1055469</v>
      </c>
      <c r="G4">
        <v>1116216.5</v>
      </c>
    </row>
    <row r="5" spans="1:7">
      <c r="A5" t="s">
        <v>60</v>
      </c>
      <c r="B5">
        <v>1241505</v>
      </c>
      <c r="C5">
        <v>1261810</v>
      </c>
      <c r="D5">
        <v>1353225</v>
      </c>
      <c r="E5">
        <v>1243481.5</v>
      </c>
      <c r="F5">
        <v>1264845</v>
      </c>
      <c r="G5">
        <v>1343599.5</v>
      </c>
    </row>
    <row r="6" spans="1:7">
      <c r="A6" t="s">
        <v>62</v>
      </c>
      <c r="B6">
        <v>872296</v>
      </c>
      <c r="C6">
        <v>904079</v>
      </c>
      <c r="D6">
        <v>964888</v>
      </c>
      <c r="E6">
        <v>875410</v>
      </c>
      <c r="F6">
        <v>905536.5</v>
      </c>
      <c r="G6">
        <v>960945.5</v>
      </c>
    </row>
    <row r="7" spans="1:7">
      <c r="A7" t="s">
        <v>63</v>
      </c>
      <c r="B7">
        <v>461053</v>
      </c>
      <c r="C7">
        <v>462104.5</v>
      </c>
      <c r="D7">
        <v>479473.5</v>
      </c>
      <c r="E7">
        <v>462245.5</v>
      </c>
      <c r="F7">
        <v>462582.5</v>
      </c>
      <c r="G7">
        <v>479662.5</v>
      </c>
    </row>
    <row r="8" spans="1:7">
      <c r="A8" t="s">
        <v>67</v>
      </c>
      <c r="B8">
        <v>431939.5</v>
      </c>
      <c r="C8">
        <v>432120.5</v>
      </c>
      <c r="D8">
        <v>447832</v>
      </c>
      <c r="E8">
        <v>429986.5</v>
      </c>
      <c r="F8">
        <v>429319</v>
      </c>
      <c r="G8">
        <v>445075.5</v>
      </c>
    </row>
    <row r="9" spans="1:7">
      <c r="A9" t="s">
        <v>65</v>
      </c>
      <c r="B9">
        <v>473909.5</v>
      </c>
      <c r="C9">
        <v>473190.5</v>
      </c>
      <c r="D9">
        <v>492799</v>
      </c>
      <c r="E9">
        <v>465611</v>
      </c>
      <c r="F9">
        <v>465518.5</v>
      </c>
      <c r="G9">
        <v>481335.5</v>
      </c>
    </row>
    <row r="11" spans="1:7">
      <c r="A11" t="s">
        <v>75</v>
      </c>
    </row>
    <row r="12" spans="1:7">
      <c r="A12" t="s">
        <v>57</v>
      </c>
      <c r="B12" t="s">
        <v>76</v>
      </c>
      <c r="C12" t="s">
        <v>77</v>
      </c>
      <c r="D12" t="s">
        <v>78</v>
      </c>
      <c r="E12" t="s">
        <v>79</v>
      </c>
    </row>
    <row r="13" spans="1:7">
      <c r="A13" t="s">
        <v>64</v>
      </c>
      <c r="B13">
        <v>57456.324000000001</v>
      </c>
      <c r="C13">
        <v>66134</v>
      </c>
      <c r="D13">
        <v>6194.3459999999995</v>
      </c>
      <c r="E13">
        <v>7886</v>
      </c>
    </row>
    <row r="14" spans="1:7">
      <c r="A14" t="s">
        <v>61</v>
      </c>
      <c r="B14">
        <v>70463.535000000003</v>
      </c>
      <c r="C14">
        <v>85649</v>
      </c>
      <c r="D14">
        <v>10889.314</v>
      </c>
      <c r="E14">
        <v>14816</v>
      </c>
    </row>
    <row r="15" spans="1:7">
      <c r="A15" t="s">
        <v>60</v>
      </c>
      <c r="B15">
        <v>61622.288999999997</v>
      </c>
      <c r="C15">
        <v>72255</v>
      </c>
      <c r="D15">
        <v>6612.7139999999999</v>
      </c>
      <c r="E15">
        <v>8475</v>
      </c>
    </row>
    <row r="16" spans="1:7">
      <c r="A16" t="s">
        <v>62</v>
      </c>
      <c r="B16">
        <v>83168.361999999994</v>
      </c>
      <c r="C16">
        <v>104010</v>
      </c>
      <c r="D16">
        <v>13406.207</v>
      </c>
      <c r="E16">
        <v>16076</v>
      </c>
    </row>
    <row r="17" spans="1:6">
      <c r="A17" t="s">
        <v>63</v>
      </c>
      <c r="B17">
        <v>162768.25399999999</v>
      </c>
      <c r="C17">
        <v>616679</v>
      </c>
      <c r="D17">
        <v>32922.387000000002</v>
      </c>
      <c r="E17">
        <v>54231</v>
      </c>
    </row>
    <row r="18" spans="1:6">
      <c r="A18" t="s">
        <v>67</v>
      </c>
      <c r="B18">
        <v>175118.11</v>
      </c>
      <c r="C18">
        <v>645868</v>
      </c>
      <c r="D18">
        <v>34199.095000000001</v>
      </c>
      <c r="E18">
        <v>66838</v>
      </c>
    </row>
    <row r="19" spans="1:6">
      <c r="A19" t="s">
        <v>65</v>
      </c>
      <c r="B19">
        <v>159510.96599999999</v>
      </c>
      <c r="C19">
        <v>612606</v>
      </c>
      <c r="D19">
        <v>30707.742999999999</v>
      </c>
      <c r="E19">
        <v>50152</v>
      </c>
    </row>
    <row r="21" spans="1:6">
      <c r="A21" t="s">
        <v>80</v>
      </c>
    </row>
    <row r="22" spans="1:6">
      <c r="A22" t="s">
        <v>57</v>
      </c>
      <c r="B22" t="s">
        <v>81</v>
      </c>
      <c r="C22" t="s">
        <v>82</v>
      </c>
      <c r="D22" t="s">
        <v>83</v>
      </c>
      <c r="E22" t="s">
        <v>84</v>
      </c>
    </row>
    <row r="23" spans="1:6">
      <c r="A23" t="s">
        <v>64</v>
      </c>
      <c r="B23">
        <v>7351943</v>
      </c>
      <c r="C23">
        <v>11466836</v>
      </c>
      <c r="D23">
        <v>4021846</v>
      </c>
      <c r="E23">
        <v>7430805</v>
      </c>
    </row>
    <row r="24" spans="1:6">
      <c r="A24" t="s">
        <v>61</v>
      </c>
      <c r="B24">
        <v>7422923</v>
      </c>
      <c r="C24">
        <v>6338976</v>
      </c>
      <c r="D24">
        <v>4008524</v>
      </c>
      <c r="E24">
        <v>3538115</v>
      </c>
    </row>
    <row r="25" spans="1:6">
      <c r="A25" t="s">
        <v>60</v>
      </c>
      <c r="B25">
        <v>4509245</v>
      </c>
      <c r="C25">
        <v>8628173</v>
      </c>
      <c r="D25">
        <v>2430686</v>
      </c>
      <c r="E25">
        <v>4945731</v>
      </c>
    </row>
    <row r="26" spans="1:6">
      <c r="A26" t="s">
        <v>62</v>
      </c>
      <c r="B26">
        <v>2779864</v>
      </c>
      <c r="C26">
        <v>2712044</v>
      </c>
      <c r="D26">
        <v>1437259</v>
      </c>
      <c r="E26">
        <v>1396491</v>
      </c>
    </row>
    <row r="27" spans="1:6">
      <c r="A27" t="s">
        <v>63</v>
      </c>
      <c r="B27">
        <v>3121264</v>
      </c>
      <c r="C27">
        <v>2967275</v>
      </c>
      <c r="D27">
        <v>1607157</v>
      </c>
      <c r="E27">
        <v>1480159</v>
      </c>
    </row>
    <row r="28" spans="1:6">
      <c r="A28" t="s">
        <v>67</v>
      </c>
      <c r="B28">
        <v>2820000</v>
      </c>
      <c r="C28">
        <v>2924970</v>
      </c>
      <c r="D28">
        <v>1455268</v>
      </c>
      <c r="E28">
        <v>1488075</v>
      </c>
    </row>
    <row r="29" spans="1:6">
      <c r="A29" t="s">
        <v>65</v>
      </c>
      <c r="B29">
        <v>3179736</v>
      </c>
      <c r="C29">
        <v>2948697</v>
      </c>
      <c r="D29">
        <v>1672706</v>
      </c>
      <c r="E29">
        <v>1473166</v>
      </c>
    </row>
    <row r="31" spans="1:6">
      <c r="A31" t="s">
        <v>85</v>
      </c>
    </row>
    <row r="32" spans="1:6">
      <c r="A32" t="s">
        <v>58</v>
      </c>
      <c r="B32" t="s">
        <v>62</v>
      </c>
      <c r="C32" t="s">
        <v>61</v>
      </c>
      <c r="D32" t="s">
        <v>72</v>
      </c>
      <c r="E32" t="s">
        <v>73</v>
      </c>
      <c r="F32" t="s">
        <v>64</v>
      </c>
    </row>
    <row r="33" spans="1:6">
      <c r="A33">
        <v>1</v>
      </c>
      <c r="B33">
        <v>51854</v>
      </c>
      <c r="C33">
        <v>56168</v>
      </c>
      <c r="D33">
        <v>87783</v>
      </c>
      <c r="E33">
        <v>74226</v>
      </c>
      <c r="F33">
        <v>89404</v>
      </c>
    </row>
    <row r="34" spans="1:6">
      <c r="A34">
        <v>2</v>
      </c>
      <c r="B34">
        <v>98390</v>
      </c>
      <c r="C34">
        <v>105375</v>
      </c>
      <c r="D34">
        <v>156508</v>
      </c>
      <c r="E34">
        <v>137369</v>
      </c>
      <c r="F34">
        <v>162007</v>
      </c>
    </row>
    <row r="35" spans="1:6">
      <c r="A35">
        <v>4</v>
      </c>
      <c r="B35">
        <v>186402</v>
      </c>
      <c r="C35">
        <v>198724</v>
      </c>
      <c r="D35">
        <v>282972</v>
      </c>
      <c r="E35">
        <v>256008</v>
      </c>
      <c r="F35">
        <v>301964</v>
      </c>
    </row>
    <row r="36" spans="1:6">
      <c r="A36">
        <v>8</v>
      </c>
      <c r="B36">
        <v>340809</v>
      </c>
      <c r="C36">
        <v>369614</v>
      </c>
      <c r="D36">
        <v>489318</v>
      </c>
      <c r="E36">
        <v>455453</v>
      </c>
      <c r="F36">
        <v>540212</v>
      </c>
    </row>
    <row r="37" spans="1:6">
      <c r="A37">
        <v>16</v>
      </c>
      <c r="B37">
        <v>587028</v>
      </c>
      <c r="C37">
        <v>649801</v>
      </c>
      <c r="D37">
        <v>774590</v>
      </c>
      <c r="E37">
        <v>756363</v>
      </c>
      <c r="F37">
        <v>907029</v>
      </c>
    </row>
    <row r="38" spans="1:6">
      <c r="A38">
        <v>32</v>
      </c>
      <c r="B38">
        <v>861544</v>
      </c>
      <c r="C38">
        <v>986137</v>
      </c>
      <c r="D38">
        <v>1030410</v>
      </c>
      <c r="E38">
        <v>1065206</v>
      </c>
      <c r="F38">
        <v>1299604</v>
      </c>
    </row>
    <row r="39" spans="1:6">
      <c r="A39">
        <v>48</v>
      </c>
      <c r="B39">
        <v>961501</v>
      </c>
      <c r="C39">
        <v>1139683</v>
      </c>
      <c r="D39">
        <v>1055994</v>
      </c>
      <c r="E39">
        <v>1169960</v>
      </c>
      <c r="F39">
        <v>1443581</v>
      </c>
    </row>
    <row r="41" spans="1:6">
      <c r="A41" t="s">
        <v>86</v>
      </c>
    </row>
    <row r="42" spans="1:6">
      <c r="A42" t="s">
        <v>58</v>
      </c>
      <c r="B42" t="s">
        <v>62</v>
      </c>
      <c r="C42" t="s">
        <v>61</v>
      </c>
      <c r="D42" t="s">
        <v>72</v>
      </c>
      <c r="E42" t="s">
        <v>73</v>
      </c>
      <c r="F42" t="s">
        <v>64</v>
      </c>
    </row>
    <row r="43" spans="1:6">
      <c r="A43">
        <v>1</v>
      </c>
      <c r="B43">
        <v>324453</v>
      </c>
      <c r="C43">
        <v>382141</v>
      </c>
      <c r="D43">
        <v>444330</v>
      </c>
      <c r="E43">
        <v>322893</v>
      </c>
      <c r="F43">
        <v>376652</v>
      </c>
    </row>
    <row r="44" spans="1:6">
      <c r="A44">
        <v>2</v>
      </c>
      <c r="B44">
        <v>600091</v>
      </c>
      <c r="C44">
        <v>737529</v>
      </c>
      <c r="D44">
        <v>768290</v>
      </c>
      <c r="E44">
        <v>595893</v>
      </c>
      <c r="F44">
        <v>727308</v>
      </c>
    </row>
    <row r="45" spans="1:6">
      <c r="A45">
        <v>4</v>
      </c>
      <c r="B45">
        <v>1059735</v>
      </c>
      <c r="C45">
        <v>1428143</v>
      </c>
      <c r="D45">
        <v>1257718</v>
      </c>
      <c r="E45">
        <v>1073066</v>
      </c>
      <c r="F45">
        <v>1410562</v>
      </c>
    </row>
    <row r="46" spans="1:6">
      <c r="A46">
        <v>8</v>
      </c>
      <c r="B46">
        <v>1781476</v>
      </c>
      <c r="C46">
        <v>2720756</v>
      </c>
      <c r="D46">
        <v>1835564</v>
      </c>
      <c r="E46">
        <v>1774653</v>
      </c>
      <c r="F46">
        <v>2683189</v>
      </c>
    </row>
    <row r="47" spans="1:6">
      <c r="A47">
        <v>16</v>
      </c>
      <c r="B47">
        <v>2578803</v>
      </c>
      <c r="C47">
        <v>4887783</v>
      </c>
      <c r="D47">
        <v>1914325</v>
      </c>
      <c r="E47">
        <v>2567024</v>
      </c>
      <c r="F47">
        <v>4824713</v>
      </c>
    </row>
    <row r="48" spans="1:6">
      <c r="A48">
        <v>32</v>
      </c>
      <c r="B48">
        <v>2839185</v>
      </c>
      <c r="C48">
        <v>6962023</v>
      </c>
      <c r="D48">
        <v>1887907</v>
      </c>
      <c r="E48">
        <v>2837319</v>
      </c>
      <c r="F48">
        <v>6908417</v>
      </c>
    </row>
    <row r="49" spans="1:6">
      <c r="A49">
        <v>48</v>
      </c>
      <c r="B49">
        <v>2777294</v>
      </c>
      <c r="C49">
        <v>7422995</v>
      </c>
      <c r="D49">
        <v>1875431</v>
      </c>
      <c r="E49">
        <v>2772299</v>
      </c>
      <c r="F49">
        <v>7380011</v>
      </c>
    </row>
    <row r="51" spans="1:6">
      <c r="A51" t="s">
        <v>87</v>
      </c>
    </row>
    <row r="52" spans="1:6">
      <c r="A52" t="s">
        <v>58</v>
      </c>
      <c r="B52" t="s">
        <v>62</v>
      </c>
      <c r="C52" t="s">
        <v>61</v>
      </c>
      <c r="D52" t="s">
        <v>72</v>
      </c>
      <c r="E52" t="s">
        <v>73</v>
      </c>
      <c r="F52" t="s">
        <v>64</v>
      </c>
    </row>
    <row r="53" spans="1:6">
      <c r="A53">
        <v>1</v>
      </c>
      <c r="B53">
        <v>331253</v>
      </c>
      <c r="C53">
        <v>407349</v>
      </c>
      <c r="D53">
        <v>530182</v>
      </c>
      <c r="E53">
        <v>424704</v>
      </c>
      <c r="F53">
        <v>571510</v>
      </c>
    </row>
    <row r="54" spans="1:6">
      <c r="A54">
        <v>2</v>
      </c>
      <c r="B54">
        <v>600065</v>
      </c>
      <c r="C54">
        <v>758143</v>
      </c>
      <c r="D54">
        <v>894743</v>
      </c>
      <c r="E54">
        <v>752110</v>
      </c>
      <c r="F54">
        <v>1064237</v>
      </c>
    </row>
    <row r="55" spans="1:6">
      <c r="A55">
        <v>4</v>
      </c>
      <c r="B55">
        <v>1032924</v>
      </c>
      <c r="C55">
        <v>1411619</v>
      </c>
      <c r="D55">
        <v>1441908</v>
      </c>
      <c r="E55">
        <v>1292382</v>
      </c>
      <c r="F55">
        <v>2013183</v>
      </c>
    </row>
    <row r="56" spans="1:6">
      <c r="A56">
        <v>8</v>
      </c>
      <c r="B56">
        <v>1652043</v>
      </c>
      <c r="C56">
        <v>2513137</v>
      </c>
      <c r="D56">
        <v>2074209</v>
      </c>
      <c r="E56">
        <v>2026429</v>
      </c>
      <c r="F56">
        <v>3775198</v>
      </c>
    </row>
    <row r="57" spans="1:6">
      <c r="A57">
        <v>16</v>
      </c>
      <c r="B57">
        <v>2331272</v>
      </c>
      <c r="C57">
        <v>4149628</v>
      </c>
      <c r="D57">
        <v>2393964</v>
      </c>
      <c r="E57">
        <v>2779506</v>
      </c>
      <c r="F57">
        <v>6780047</v>
      </c>
    </row>
    <row r="58" spans="1:6">
      <c r="A58">
        <v>32</v>
      </c>
      <c r="B58">
        <v>2709090</v>
      </c>
      <c r="C58">
        <v>5784178</v>
      </c>
      <c r="D58">
        <v>2360244</v>
      </c>
      <c r="E58">
        <v>3051460</v>
      </c>
      <c r="F58">
        <v>10182616</v>
      </c>
    </row>
    <row r="59" spans="1:6">
      <c r="A59">
        <v>48</v>
      </c>
      <c r="B59">
        <v>2700338</v>
      </c>
      <c r="C59">
        <v>6484924</v>
      </c>
      <c r="D59">
        <v>2327052</v>
      </c>
      <c r="E59">
        <v>3010267</v>
      </c>
      <c r="F59">
        <v>11419640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69D71C-6784-A741-9CB2-8D564510C58C}">
  <dimension ref="A1:U97"/>
  <sheetViews>
    <sheetView topLeftCell="A23" zoomScaleNormal="100" workbookViewId="0">
      <selection activeCell="F36" sqref="F36"/>
    </sheetView>
  </sheetViews>
  <sheetFormatPr baseColWidth="10" defaultRowHeight="16"/>
  <cols>
    <col min="2" max="2" width="31.33203125" customWidth="1"/>
  </cols>
  <sheetData>
    <row r="1" spans="1:21">
      <c r="B1" t="e">
        <f t="shared" ref="B1:G1" si="0">B4/B10</f>
        <v>#DIV/0!</v>
      </c>
      <c r="C1" t="e">
        <f t="shared" si="0"/>
        <v>#DIV/0!</v>
      </c>
      <c r="D1" t="e">
        <f t="shared" si="0"/>
        <v>#DIV/0!</v>
      </c>
      <c r="E1" t="e">
        <f t="shared" si="0"/>
        <v>#DIV/0!</v>
      </c>
      <c r="F1" t="e">
        <f t="shared" si="0"/>
        <v>#DIV/0!</v>
      </c>
      <c r="G1" t="e">
        <f t="shared" si="0"/>
        <v>#DIV/0!</v>
      </c>
    </row>
    <row r="2" spans="1:21">
      <c r="B2" t="s">
        <v>36</v>
      </c>
      <c r="C2" t="s">
        <v>35</v>
      </c>
      <c r="D2" t="s">
        <v>40</v>
      </c>
      <c r="E2" t="s">
        <v>37</v>
      </c>
      <c r="F2" t="s">
        <v>38</v>
      </c>
      <c r="G2" t="s">
        <v>39</v>
      </c>
      <c r="I2">
        <f t="shared" ref="I2:N2" si="1">1- 1/I3</f>
        <v>0.17011294926553999</v>
      </c>
      <c r="J2">
        <f t="shared" si="1"/>
        <v>0.18752269547201472</v>
      </c>
      <c r="K2">
        <f t="shared" si="1"/>
        <v>0.21098167230965426</v>
      </c>
      <c r="L2">
        <f t="shared" si="1"/>
        <v>0.16269362384486941</v>
      </c>
      <c r="M2">
        <f t="shared" si="1"/>
        <v>0.20173996303164698</v>
      </c>
      <c r="N2">
        <f t="shared" si="1"/>
        <v>0.22688685959116761</v>
      </c>
    </row>
    <row r="3" spans="1:21">
      <c r="A3" t="s">
        <v>47</v>
      </c>
      <c r="B3" cm="1">
        <f t="array" ref="B3:G9">'origin data'!B3:G9</f>
        <v>1216165.5</v>
      </c>
      <c r="C3">
        <v>1323226.5</v>
      </c>
      <c r="D3">
        <v>1445599.5</v>
      </c>
      <c r="E3">
        <v>1209820</v>
      </c>
      <c r="F3">
        <v>1322212</v>
      </c>
      <c r="G3">
        <v>1443794.5</v>
      </c>
      <c r="I3">
        <f t="shared" ref="I3:N3" si="2">B3/B4</f>
        <v>1.2049832553899811</v>
      </c>
      <c r="J3">
        <f t="shared" si="2"/>
        <v>1.2308036106694173</v>
      </c>
      <c r="K3">
        <f t="shared" si="2"/>
        <v>1.2673976825446507</v>
      </c>
      <c r="L3">
        <f t="shared" si="2"/>
        <v>1.1943059655080503</v>
      </c>
      <c r="M3">
        <f t="shared" si="2"/>
        <v>1.2527246181555309</v>
      </c>
      <c r="N3">
        <f t="shared" si="2"/>
        <v>1.2934717413691699</v>
      </c>
    </row>
    <row r="4" spans="1:21">
      <c r="A4" t="s">
        <v>51</v>
      </c>
      <c r="B4">
        <v>1009280</v>
      </c>
      <c r="C4">
        <v>1075091.5</v>
      </c>
      <c r="D4">
        <v>1140604.5</v>
      </c>
      <c r="E4">
        <v>1012990</v>
      </c>
      <c r="F4">
        <v>1055469</v>
      </c>
      <c r="G4">
        <v>1116216.5</v>
      </c>
      <c r="P4">
        <f t="shared" ref="P4:U4" si="3">B4/B6-1</f>
        <v>0.15703843649403404</v>
      </c>
      <c r="Q4">
        <f t="shared" si="3"/>
        <v>0.18915658919187361</v>
      </c>
      <c r="R4">
        <f t="shared" si="3"/>
        <v>0.18211077347837268</v>
      </c>
      <c r="S4">
        <f t="shared" si="3"/>
        <v>0.15716064472647107</v>
      </c>
      <c r="T4">
        <f t="shared" si="3"/>
        <v>0.16557311604777936</v>
      </c>
      <c r="U4">
        <f t="shared" si="3"/>
        <v>0.16158148406959594</v>
      </c>
    </row>
    <row r="5" spans="1:21">
      <c r="A5" t="s">
        <v>46</v>
      </c>
      <c r="B5">
        <v>1241505</v>
      </c>
      <c r="C5">
        <v>1261810</v>
      </c>
      <c r="D5">
        <v>1353225</v>
      </c>
      <c r="E5">
        <v>1243481.5</v>
      </c>
      <c r="F5">
        <v>1264845</v>
      </c>
      <c r="G5">
        <v>1343599.5</v>
      </c>
      <c r="I5">
        <f t="shared" ref="I5:N5" si="4">B4/B5</f>
        <v>0.8129488000451065</v>
      </c>
      <c r="J5">
        <f t="shared" si="4"/>
        <v>0.85202328401264849</v>
      </c>
      <c r="K5">
        <f t="shared" si="4"/>
        <v>0.84287867871196587</v>
      </c>
      <c r="L5">
        <f t="shared" si="4"/>
        <v>0.8146401856400759</v>
      </c>
      <c r="M5">
        <f t="shared" si="4"/>
        <v>0.83446509256074852</v>
      </c>
      <c r="N5">
        <f t="shared" si="4"/>
        <v>0.83076578995452144</v>
      </c>
    </row>
    <row r="6" spans="1:21">
      <c r="A6" t="s">
        <v>41</v>
      </c>
      <c r="B6">
        <v>872296</v>
      </c>
      <c r="C6">
        <v>904079</v>
      </c>
      <c r="D6">
        <v>964888</v>
      </c>
      <c r="E6">
        <v>875410</v>
      </c>
      <c r="F6">
        <v>905536.5</v>
      </c>
      <c r="G6">
        <v>960945.5</v>
      </c>
      <c r="I6">
        <f t="shared" ref="I6:N6" si="5">B4/B7</f>
        <v>2.1890758763092313</v>
      </c>
      <c r="J6">
        <f t="shared" si="5"/>
        <v>2.3265116440112572</v>
      </c>
      <c r="K6">
        <f t="shared" si="5"/>
        <v>2.3788686966015851</v>
      </c>
      <c r="L6">
        <f t="shared" si="5"/>
        <v>2.1914545409311716</v>
      </c>
      <c r="M6">
        <f t="shared" si="5"/>
        <v>2.2816881313063075</v>
      </c>
      <c r="N6">
        <f t="shared" si="5"/>
        <v>2.3270872749068356</v>
      </c>
      <c r="P6">
        <f t="shared" ref="P6:U6" si="6">1-B5/B6</f>
        <v>-0.42326114071370258</v>
      </c>
      <c r="Q6">
        <f t="shared" si="6"/>
        <v>-0.39568555402791117</v>
      </c>
      <c r="R6">
        <f t="shared" si="6"/>
        <v>-0.40246847302484845</v>
      </c>
      <c r="S6">
        <f t="shared" si="6"/>
        <v>-0.42045612912806574</v>
      </c>
      <c r="T6">
        <f t="shared" si="6"/>
        <v>-0.39679074228371802</v>
      </c>
      <c r="U6">
        <f t="shared" si="6"/>
        <v>-0.39820572550680544</v>
      </c>
    </row>
    <row r="7" spans="1:21">
      <c r="A7" t="s">
        <v>42</v>
      </c>
      <c r="B7">
        <v>461053</v>
      </c>
      <c r="C7">
        <v>462104.5</v>
      </c>
      <c r="D7">
        <v>479473.5</v>
      </c>
      <c r="E7">
        <v>462245.5</v>
      </c>
      <c r="F7">
        <v>462582.5</v>
      </c>
      <c r="G7">
        <v>479662.5</v>
      </c>
      <c r="I7">
        <f t="shared" ref="I7:N7" si="7">B5/B7</f>
        <v>2.6927598345526436</v>
      </c>
      <c r="J7">
        <f t="shared" si="7"/>
        <v>2.7305728466180268</v>
      </c>
      <c r="K7">
        <f t="shared" si="7"/>
        <v>2.8223144761910719</v>
      </c>
      <c r="L7">
        <f t="shared" si="7"/>
        <v>2.690088924608244</v>
      </c>
      <c r="M7">
        <f t="shared" si="7"/>
        <v>2.7343122578134711</v>
      </c>
      <c r="N7">
        <f t="shared" si="7"/>
        <v>2.801135173168634</v>
      </c>
    </row>
    <row r="8" spans="1:21">
      <c r="A8" t="s">
        <v>50</v>
      </c>
      <c r="B8">
        <v>431939.5</v>
      </c>
      <c r="C8">
        <v>432120.5</v>
      </c>
      <c r="D8">
        <v>447832</v>
      </c>
      <c r="E8">
        <v>429986.5</v>
      </c>
      <c r="F8">
        <v>429319</v>
      </c>
      <c r="G8">
        <v>445075.5</v>
      </c>
      <c r="I8" t="e">
        <f t="shared" ref="I8:N8" si="8">1-B9/B10</f>
        <v>#DIV/0!</v>
      </c>
      <c r="J8" t="e">
        <f t="shared" si="8"/>
        <v>#DIV/0!</v>
      </c>
      <c r="K8" t="e">
        <f t="shared" si="8"/>
        <v>#DIV/0!</v>
      </c>
      <c r="L8" t="e">
        <f t="shared" si="8"/>
        <v>#DIV/0!</v>
      </c>
      <c r="M8" t="e">
        <f t="shared" si="8"/>
        <v>#DIV/0!</v>
      </c>
      <c r="N8" t="e">
        <f t="shared" si="8"/>
        <v>#DIV/0!</v>
      </c>
      <c r="P8" t="e">
        <f t="shared" ref="P8:U8" si="9">B4/B10</f>
        <v>#DIV/0!</v>
      </c>
      <c r="Q8" t="e">
        <f t="shared" si="9"/>
        <v>#DIV/0!</v>
      </c>
      <c r="R8" t="e">
        <f t="shared" si="9"/>
        <v>#DIV/0!</v>
      </c>
      <c r="S8" t="e">
        <f t="shared" si="9"/>
        <v>#DIV/0!</v>
      </c>
      <c r="T8" t="e">
        <f t="shared" si="9"/>
        <v>#DIV/0!</v>
      </c>
      <c r="U8" t="e">
        <f t="shared" si="9"/>
        <v>#DIV/0!</v>
      </c>
    </row>
    <row r="9" spans="1:21">
      <c r="A9" t="s">
        <v>43</v>
      </c>
      <c r="B9">
        <v>473909.5</v>
      </c>
      <c r="C9">
        <v>473190.5</v>
      </c>
      <c r="D9">
        <v>492799</v>
      </c>
      <c r="E9">
        <v>465611</v>
      </c>
      <c r="F9">
        <v>465518.5</v>
      </c>
      <c r="G9">
        <v>481335.5</v>
      </c>
      <c r="I9" t="e">
        <f t="shared" ref="I9:N9" si="10">1-B9/B10</f>
        <v>#DIV/0!</v>
      </c>
      <c r="J9" t="e">
        <f t="shared" si="10"/>
        <v>#DIV/0!</v>
      </c>
      <c r="K9" t="e">
        <f t="shared" si="10"/>
        <v>#DIV/0!</v>
      </c>
      <c r="L9" t="e">
        <f t="shared" si="10"/>
        <v>#DIV/0!</v>
      </c>
      <c r="M9" t="e">
        <f t="shared" si="10"/>
        <v>#DIV/0!</v>
      </c>
      <c r="N9" t="e">
        <f t="shared" si="10"/>
        <v>#DIV/0!</v>
      </c>
    </row>
    <row r="10" spans="1:21">
      <c r="I10">
        <f t="shared" ref="I10:N10" si="11">B10/B8</f>
        <v>0</v>
      </c>
      <c r="J10">
        <f t="shared" si="11"/>
        <v>0</v>
      </c>
      <c r="K10">
        <f t="shared" si="11"/>
        <v>0</v>
      </c>
      <c r="L10">
        <f t="shared" si="11"/>
        <v>0</v>
      </c>
      <c r="M10">
        <f t="shared" si="11"/>
        <v>0</v>
      </c>
      <c r="N10">
        <f t="shared" si="11"/>
        <v>0</v>
      </c>
    </row>
    <row r="11" spans="1:21">
      <c r="A11" s="3"/>
      <c r="B11" s="3"/>
      <c r="C11" s="3"/>
      <c r="D11" s="3"/>
      <c r="E11" s="3"/>
      <c r="F11" s="3"/>
      <c r="G11" s="3"/>
      <c r="H11" s="3"/>
      <c r="I11" s="3"/>
      <c r="P11" t="e">
        <f>1-E10/B10</f>
        <v>#DIV/0!</v>
      </c>
      <c r="Q11" t="e">
        <f>1-F10/C10</f>
        <v>#DIV/0!</v>
      </c>
      <c r="R11" t="e">
        <f>1-G10/D10</f>
        <v>#DIV/0!</v>
      </c>
    </row>
    <row r="24" spans="1:9">
      <c r="A24" s="3"/>
      <c r="B24" s="3"/>
      <c r="C24" s="3"/>
      <c r="D24" s="3"/>
      <c r="E24" s="3"/>
      <c r="F24" s="3"/>
      <c r="G24" s="3"/>
      <c r="H24" s="3"/>
      <c r="I24" s="3"/>
    </row>
    <row r="25" spans="1:9">
      <c r="A25" s="3"/>
      <c r="B25" s="3"/>
      <c r="C25" s="3"/>
      <c r="D25" s="3"/>
      <c r="E25" s="3"/>
      <c r="F25" s="3"/>
      <c r="G25" s="3"/>
      <c r="H25" s="3"/>
      <c r="I25" s="3"/>
    </row>
    <row r="26" spans="1:9">
      <c r="A26" s="3"/>
      <c r="B26" s="3"/>
      <c r="C26" s="3"/>
      <c r="D26" s="3"/>
      <c r="E26" s="3"/>
      <c r="F26" s="3"/>
      <c r="G26" s="3"/>
      <c r="H26" s="3"/>
      <c r="I26" s="3"/>
    </row>
    <row r="27" spans="1:9">
      <c r="A27" s="3"/>
      <c r="B27" s="3"/>
      <c r="C27" s="3"/>
      <c r="D27" s="3"/>
      <c r="E27" s="3"/>
      <c r="F27" s="3"/>
      <c r="G27" s="3"/>
      <c r="H27" s="3"/>
      <c r="I27" s="3"/>
    </row>
    <row r="28" spans="1:9">
      <c r="A28" s="3"/>
      <c r="B28" s="3"/>
      <c r="C28" s="3"/>
      <c r="D28" s="3"/>
      <c r="E28" s="3"/>
      <c r="F28" s="3"/>
      <c r="G28" s="3"/>
      <c r="H28" s="3"/>
      <c r="I28" s="3"/>
    </row>
    <row r="29" spans="1:9">
      <c r="A29" s="3"/>
      <c r="B29" s="3"/>
      <c r="C29" s="3"/>
      <c r="D29" s="3"/>
      <c r="E29" s="3"/>
      <c r="F29" s="3"/>
      <c r="G29" s="3"/>
      <c r="H29" s="3"/>
      <c r="I29" s="3"/>
    </row>
    <row r="30" spans="1:9">
      <c r="A30" s="3"/>
      <c r="B30" s="3"/>
      <c r="C30" s="3"/>
      <c r="D30" s="3"/>
      <c r="E30" s="3"/>
      <c r="F30" s="3"/>
      <c r="G30" s="3"/>
      <c r="H30" s="3"/>
      <c r="I30" s="3"/>
    </row>
    <row r="31" spans="1:9">
      <c r="A31" s="3"/>
      <c r="B31" s="3"/>
      <c r="C31" s="3"/>
      <c r="D31" s="3"/>
      <c r="E31" s="3"/>
      <c r="F31" s="3"/>
      <c r="G31" s="3"/>
      <c r="H31" s="3"/>
      <c r="I31" s="3"/>
    </row>
    <row r="32" spans="1:9">
      <c r="A32" s="3"/>
      <c r="B32" s="3"/>
      <c r="C32" s="3"/>
      <c r="D32" s="3"/>
      <c r="E32" s="3"/>
      <c r="F32" s="3"/>
      <c r="G32" s="3"/>
      <c r="H32" s="3"/>
      <c r="I32" s="3"/>
    </row>
    <row r="33" spans="1:16">
      <c r="A33" s="3"/>
      <c r="B33" s="3"/>
      <c r="C33" s="3"/>
      <c r="D33" s="3"/>
      <c r="E33" s="3"/>
      <c r="F33" s="3"/>
      <c r="G33" s="3"/>
      <c r="H33" s="3"/>
      <c r="I33" s="3"/>
    </row>
    <row r="34" spans="1:16">
      <c r="A34" s="3"/>
      <c r="B34" s="3"/>
      <c r="C34" s="3"/>
      <c r="D34" s="3"/>
      <c r="E34" s="3"/>
      <c r="F34" s="3"/>
      <c r="G34" s="3"/>
      <c r="H34" s="3"/>
      <c r="I34" s="3"/>
    </row>
    <row r="35" spans="1:16">
      <c r="A35" s="3"/>
      <c r="B35" s="3"/>
      <c r="C35" s="3"/>
      <c r="D35" s="3"/>
      <c r="E35" s="3"/>
      <c r="F35" s="3"/>
      <c r="G35" s="3"/>
      <c r="H35" s="3"/>
      <c r="I35" s="3"/>
    </row>
    <row r="36" spans="1:16">
      <c r="A36" s="3"/>
      <c r="B36" s="3"/>
      <c r="C36" s="3"/>
      <c r="D36" s="3"/>
      <c r="E36" s="3"/>
      <c r="F36" s="3"/>
      <c r="G36" s="3"/>
      <c r="H36" s="3"/>
      <c r="I36" s="3"/>
    </row>
    <row r="37" spans="1:16">
      <c r="A37" s="3"/>
      <c r="B37" s="3"/>
      <c r="C37" s="3"/>
      <c r="D37" s="3"/>
      <c r="E37" s="3"/>
      <c r="F37" s="3"/>
      <c r="G37" s="3"/>
      <c r="H37" s="3"/>
      <c r="I37" s="3"/>
    </row>
    <row r="38" spans="1:16">
      <c r="A38" s="3"/>
      <c r="C38" s="8" t="s">
        <v>52</v>
      </c>
      <c r="D38" s="8"/>
      <c r="E38" s="8" t="s">
        <v>27</v>
      </c>
      <c r="F38" s="8"/>
    </row>
    <row r="39" spans="1:16">
      <c r="C39" t="s">
        <v>32</v>
      </c>
      <c r="D39" s="5" t="s">
        <v>33</v>
      </c>
      <c r="E39" t="s">
        <v>32</v>
      </c>
      <c r="F39" s="5" t="s">
        <v>33</v>
      </c>
    </row>
    <row r="40" spans="1:16">
      <c r="B40" t="s">
        <v>47</v>
      </c>
      <c r="C40" cm="1">
        <f t="array" ref="C40:F46">'origin data'!B13:E19</f>
        <v>57456.324000000001</v>
      </c>
      <c r="D40">
        <v>66134</v>
      </c>
      <c r="E40">
        <v>6194.3459999999995</v>
      </c>
      <c r="F40">
        <v>7886</v>
      </c>
      <c r="H40">
        <f>1-C40/C41</f>
        <v>0.18459492558810742</v>
      </c>
      <c r="I40">
        <f>1-D40/D41</f>
        <v>0.22784854464150195</v>
      </c>
      <c r="J40">
        <f>1-E40/E41</f>
        <v>0.4311536980199121</v>
      </c>
      <c r="K40">
        <f>1-F40/F41</f>
        <v>0.46773758099352047</v>
      </c>
    </row>
    <row r="41" spans="1:16">
      <c r="B41" t="s">
        <v>51</v>
      </c>
      <c r="C41">
        <v>70463.535000000003</v>
      </c>
      <c r="D41">
        <v>85649</v>
      </c>
      <c r="E41">
        <v>10889.314</v>
      </c>
      <c r="F41">
        <v>14816</v>
      </c>
      <c r="H41">
        <f>1-C41/C44</f>
        <v>0.5670928865526812</v>
      </c>
      <c r="I41">
        <f>1-D41/D44</f>
        <v>0.86111250747958012</v>
      </c>
      <c r="J41">
        <f>1-E41/E44</f>
        <v>0.66924287719477937</v>
      </c>
      <c r="K41">
        <f>1-F41/F44</f>
        <v>0.72679832568088365</v>
      </c>
      <c r="M41">
        <f>1-C41/C42</f>
        <v>-0.14347480665640333</v>
      </c>
      <c r="N41">
        <f>1-D41/D42</f>
        <v>-0.18537125458445791</v>
      </c>
      <c r="O41">
        <f>1-E41/E42</f>
        <v>-0.64672387162063871</v>
      </c>
      <c r="P41">
        <f>1-F41/F42</f>
        <v>-0.74820058997050154</v>
      </c>
    </row>
    <row r="42" spans="1:16">
      <c r="B42" t="s">
        <v>46</v>
      </c>
      <c r="C42">
        <v>61622.288999999997</v>
      </c>
      <c r="D42">
        <v>72255</v>
      </c>
      <c r="E42">
        <v>6612.7139999999999</v>
      </c>
      <c r="F42">
        <v>8475</v>
      </c>
      <c r="H42">
        <f>1-C42/C44</f>
        <v>0.62141088642506426</v>
      </c>
      <c r="I42">
        <f>1-D42/D44</f>
        <v>0.88283207308826794</v>
      </c>
      <c r="J42">
        <f>1-E42/E44</f>
        <v>0.79914232828865051</v>
      </c>
      <c r="K42">
        <f>1-F42/F44</f>
        <v>0.84372406925927979</v>
      </c>
    </row>
    <row r="43" spans="1:16">
      <c r="B43" t="s">
        <v>41</v>
      </c>
      <c r="C43">
        <v>83168.361999999994</v>
      </c>
      <c r="D43">
        <v>104010</v>
      </c>
      <c r="E43">
        <v>13406.207</v>
      </c>
      <c r="F43">
        <v>16076</v>
      </c>
      <c r="H43">
        <f>1-C41/C43</f>
        <v>0.15276033691754076</v>
      </c>
      <c r="I43">
        <f>1-D41/D43</f>
        <v>0.17653110277857897</v>
      </c>
      <c r="J43">
        <f>1-E41/E43</f>
        <v>0.18774087256746075</v>
      </c>
      <c r="K43">
        <f>1-F41/F43</f>
        <v>7.8377705896989336E-2</v>
      </c>
      <c r="M43">
        <f>C42/C43-1</f>
        <v>-0.25906573704072711</v>
      </c>
      <c r="N43">
        <f>D42/D43-1</f>
        <v>-0.30530718200173057</v>
      </c>
      <c r="O43">
        <f>E42/E43-1</f>
        <v>-0.50674236195219124</v>
      </c>
      <c r="P43">
        <f>F42/F43-1</f>
        <v>-0.47281662105001243</v>
      </c>
    </row>
    <row r="44" spans="1:16">
      <c r="B44" t="s">
        <v>42</v>
      </c>
      <c r="C44">
        <v>162768.25399999999</v>
      </c>
      <c r="D44">
        <v>616679</v>
      </c>
      <c r="E44">
        <v>32922.387000000002</v>
      </c>
      <c r="F44">
        <v>54231</v>
      </c>
    </row>
    <row r="45" spans="1:16">
      <c r="B45" t="s">
        <v>50</v>
      </c>
      <c r="C45">
        <v>175118.11</v>
      </c>
      <c r="D45">
        <v>645868</v>
      </c>
      <c r="E45">
        <v>34199.095000000001</v>
      </c>
      <c r="F45">
        <v>66838</v>
      </c>
      <c r="H45">
        <f>1-C47/C45</f>
        <v>1</v>
      </c>
      <c r="I45">
        <f>1-D47/D45</f>
        <v>1</v>
      </c>
      <c r="J45">
        <f>1-E47/E45</f>
        <v>1</v>
      </c>
      <c r="K45">
        <f>1-F47/F45</f>
        <v>1</v>
      </c>
    </row>
    <row r="46" spans="1:16">
      <c r="B46" t="s">
        <v>43</v>
      </c>
      <c r="C46">
        <v>159510.96599999999</v>
      </c>
      <c r="D46">
        <v>612606</v>
      </c>
      <c r="E46">
        <v>30707.742999999999</v>
      </c>
      <c r="F46">
        <v>50152</v>
      </c>
      <c r="H46">
        <f>1-C47/C46</f>
        <v>1</v>
      </c>
      <c r="I46">
        <f>1-D47/D46</f>
        <v>1</v>
      </c>
      <c r="J46">
        <f>1-E47/E46</f>
        <v>1</v>
      </c>
      <c r="K46">
        <f>1-F47/F46</f>
        <v>1</v>
      </c>
    </row>
    <row r="47" spans="1:16">
      <c r="H47" t="e">
        <f>C46/C47-1</f>
        <v>#DIV/0!</v>
      </c>
      <c r="I47" t="e">
        <f>D46/D47-1</f>
        <v>#DIV/0!</v>
      </c>
      <c r="J47" t="e">
        <f>E46/E47-1</f>
        <v>#DIV/0!</v>
      </c>
      <c r="K47" t="e">
        <f>F46/F47-1</f>
        <v>#DIV/0!</v>
      </c>
    </row>
    <row r="48" spans="1:16">
      <c r="B48" s="3"/>
      <c r="C48" s="3"/>
      <c r="D48" s="3"/>
      <c r="E48" s="3"/>
      <c r="F48" s="3"/>
      <c r="G48" s="3"/>
      <c r="H48" s="3"/>
      <c r="I48" s="3"/>
    </row>
    <row r="49" spans="1:9">
      <c r="B49" s="3"/>
      <c r="C49" s="3"/>
      <c r="D49" s="3"/>
      <c r="E49" s="3"/>
      <c r="F49" s="3"/>
      <c r="G49" s="3"/>
      <c r="H49" s="3"/>
      <c r="I49" s="3"/>
    </row>
    <row r="57" spans="1:9">
      <c r="A57" s="3"/>
    </row>
    <row r="58" spans="1:9">
      <c r="A58" s="3"/>
    </row>
    <row r="59" spans="1:9">
      <c r="A59" s="3"/>
      <c r="B59" s="3"/>
      <c r="C59" s="3"/>
      <c r="D59" s="3"/>
      <c r="E59" s="3"/>
      <c r="F59" s="3"/>
      <c r="G59" s="3"/>
      <c r="H59" s="3"/>
      <c r="I59" s="3"/>
    </row>
    <row r="60" spans="1:9">
      <c r="A60" s="3"/>
      <c r="B60" s="3"/>
      <c r="C60" s="3"/>
      <c r="D60" s="3"/>
      <c r="E60" s="3"/>
      <c r="F60" s="3"/>
      <c r="G60" s="3"/>
      <c r="H60" s="3"/>
      <c r="I60" s="3"/>
    </row>
    <row r="62" spans="1:9">
      <c r="A62" s="3"/>
      <c r="B62" s="3"/>
      <c r="C62" s="3"/>
      <c r="D62" s="3"/>
      <c r="E62" s="3"/>
      <c r="F62" s="3"/>
      <c r="G62" s="3"/>
      <c r="H62" s="3"/>
      <c r="I62" s="3"/>
    </row>
    <row r="63" spans="1:9">
      <c r="A63" s="3"/>
      <c r="B63" s="3"/>
      <c r="C63" s="3"/>
      <c r="D63" s="3"/>
      <c r="E63" s="3"/>
      <c r="F63" s="3"/>
      <c r="G63" s="3"/>
      <c r="H63" s="3"/>
      <c r="I63" s="3"/>
    </row>
    <row r="64" spans="1:9">
      <c r="A64" s="3"/>
      <c r="B64" s="3"/>
      <c r="C64" s="3"/>
      <c r="D64" s="3"/>
      <c r="E64" s="3"/>
      <c r="F64" s="3"/>
      <c r="G64" s="3"/>
      <c r="H64" s="3"/>
      <c r="I64" s="3"/>
    </row>
    <row r="65" spans="1:9">
      <c r="A65" s="3"/>
      <c r="B65" s="3"/>
      <c r="C65" s="3"/>
      <c r="D65" s="3"/>
      <c r="E65" s="3"/>
      <c r="F65" s="3"/>
      <c r="G65" s="3"/>
      <c r="H65" s="3"/>
      <c r="I65" s="3"/>
    </row>
    <row r="66" spans="1:9">
      <c r="A66" s="3"/>
      <c r="B66" s="3"/>
      <c r="C66" s="3"/>
      <c r="D66" s="3"/>
      <c r="E66" s="3"/>
      <c r="F66" s="3"/>
      <c r="G66" s="3"/>
      <c r="H66" s="3"/>
      <c r="I66" s="3"/>
    </row>
    <row r="67" spans="1:9">
      <c r="A67" s="3"/>
      <c r="B67" s="3"/>
      <c r="C67" s="3"/>
      <c r="D67" s="3"/>
      <c r="E67" s="3"/>
      <c r="F67" s="3"/>
      <c r="G67" s="3"/>
      <c r="H67" s="3"/>
      <c r="I67" s="3"/>
    </row>
    <row r="68" spans="1:9">
      <c r="A68" s="3"/>
      <c r="B68" s="3"/>
      <c r="C68" s="3"/>
      <c r="D68" s="3"/>
      <c r="E68" s="3"/>
      <c r="F68" s="3"/>
      <c r="G68" s="3"/>
      <c r="H68" s="3"/>
      <c r="I68" s="3"/>
    </row>
    <row r="69" spans="1:9">
      <c r="A69" s="3"/>
      <c r="B69" s="3"/>
      <c r="C69" s="3"/>
      <c r="D69" s="3"/>
      <c r="E69" s="3"/>
      <c r="F69" s="3"/>
      <c r="G69" s="3"/>
      <c r="H69" s="3"/>
      <c r="I69" s="3"/>
    </row>
    <row r="70" spans="1:9">
      <c r="A70" s="3"/>
      <c r="B70" s="3"/>
      <c r="C70" s="3"/>
      <c r="D70" s="3"/>
      <c r="E70" s="3"/>
      <c r="F70" s="3"/>
      <c r="G70" s="3"/>
      <c r="H70" s="3"/>
      <c r="I70" s="3"/>
    </row>
    <row r="71" spans="1:9">
      <c r="A71" s="3"/>
      <c r="B71" s="3"/>
      <c r="C71" s="3"/>
      <c r="D71" s="3"/>
      <c r="E71" s="3"/>
      <c r="F71" s="3"/>
      <c r="G71" s="3"/>
      <c r="H71" s="3"/>
      <c r="I71" s="3"/>
    </row>
    <row r="72" spans="1:9">
      <c r="A72" s="3"/>
      <c r="B72" s="3"/>
      <c r="C72" s="3"/>
      <c r="D72" s="3"/>
      <c r="E72" s="3"/>
      <c r="F72" s="3"/>
      <c r="G72" s="3"/>
      <c r="H72" s="3"/>
      <c r="I72" s="3"/>
    </row>
    <row r="73" spans="1:9">
      <c r="A73" s="3"/>
      <c r="B73" s="3"/>
      <c r="C73" s="3"/>
      <c r="D73" s="3"/>
      <c r="E73" s="3"/>
      <c r="F73" s="3"/>
      <c r="G73" s="3"/>
      <c r="H73" s="3"/>
      <c r="I73" s="3"/>
    </row>
    <row r="74" spans="1:9">
      <c r="A74" s="3"/>
      <c r="B74" s="3"/>
      <c r="C74" s="3"/>
      <c r="D74" s="3"/>
      <c r="E74" s="3"/>
      <c r="F74" s="3"/>
      <c r="G74" s="3"/>
      <c r="H74" s="3"/>
      <c r="I74" s="3"/>
    </row>
    <row r="75" spans="1:9">
      <c r="A75" s="3"/>
      <c r="B75" s="3"/>
      <c r="C75" s="3"/>
      <c r="D75" s="3"/>
      <c r="E75" s="3"/>
      <c r="F75" s="3"/>
      <c r="G75" s="3"/>
      <c r="H75" s="3"/>
      <c r="I75" s="3"/>
    </row>
    <row r="76" spans="1:9">
      <c r="A76" s="3"/>
      <c r="B76" s="3"/>
      <c r="C76" s="3"/>
      <c r="D76" s="3"/>
      <c r="E76" s="3"/>
      <c r="F76" s="3"/>
      <c r="G76" s="3"/>
      <c r="H76" s="3"/>
      <c r="I76" s="3"/>
    </row>
    <row r="77" spans="1:9">
      <c r="A77" s="3"/>
      <c r="B77" s="3"/>
      <c r="C77" s="3"/>
      <c r="D77" s="3"/>
      <c r="E77" s="3"/>
      <c r="F77" s="3"/>
      <c r="G77" s="3"/>
      <c r="H77" s="3"/>
      <c r="I77" s="3"/>
    </row>
    <row r="78" spans="1:9">
      <c r="A78" s="3"/>
      <c r="C78" s="3"/>
      <c r="D78" s="3"/>
      <c r="E78" s="3"/>
      <c r="F78" s="3"/>
      <c r="G78" s="3"/>
      <c r="H78" s="3"/>
      <c r="I78" s="3"/>
    </row>
    <row r="79" spans="1:9">
      <c r="A79" s="3"/>
      <c r="B79" s="3"/>
      <c r="C79" s="3"/>
      <c r="D79" s="3"/>
      <c r="E79" s="3"/>
      <c r="F79" s="3"/>
      <c r="G79" s="3"/>
      <c r="H79" s="3"/>
      <c r="I79" s="3"/>
    </row>
    <row r="80" spans="1:9">
      <c r="A80" s="3"/>
      <c r="B80" s="3"/>
      <c r="C80" s="3"/>
      <c r="D80" s="3"/>
      <c r="E80" s="3"/>
      <c r="F80" s="3"/>
      <c r="G80" s="3"/>
      <c r="H80" s="3"/>
      <c r="I80" s="3"/>
    </row>
    <row r="81" spans="1:9">
      <c r="A81" s="3"/>
      <c r="B81" s="3"/>
      <c r="C81" s="3"/>
      <c r="D81" s="3"/>
      <c r="E81" s="3"/>
      <c r="F81" s="3"/>
      <c r="G81" s="3"/>
      <c r="H81" s="3"/>
      <c r="I81" s="3"/>
    </row>
    <row r="82" spans="1:9">
      <c r="A82" s="3"/>
      <c r="B82" s="3"/>
      <c r="C82" s="3"/>
      <c r="D82" s="3"/>
      <c r="E82" s="3"/>
      <c r="F82" s="3"/>
      <c r="G82" s="3"/>
      <c r="H82" s="3"/>
      <c r="I82" s="3"/>
    </row>
    <row r="83" spans="1:9">
      <c r="A83" s="3"/>
      <c r="B83" s="3"/>
      <c r="C83" s="3"/>
      <c r="D83" s="3"/>
      <c r="E83" s="3"/>
      <c r="F83" s="3"/>
      <c r="G83" s="3"/>
      <c r="H83" s="3"/>
      <c r="I83" s="3"/>
    </row>
    <row r="84" spans="1:9">
      <c r="A84" s="3"/>
      <c r="B84" s="3"/>
      <c r="C84" s="3"/>
      <c r="D84" s="3"/>
      <c r="E84" s="3"/>
      <c r="F84" s="3"/>
      <c r="G84" s="3"/>
      <c r="H84" s="3"/>
      <c r="I84" s="3"/>
    </row>
    <row r="85" spans="1:9">
      <c r="A85" s="3"/>
      <c r="B85" s="3"/>
      <c r="C85" s="3"/>
      <c r="D85" s="3"/>
      <c r="E85" s="3"/>
      <c r="F85" s="3"/>
      <c r="G85" s="3"/>
      <c r="H85" s="3"/>
      <c r="I85" s="3"/>
    </row>
    <row r="86" spans="1:9">
      <c r="A86" s="3"/>
      <c r="B86" s="3"/>
      <c r="C86" s="3"/>
      <c r="D86" s="3"/>
      <c r="E86" s="3"/>
      <c r="F86" s="3"/>
      <c r="G86" s="3"/>
      <c r="H86" s="3"/>
      <c r="I86" s="3"/>
    </row>
    <row r="87" spans="1:9">
      <c r="A87" s="3"/>
      <c r="B87" s="3"/>
      <c r="C87" s="3"/>
      <c r="D87" s="3"/>
      <c r="E87" s="3"/>
      <c r="F87" s="3"/>
      <c r="G87" s="3"/>
      <c r="H87" s="3"/>
      <c r="I87" s="3"/>
    </row>
    <row r="88" spans="1:9">
      <c r="A88" s="3"/>
      <c r="B88" s="3"/>
      <c r="C88" s="3"/>
      <c r="D88" s="3"/>
      <c r="E88" s="3"/>
      <c r="F88" s="3"/>
      <c r="G88" s="3"/>
      <c r="H88" s="3"/>
      <c r="I88" s="3"/>
    </row>
    <row r="89" spans="1:9">
      <c r="A89" s="3"/>
      <c r="B89" s="3"/>
      <c r="C89" s="3"/>
      <c r="D89" s="3"/>
      <c r="E89" s="3"/>
      <c r="F89" s="3"/>
      <c r="G89" s="3"/>
      <c r="H89" s="3"/>
      <c r="I89" s="3"/>
    </row>
    <row r="90" spans="1:9">
      <c r="A90" s="3"/>
      <c r="B90" s="3"/>
      <c r="C90" s="3"/>
      <c r="D90" s="3"/>
      <c r="E90" s="3"/>
      <c r="F90" s="3"/>
      <c r="G90" s="3"/>
      <c r="H90" s="3"/>
      <c r="I90" s="3"/>
    </row>
    <row r="91" spans="1:9">
      <c r="A91" s="3"/>
      <c r="B91" s="3"/>
      <c r="C91" s="3"/>
      <c r="D91" s="3"/>
      <c r="E91" s="3"/>
      <c r="F91" s="3"/>
      <c r="G91" s="3"/>
      <c r="H91" s="3"/>
      <c r="I91" s="3"/>
    </row>
    <row r="92" spans="1:9">
      <c r="A92" s="3"/>
      <c r="B92" s="3"/>
      <c r="C92" s="3"/>
      <c r="D92" s="3"/>
      <c r="E92" s="3"/>
      <c r="F92" s="3"/>
      <c r="G92" s="3"/>
      <c r="H92" s="3"/>
      <c r="I92" s="3"/>
    </row>
    <row r="93" spans="1:9">
      <c r="A93" s="3"/>
      <c r="B93" s="3"/>
      <c r="C93" s="3"/>
      <c r="D93" s="3"/>
      <c r="E93" s="3"/>
      <c r="F93" s="3"/>
      <c r="G93" s="3"/>
      <c r="H93" s="3"/>
      <c r="I93" s="3"/>
    </row>
    <row r="94" spans="1:9">
      <c r="A94" s="3"/>
      <c r="B94" s="3"/>
      <c r="C94" s="3"/>
      <c r="D94" s="3"/>
      <c r="E94" s="3"/>
      <c r="F94" s="3"/>
      <c r="G94" s="3"/>
      <c r="H94" s="3"/>
      <c r="I94" s="3"/>
    </row>
    <row r="95" spans="1:9">
      <c r="A95" s="3"/>
      <c r="B95" s="3"/>
      <c r="C95" s="3"/>
      <c r="D95" s="3"/>
      <c r="E95" s="3"/>
      <c r="F95" s="3"/>
      <c r="G95" s="3"/>
      <c r="H95" s="3"/>
      <c r="I95" s="3"/>
    </row>
    <row r="96" spans="1:9">
      <c r="A96" s="3"/>
      <c r="B96" s="3"/>
      <c r="C96" s="3"/>
      <c r="D96" s="3"/>
      <c r="E96" s="3"/>
      <c r="F96" s="3"/>
      <c r="G96" s="3"/>
      <c r="H96" s="3"/>
      <c r="I96" s="3"/>
    </row>
    <row r="97" spans="1:9">
      <c r="A97" s="3"/>
      <c r="B97" s="3"/>
      <c r="C97" s="3"/>
      <c r="D97" s="3"/>
      <c r="E97" s="3"/>
      <c r="F97" s="3"/>
      <c r="G97" s="3"/>
      <c r="H97" s="3"/>
      <c r="I97" s="3"/>
    </row>
  </sheetData>
  <mergeCells count="2">
    <mergeCell ref="E38:F38"/>
    <mergeCell ref="C38:D38"/>
  </mergeCells>
  <phoneticPr fontId="18" type="noConversion"/>
  <pageMargins left="0.7" right="0.7" top="0.75" bottom="0.75" header="0.3" footer="0.3"/>
  <pageSetup paperSize="9" orientation="portrait" horizontalDpi="0" verticalDpi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74F990-EFFA-EF4A-9179-E0DF2B8D7939}">
  <dimension ref="A1:AI87"/>
  <sheetViews>
    <sheetView zoomScale="71" zoomScaleNormal="71" workbookViewId="0">
      <selection activeCell="I52" sqref="I52"/>
    </sheetView>
  </sheetViews>
  <sheetFormatPr baseColWidth="10" defaultRowHeight="16"/>
  <cols>
    <col min="1" max="1" width="32.83203125" customWidth="1"/>
    <col min="2" max="2" width="15.33203125" customWidth="1"/>
    <col min="3" max="3" width="20.1640625" customWidth="1"/>
    <col min="15" max="15" width="21.33203125" customWidth="1"/>
  </cols>
  <sheetData>
    <row r="1" spans="1:35">
      <c r="B1" s="8" t="s">
        <v>49</v>
      </c>
      <c r="C1" s="8"/>
      <c r="D1" s="8" t="s">
        <v>48</v>
      </c>
      <c r="E1" s="8"/>
    </row>
    <row r="2" spans="1:35" ht="48" customHeight="1">
      <c r="B2" t="s">
        <v>44</v>
      </c>
      <c r="C2" t="s">
        <v>56</v>
      </c>
      <c r="D2" t="s">
        <v>44</v>
      </c>
      <c r="E2" t="s">
        <v>56</v>
      </c>
    </row>
    <row r="3" spans="1:35">
      <c r="A3" t="s">
        <v>47</v>
      </c>
      <c r="B3" cm="1">
        <f t="array" ref="B3:E9">'origin data'!B23:E29</f>
        <v>7351943</v>
      </c>
      <c r="C3">
        <v>11466836</v>
      </c>
      <c r="D3">
        <v>4021846</v>
      </c>
      <c r="E3">
        <v>7430805</v>
      </c>
      <c r="L3">
        <f>B4/B5</f>
        <v>1.6461565073532265</v>
      </c>
      <c r="M3">
        <f t="shared" ref="M3:O3" si="0">C4/C5</f>
        <v>0.73468346079755242</v>
      </c>
      <c r="N3">
        <f t="shared" si="0"/>
        <v>1.6491327962558717</v>
      </c>
      <c r="O3">
        <f t="shared" si="0"/>
        <v>0.71538767474413789</v>
      </c>
    </row>
    <row r="4" spans="1:35">
      <c r="A4" t="s">
        <v>51</v>
      </c>
      <c r="B4">
        <v>7422923</v>
      </c>
      <c r="C4">
        <v>6338976</v>
      </c>
      <c r="D4">
        <v>4008524</v>
      </c>
      <c r="E4">
        <v>3538115</v>
      </c>
      <c r="G4">
        <f>B4/B5</f>
        <v>1.6461565073532265</v>
      </c>
      <c r="H4">
        <f t="shared" ref="H4:J4" si="1">C4/C5</f>
        <v>0.73468346079755242</v>
      </c>
      <c r="I4">
        <f t="shared" si="1"/>
        <v>1.6491327962558717</v>
      </c>
      <c r="J4">
        <f t="shared" si="1"/>
        <v>0.71538767474413789</v>
      </c>
      <c r="L4">
        <f>B4/B6</f>
        <v>2.6702468178299372</v>
      </c>
      <c r="M4">
        <f t="shared" ref="M4:O4" si="2">C4/C6</f>
        <v>2.3373426094856868</v>
      </c>
      <c r="N4">
        <f t="shared" si="2"/>
        <v>2.7890060177045335</v>
      </c>
      <c r="O4">
        <f t="shared" si="2"/>
        <v>2.5335752253326373</v>
      </c>
      <c r="P4" s="3"/>
      <c r="Q4" s="3"/>
      <c r="R4" s="3"/>
      <c r="S4" s="3"/>
      <c r="T4" s="3"/>
      <c r="U4" s="3"/>
    </row>
    <row r="5" spans="1:35" ht="28">
      <c r="A5" t="s">
        <v>46</v>
      </c>
      <c r="B5">
        <v>4509245</v>
      </c>
      <c r="C5">
        <v>8628173</v>
      </c>
      <c r="D5">
        <v>2430686</v>
      </c>
      <c r="E5">
        <v>4945731</v>
      </c>
      <c r="G5">
        <f>B5/B7</f>
        <v>1.444685550469297</v>
      </c>
      <c r="H5">
        <f t="shared" ref="H5:J5" si="3">C5/C7</f>
        <v>2.9077766637740012</v>
      </c>
      <c r="I5">
        <f t="shared" si="3"/>
        <v>1.5124135352053347</v>
      </c>
      <c r="J5">
        <f t="shared" si="3"/>
        <v>3.341351165651798</v>
      </c>
      <c r="L5">
        <f>B5/B6</f>
        <v>1.622109930557754</v>
      </c>
      <c r="M5">
        <f t="shared" ref="M5:O5" si="4">C5/C6</f>
        <v>3.1814281036738343</v>
      </c>
      <c r="N5">
        <f t="shared" si="4"/>
        <v>1.6911955326075536</v>
      </c>
      <c r="O5">
        <f t="shared" si="4"/>
        <v>3.5415416211060435</v>
      </c>
      <c r="AD5" s="7"/>
      <c r="AE5" s="7"/>
      <c r="AF5" s="7"/>
      <c r="AG5" s="7"/>
    </row>
    <row r="6" spans="1:35" ht="48" customHeight="1">
      <c r="A6" t="s">
        <v>41</v>
      </c>
      <c r="B6">
        <v>2779864</v>
      </c>
      <c r="C6">
        <v>2712044</v>
      </c>
      <c r="D6">
        <v>1437259</v>
      </c>
      <c r="E6">
        <v>1396491</v>
      </c>
      <c r="G6">
        <f>B6/B4</f>
        <v>0.37449721625833921</v>
      </c>
      <c r="H6">
        <f>C6/C4</f>
        <v>0.42783629406389928</v>
      </c>
      <c r="I6">
        <f>D6/D4</f>
        <v>0.35855067850410777</v>
      </c>
      <c r="J6">
        <f>E6/E4</f>
        <v>0.39469915477591883</v>
      </c>
      <c r="L6">
        <f>B6/B5</f>
        <v>0.61648102952933359</v>
      </c>
      <c r="M6">
        <f t="shared" ref="M6:O6" si="5">C6/C5</f>
        <v>0.31432424917766483</v>
      </c>
      <c r="N6">
        <f t="shared" si="5"/>
        <v>0.59129768304091934</v>
      </c>
      <c r="O6">
        <f t="shared" si="5"/>
        <v>0.28236291055862117</v>
      </c>
      <c r="AD6" s="6"/>
      <c r="AE6" s="6"/>
      <c r="AF6" s="6"/>
      <c r="AG6" s="6"/>
      <c r="AH6" s="6"/>
      <c r="AI6" s="6"/>
    </row>
    <row r="7" spans="1:35">
      <c r="A7" t="s">
        <v>42</v>
      </c>
      <c r="B7">
        <v>3121264</v>
      </c>
      <c r="C7">
        <v>2967275</v>
      </c>
      <c r="D7">
        <v>1607157</v>
      </c>
      <c r="E7">
        <v>1480159</v>
      </c>
      <c r="G7">
        <f>B4/B7</f>
        <v>2.3781785199842114</v>
      </c>
      <c r="H7">
        <f t="shared" ref="H7:J7" si="6">C4/C7</f>
        <v>2.1362954225678443</v>
      </c>
      <c r="I7">
        <f t="shared" si="6"/>
        <v>2.4941707624084017</v>
      </c>
      <c r="J7">
        <f t="shared" si="6"/>
        <v>2.3903614408992548</v>
      </c>
    </row>
    <row r="8" spans="1:35" ht="48" customHeight="1">
      <c r="A8" t="s">
        <v>45</v>
      </c>
      <c r="B8">
        <v>2820000</v>
      </c>
      <c r="C8">
        <v>2924970</v>
      </c>
      <c r="D8">
        <v>1455268</v>
      </c>
      <c r="E8">
        <v>1488075</v>
      </c>
    </row>
    <row r="9" spans="1:35">
      <c r="A9" t="s">
        <v>43</v>
      </c>
      <c r="B9">
        <v>3179736</v>
      </c>
      <c r="C9">
        <v>2948697</v>
      </c>
      <c r="D9">
        <v>1672706</v>
      </c>
      <c r="E9">
        <v>1473166</v>
      </c>
    </row>
    <row r="10" spans="1:35">
      <c r="G10">
        <f>B10/B8</f>
        <v>0</v>
      </c>
      <c r="H10">
        <f t="shared" ref="H10:J10" si="7">C10/C8</f>
        <v>0</v>
      </c>
      <c r="I10">
        <f t="shared" si="7"/>
        <v>0</v>
      </c>
      <c r="J10">
        <f t="shared" si="7"/>
        <v>0</v>
      </c>
      <c r="L10" t="e">
        <f>C3/C10</f>
        <v>#DIV/0!</v>
      </c>
      <c r="M10" t="e">
        <f t="shared" ref="M10:N10" si="8">D3/D10</f>
        <v>#DIV/0!</v>
      </c>
      <c r="N10" t="e">
        <f t="shared" si="8"/>
        <v>#DIV/0!</v>
      </c>
    </row>
    <row r="12" spans="1:35" ht="48" customHeight="1">
      <c r="G12">
        <f>B4/B6</f>
        <v>2.6702468178299372</v>
      </c>
      <c r="H12">
        <f t="shared" ref="H12:J12" si="9">C4/C6</f>
        <v>2.3373426094856868</v>
      </c>
      <c r="I12">
        <f t="shared" si="9"/>
        <v>2.7890060177045335</v>
      </c>
      <c r="J12">
        <f t="shared" si="9"/>
        <v>2.5335752253326373</v>
      </c>
    </row>
    <row r="13" spans="1:35">
      <c r="G13">
        <f>B5/B6</f>
        <v>1.622109930557754</v>
      </c>
      <c r="H13">
        <f t="shared" ref="H13:J13" si="10">C5/C6</f>
        <v>3.1814281036738343</v>
      </c>
      <c r="I13">
        <f t="shared" si="10"/>
        <v>1.6911955326075536</v>
      </c>
      <c r="J13">
        <f t="shared" si="10"/>
        <v>3.5415416211060435</v>
      </c>
    </row>
    <row r="14" spans="1:35" ht="48" customHeight="1"/>
    <row r="15" spans="1:35">
      <c r="G15">
        <f>B4/B5</f>
        <v>1.6461565073532265</v>
      </c>
      <c r="H15">
        <f t="shared" ref="H15:J15" si="11">C4/C5</f>
        <v>0.73468346079755242</v>
      </c>
      <c r="I15">
        <f t="shared" si="11"/>
        <v>1.6491327962558717</v>
      </c>
      <c r="J15">
        <f t="shared" si="11"/>
        <v>0.71538767474413789</v>
      </c>
    </row>
    <row r="16" spans="1:35" ht="48" customHeight="1">
      <c r="G16">
        <f>B6/B5</f>
        <v>0.61648102952933359</v>
      </c>
      <c r="H16">
        <f t="shared" ref="H16:J16" si="12">C6/C5</f>
        <v>0.31432424917766483</v>
      </c>
      <c r="I16">
        <f t="shared" si="12"/>
        <v>0.59129768304091934</v>
      </c>
      <c r="J16">
        <f t="shared" si="12"/>
        <v>0.28236291055862117</v>
      </c>
    </row>
    <row r="17" spans="1:35">
      <c r="B17" s="3"/>
      <c r="C17" s="4"/>
      <c r="D17" s="3"/>
      <c r="E17" s="3"/>
      <c r="F17" s="4"/>
      <c r="G17" s="3"/>
    </row>
    <row r="18" spans="1:3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</row>
    <row r="19" spans="1:3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1:3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</row>
    <row r="21" spans="1:3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</row>
    <row r="22" spans="1:3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</row>
    <row r="23" spans="1:3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</row>
    <row r="24" spans="1:3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</row>
    <row r="25" spans="1:35">
      <c r="A25" s="3"/>
      <c r="B25" s="3"/>
      <c r="C25" s="3"/>
      <c r="D25" s="3"/>
      <c r="E25" s="3"/>
      <c r="F25" s="3"/>
      <c r="G25" s="3"/>
      <c r="H25" s="3"/>
      <c r="I25" s="3"/>
      <c r="J25" s="3"/>
    </row>
    <row r="26" spans="1:35">
      <c r="A26" s="3"/>
      <c r="B26" s="3"/>
      <c r="C26" s="3"/>
      <c r="D26" s="3"/>
      <c r="E26" s="3"/>
      <c r="F26" s="3"/>
      <c r="G26" s="3"/>
      <c r="H26" s="3"/>
      <c r="I26" s="3"/>
      <c r="J26" s="3"/>
    </row>
    <row r="27" spans="1:35" ht="33">
      <c r="A27" s="3"/>
      <c r="B27" s="3"/>
      <c r="C27" s="3"/>
      <c r="D27" s="3"/>
      <c r="E27" s="3"/>
      <c r="F27" s="3"/>
      <c r="G27" s="3"/>
      <c r="H27" s="3"/>
      <c r="I27" s="3"/>
      <c r="J27" s="3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</row>
    <row r="28" spans="1:35">
      <c r="A28" s="3"/>
      <c r="B28" s="3"/>
      <c r="C28" s="3"/>
      <c r="D28" s="3"/>
      <c r="E28" s="3"/>
      <c r="F28" s="3"/>
      <c r="G28" s="3"/>
      <c r="H28" s="3"/>
      <c r="I28" s="3"/>
      <c r="J28" s="3"/>
    </row>
    <row r="29" spans="1:35">
      <c r="A29" s="3"/>
      <c r="B29" s="3"/>
      <c r="C29" s="3"/>
      <c r="D29" s="3"/>
      <c r="E29" s="3"/>
      <c r="F29" s="3"/>
      <c r="G29" s="3"/>
      <c r="H29" s="3"/>
      <c r="I29" s="3"/>
      <c r="J29" s="3"/>
    </row>
    <row r="30" spans="1:35">
      <c r="A30" s="3"/>
      <c r="B30" s="3"/>
      <c r="C30" s="3"/>
      <c r="D30" s="3"/>
      <c r="E30" s="3"/>
      <c r="F30" s="3"/>
      <c r="G30" s="3"/>
      <c r="H30" s="3"/>
      <c r="I30" s="3"/>
      <c r="J30" s="3"/>
    </row>
    <row r="31" spans="1:35">
      <c r="A31" s="3"/>
      <c r="B31" s="3"/>
      <c r="C31" s="3"/>
      <c r="D31" s="3"/>
      <c r="E31" s="3"/>
      <c r="F31" s="3"/>
      <c r="G31" s="3"/>
      <c r="H31" s="3"/>
      <c r="I31" s="3"/>
      <c r="J31" s="3"/>
    </row>
    <row r="32" spans="1:35">
      <c r="A32" s="3"/>
      <c r="B32" s="3"/>
      <c r="C32" s="3"/>
      <c r="D32" s="3"/>
      <c r="E32" s="3"/>
      <c r="F32" s="3"/>
      <c r="G32" s="3"/>
      <c r="H32" s="3"/>
      <c r="I32" s="3"/>
      <c r="J32" s="3"/>
    </row>
    <row r="36" spans="1:17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</row>
    <row r="37" spans="1:1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</row>
    <row r="38" spans="1:17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</row>
    <row r="39" spans="1:17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1:17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1:17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</row>
    <row r="42" spans="1:17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</row>
    <row r="43" spans="1:17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</row>
    <row r="44" spans="1:17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</row>
    <row r="45" spans="1:17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</row>
    <row r="46" spans="1:17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</row>
    <row r="47" spans="1:1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</row>
    <row r="48" spans="1:17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</row>
    <row r="49" spans="1:17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</row>
    <row r="50" spans="1:17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</row>
    <row r="51" spans="1:17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</row>
    <row r="52" spans="1:17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</row>
    <row r="53" spans="1:17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</row>
    <row r="58" spans="1:17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</row>
    <row r="59" spans="1:17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</row>
    <row r="60" spans="1:17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</row>
    <row r="61" spans="1:17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</row>
    <row r="62" spans="1:17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</row>
    <row r="63" spans="1:17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</row>
    <row r="64" spans="1:17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</row>
    <row r="65" spans="1:16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</row>
    <row r="66" spans="1:1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</row>
    <row r="67" spans="1:16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1:16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</row>
    <row r="69" spans="1:16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</row>
    <row r="70" spans="1:16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</row>
    <row r="71" spans="1:16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</row>
    <row r="72" spans="1:16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1:16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</row>
    <row r="74" spans="1:16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</row>
    <row r="75" spans="1:16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</row>
    <row r="76" spans="1:1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</row>
    <row r="77" spans="1:16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</row>
    <row r="78" spans="1:16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</row>
    <row r="79" spans="1:16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</row>
    <row r="80" spans="1:16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</row>
    <row r="81" spans="1:16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</row>
    <row r="82" spans="1:16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1:16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</row>
    <row r="84" spans="1:16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</row>
    <row r="85" spans="1:16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</row>
    <row r="86" spans="1:1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</row>
    <row r="87" spans="1:16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</row>
  </sheetData>
  <mergeCells count="3">
    <mergeCell ref="B1:C1"/>
    <mergeCell ref="Y27:AI27"/>
    <mergeCell ref="D1:E1"/>
  </mergeCells>
  <phoneticPr fontId="18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3B850F-C80E-1049-8ACE-8171E12FCE46}">
  <dimension ref="A1:K74"/>
  <sheetViews>
    <sheetView tabSelected="1" zoomScale="75" workbookViewId="0">
      <selection activeCell="Q60" sqref="Q60"/>
    </sheetView>
  </sheetViews>
  <sheetFormatPr baseColWidth="10" defaultRowHeight="16"/>
  <sheetData>
    <row r="1" spans="1:11">
      <c r="B1" t="s">
        <v>41</v>
      </c>
      <c r="C1" t="s">
        <v>54</v>
      </c>
      <c r="D1" t="s">
        <v>53</v>
      </c>
      <c r="E1" t="s">
        <v>55</v>
      </c>
      <c r="F1" t="s">
        <v>34</v>
      </c>
    </row>
    <row r="2" spans="1:11">
      <c r="A2" s="3">
        <v>1</v>
      </c>
      <c r="B2" cm="1">
        <f t="array" ref="B2:F8">'origin data'!B33:F39</f>
        <v>51854</v>
      </c>
      <c r="C2">
        <v>56168</v>
      </c>
      <c r="D2">
        <v>87783</v>
      </c>
      <c r="E2">
        <v>74226</v>
      </c>
      <c r="F2">
        <v>89404</v>
      </c>
      <c r="H2">
        <f>C2/B2</f>
        <v>1.0831951247734022</v>
      </c>
      <c r="I2">
        <f>D2/B2</f>
        <v>1.6928877232228952</v>
      </c>
      <c r="J2">
        <f>E2/B2</f>
        <v>1.4314421259690671</v>
      </c>
      <c r="K2">
        <f>F2/B2</f>
        <v>1.7241485709877733</v>
      </c>
    </row>
    <row r="3" spans="1:11">
      <c r="A3" s="3">
        <v>2</v>
      </c>
      <c r="B3">
        <v>98390</v>
      </c>
      <c r="C3">
        <v>105375</v>
      </c>
      <c r="D3">
        <v>156508</v>
      </c>
      <c r="E3">
        <v>137369</v>
      </c>
      <c r="F3">
        <v>162007</v>
      </c>
      <c r="H3">
        <f t="shared" ref="H3:H8" si="0">C3/B3</f>
        <v>1.0709929870921842</v>
      </c>
      <c r="I3">
        <f t="shared" ref="I3:I8" si="1">D3/B3</f>
        <v>1.5906901107836162</v>
      </c>
      <c r="J3">
        <f t="shared" ref="J3:J8" si="2">E3/B3</f>
        <v>1.3961683097875801</v>
      </c>
      <c r="K3">
        <f t="shared" ref="K3:K8" si="3">F3/B3</f>
        <v>1.6465799369854659</v>
      </c>
    </row>
    <row r="4" spans="1:11">
      <c r="A4" s="3">
        <v>4</v>
      </c>
      <c r="B4">
        <v>186402</v>
      </c>
      <c r="C4">
        <v>198724</v>
      </c>
      <c r="D4">
        <v>282972</v>
      </c>
      <c r="E4">
        <v>256008</v>
      </c>
      <c r="F4">
        <v>301964</v>
      </c>
      <c r="H4">
        <f t="shared" si="0"/>
        <v>1.0661044409394749</v>
      </c>
      <c r="I4">
        <f t="shared" si="1"/>
        <v>1.5180738404094376</v>
      </c>
      <c r="J4">
        <f t="shared" si="2"/>
        <v>1.3734187401422731</v>
      </c>
      <c r="K4">
        <f t="shared" si="3"/>
        <v>1.6199611592150298</v>
      </c>
    </row>
    <row r="5" spans="1:11">
      <c r="A5" s="3">
        <v>8</v>
      </c>
      <c r="B5">
        <v>340809</v>
      </c>
      <c r="C5">
        <v>369614</v>
      </c>
      <c r="D5">
        <v>489318</v>
      </c>
      <c r="E5">
        <v>455453</v>
      </c>
      <c r="F5">
        <v>540212</v>
      </c>
      <c r="H5">
        <f t="shared" si="0"/>
        <v>1.0845194815864605</v>
      </c>
      <c r="I5">
        <f t="shared" si="1"/>
        <v>1.4357543374734822</v>
      </c>
      <c r="J5">
        <f t="shared" si="2"/>
        <v>1.3363878301335939</v>
      </c>
      <c r="K5">
        <f t="shared" si="3"/>
        <v>1.5850872482827625</v>
      </c>
    </row>
    <row r="6" spans="1:11">
      <c r="A6" s="3">
        <v>16</v>
      </c>
      <c r="B6">
        <v>587028</v>
      </c>
      <c r="C6">
        <v>649801</v>
      </c>
      <c r="D6">
        <v>774590</v>
      </c>
      <c r="E6">
        <v>756363</v>
      </c>
      <c r="F6">
        <v>907029</v>
      </c>
      <c r="H6">
        <f t="shared" si="0"/>
        <v>1.1069335704600121</v>
      </c>
      <c r="I6">
        <f t="shared" si="1"/>
        <v>1.3195111647144599</v>
      </c>
      <c r="J6">
        <f t="shared" si="2"/>
        <v>1.2884615384615385</v>
      </c>
      <c r="K6">
        <f t="shared" si="3"/>
        <v>1.5451205053251293</v>
      </c>
    </row>
    <row r="7" spans="1:11">
      <c r="A7" s="3">
        <v>32</v>
      </c>
      <c r="B7">
        <v>861544</v>
      </c>
      <c r="C7">
        <v>986137</v>
      </c>
      <c r="D7">
        <v>1030410</v>
      </c>
      <c r="E7">
        <v>1065206</v>
      </c>
      <c r="F7">
        <v>1299604</v>
      </c>
      <c r="H7">
        <f t="shared" si="0"/>
        <v>1.1446159453260658</v>
      </c>
      <c r="I7">
        <f t="shared" si="1"/>
        <v>1.1960039185462379</v>
      </c>
      <c r="J7">
        <f t="shared" si="2"/>
        <v>1.2363918731951009</v>
      </c>
      <c r="K7">
        <f t="shared" si="3"/>
        <v>1.5084592313335128</v>
      </c>
    </row>
    <row r="8" spans="1:11">
      <c r="A8" s="3">
        <v>48</v>
      </c>
      <c r="B8">
        <v>961501</v>
      </c>
      <c r="C8">
        <v>1139683</v>
      </c>
      <c r="D8">
        <v>1055994</v>
      </c>
      <c r="E8">
        <v>1169960</v>
      </c>
      <c r="F8">
        <v>1443581</v>
      </c>
      <c r="H8">
        <f t="shared" si="0"/>
        <v>1.1853164999308372</v>
      </c>
      <c r="I8">
        <f t="shared" si="1"/>
        <v>1.0982765488543433</v>
      </c>
      <c r="J8">
        <f t="shared" si="2"/>
        <v>1.2168058067542311</v>
      </c>
      <c r="K8">
        <f t="shared" si="3"/>
        <v>1.5013827338713117</v>
      </c>
    </row>
    <row r="9" spans="1:11">
      <c r="A9" s="3"/>
      <c r="B9" s="3"/>
      <c r="C9" s="3"/>
      <c r="D9" s="3"/>
      <c r="E9" s="3"/>
      <c r="F9" s="3"/>
    </row>
    <row r="10" spans="1:11">
      <c r="A10" s="3"/>
      <c r="B10" s="3"/>
      <c r="C10" s="3"/>
      <c r="D10" s="3"/>
      <c r="E10" s="3"/>
      <c r="F10" s="3"/>
    </row>
    <row r="11" spans="1:11">
      <c r="A11" s="3"/>
      <c r="B11" s="3"/>
      <c r="C11" s="3"/>
      <c r="D11" s="3"/>
      <c r="E11" s="3"/>
      <c r="F11" s="3"/>
    </row>
    <row r="12" spans="1:11">
      <c r="A12" s="3"/>
      <c r="B12" s="3"/>
      <c r="C12" s="3"/>
      <c r="D12" s="3"/>
      <c r="E12" s="3"/>
      <c r="F12" s="3"/>
    </row>
    <row r="13" spans="1:11">
      <c r="A13" s="3"/>
      <c r="B13" s="3"/>
      <c r="C13" s="3"/>
      <c r="D13" s="3"/>
      <c r="E13" s="3"/>
      <c r="F13" s="3"/>
    </row>
    <row r="14" spans="1:11">
      <c r="B14" t="s">
        <v>41</v>
      </c>
      <c r="C14" t="s">
        <v>54</v>
      </c>
      <c r="D14" t="s">
        <v>53</v>
      </c>
      <c r="E14" t="s">
        <v>55</v>
      </c>
      <c r="F14" t="s">
        <v>34</v>
      </c>
    </row>
    <row r="15" spans="1:11">
      <c r="A15" s="3">
        <v>1</v>
      </c>
      <c r="B15" cm="1">
        <f t="array" ref="B15:F21">'origin data'!B43:F49</f>
        <v>324453</v>
      </c>
      <c r="C15">
        <v>382141</v>
      </c>
      <c r="D15">
        <v>444330</v>
      </c>
      <c r="E15">
        <v>322893</v>
      </c>
      <c r="F15">
        <v>376652</v>
      </c>
    </row>
    <row r="16" spans="1:11">
      <c r="A16" s="3">
        <v>2</v>
      </c>
      <c r="B16">
        <v>600091</v>
      </c>
      <c r="C16">
        <v>737529</v>
      </c>
      <c r="D16">
        <v>768290</v>
      </c>
      <c r="E16">
        <v>595893</v>
      </c>
      <c r="F16">
        <v>727308</v>
      </c>
    </row>
    <row r="17" spans="1:6">
      <c r="A17" s="3">
        <v>4</v>
      </c>
      <c r="B17">
        <v>1059735</v>
      </c>
      <c r="C17">
        <v>1428143</v>
      </c>
      <c r="D17">
        <v>1257718</v>
      </c>
      <c r="E17">
        <v>1073066</v>
      </c>
      <c r="F17">
        <v>1410562</v>
      </c>
    </row>
    <row r="18" spans="1:6">
      <c r="A18" s="3">
        <v>8</v>
      </c>
      <c r="B18">
        <v>1781476</v>
      </c>
      <c r="C18">
        <v>2720756</v>
      </c>
      <c r="D18">
        <v>1835564</v>
      </c>
      <c r="E18">
        <v>1774653</v>
      </c>
      <c r="F18">
        <v>2683189</v>
      </c>
    </row>
    <row r="19" spans="1:6">
      <c r="A19" s="3">
        <v>16</v>
      </c>
      <c r="B19">
        <v>2578803</v>
      </c>
      <c r="C19">
        <v>4887783</v>
      </c>
      <c r="D19">
        <v>1914325</v>
      </c>
      <c r="E19">
        <v>2567024</v>
      </c>
      <c r="F19">
        <v>4824713</v>
      </c>
    </row>
    <row r="20" spans="1:6">
      <c r="A20" s="3">
        <v>32</v>
      </c>
      <c r="B20">
        <v>2839185</v>
      </c>
      <c r="C20">
        <v>6962023</v>
      </c>
      <c r="D20">
        <v>1887907</v>
      </c>
      <c r="E20">
        <v>2837319</v>
      </c>
      <c r="F20">
        <v>6908417</v>
      </c>
    </row>
    <row r="21" spans="1:6">
      <c r="A21" s="3">
        <v>48</v>
      </c>
      <c r="B21">
        <v>2777294</v>
      </c>
      <c r="C21">
        <v>7422995</v>
      </c>
      <c r="D21">
        <v>1875431</v>
      </c>
      <c r="E21">
        <v>2772299</v>
      </c>
      <c r="F21">
        <v>7380011</v>
      </c>
    </row>
    <row r="23" spans="1:6">
      <c r="D23">
        <f>1-D21/B21</f>
        <v>0.32472723449515972</v>
      </c>
    </row>
    <row r="28" spans="1:6">
      <c r="B28" t="s">
        <v>41</v>
      </c>
      <c r="C28" t="s">
        <v>54</v>
      </c>
      <c r="D28" t="s">
        <v>53</v>
      </c>
      <c r="E28" t="s">
        <v>55</v>
      </c>
      <c r="F28" t="s">
        <v>34</v>
      </c>
    </row>
    <row r="29" spans="1:6">
      <c r="A29" s="3">
        <v>1</v>
      </c>
      <c r="B29" cm="1">
        <f t="array" ref="B29:F35">'origin data'!B53:F59</f>
        <v>331253</v>
      </c>
      <c r="C29">
        <v>407349</v>
      </c>
      <c r="D29">
        <v>530182</v>
      </c>
      <c r="E29">
        <v>424704</v>
      </c>
      <c r="F29">
        <v>571510</v>
      </c>
    </row>
    <row r="30" spans="1:6">
      <c r="A30" s="3">
        <v>2</v>
      </c>
      <c r="B30">
        <v>600065</v>
      </c>
      <c r="C30">
        <v>758143</v>
      </c>
      <c r="D30">
        <v>894743</v>
      </c>
      <c r="E30">
        <v>752110</v>
      </c>
      <c r="F30">
        <v>1064237</v>
      </c>
    </row>
    <row r="31" spans="1:6">
      <c r="A31" s="3">
        <v>4</v>
      </c>
      <c r="B31">
        <v>1032924</v>
      </c>
      <c r="C31">
        <v>1411619</v>
      </c>
      <c r="D31">
        <v>1441908</v>
      </c>
      <c r="E31">
        <v>1292382</v>
      </c>
      <c r="F31">
        <v>2013183</v>
      </c>
    </row>
    <row r="32" spans="1:6">
      <c r="A32" s="3">
        <v>8</v>
      </c>
      <c r="B32">
        <v>1652043</v>
      </c>
      <c r="C32">
        <v>2513137</v>
      </c>
      <c r="D32">
        <v>2074209</v>
      </c>
      <c r="E32">
        <v>2026429</v>
      </c>
      <c r="F32">
        <v>3775198</v>
      </c>
    </row>
    <row r="33" spans="1:11">
      <c r="A33" s="3">
        <v>16</v>
      </c>
      <c r="B33">
        <v>2331272</v>
      </c>
      <c r="C33">
        <v>4149628</v>
      </c>
      <c r="D33">
        <v>2393964</v>
      </c>
      <c r="E33">
        <v>2779506</v>
      </c>
      <c r="F33">
        <v>6780047</v>
      </c>
    </row>
    <row r="34" spans="1:11">
      <c r="A34" s="3">
        <v>32</v>
      </c>
      <c r="B34">
        <v>2709090</v>
      </c>
      <c r="C34">
        <v>5784178</v>
      </c>
      <c r="D34">
        <v>2360244</v>
      </c>
      <c r="E34">
        <v>3051460</v>
      </c>
      <c r="F34">
        <v>10182616</v>
      </c>
    </row>
    <row r="35" spans="1:11">
      <c r="A35" s="3">
        <v>48</v>
      </c>
      <c r="B35">
        <v>2700338</v>
      </c>
      <c r="C35">
        <v>6484924</v>
      </c>
      <c r="D35">
        <v>2327052</v>
      </c>
      <c r="E35">
        <v>3010267</v>
      </c>
      <c r="F35">
        <v>11419640</v>
      </c>
    </row>
    <row r="36" spans="1:11">
      <c r="B36">
        <f>B35/B34</f>
        <v>0.99676939488905869</v>
      </c>
    </row>
    <row r="39" spans="1:1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</row>
    <row r="40" spans="1:1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</row>
    <row r="41" spans="1:1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</row>
    <row r="42" spans="1:1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</row>
    <row r="43" spans="1:1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</row>
    <row r="44" spans="1:1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</row>
    <row r="45" spans="1:1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</row>
    <row r="46" spans="1:1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</row>
    <row r="47" spans="1:1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</row>
    <row r="48" spans="1:1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</row>
    <row r="49" spans="1:1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</row>
    <row r="50" spans="1:1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</row>
    <row r="51" spans="1:1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</row>
    <row r="52" spans="1:1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</row>
    <row r="53" spans="1:1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</row>
    <row r="54" spans="1:1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</row>
    <row r="55" spans="1:1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</row>
    <row r="56" spans="1:1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</row>
    <row r="57" spans="1:1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</row>
    <row r="58" spans="1:1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</row>
    <row r="59" spans="1:1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</row>
    <row r="60" spans="1:1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</row>
    <row r="61" spans="1:1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</row>
    <row r="62" spans="1:1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</row>
    <row r="63" spans="1:1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</row>
    <row r="64" spans="1:1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</row>
    <row r="65" spans="1:1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</row>
    <row r="66" spans="1:1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</row>
    <row r="67" spans="1:1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</row>
    <row r="68" spans="1:1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</row>
    <row r="69" spans="1:1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</row>
    <row r="70" spans="1:1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</row>
    <row r="71" spans="1:1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</row>
    <row r="72" spans="1:1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</row>
    <row r="73" spans="1:1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</row>
    <row r="74" spans="1:11">
      <c r="F74" t="e">
        <f>F73/F59</f>
        <v>#DIV/0!</v>
      </c>
    </row>
  </sheetData>
  <phoneticPr fontId="18" type="noConversion"/>
  <pageMargins left="0.7" right="0.7" top="0.75" bottom="0.75" header="0.3" footer="0.3"/>
  <pageSetup paperSize="9" orientation="portrait" horizontalDpi="0" verticalDpi="0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734062-22D5-9744-9EBD-F2C47532EEC3}">
  <dimension ref="A1:N10"/>
  <sheetViews>
    <sheetView workbookViewId="0">
      <selection activeCell="I27" sqref="I27"/>
    </sheetView>
  </sheetViews>
  <sheetFormatPr baseColWidth="10" defaultRowHeight="16"/>
  <sheetData>
    <row r="1" spans="1:14">
      <c r="B1" s="1" t="s">
        <v>23</v>
      </c>
      <c r="C1" s="1" t="s">
        <v>26</v>
      </c>
      <c r="D1" s="1" t="s">
        <v>25</v>
      </c>
    </row>
    <row r="2" spans="1:14">
      <c r="A2">
        <v>2</v>
      </c>
      <c r="B2">
        <v>108502</v>
      </c>
      <c r="C2">
        <v>117293</v>
      </c>
      <c r="D2">
        <v>189928</v>
      </c>
      <c r="H2">
        <f>C7*D3/D7</f>
        <v>203639.25955013107</v>
      </c>
    </row>
    <row r="3" spans="1:14">
      <c r="A3">
        <v>4</v>
      </c>
      <c r="B3">
        <v>201731</v>
      </c>
      <c r="C3">
        <v>214003</v>
      </c>
      <c r="D3">
        <v>354438</v>
      </c>
      <c r="H3">
        <f>C7*D5/D7</f>
        <v>369166.3237875193</v>
      </c>
    </row>
    <row r="4" spans="1:14">
      <c r="A4">
        <v>6</v>
      </c>
      <c r="B4">
        <v>286649</v>
      </c>
      <c r="C4">
        <v>294332</v>
      </c>
      <c r="D4">
        <v>510128</v>
      </c>
      <c r="H4">
        <f>C10*D7/D10</f>
        <v>689358.02547943755</v>
      </c>
    </row>
    <row r="5" spans="1:14">
      <c r="A5">
        <v>8</v>
      </c>
      <c r="B5">
        <v>353770</v>
      </c>
      <c r="C5">
        <v>367006</v>
      </c>
      <c r="D5">
        <v>642541</v>
      </c>
      <c r="H5">
        <f>C10*D9/D10</f>
        <v>830759.85523412761</v>
      </c>
    </row>
    <row r="6" spans="1:14">
      <c r="A6">
        <v>10</v>
      </c>
      <c r="B6">
        <v>406959</v>
      </c>
      <c r="C6">
        <v>427531</v>
      </c>
      <c r="D6">
        <v>762540</v>
      </c>
    </row>
    <row r="7" spans="1:14">
      <c r="A7">
        <v>12</v>
      </c>
      <c r="B7">
        <v>482929</v>
      </c>
      <c r="C7">
        <v>499077</v>
      </c>
      <c r="D7">
        <v>868653</v>
      </c>
      <c r="L7">
        <v>777422</v>
      </c>
      <c r="M7">
        <v>808649</v>
      </c>
      <c r="N7">
        <v>1195161</v>
      </c>
    </row>
    <row r="8" spans="1:14">
      <c r="A8">
        <v>14</v>
      </c>
      <c r="B8">
        <v>530223</v>
      </c>
      <c r="C8">
        <v>555093</v>
      </c>
      <c r="D8">
        <v>971149</v>
      </c>
      <c r="E8">
        <f>D9/B9</f>
        <v>1.7764322768624563</v>
      </c>
      <c r="F8">
        <f>D9/C9</f>
        <v>1.7570309300498828</v>
      </c>
    </row>
    <row r="9" spans="1:14">
      <c r="A9">
        <v>16</v>
      </c>
      <c r="B9">
        <v>589289</v>
      </c>
      <c r="C9">
        <v>595796</v>
      </c>
      <c r="D9">
        <v>1046832</v>
      </c>
    </row>
    <row r="10" spans="1:14">
      <c r="A10">
        <v>20</v>
      </c>
      <c r="B10">
        <v>697713</v>
      </c>
      <c r="C10">
        <v>946354</v>
      </c>
      <c r="D10">
        <v>1192491</v>
      </c>
    </row>
  </sheetData>
  <phoneticPr fontId="18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68DE17-6D68-2A4C-8F67-FC5442D8B2D8}">
  <dimension ref="A1:L40"/>
  <sheetViews>
    <sheetView topLeftCell="C9" workbookViewId="0">
      <selection activeCell="Q35" sqref="Q35"/>
    </sheetView>
  </sheetViews>
  <sheetFormatPr baseColWidth="10" defaultRowHeight="16"/>
  <cols>
    <col min="3" max="3" width="9.83203125" customWidth="1"/>
    <col min="11" max="11" width="22" customWidth="1"/>
    <col min="12" max="12" width="22.6640625" customWidth="1"/>
  </cols>
  <sheetData>
    <row r="1" spans="1:12">
      <c r="B1" s="8" t="s">
        <v>18</v>
      </c>
      <c r="C1" s="8"/>
      <c r="D1" s="8"/>
      <c r="E1" s="8" t="s">
        <v>20</v>
      </c>
      <c r="F1" s="8"/>
      <c r="G1" s="8"/>
    </row>
    <row r="2" spans="1:12">
      <c r="B2" s="8" t="s">
        <v>13</v>
      </c>
      <c r="C2" s="8"/>
      <c r="D2" s="8" t="s">
        <v>14</v>
      </c>
      <c r="E2" s="8"/>
      <c r="F2" s="8" t="s">
        <v>15</v>
      </c>
      <c r="G2" s="8"/>
      <c r="K2" t="s">
        <v>19</v>
      </c>
      <c r="L2" t="s">
        <v>18</v>
      </c>
    </row>
    <row r="3" spans="1:12">
      <c r="A3" t="s">
        <v>0</v>
      </c>
      <c r="B3">
        <v>394562</v>
      </c>
      <c r="C3">
        <v>421073</v>
      </c>
      <c r="D3">
        <v>664080</v>
      </c>
      <c r="E3">
        <v>429610</v>
      </c>
      <c r="F3">
        <v>477235</v>
      </c>
      <c r="G3">
        <v>738255</v>
      </c>
      <c r="I3" s="8" t="s">
        <v>0</v>
      </c>
      <c r="J3" t="s">
        <v>13</v>
      </c>
      <c r="K3">
        <f>E3</f>
        <v>429610</v>
      </c>
      <c r="L3">
        <f>B3</f>
        <v>394562</v>
      </c>
    </row>
    <row r="4" spans="1:12">
      <c r="A4" t="s">
        <v>5</v>
      </c>
      <c r="B4">
        <v>307774</v>
      </c>
      <c r="C4">
        <v>342701</v>
      </c>
      <c r="D4">
        <v>341385</v>
      </c>
      <c r="E4">
        <v>331657</v>
      </c>
      <c r="F4">
        <v>380829</v>
      </c>
      <c r="G4">
        <v>356116</v>
      </c>
      <c r="I4" s="8"/>
      <c r="J4" t="s">
        <v>14</v>
      </c>
      <c r="K4">
        <f>F3</f>
        <v>477235</v>
      </c>
      <c r="L4">
        <f>C3</f>
        <v>421073</v>
      </c>
    </row>
    <row r="5" spans="1:12">
      <c r="A5" t="s">
        <v>6</v>
      </c>
      <c r="B5">
        <v>198811</v>
      </c>
      <c r="C5">
        <v>189764</v>
      </c>
      <c r="D5">
        <v>191403</v>
      </c>
      <c r="E5">
        <v>211678</v>
      </c>
      <c r="F5">
        <v>189095</v>
      </c>
      <c r="G5">
        <v>198250</v>
      </c>
      <c r="I5" s="8"/>
      <c r="J5" t="s">
        <v>15</v>
      </c>
      <c r="K5">
        <f>G3</f>
        <v>738255</v>
      </c>
      <c r="L5">
        <f>D3</f>
        <v>664080</v>
      </c>
    </row>
    <row r="6" spans="1:12">
      <c r="A6" t="s">
        <v>7</v>
      </c>
      <c r="B6">
        <v>127895</v>
      </c>
      <c r="C6">
        <v>113120</v>
      </c>
      <c r="D6">
        <v>132181</v>
      </c>
      <c r="E6">
        <v>130283</v>
      </c>
      <c r="F6">
        <v>115415</v>
      </c>
      <c r="G6">
        <v>134311</v>
      </c>
      <c r="I6" s="8" t="s">
        <v>11</v>
      </c>
      <c r="J6" t="s">
        <v>13</v>
      </c>
      <c r="K6">
        <f>E4</f>
        <v>331657</v>
      </c>
      <c r="L6">
        <f>B4</f>
        <v>307774</v>
      </c>
    </row>
    <row r="7" spans="1:12">
      <c r="I7" s="8"/>
      <c r="J7" t="s">
        <v>14</v>
      </c>
      <c r="K7">
        <f>F4</f>
        <v>380829</v>
      </c>
      <c r="L7">
        <f>C4</f>
        <v>342701</v>
      </c>
    </row>
    <row r="8" spans="1:12">
      <c r="I8" s="8"/>
      <c r="J8" t="s">
        <v>15</v>
      </c>
      <c r="K8">
        <f>G4</f>
        <v>356116</v>
      </c>
      <c r="L8">
        <f>D4</f>
        <v>341385</v>
      </c>
    </row>
    <row r="9" spans="1:12">
      <c r="I9" s="10" t="s">
        <v>10</v>
      </c>
      <c r="J9" t="s">
        <v>13</v>
      </c>
      <c r="K9">
        <f>E5</f>
        <v>211678</v>
      </c>
      <c r="L9">
        <f>B5</f>
        <v>198811</v>
      </c>
    </row>
    <row r="10" spans="1:12">
      <c r="I10" s="10"/>
      <c r="J10" t="s">
        <v>14</v>
      </c>
      <c r="K10">
        <f>F5</f>
        <v>189095</v>
      </c>
      <c r="L10">
        <f>C5</f>
        <v>189764</v>
      </c>
    </row>
    <row r="11" spans="1:12">
      <c r="I11" s="10"/>
      <c r="J11" t="s">
        <v>15</v>
      </c>
      <c r="K11">
        <f>G5</f>
        <v>198250</v>
      </c>
      <c r="L11">
        <f>D5</f>
        <v>191403</v>
      </c>
    </row>
    <row r="12" spans="1:12">
      <c r="I12" s="10" t="s">
        <v>12</v>
      </c>
      <c r="J12" t="s">
        <v>13</v>
      </c>
      <c r="K12">
        <f>E6</f>
        <v>130283</v>
      </c>
      <c r="L12">
        <f>B6</f>
        <v>127895</v>
      </c>
    </row>
    <row r="13" spans="1:12">
      <c r="I13" s="10"/>
      <c r="J13" t="s">
        <v>14</v>
      </c>
      <c r="K13">
        <f>F6</f>
        <v>115415</v>
      </c>
      <c r="L13">
        <f>C6</f>
        <v>113120</v>
      </c>
    </row>
    <row r="14" spans="1:12">
      <c r="I14" s="10"/>
      <c r="J14" t="s">
        <v>15</v>
      </c>
      <c r="K14">
        <f>G6</f>
        <v>134311</v>
      </c>
      <c r="L14">
        <f>D6</f>
        <v>132181</v>
      </c>
    </row>
    <row r="16" spans="1:12">
      <c r="A16" t="s">
        <v>0</v>
      </c>
      <c r="B16" t="s">
        <v>17</v>
      </c>
      <c r="D16" t="s">
        <v>3</v>
      </c>
      <c r="E16" t="s">
        <v>4</v>
      </c>
      <c r="F16">
        <v>738255</v>
      </c>
      <c r="G16">
        <v>477235</v>
      </c>
      <c r="H16">
        <v>429610</v>
      </c>
    </row>
    <row r="17" spans="1:8">
      <c r="A17" t="s">
        <v>5</v>
      </c>
      <c r="B17" t="s">
        <v>17</v>
      </c>
      <c r="D17" t="s">
        <v>3</v>
      </c>
      <c r="E17" t="s">
        <v>4</v>
      </c>
      <c r="F17">
        <v>356116</v>
      </c>
      <c r="G17">
        <v>380829</v>
      </c>
      <c r="H17">
        <v>331657</v>
      </c>
    </row>
    <row r="18" spans="1:8">
      <c r="A18" t="s">
        <v>6</v>
      </c>
      <c r="B18" t="s">
        <v>17</v>
      </c>
      <c r="D18" t="s">
        <v>3</v>
      </c>
      <c r="E18" t="s">
        <v>4</v>
      </c>
      <c r="F18">
        <v>198250</v>
      </c>
      <c r="G18">
        <v>189095</v>
      </c>
      <c r="H18">
        <v>211678</v>
      </c>
    </row>
    <row r="19" spans="1:8">
      <c r="A19" t="s">
        <v>7</v>
      </c>
      <c r="B19" t="s">
        <v>17</v>
      </c>
      <c r="D19" t="s">
        <v>3</v>
      </c>
      <c r="E19" t="s">
        <v>4</v>
      </c>
      <c r="F19">
        <v>134311</v>
      </c>
      <c r="G19">
        <v>115415</v>
      </c>
      <c r="H19">
        <v>130283</v>
      </c>
    </row>
    <row r="20" spans="1:8">
      <c r="A20" t="s">
        <v>0</v>
      </c>
      <c r="B20" t="s">
        <v>17</v>
      </c>
      <c r="D20" t="s">
        <v>3</v>
      </c>
      <c r="E20" t="s">
        <v>4</v>
      </c>
      <c r="F20">
        <v>664080</v>
      </c>
      <c r="G20">
        <v>421073</v>
      </c>
      <c r="H20">
        <v>394562</v>
      </c>
    </row>
    <row r="21" spans="1:8">
      <c r="A21" t="s">
        <v>5</v>
      </c>
      <c r="B21" t="s">
        <v>17</v>
      </c>
      <c r="D21" t="s">
        <v>3</v>
      </c>
      <c r="E21" t="s">
        <v>4</v>
      </c>
      <c r="F21">
        <v>341385</v>
      </c>
      <c r="G21">
        <v>342701</v>
      </c>
      <c r="H21">
        <v>307774</v>
      </c>
    </row>
    <row r="22" spans="1:8">
      <c r="A22" t="s">
        <v>6</v>
      </c>
      <c r="B22" t="s">
        <v>17</v>
      </c>
      <c r="D22" t="s">
        <v>3</v>
      </c>
      <c r="E22" t="s">
        <v>4</v>
      </c>
      <c r="F22">
        <v>191403</v>
      </c>
      <c r="G22">
        <v>189764</v>
      </c>
      <c r="H22">
        <v>198811</v>
      </c>
    </row>
    <row r="23" spans="1:8">
      <c r="A23" t="s">
        <v>7</v>
      </c>
      <c r="B23" t="s">
        <v>17</v>
      </c>
      <c r="D23" t="s">
        <v>3</v>
      </c>
      <c r="E23" t="s">
        <v>4</v>
      </c>
      <c r="F23">
        <v>132181</v>
      </c>
      <c r="G23">
        <v>113120</v>
      </c>
      <c r="H23">
        <v>127895</v>
      </c>
    </row>
    <row r="28" spans="1:8">
      <c r="C28">
        <f>H16</f>
        <v>429610</v>
      </c>
      <c r="D28">
        <f>G16</f>
        <v>477235</v>
      </c>
      <c r="E28">
        <f>F16</f>
        <v>738255</v>
      </c>
    </row>
    <row r="29" spans="1:8">
      <c r="C29">
        <f t="shared" ref="C29:C34" si="0">H17</f>
        <v>331657</v>
      </c>
      <c r="D29">
        <f t="shared" ref="D29:D35" si="1">G17</f>
        <v>380829</v>
      </c>
      <c r="E29">
        <f t="shared" ref="E29:E35" si="2">F17</f>
        <v>356116</v>
      </c>
    </row>
    <row r="30" spans="1:8">
      <c r="C30">
        <f t="shared" si="0"/>
        <v>211678</v>
      </c>
      <c r="D30">
        <f t="shared" si="1"/>
        <v>189095</v>
      </c>
      <c r="E30">
        <f t="shared" si="2"/>
        <v>198250</v>
      </c>
    </row>
    <row r="31" spans="1:8">
      <c r="C31">
        <f t="shared" si="0"/>
        <v>130283</v>
      </c>
      <c r="D31">
        <f t="shared" si="1"/>
        <v>115415</v>
      </c>
      <c r="E31">
        <f t="shared" si="2"/>
        <v>134311</v>
      </c>
    </row>
    <row r="32" spans="1:8">
      <c r="C32">
        <f t="shared" si="0"/>
        <v>394562</v>
      </c>
      <c r="D32">
        <f t="shared" si="1"/>
        <v>421073</v>
      </c>
      <c r="E32">
        <f t="shared" si="2"/>
        <v>664080</v>
      </c>
      <c r="F32">
        <v>429610</v>
      </c>
      <c r="G32">
        <v>477235</v>
      </c>
      <c r="H32">
        <v>738255</v>
      </c>
    </row>
    <row r="33" spans="3:8">
      <c r="C33">
        <f>H21</f>
        <v>307774</v>
      </c>
      <c r="D33">
        <f t="shared" si="1"/>
        <v>342701</v>
      </c>
      <c r="E33">
        <f t="shared" si="2"/>
        <v>341385</v>
      </c>
      <c r="F33">
        <v>331657</v>
      </c>
      <c r="G33">
        <v>380829</v>
      </c>
      <c r="H33">
        <v>356116</v>
      </c>
    </row>
    <row r="34" spans="3:8">
      <c r="C34">
        <f t="shared" si="0"/>
        <v>198811</v>
      </c>
      <c r="D34">
        <f t="shared" si="1"/>
        <v>189764</v>
      </c>
      <c r="E34">
        <f t="shared" si="2"/>
        <v>191403</v>
      </c>
      <c r="F34">
        <v>211678</v>
      </c>
      <c r="G34">
        <v>189095</v>
      </c>
      <c r="H34">
        <v>198250</v>
      </c>
    </row>
    <row r="35" spans="3:8">
      <c r="C35">
        <f>H23</f>
        <v>127895</v>
      </c>
      <c r="D35">
        <f t="shared" si="1"/>
        <v>113120</v>
      </c>
      <c r="E35">
        <f t="shared" si="2"/>
        <v>132181</v>
      </c>
      <c r="F35">
        <v>130283</v>
      </c>
      <c r="G35">
        <v>115415</v>
      </c>
      <c r="H35">
        <v>134311</v>
      </c>
    </row>
    <row r="37" spans="3:8">
      <c r="C37">
        <f>1-C32/C28</f>
        <v>8.1580968785642805E-2</v>
      </c>
      <c r="D37">
        <f t="shared" ref="D37:E37" si="3">1-D32/D28</f>
        <v>0.11768206439175666</v>
      </c>
      <c r="E37">
        <f t="shared" si="3"/>
        <v>0.10047341365788243</v>
      </c>
    </row>
    <row r="38" spans="3:8">
      <c r="C38">
        <f t="shared" ref="C38:E38" si="4">1-C33/C29</f>
        <v>7.201114404339426E-2</v>
      </c>
      <c r="D38">
        <f t="shared" si="4"/>
        <v>0.10011842585517383</v>
      </c>
      <c r="E38">
        <f t="shared" si="4"/>
        <v>4.1365734760583583E-2</v>
      </c>
    </row>
    <row r="39" spans="3:8">
      <c r="C39">
        <f t="shared" ref="C39:E39" si="5">1-C34/C30</f>
        <v>6.0785721709388785E-2</v>
      </c>
      <c r="D39">
        <f t="shared" si="5"/>
        <v>-3.5379042280334616E-3</v>
      </c>
      <c r="E39">
        <f t="shared" si="5"/>
        <v>3.4537200504413668E-2</v>
      </c>
    </row>
    <row r="40" spans="3:8">
      <c r="C40">
        <f t="shared" ref="C40:E40" si="6">1-C35/C31</f>
        <v>1.8329329229446634E-2</v>
      </c>
      <c r="D40">
        <f t="shared" si="6"/>
        <v>1.988476367889791E-2</v>
      </c>
      <c r="E40">
        <f t="shared" si="6"/>
        <v>1.5858715965185288E-2</v>
      </c>
    </row>
  </sheetData>
  <mergeCells count="9">
    <mergeCell ref="I6:I8"/>
    <mergeCell ref="I9:I11"/>
    <mergeCell ref="I12:I14"/>
    <mergeCell ref="E1:G1"/>
    <mergeCell ref="B1:D1"/>
    <mergeCell ref="B2:C2"/>
    <mergeCell ref="D2:E2"/>
    <mergeCell ref="F2:G2"/>
    <mergeCell ref="I3:I5"/>
  </mergeCells>
  <phoneticPr fontId="18" type="noConversion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A623F1-1DBA-6D4B-965F-0CFEC6AAD821}">
  <dimension ref="A1:K32"/>
  <sheetViews>
    <sheetView topLeftCell="A5" workbookViewId="0">
      <selection activeCell="B21" sqref="B21:B23"/>
    </sheetView>
  </sheetViews>
  <sheetFormatPr baseColWidth="10" defaultRowHeight="16"/>
  <sheetData>
    <row r="1" spans="1:11">
      <c r="A1" s="2" t="s">
        <v>0</v>
      </c>
      <c r="B1" s="2" t="s">
        <v>17</v>
      </c>
      <c r="C1" s="2"/>
      <c r="D1" s="2" t="s">
        <v>2</v>
      </c>
      <c r="E1" s="2" t="s">
        <v>1</v>
      </c>
      <c r="F1" s="2">
        <v>788759</v>
      </c>
      <c r="G1" s="2">
        <v>546782</v>
      </c>
      <c r="H1" s="2">
        <v>538015</v>
      </c>
      <c r="I1" s="2">
        <v>788759</v>
      </c>
      <c r="J1" s="2">
        <v>546782</v>
      </c>
      <c r="K1" s="2">
        <v>538015</v>
      </c>
    </row>
    <row r="2" spans="1:11">
      <c r="A2" s="2" t="s">
        <v>0</v>
      </c>
      <c r="B2" s="2" t="s">
        <v>17</v>
      </c>
      <c r="C2" s="2"/>
      <c r="D2" s="2" t="s">
        <v>2</v>
      </c>
      <c r="E2" s="2" t="s">
        <v>16</v>
      </c>
      <c r="F2" s="2">
        <v>799461</v>
      </c>
      <c r="G2" s="2">
        <v>555452</v>
      </c>
      <c r="H2" s="2">
        <v>545213</v>
      </c>
      <c r="I2" s="2">
        <v>799461</v>
      </c>
      <c r="J2" s="2">
        <v>555452</v>
      </c>
      <c r="K2" s="2">
        <v>545213</v>
      </c>
    </row>
    <row r="3" spans="1:11">
      <c r="A3" s="2" t="s">
        <v>5</v>
      </c>
      <c r="B3" s="2" t="s">
        <v>17</v>
      </c>
      <c r="C3" s="2"/>
      <c r="D3" s="2" t="s">
        <v>2</v>
      </c>
      <c r="E3" s="2" t="s">
        <v>1</v>
      </c>
      <c r="F3" s="2">
        <v>540387</v>
      </c>
      <c r="G3" s="2">
        <v>539483</v>
      </c>
      <c r="H3" s="2">
        <v>530571</v>
      </c>
      <c r="I3" s="2">
        <v>632556</v>
      </c>
      <c r="J3" s="2">
        <v>539550</v>
      </c>
      <c r="K3" s="2">
        <v>530572</v>
      </c>
    </row>
    <row r="4" spans="1:11">
      <c r="A4" s="2" t="s">
        <v>5</v>
      </c>
      <c r="B4" s="2" t="s">
        <v>17</v>
      </c>
      <c r="C4" s="2"/>
      <c r="D4" s="2" t="s">
        <v>2</v>
      </c>
      <c r="E4" s="2" t="s">
        <v>16</v>
      </c>
      <c r="F4" s="2">
        <v>439957</v>
      </c>
      <c r="G4" s="2">
        <v>543168</v>
      </c>
      <c r="H4" s="2">
        <v>534723</v>
      </c>
      <c r="I4" s="2">
        <v>571232</v>
      </c>
      <c r="J4" s="2">
        <v>543237</v>
      </c>
      <c r="K4" s="2">
        <v>534725</v>
      </c>
    </row>
    <row r="5" spans="1:11">
      <c r="A5" s="2" t="s">
        <v>6</v>
      </c>
      <c r="B5" s="2" t="s">
        <v>17</v>
      </c>
      <c r="C5" s="2"/>
      <c r="D5" s="2" t="s">
        <v>2</v>
      </c>
      <c r="E5" s="2" t="s">
        <v>1</v>
      </c>
      <c r="F5" s="2">
        <v>401979</v>
      </c>
      <c r="G5" s="2">
        <v>535840</v>
      </c>
      <c r="H5" s="2">
        <v>529461</v>
      </c>
      <c r="I5" s="2">
        <v>540308</v>
      </c>
      <c r="J5" s="2">
        <v>536006</v>
      </c>
      <c r="K5" s="2">
        <v>529463</v>
      </c>
    </row>
    <row r="6" spans="1:11">
      <c r="A6" s="2" t="s">
        <v>6</v>
      </c>
      <c r="B6" s="2" t="s">
        <v>17</v>
      </c>
      <c r="C6" s="2"/>
      <c r="D6" s="2" t="s">
        <v>2</v>
      </c>
      <c r="E6" s="2" t="s">
        <v>16</v>
      </c>
      <c r="F6" s="2">
        <v>169493</v>
      </c>
      <c r="G6" s="2">
        <v>506977</v>
      </c>
      <c r="H6" s="2">
        <v>502059</v>
      </c>
      <c r="I6" s="2">
        <v>390026</v>
      </c>
      <c r="J6" s="2">
        <v>507433</v>
      </c>
      <c r="K6" s="2">
        <v>502065</v>
      </c>
    </row>
    <row r="7" spans="1:11">
      <c r="A7" s="2" t="s">
        <v>7</v>
      </c>
      <c r="B7" s="2" t="s">
        <v>17</v>
      </c>
      <c r="C7" s="2"/>
      <c r="D7" s="2" t="s">
        <v>2</v>
      </c>
      <c r="E7" s="2" t="s">
        <v>1</v>
      </c>
      <c r="F7" s="2">
        <v>434335</v>
      </c>
      <c r="G7" s="2">
        <v>510315</v>
      </c>
      <c r="H7" s="2">
        <v>503415</v>
      </c>
      <c r="I7" s="2">
        <v>568237</v>
      </c>
      <c r="J7" s="2">
        <v>510452</v>
      </c>
      <c r="K7" s="2">
        <v>503422</v>
      </c>
    </row>
    <row r="8" spans="1:11">
      <c r="A8" s="2" t="s">
        <v>7</v>
      </c>
      <c r="B8" s="2" t="s">
        <v>17</v>
      </c>
      <c r="C8" s="2"/>
      <c r="D8" s="2" t="s">
        <v>2</v>
      </c>
      <c r="E8" s="2" t="s">
        <v>16</v>
      </c>
      <c r="F8" s="2">
        <v>117227</v>
      </c>
      <c r="G8" s="2">
        <v>487445</v>
      </c>
      <c r="H8" s="2">
        <v>482815</v>
      </c>
      <c r="I8" s="2">
        <v>359357</v>
      </c>
      <c r="J8" s="2">
        <v>488438</v>
      </c>
      <c r="K8" s="2">
        <v>482832</v>
      </c>
    </row>
    <row r="20" spans="2:5">
      <c r="D20" t="s">
        <v>22</v>
      </c>
      <c r="E20" t="s">
        <v>21</v>
      </c>
    </row>
    <row r="21" spans="2:5">
      <c r="B21" s="8" t="s">
        <v>28</v>
      </c>
      <c r="C21" t="s">
        <v>8</v>
      </c>
      <c r="D21">
        <v>545213</v>
      </c>
      <c r="E21">
        <v>538015</v>
      </c>
    </row>
    <row r="22" spans="2:5">
      <c r="B22" s="8"/>
      <c r="C22" t="s">
        <v>24</v>
      </c>
      <c r="D22">
        <v>555452</v>
      </c>
      <c r="E22">
        <v>546782</v>
      </c>
    </row>
    <row r="23" spans="2:5">
      <c r="B23" s="8"/>
      <c r="C23" t="s">
        <v>9</v>
      </c>
      <c r="D23">
        <v>799461</v>
      </c>
      <c r="E23">
        <v>788759</v>
      </c>
    </row>
    <row r="24" spans="2:5">
      <c r="B24" s="8" t="s">
        <v>29</v>
      </c>
      <c r="C24" t="s">
        <v>8</v>
      </c>
      <c r="D24">
        <v>534723</v>
      </c>
      <c r="E24">
        <v>530571</v>
      </c>
    </row>
    <row r="25" spans="2:5">
      <c r="B25" s="8"/>
      <c r="C25" t="s">
        <v>24</v>
      </c>
      <c r="D25">
        <v>543168</v>
      </c>
      <c r="E25">
        <v>539483</v>
      </c>
    </row>
    <row r="26" spans="2:5">
      <c r="B26" s="8"/>
      <c r="C26" t="s">
        <v>9</v>
      </c>
      <c r="D26">
        <v>439957</v>
      </c>
      <c r="E26">
        <v>540387</v>
      </c>
    </row>
    <row r="27" spans="2:5">
      <c r="B27" s="8" t="s">
        <v>30</v>
      </c>
      <c r="C27" t="s">
        <v>8</v>
      </c>
      <c r="D27">
        <f>H6</f>
        <v>502059</v>
      </c>
      <c r="E27">
        <v>529461</v>
      </c>
    </row>
    <row r="28" spans="2:5">
      <c r="B28" s="8"/>
      <c r="C28" t="s">
        <v>24</v>
      </c>
      <c r="D28">
        <f>G6</f>
        <v>506977</v>
      </c>
      <c r="E28">
        <v>535840</v>
      </c>
    </row>
    <row r="29" spans="2:5">
      <c r="B29" s="8"/>
      <c r="C29" t="s">
        <v>9</v>
      </c>
      <c r="D29">
        <f>F6</f>
        <v>169493</v>
      </c>
      <c r="E29">
        <v>401979</v>
      </c>
    </row>
    <row r="30" spans="2:5">
      <c r="B30" s="8" t="s">
        <v>31</v>
      </c>
      <c r="C30" t="s">
        <v>8</v>
      </c>
      <c r="D30">
        <f>H8</f>
        <v>482815</v>
      </c>
      <c r="E30">
        <v>503415</v>
      </c>
    </row>
    <row r="31" spans="2:5">
      <c r="B31" s="8"/>
      <c r="C31" t="s">
        <v>24</v>
      </c>
      <c r="D31">
        <f>G8</f>
        <v>487445</v>
      </c>
      <c r="E31">
        <v>510315</v>
      </c>
    </row>
    <row r="32" spans="2:5">
      <c r="B32" s="8"/>
      <c r="C32" t="s">
        <v>9</v>
      </c>
      <c r="D32">
        <f>F8</f>
        <v>117227</v>
      </c>
      <c r="E32">
        <v>434335</v>
      </c>
    </row>
  </sheetData>
  <autoFilter ref="A1:K8" xr:uid="{B0A623F1-1DBA-6D4B-965F-0CFEC6AAD821}"/>
  <mergeCells count="4">
    <mergeCell ref="B21:B23"/>
    <mergeCell ref="B24:B26"/>
    <mergeCell ref="B27:B29"/>
    <mergeCell ref="B30:B32"/>
  </mergeCells>
  <phoneticPr fontId="18" type="noConversion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C5BF1A-D956-7E4F-BC66-039D8D45B7EF}">
  <dimension ref="A1"/>
  <sheetViews>
    <sheetView topLeftCell="C1" zoomScale="84" zoomScaleNormal="84" workbookViewId="0">
      <selection activeCell="U17" sqref="U17"/>
    </sheetView>
  </sheetViews>
  <sheetFormatPr baseColWidth="10" defaultRowHeight="16"/>
  <sheetData/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origin data</vt:lpstr>
      <vt:lpstr>tpcc48</vt:lpstr>
      <vt:lpstr>ycsb48</vt:lpstr>
      <vt:lpstr>scal</vt:lpstr>
      <vt:lpstr>tpcc</vt:lpstr>
      <vt:lpstr>dramsize</vt:lpstr>
      <vt:lpstr>direct</vt:lpstr>
      <vt:lpstr>pic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2022-02-05T13:32:29Z</dcterms:created>
  <dcterms:modified xsi:type="dcterms:W3CDTF">2023-07-26T11:02:22Z</dcterms:modified>
</cp:coreProperties>
</file>