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uno\Desktop\exel\"/>
    </mc:Choice>
  </mc:AlternateContent>
  <xr:revisionPtr revIDLastSave="0" documentId="13_ncr:1_{2E5BF06D-4455-4090-AF46-E73AEBBBD2E0}" xr6:coauthVersionLast="36" xr6:coauthVersionMax="36" xr10:uidLastSave="{00000000-0000-0000-0000-000000000000}"/>
  <bookViews>
    <workbookView xWindow="0" yWindow="0" windowWidth="23040" windowHeight="9060" xr2:uid="{B28AA332-BBC3-4032-8C5C-2F1312374E89}"/>
  </bookViews>
  <sheets>
    <sheet name="Planilha2" sheetId="2" r:id="rId1"/>
    <sheet name="validaCPF" sheetId="1" r:id="rId2"/>
  </sheets>
  <definedNames>
    <definedName name="DadosExternos_1" localSheetId="0" hidden="1">Planilha2!$A$1:$Q$31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J5" i="1"/>
  <c r="I5" i="1"/>
  <c r="H5" i="1"/>
  <c r="G5" i="1"/>
  <c r="F5" i="1"/>
  <c r="E5" i="1"/>
  <c r="D5" i="1"/>
  <c r="C5" i="1"/>
  <c r="B5" i="1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F33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B4AD08-C338-4992-A925-46B686385840}" keepAlive="1" name="Consulta - data" description="Conexão com a consulta 'data' na pasta de trabalho." type="5" refreshedVersion="6" background="1" saveData="1">
    <dbPr connection="Provider=Microsoft.Mashup.OleDb.1;Data Source=$Workbook$;Location=data;Extended Properties=&quot;&quot;" command="SELECT * FROM [data]"/>
  </connection>
</connections>
</file>

<file path=xl/sharedStrings.xml><?xml version="1.0" encoding="utf-8"?>
<sst xmlns="http://schemas.openxmlformats.org/spreadsheetml/2006/main" count="384" uniqueCount="291">
  <si>
    <t>Antonio Pedro Rezende</t>
  </si>
  <si>
    <t>353.196.326-06</t>
  </si>
  <si>
    <t>32.095.093-1</t>
  </si>
  <si>
    <t>21/01/1943</t>
  </si>
  <si>
    <t>Masculino</t>
  </si>
  <si>
    <t>antonio_rezende@predialnet.com.br</t>
  </si>
  <si>
    <t>69316-214</t>
  </si>
  <si>
    <t>Boa Vista</t>
  </si>
  <si>
    <t>RR</t>
  </si>
  <si>
    <t>1,95</t>
  </si>
  <si>
    <t>B+</t>
  </si>
  <si>
    <t>laranja</t>
  </si>
  <si>
    <t>Fábio André Barros</t>
  </si>
  <si>
    <t>820.605.928-87</t>
  </si>
  <si>
    <t>48.735.713-9</t>
  </si>
  <si>
    <t>20/04/1985</t>
  </si>
  <si>
    <t>fabio-barros89@resource.com.br</t>
  </si>
  <si>
    <t>69312-389</t>
  </si>
  <si>
    <t>1,90</t>
  </si>
  <si>
    <t>AB+</t>
  </si>
  <si>
    <t>vermelho</t>
  </si>
  <si>
    <t>Regina Nina Oliveira</t>
  </si>
  <si>
    <t>006.492.577-31</t>
  </si>
  <si>
    <t>17.510.615-0</t>
  </si>
  <si>
    <t>16/03/1994</t>
  </si>
  <si>
    <t>Feminino</t>
  </si>
  <si>
    <t>regina_oliveira@vanguarda.tv</t>
  </si>
  <si>
    <t>69084-023</t>
  </si>
  <si>
    <t>Manaus</t>
  </si>
  <si>
    <t>AM</t>
  </si>
  <si>
    <t>1,66</t>
  </si>
  <si>
    <t>AB-</t>
  </si>
  <si>
    <t>Francisca Catarina da Mata</t>
  </si>
  <si>
    <t>049.106.380-67</t>
  </si>
  <si>
    <t>20.535.610-2</t>
  </si>
  <si>
    <t>20/02/1976</t>
  </si>
  <si>
    <t>franciscacatarinadamata@purkyt.com</t>
  </si>
  <si>
    <t>72309-013</t>
  </si>
  <si>
    <t>Brasília</t>
  </si>
  <si>
    <t>DF</t>
  </si>
  <si>
    <t>1,61</t>
  </si>
  <si>
    <t>A+</t>
  </si>
  <si>
    <t>azul</t>
  </si>
  <si>
    <t>Allana Letícia Sales</t>
  </si>
  <si>
    <t>811.714.815-35</t>
  </si>
  <si>
    <t>20.844.422-1</t>
  </si>
  <si>
    <t>05/03/1956</t>
  </si>
  <si>
    <t>allanaleticiasales@oas.com</t>
  </si>
  <si>
    <t>09310-175</t>
  </si>
  <si>
    <t>Mauá</t>
  </si>
  <si>
    <t>SP</t>
  </si>
  <si>
    <t>1,70</t>
  </si>
  <si>
    <t>B-</t>
  </si>
  <si>
    <t>verde</t>
  </si>
  <si>
    <t>Mateus Thales Moura</t>
  </si>
  <si>
    <t>390.233.956-03</t>
  </si>
  <si>
    <t>20.426.869-2</t>
  </si>
  <si>
    <t>10/04/1956</t>
  </si>
  <si>
    <t>mateus-moura87@eletrovip.com</t>
  </si>
  <si>
    <t>66635-325</t>
  </si>
  <si>
    <t>Belém</t>
  </si>
  <si>
    <t>PA</t>
  </si>
  <si>
    <t>1,72</t>
  </si>
  <si>
    <t>Eliane Nicole Sophia Melo</t>
  </si>
  <si>
    <t>004.489.911-44</t>
  </si>
  <si>
    <t>14.021.679-0</t>
  </si>
  <si>
    <t>23/03/2000</t>
  </si>
  <si>
    <t>eliane_nicole_melo@officetectecnologia.com.br</t>
  </si>
  <si>
    <t>68513-771</t>
  </si>
  <si>
    <t>Marabá</t>
  </si>
  <si>
    <t>1,58</t>
  </si>
  <si>
    <t>O-</t>
  </si>
  <si>
    <t>Lara Luna Agatha das Neves</t>
  </si>
  <si>
    <t>867.604.664-62</t>
  </si>
  <si>
    <t>26.937.167-9</t>
  </si>
  <si>
    <t>04/04/1980</t>
  </si>
  <si>
    <t>laralunadasneves@ahlstrom.com</t>
  </si>
  <si>
    <t>65068-579</t>
  </si>
  <si>
    <t>São Luís</t>
  </si>
  <si>
    <t>MA</t>
  </si>
  <si>
    <t>roxo</t>
  </si>
  <si>
    <t>Sérgio Bernardo Cardoso</t>
  </si>
  <si>
    <t>083.166.875-00</t>
  </si>
  <si>
    <t>31.607.308-8</t>
  </si>
  <si>
    <t>15/04/1994</t>
  </si>
  <si>
    <t>sergio_cardoso@santarte.com</t>
  </si>
  <si>
    <t>69918-764</t>
  </si>
  <si>
    <t>Rio Branco</t>
  </si>
  <si>
    <t>AC</t>
  </si>
  <si>
    <t>1,97</t>
  </si>
  <si>
    <t>Osvaldo Caio Mateus da Luz</t>
  </si>
  <si>
    <t>029.732.650-37</t>
  </si>
  <si>
    <t>33.684.259-4</t>
  </si>
  <si>
    <t>22/02/1997</t>
  </si>
  <si>
    <t>osvaldo-daluz88@sanidet.com.br</t>
  </si>
  <si>
    <t>29062-100</t>
  </si>
  <si>
    <t>Vitória</t>
  </si>
  <si>
    <t>ES</t>
  </si>
  <si>
    <t>1,85</t>
  </si>
  <si>
    <t>Danilo Marcos Vinicius Filipe Mendes</t>
  </si>
  <si>
    <t>276.694.837-68</t>
  </si>
  <si>
    <t>49.450.637-4</t>
  </si>
  <si>
    <t>04/02/1972</t>
  </si>
  <si>
    <t>danilo-mendes72@ravi.com.br</t>
  </si>
  <si>
    <t>75702-661</t>
  </si>
  <si>
    <t>Catalão</t>
  </si>
  <si>
    <t>GO</t>
  </si>
  <si>
    <t>1,88</t>
  </si>
  <si>
    <t>Carolina Isis Stefany Assunção</t>
  </si>
  <si>
    <t>870.320.618-18</t>
  </si>
  <si>
    <t>15.446.776-5</t>
  </si>
  <si>
    <t>12/03/1959</t>
  </si>
  <si>
    <t>carolina_assuncao@jglima.com.br</t>
  </si>
  <si>
    <t>68908-575</t>
  </si>
  <si>
    <t>Macapá</t>
  </si>
  <si>
    <t>AP</t>
  </si>
  <si>
    <t>1,63</t>
  </si>
  <si>
    <t>Agatha Malu da Paz</t>
  </si>
  <si>
    <t>909.762.109-75</t>
  </si>
  <si>
    <t>18.951.377-9</t>
  </si>
  <si>
    <t>16/02/1967</t>
  </si>
  <si>
    <t>agatha_malu_dapaz@muvacademia.com.br</t>
  </si>
  <si>
    <t>31980-640</t>
  </si>
  <si>
    <t>Belo Horizonte</t>
  </si>
  <si>
    <t>MG</t>
  </si>
  <si>
    <t>O+</t>
  </si>
  <si>
    <t>Benedito Kevin Porto</t>
  </si>
  <si>
    <t>344.797.580-62</t>
  </si>
  <si>
    <t>28.058.392-8</t>
  </si>
  <si>
    <t>05/03/1968</t>
  </si>
  <si>
    <t>beneditokevinporto@vhbadvogados.com.br</t>
  </si>
  <si>
    <t>54756-053</t>
  </si>
  <si>
    <t>Camaragibe</t>
  </si>
  <si>
    <t>PE</t>
  </si>
  <si>
    <t>1,81</t>
  </si>
  <si>
    <t>amarelo</t>
  </si>
  <si>
    <t>Emanuelly Marcela Silveira</t>
  </si>
  <si>
    <t>828.761.113-06</t>
  </si>
  <si>
    <t>41.586.016-7</t>
  </si>
  <si>
    <t>10/04/1996</t>
  </si>
  <si>
    <t>emanuelly_marcela_silveira@torah.com.br</t>
  </si>
  <si>
    <t>40321-050</t>
  </si>
  <si>
    <t>Salvador</t>
  </si>
  <si>
    <t>BA</t>
  </si>
  <si>
    <t>1,65</t>
  </si>
  <si>
    <t>preto</t>
  </si>
  <si>
    <t>Fábio Theo Almada</t>
  </si>
  <si>
    <t>332.458.816-22</t>
  </si>
  <si>
    <t>32.784.096-1</t>
  </si>
  <si>
    <t>02/03/1986</t>
  </si>
  <si>
    <t>fabiotheoalmada@sobraer.com.br</t>
  </si>
  <si>
    <t>69918-122</t>
  </si>
  <si>
    <t>1,91</t>
  </si>
  <si>
    <t>Luiz Mateus Isaac Souza</t>
  </si>
  <si>
    <t>518.591.154-97</t>
  </si>
  <si>
    <t>27.071.626-9</t>
  </si>
  <si>
    <t>06/03/1962</t>
  </si>
  <si>
    <t>luiz-souza89@img.com.br</t>
  </si>
  <si>
    <t>32628-180</t>
  </si>
  <si>
    <t>Betim</t>
  </si>
  <si>
    <t>1,60</t>
  </si>
  <si>
    <t>A-</t>
  </si>
  <si>
    <t>Larissa Eduarda Adriana Costa</t>
  </si>
  <si>
    <t>294.401.906-63</t>
  </si>
  <si>
    <t>36.663.808-7</t>
  </si>
  <si>
    <t>07/02/1970</t>
  </si>
  <si>
    <t>larissa.eduarda.costa@original-veiculos.com.br</t>
  </si>
  <si>
    <t>58055-254</t>
  </si>
  <si>
    <t>João Pessoa</t>
  </si>
  <si>
    <t>PB</t>
  </si>
  <si>
    <t>1,68</t>
  </si>
  <si>
    <t>Heloisa Rafaela Lara Barbosa</t>
  </si>
  <si>
    <t>133.530.563-78</t>
  </si>
  <si>
    <t>43.843.460-2</t>
  </si>
  <si>
    <t>11/03/2002</t>
  </si>
  <si>
    <t>heloisa_rafaela_barbosa@robertacorrea.com</t>
  </si>
  <si>
    <t>95915-971</t>
  </si>
  <si>
    <t>Santa Clara do Sul</t>
  </si>
  <si>
    <t>RS</t>
  </si>
  <si>
    <t>Enrico Erick Erick Corte Real</t>
  </si>
  <si>
    <t>848.312.132-84</t>
  </si>
  <si>
    <t>43.574.695-9</t>
  </si>
  <si>
    <t>03/01/1964</t>
  </si>
  <si>
    <t>enrico_erick_cortereal@cfaraujo.eng.br</t>
  </si>
  <si>
    <t>28024-060</t>
  </si>
  <si>
    <t>Campos dos Goytacazes</t>
  </si>
  <si>
    <t>RJ</t>
  </si>
  <si>
    <t>1,83</t>
  </si>
  <si>
    <t>Milena Emilly Ramos</t>
  </si>
  <si>
    <t>582.105.941-09</t>
  </si>
  <si>
    <t>20.184.910-0</t>
  </si>
  <si>
    <t>17/03/1956</t>
  </si>
  <si>
    <t>milena_ramos@structureesquadrias.com.br</t>
  </si>
  <si>
    <t>51010-150</t>
  </si>
  <si>
    <t>Recife</t>
  </si>
  <si>
    <t>1,74</t>
  </si>
  <si>
    <t>Luiz Francisco Santos</t>
  </si>
  <si>
    <t>723.117.845-60</t>
  </si>
  <si>
    <t>12.583.098-1</t>
  </si>
  <si>
    <t>03/02/1950</t>
  </si>
  <si>
    <t>luiz_santos@tera.com.br</t>
  </si>
  <si>
    <t>58309-818</t>
  </si>
  <si>
    <t>Bayeux</t>
  </si>
  <si>
    <t>Julio Cauã Emanuel Peixoto</t>
  </si>
  <si>
    <t>564.108.943-50</t>
  </si>
  <si>
    <t>36.107.584-4</t>
  </si>
  <si>
    <t>05/04/1943</t>
  </si>
  <si>
    <t>juliocauapeixoto@previeweventos.com.br</t>
  </si>
  <si>
    <t>57025-033</t>
  </si>
  <si>
    <t>Maceió</t>
  </si>
  <si>
    <t>AL</t>
  </si>
  <si>
    <t>1,98</t>
  </si>
  <si>
    <t>Daiane Patrícia da Silva</t>
  </si>
  <si>
    <t>853.431.829-84</t>
  </si>
  <si>
    <t>28.641.098-9</t>
  </si>
  <si>
    <t>11/04/1973</t>
  </si>
  <si>
    <t>daianepatriciadasilva@ieee.org</t>
  </si>
  <si>
    <t>72833-514</t>
  </si>
  <si>
    <t>Luziânia</t>
  </si>
  <si>
    <t>1,73</t>
  </si>
  <si>
    <t>Benjamin Luan Juan da Conceição</t>
  </si>
  <si>
    <t>327.782.251-61</t>
  </si>
  <si>
    <t>12.674.515-8</t>
  </si>
  <si>
    <t>04/01/1997</t>
  </si>
  <si>
    <t>benjamin.luan.daconceicao@planicoop.com.br</t>
  </si>
  <si>
    <t>72007-150</t>
  </si>
  <si>
    <t>Antonella Alana Mariah da Cruz</t>
  </si>
  <si>
    <t>741.258.743-95</t>
  </si>
  <si>
    <t>14.273.547-4</t>
  </si>
  <si>
    <t>09/03/2001</t>
  </si>
  <si>
    <t>antonella_alana_dacruz@graffiti.net</t>
  </si>
  <si>
    <t>78552-616</t>
  </si>
  <si>
    <t>Sinop</t>
  </si>
  <si>
    <t>MT</t>
  </si>
  <si>
    <t>1,51</t>
  </si>
  <si>
    <t>Sandra Hadassa Aragão</t>
  </si>
  <si>
    <t>193.622.361-92</t>
  </si>
  <si>
    <t>32.311.458-1</t>
  </si>
  <si>
    <t>24/03/1963</t>
  </si>
  <si>
    <t>sandra_aragao@spires.com.br</t>
  </si>
  <si>
    <t>69903-206</t>
  </si>
  <si>
    <t>1,50</t>
  </si>
  <si>
    <t>Isis Vitória Marina Baptista</t>
  </si>
  <si>
    <t>058.434.148-25</t>
  </si>
  <si>
    <t>45.451.676-9</t>
  </si>
  <si>
    <t>22/01/1982</t>
  </si>
  <si>
    <t>isisvitoriabaptista@band.com</t>
  </si>
  <si>
    <t>06717-235</t>
  </si>
  <si>
    <t>Cotia</t>
  </si>
  <si>
    <t>1,52</t>
  </si>
  <si>
    <t>Marcelo Ian Nunes</t>
  </si>
  <si>
    <t>715.441.790-06</t>
  </si>
  <si>
    <t>49.641.336-3</t>
  </si>
  <si>
    <t>23/01/1987</t>
  </si>
  <si>
    <t>marceloiannunes@bfgadvogados.com</t>
  </si>
  <si>
    <t>64045-570</t>
  </si>
  <si>
    <t>Teresina</t>
  </si>
  <si>
    <t>PI</t>
  </si>
  <si>
    <t>1,64</t>
  </si>
  <si>
    <t>Henry André Renan Viana</t>
  </si>
  <si>
    <t>602.250.795-26</t>
  </si>
  <si>
    <t>10.133.083-2</t>
  </si>
  <si>
    <t>02/03/1997</t>
  </si>
  <si>
    <t>henry-viana93@lojapetline.com.br</t>
  </si>
  <si>
    <t>60320-040</t>
  </si>
  <si>
    <t>Fortaleza</t>
  </si>
  <si>
    <t>CE</t>
  </si>
  <si>
    <t>sexo</t>
  </si>
  <si>
    <t>nome</t>
  </si>
  <si>
    <t>cpf</t>
  </si>
  <si>
    <t>rg</t>
  </si>
  <si>
    <t>data_nascimento</t>
  </si>
  <si>
    <t>email</t>
  </si>
  <si>
    <t>cep</t>
  </si>
  <si>
    <t>cidade</t>
  </si>
  <si>
    <t>estado</t>
  </si>
  <si>
    <t>altura</t>
  </si>
  <si>
    <t>peso</t>
  </si>
  <si>
    <t>tipo_sanguineo</t>
  </si>
  <si>
    <t>cor</t>
  </si>
  <si>
    <t>ANOS</t>
  </si>
  <si>
    <t>MESES</t>
  </si>
  <si>
    <t>DIAS</t>
  </si>
  <si>
    <t>DATA ATUAL</t>
  </si>
  <si>
    <t xml:space="preserve"> CPF</t>
  </si>
  <si>
    <t>-</t>
  </si>
  <si>
    <t>Multiplicador</t>
  </si>
  <si>
    <t>SOMA</t>
  </si>
  <si>
    <t>RESTO</t>
  </si>
  <si>
    <t>1°DIGITO</t>
  </si>
  <si>
    <t>NOVO CPF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</si>
</sst>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indexed="8"/>
      <name val="Calibri"/>
      <family val="2"/>
    </font>
    <font>
      <sz val="11"/>
      <color theme="0"/>
      <name val="Calibri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3399"/>
        <bgColor indexed="64"/>
      </patternFill>
    </fill>
    <fill>
      <patternFill patternType="solid">
        <fgColor rgb="FFF8C8D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24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2" borderId="0" xfId="0" applyFill="1" applyAlignment="1">
      <alignment horizontal="center" vertical="center"/>
    </xf>
    <xf numFmtId="0" fontId="3" fillId="2" borderId="0" xfId="0" applyNumberFormat="1" applyFont="1" applyFill="1" applyBorder="1" applyAlignment="1" applyProtection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NumberFormat="1" applyFont="1" applyFill="1" applyBorder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NumberFormat="1" applyFont="1" applyFill="1" applyBorder="1" applyAlignment="1" applyProtection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1" applyNumberFormat="1" applyFont="1" applyFill="1" applyAlignment="1">
      <alignment horizontal="center" vertical="center"/>
    </xf>
    <xf numFmtId="0" fontId="0" fillId="3" borderId="0" xfId="1" applyNumberFormat="1" applyFont="1" applyFill="1" applyAlignment="1">
      <alignment horizontal="center" vertical="center"/>
    </xf>
    <xf numFmtId="0" fontId="0" fillId="0" borderId="0" xfId="1" applyNumberFormat="1" applyFont="1" applyAlignment="1">
      <alignment horizontal="center" vertical="center"/>
    </xf>
    <xf numFmtId="0" fontId="0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5" fillId="0" borderId="0" xfId="0" applyFont="1"/>
    <xf numFmtId="0" fontId="0" fillId="2" borderId="0" xfId="0" applyNumberFormat="1" applyFill="1" applyAlignment="1">
      <alignment horizontal="center"/>
    </xf>
    <xf numFmtId="0" fontId="0" fillId="3" borderId="0" xfId="0" applyNumberFormat="1" applyFill="1" applyAlignment="1">
      <alignment horizontal="center"/>
    </xf>
    <xf numFmtId="0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Vírgula" xfId="1" builtinId="3"/>
  </cellStyles>
  <dxfs count="6"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font>
        <color indexed="8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ill>
        <patternFill patternType="solid">
          <fgColor indexed="64"/>
          <bgColor rgb="FFFF3399"/>
        </patternFill>
      </fill>
    </dxf>
  </dxfs>
  <tableStyles count="0" defaultTableStyle="TableStyleMedium2" defaultPivotStyle="PivotStyleLight16"/>
  <colors>
    <mruColors>
      <color rgb="FFF8C8D9"/>
      <color rgb="FFFF3399"/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92F6083B-2C0B-4B53-B472-C805F503C986}" autoFormatId="16" applyNumberFormats="0" applyBorderFormats="0" applyFontFormats="0" applyPatternFormats="0" applyAlignmentFormats="0" applyWidthHeightFormats="0">
  <queryTableRefresh nextId="32" unboundColumnsRight="1">
    <queryTableFields count="18">
      <queryTableField id="1" name="Column1.nome" tableColumnId="1"/>
      <queryTableField id="3" name="Column1.cpf" tableColumnId="3"/>
      <queryTableField id="31" dataBound="0" tableColumnId="7"/>
      <queryTableField id="4" name="Column1.rg" tableColumnId="4"/>
      <queryTableField id="5" name="Column1.data_nasc" tableColumnId="5"/>
      <queryTableField id="24" dataBound="0" tableColumnId="24"/>
      <queryTableField id="25" dataBound="0" tableColumnId="26"/>
      <queryTableField id="26" dataBound="0" tableColumnId="27"/>
      <queryTableField id="6" name="Column1.sexo" tableColumnId="6"/>
      <queryTableField id="10" name="Column1.email" tableColumnId="10"/>
      <queryTableField id="12" name="Column1.cep" tableColumnId="12"/>
      <queryTableField id="16" name="Column1.cidade" tableColumnId="16"/>
      <queryTableField id="17" name="Column1.estado" tableColumnId="17"/>
      <queryTableField id="20" name="Column1.altura" tableColumnId="20"/>
      <queryTableField id="21" name="Column1.peso" tableColumnId="21"/>
      <queryTableField id="22" name="Column1.tipo_sanguineo" tableColumnId="22"/>
      <queryTableField id="23" name="Column1.cor" tableColumnId="23"/>
      <queryTableField id="27" dataBound="0" tableColumnId="28"/>
    </queryTableFields>
    <queryTableDeletedFields count="10">
      <deletedField name="Column1.idade"/>
      <deletedField name="Column1.signo"/>
      <deletedField name="Column1.mae"/>
      <deletedField name="Column1.pai"/>
      <deletedField name="Column1.senha"/>
      <deletedField name="Column1.endereco"/>
      <deletedField name="Column1.numero"/>
      <deletedField name="Column1.bairro"/>
      <deletedField name="Column1.telefone_fixo"/>
      <deletedField name="Column1.celular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57AEC50-6613-46E3-88CF-0048BC6FA251}" name="data" displayName="data" ref="A1:R31" tableType="queryTable" totalsRowShown="0" headerRowDxfId="5">
  <autoFilter ref="A1:R31" xr:uid="{828DF43C-1B40-4D29-969D-91AA9006F448}"/>
  <tableColumns count="18">
    <tableColumn id="1" xr3:uid="{139B596F-F062-431C-9337-2949526167DA}" uniqueName="1" name="nome" queryTableFieldId="1"/>
    <tableColumn id="3" xr3:uid="{00DAA712-983A-4BA3-8C36-A5C8CE379CE6}" uniqueName="3" name="cpf" queryTableFieldId="3"/>
    <tableColumn id="7" xr3:uid="{6972131E-2245-4784-90A7-C08E67C96856}" uniqueName="7" name="NOVO CPF" queryTableFieldId="31" dataDxfId="0">
      <calculatedColumnFormula>SUBSTITUTE(SUBSTITUTE(data[[#This Row],[cpf]],".",""),"-","")</calculatedColumnFormula>
    </tableColumn>
    <tableColumn id="4" xr3:uid="{ECC4ACDE-F2CE-410D-A0F6-01A2FD5A5B7E}" uniqueName="4" name="rg" queryTableFieldId="4" dataDxfId="1"/>
    <tableColumn id="5" xr3:uid="{62738CA2-2ADF-427C-8CE5-A41DC41E938D}" uniqueName="5" name="data_nascimento" queryTableFieldId="5"/>
    <tableColumn id="24" xr3:uid="{AEAE1F9C-6C6E-423F-BAB5-0350F46E6945}" uniqueName="24" name="ANOS" queryTableFieldId="24" dataDxfId="4"/>
    <tableColumn id="26" xr3:uid="{560E7E05-6051-488E-8D59-A25435043CF6}" uniqueName="26" name="MESES" queryTableFieldId="25" dataDxfId="3">
      <calculatedColumnFormula>DATEDIF(data[[#This Row],[data_nascimento]],TODAY(),"YM")</calculatedColumnFormula>
    </tableColumn>
    <tableColumn id="27" xr3:uid="{CF4C4335-98BD-4955-9B37-7762B3488290}" uniqueName="27" name="DIAS" queryTableFieldId="26" dataDxfId="2" dataCellStyle="Vírgula">
      <calculatedColumnFormula>DATEDIF(data[[#This Row],[data_nascimento]],TODAY(),"MD")</calculatedColumnFormula>
    </tableColumn>
    <tableColumn id="6" xr3:uid="{9D67E0B6-A730-4F60-BB67-5A2490ADAAAB}" uniqueName="6" name="sexo" queryTableFieldId="6"/>
    <tableColumn id="10" xr3:uid="{98F9FDC4-B5D2-4297-A718-D2D361762D88}" uniqueName="10" name="email" queryTableFieldId="10"/>
    <tableColumn id="12" xr3:uid="{7A5423E8-6262-45A3-8C31-E3F193A50C3D}" uniqueName="12" name="cep" queryTableFieldId="12"/>
    <tableColumn id="16" xr3:uid="{56762BBA-094C-419D-8951-E2518DFE7348}" uniqueName="16" name="cidade" queryTableFieldId="16"/>
    <tableColumn id="17" xr3:uid="{330BE614-F407-4B49-A770-793E92F4C18E}" uniqueName="17" name="estado" queryTableFieldId="17"/>
    <tableColumn id="20" xr3:uid="{7B08054A-E960-44C5-A483-97F86AF6BE63}" uniqueName="20" name="altura" queryTableFieldId="20"/>
    <tableColumn id="21" xr3:uid="{6E90E33B-8D59-4120-B82C-76F4B376D4F7}" uniqueName="21" name="peso" queryTableFieldId="21"/>
    <tableColumn id="22" xr3:uid="{BB61FD0A-AD94-4E0A-A248-9753271B9394}" uniqueName="22" name="tipo_sanguineo" queryTableFieldId="22"/>
    <tableColumn id="23" xr3:uid="{701190B5-95DF-434F-855B-33645BCC17F0}" uniqueName="23" name="cor" queryTableFieldId="23"/>
    <tableColumn id="28" xr3:uid="{79FDED05-9444-4AFC-A88E-F9D174908438}" uniqueName="28" name="DATA ATUAL" queryTableFieldId="2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61EE8-F059-4CAF-92A9-080E780F7377}">
  <dimension ref="A1:R33"/>
  <sheetViews>
    <sheetView tabSelected="1" zoomScale="138" zoomScaleNormal="70" workbookViewId="0">
      <selection activeCell="C3" sqref="C3"/>
    </sheetView>
  </sheetViews>
  <sheetFormatPr defaultRowHeight="14.4" x14ac:dyDescent="0.3"/>
  <cols>
    <col min="1" max="1" width="35.88671875" customWidth="1"/>
    <col min="2" max="2" width="14" bestFit="1" customWidth="1"/>
    <col min="3" max="3" width="19.5546875" style="20" customWidth="1"/>
    <col min="4" max="4" width="20.109375" style="23" bestFit="1" customWidth="1"/>
    <col min="5" max="5" width="15.109375" style="8" bestFit="1" customWidth="1"/>
    <col min="6" max="6" width="20.109375" style="10" customWidth="1"/>
    <col min="7" max="7" width="14.33203125" style="13" bestFit="1" customWidth="1"/>
    <col min="8" max="8" width="20.88671875" bestFit="1" customWidth="1"/>
    <col min="9" max="9" width="17.109375" bestFit="1" customWidth="1"/>
    <col min="10" max="10" width="16.33203125" bestFit="1" customWidth="1"/>
    <col min="11" max="11" width="15.44140625" bestFit="1" customWidth="1"/>
    <col min="12" max="12" width="24.6640625" bestFit="1" customWidth="1"/>
    <col min="13" max="13" width="14" bestFit="1" customWidth="1"/>
  </cols>
  <sheetData>
    <row r="1" spans="1:18" s="2" customFormat="1" x14ac:dyDescent="0.3">
      <c r="A1" s="2" t="s">
        <v>268</v>
      </c>
      <c r="B1" s="2" t="s">
        <v>269</v>
      </c>
      <c r="C1" s="18" t="s">
        <v>290</v>
      </c>
      <c r="D1" s="21" t="s">
        <v>270</v>
      </c>
      <c r="E1" s="2" t="s">
        <v>271</v>
      </c>
      <c r="F1" s="5" t="s">
        <v>280</v>
      </c>
      <c r="G1" s="4" t="s">
        <v>281</v>
      </c>
      <c r="H1" s="11" t="s">
        <v>282</v>
      </c>
      <c r="I1" s="2" t="s">
        <v>267</v>
      </c>
      <c r="J1" s="2" t="s">
        <v>272</v>
      </c>
      <c r="K1" s="2" t="s">
        <v>273</v>
      </c>
      <c r="L1" s="2" t="s">
        <v>274</v>
      </c>
      <c r="M1" s="2" t="s">
        <v>275</v>
      </c>
      <c r="N1" s="2" t="s">
        <v>276</v>
      </c>
      <c r="O1" s="2" t="s">
        <v>277</v>
      </c>
      <c r="P1" s="2" t="s">
        <v>278</v>
      </c>
      <c r="Q1" s="2" t="s">
        <v>279</v>
      </c>
      <c r="R1" s="2" t="s">
        <v>283</v>
      </c>
    </row>
    <row r="2" spans="1:18" s="3" customFormat="1" x14ac:dyDescent="0.3">
      <c r="A2" s="3" t="s">
        <v>0</v>
      </c>
      <c r="B2" s="3" t="s">
        <v>1</v>
      </c>
      <c r="C2" s="19" t="str">
        <f>SUBSTITUTE(SUBSTITUTE(data[[#This Row],[cpf]],".",""),"-","")</f>
        <v>35319632606</v>
      </c>
      <c r="D2" s="22" t="s">
        <v>2</v>
      </c>
      <c r="E2" s="3" t="s">
        <v>3</v>
      </c>
      <c r="F2" s="7">
        <v>80</v>
      </c>
      <c r="G2" s="6">
        <f ca="1">DATEDIF(data[[#This Row],[data_nascimento]],TODAY(),"YM")</f>
        <v>3</v>
      </c>
      <c r="H2" s="12">
        <f ca="1">DATEDIF(data[[#This Row],[data_nascimento]],TODAY(),"MD")</f>
        <v>19</v>
      </c>
      <c r="I2" s="3" t="s">
        <v>4</v>
      </c>
      <c r="J2" s="3" t="s">
        <v>5</v>
      </c>
      <c r="K2" s="3" t="s">
        <v>6</v>
      </c>
      <c r="L2" s="3" t="s">
        <v>7</v>
      </c>
      <c r="M2" s="3" t="s">
        <v>8</v>
      </c>
      <c r="N2" s="3" t="s">
        <v>9</v>
      </c>
      <c r="O2" s="3">
        <v>61</v>
      </c>
      <c r="P2" s="3" t="s">
        <v>10</v>
      </c>
      <c r="Q2" s="3" t="s">
        <v>11</v>
      </c>
    </row>
    <row r="3" spans="1:18" x14ac:dyDescent="0.3">
      <c r="A3" t="s">
        <v>12</v>
      </c>
      <c r="B3" t="s">
        <v>13</v>
      </c>
      <c r="C3" s="20" t="str">
        <f>SUBSTITUTE(SUBSTITUTE(data[[#This Row],[cpf]],".",""),"-","")</f>
        <v>82060592887</v>
      </c>
      <c r="D3" s="23" t="s">
        <v>14</v>
      </c>
      <c r="E3" t="s">
        <v>15</v>
      </c>
      <c r="F3" s="9">
        <v>38</v>
      </c>
      <c r="G3" s="8">
        <f ca="1">DATEDIF(data[[#This Row],[data_nascimento]],TODAY(),"YM")</f>
        <v>0</v>
      </c>
      <c r="H3" s="13">
        <f ca="1">DATEDIF(data[[#This Row],[data_nascimento]],TODAY(),"MD")</f>
        <v>20</v>
      </c>
      <c r="I3" t="s">
        <v>4</v>
      </c>
      <c r="J3" t="s">
        <v>16</v>
      </c>
      <c r="K3" t="s">
        <v>17</v>
      </c>
      <c r="L3" t="s">
        <v>7</v>
      </c>
      <c r="M3" t="s">
        <v>8</v>
      </c>
      <c r="N3" t="s">
        <v>18</v>
      </c>
      <c r="O3">
        <v>63</v>
      </c>
      <c r="P3" t="s">
        <v>19</v>
      </c>
      <c r="Q3" t="s">
        <v>20</v>
      </c>
    </row>
    <row r="4" spans="1:18" s="3" customFormat="1" x14ac:dyDescent="0.3">
      <c r="A4" s="3" t="s">
        <v>21</v>
      </c>
      <c r="B4" s="3" t="s">
        <v>22</v>
      </c>
      <c r="C4" s="19" t="str">
        <f>SUBSTITUTE(SUBSTITUTE(data[[#This Row],[cpf]],".",""),"-","")</f>
        <v>00649257731</v>
      </c>
      <c r="D4" s="22" t="s">
        <v>23</v>
      </c>
      <c r="E4" s="3" t="s">
        <v>24</v>
      </c>
      <c r="F4" s="7">
        <v>29</v>
      </c>
      <c r="G4" s="6">
        <f ca="1">DATEDIF(data[[#This Row],[data_nascimento]],TODAY(),"YM")</f>
        <v>1</v>
      </c>
      <c r="H4" s="12">
        <f ca="1">DATEDIF(data[[#This Row],[data_nascimento]],TODAY(),"MD")</f>
        <v>24</v>
      </c>
      <c r="I4" s="3" t="s">
        <v>25</v>
      </c>
      <c r="J4" s="3" t="s">
        <v>26</v>
      </c>
      <c r="K4" s="3" t="s">
        <v>27</v>
      </c>
      <c r="L4" s="3" t="s">
        <v>28</v>
      </c>
      <c r="M4" s="3" t="s">
        <v>29</v>
      </c>
      <c r="N4" s="3" t="s">
        <v>30</v>
      </c>
      <c r="O4" s="3">
        <v>65</v>
      </c>
      <c r="P4" s="3" t="s">
        <v>31</v>
      </c>
      <c r="Q4" s="3" t="s">
        <v>20</v>
      </c>
    </row>
    <row r="5" spans="1:18" x14ac:dyDescent="0.3">
      <c r="A5" t="s">
        <v>32</v>
      </c>
      <c r="B5" t="s">
        <v>33</v>
      </c>
      <c r="C5" s="20" t="str">
        <f>SUBSTITUTE(SUBSTITUTE(data[[#This Row],[cpf]],".",""),"-","")</f>
        <v>04910638067</v>
      </c>
      <c r="D5" s="23" t="s">
        <v>34</v>
      </c>
      <c r="E5" t="s">
        <v>35</v>
      </c>
      <c r="F5" s="9">
        <v>47</v>
      </c>
      <c r="G5" s="8">
        <f ca="1">DATEDIF(data[[#This Row],[data_nascimento]],TODAY(),"YM")</f>
        <v>2</v>
      </c>
      <c r="H5" s="13">
        <f ca="1">DATEDIF(data[[#This Row],[data_nascimento]],TODAY(),"MD")</f>
        <v>20</v>
      </c>
      <c r="I5" t="s">
        <v>25</v>
      </c>
      <c r="J5" t="s">
        <v>36</v>
      </c>
      <c r="K5" t="s">
        <v>37</v>
      </c>
      <c r="L5" t="s">
        <v>38</v>
      </c>
      <c r="M5" t="s">
        <v>39</v>
      </c>
      <c r="N5" t="s">
        <v>40</v>
      </c>
      <c r="O5">
        <v>71</v>
      </c>
      <c r="P5" t="s">
        <v>41</v>
      </c>
      <c r="Q5" t="s">
        <v>42</v>
      </c>
    </row>
    <row r="6" spans="1:18" s="3" customFormat="1" x14ac:dyDescent="0.3">
      <c r="A6" s="3" t="s">
        <v>43</v>
      </c>
      <c r="B6" s="3" t="s">
        <v>44</v>
      </c>
      <c r="C6" s="19" t="str">
        <f>SUBSTITUTE(SUBSTITUTE(data[[#This Row],[cpf]],".",""),"-","")</f>
        <v>81171481535</v>
      </c>
      <c r="D6" s="22" t="s">
        <v>45</v>
      </c>
      <c r="E6" s="3" t="s">
        <v>46</v>
      </c>
      <c r="F6" s="7">
        <v>67</v>
      </c>
      <c r="G6" s="6">
        <f ca="1">DATEDIF(data[[#This Row],[data_nascimento]],TODAY(),"YM")</f>
        <v>2</v>
      </c>
      <c r="H6" s="12">
        <f ca="1">DATEDIF(data[[#This Row],[data_nascimento]],TODAY(),"MD")</f>
        <v>5</v>
      </c>
      <c r="I6" s="3" t="s">
        <v>25</v>
      </c>
      <c r="J6" s="3" t="s">
        <v>47</v>
      </c>
      <c r="K6" s="3" t="s">
        <v>48</v>
      </c>
      <c r="L6" s="3" t="s">
        <v>49</v>
      </c>
      <c r="M6" s="3" t="s">
        <v>50</v>
      </c>
      <c r="N6" s="3" t="s">
        <v>51</v>
      </c>
      <c r="O6" s="3">
        <v>57</v>
      </c>
      <c r="P6" s="3" t="s">
        <v>52</v>
      </c>
      <c r="Q6" s="3" t="s">
        <v>53</v>
      </c>
    </row>
    <row r="7" spans="1:18" x14ac:dyDescent="0.3">
      <c r="A7" t="s">
        <v>54</v>
      </c>
      <c r="B7" t="s">
        <v>55</v>
      </c>
      <c r="C7" s="20" t="str">
        <f>SUBSTITUTE(SUBSTITUTE(data[[#This Row],[cpf]],".",""),"-","")</f>
        <v>39023395603</v>
      </c>
      <c r="D7" s="23" t="s">
        <v>56</v>
      </c>
      <c r="E7" t="s">
        <v>57</v>
      </c>
      <c r="F7" s="9">
        <v>67</v>
      </c>
      <c r="G7" s="8">
        <f ca="1">DATEDIF(data[[#This Row],[data_nascimento]],TODAY(),"YM")</f>
        <v>1</v>
      </c>
      <c r="H7" s="13">
        <f ca="1">DATEDIF(data[[#This Row],[data_nascimento]],TODAY(),"MD")</f>
        <v>0</v>
      </c>
      <c r="I7" t="s">
        <v>4</v>
      </c>
      <c r="J7" t="s">
        <v>58</v>
      </c>
      <c r="K7" t="s">
        <v>59</v>
      </c>
      <c r="L7" t="s">
        <v>60</v>
      </c>
      <c r="M7" t="s">
        <v>61</v>
      </c>
      <c r="N7" t="s">
        <v>62</v>
      </c>
      <c r="O7">
        <v>80</v>
      </c>
      <c r="P7" t="s">
        <v>31</v>
      </c>
      <c r="Q7" t="s">
        <v>42</v>
      </c>
    </row>
    <row r="8" spans="1:18" s="3" customFormat="1" x14ac:dyDescent="0.3">
      <c r="A8" s="3" t="s">
        <v>63</v>
      </c>
      <c r="B8" s="3" t="s">
        <v>64</v>
      </c>
      <c r="C8" s="19" t="str">
        <f>SUBSTITUTE(SUBSTITUTE(data[[#This Row],[cpf]],".",""),"-","")</f>
        <v>00448991144</v>
      </c>
      <c r="D8" s="22" t="s">
        <v>65</v>
      </c>
      <c r="E8" s="3" t="s">
        <v>66</v>
      </c>
      <c r="F8" s="7">
        <v>23</v>
      </c>
      <c r="G8" s="6">
        <f ca="1">DATEDIF(data[[#This Row],[data_nascimento]],TODAY(),"YM")</f>
        <v>1</v>
      </c>
      <c r="H8" s="12">
        <f ca="1">DATEDIF(data[[#This Row],[data_nascimento]],TODAY(),"MD")</f>
        <v>17</v>
      </c>
      <c r="I8" s="3" t="s">
        <v>25</v>
      </c>
      <c r="J8" s="3" t="s">
        <v>67</v>
      </c>
      <c r="K8" s="3" t="s">
        <v>68</v>
      </c>
      <c r="L8" s="3" t="s">
        <v>69</v>
      </c>
      <c r="M8" s="3" t="s">
        <v>61</v>
      </c>
      <c r="N8" s="3" t="s">
        <v>70</v>
      </c>
      <c r="O8" s="3">
        <v>59</v>
      </c>
      <c r="P8" s="3" t="s">
        <v>71</v>
      </c>
      <c r="Q8" s="3" t="s">
        <v>11</v>
      </c>
    </row>
    <row r="9" spans="1:18" x14ac:dyDescent="0.3">
      <c r="A9" t="s">
        <v>72</v>
      </c>
      <c r="B9" t="s">
        <v>73</v>
      </c>
      <c r="C9" s="20" t="str">
        <f>SUBSTITUTE(SUBSTITUTE(data[[#This Row],[cpf]],".",""),"-","")</f>
        <v>86760466462</v>
      </c>
      <c r="D9" s="23" t="s">
        <v>74</v>
      </c>
      <c r="E9" t="s">
        <v>75</v>
      </c>
      <c r="F9" s="9">
        <v>43</v>
      </c>
      <c r="G9" s="8">
        <f ca="1">DATEDIF(data[[#This Row],[data_nascimento]],TODAY(),"YM")</f>
        <v>1</v>
      </c>
      <c r="H9" s="13">
        <f ca="1">DATEDIF(data[[#This Row],[data_nascimento]],TODAY(),"MD")</f>
        <v>6</v>
      </c>
      <c r="I9" t="s">
        <v>25</v>
      </c>
      <c r="J9" t="s">
        <v>76</v>
      </c>
      <c r="K9" t="s">
        <v>77</v>
      </c>
      <c r="L9" t="s">
        <v>78</v>
      </c>
      <c r="M9" t="s">
        <v>79</v>
      </c>
      <c r="N9" t="s">
        <v>70</v>
      </c>
      <c r="O9">
        <v>74</v>
      </c>
      <c r="P9" t="s">
        <v>19</v>
      </c>
      <c r="Q9" t="s">
        <v>80</v>
      </c>
    </row>
    <row r="10" spans="1:18" s="3" customFormat="1" x14ac:dyDescent="0.3">
      <c r="A10" s="3" t="s">
        <v>81</v>
      </c>
      <c r="B10" s="3" t="s">
        <v>82</v>
      </c>
      <c r="C10" s="19" t="str">
        <f>SUBSTITUTE(SUBSTITUTE(data[[#This Row],[cpf]],".",""),"-","")</f>
        <v>08316687500</v>
      </c>
      <c r="D10" s="22" t="s">
        <v>83</v>
      </c>
      <c r="E10" s="3" t="s">
        <v>84</v>
      </c>
      <c r="F10" s="7">
        <v>29</v>
      </c>
      <c r="G10" s="6">
        <f ca="1">DATEDIF(data[[#This Row],[data_nascimento]],TODAY(),"YM")</f>
        <v>0</v>
      </c>
      <c r="H10" s="12">
        <f ca="1">DATEDIF(data[[#This Row],[data_nascimento]],TODAY(),"MD")</f>
        <v>25</v>
      </c>
      <c r="I10" s="3" t="s">
        <v>4</v>
      </c>
      <c r="J10" s="3" t="s">
        <v>85</v>
      </c>
      <c r="K10" s="3" t="s">
        <v>86</v>
      </c>
      <c r="L10" s="3" t="s">
        <v>87</v>
      </c>
      <c r="M10" s="3" t="s">
        <v>88</v>
      </c>
      <c r="N10" s="3" t="s">
        <v>89</v>
      </c>
      <c r="O10" s="3">
        <v>78</v>
      </c>
      <c r="P10" s="3" t="s">
        <v>52</v>
      </c>
      <c r="Q10" s="3" t="s">
        <v>80</v>
      </c>
    </row>
    <row r="11" spans="1:18" x14ac:dyDescent="0.3">
      <c r="A11" t="s">
        <v>90</v>
      </c>
      <c r="B11" t="s">
        <v>91</v>
      </c>
      <c r="C11" s="20" t="str">
        <f>SUBSTITUTE(SUBSTITUTE(data[[#This Row],[cpf]],".",""),"-","")</f>
        <v>02973265037</v>
      </c>
      <c r="D11" s="23" t="s">
        <v>92</v>
      </c>
      <c r="E11" t="s">
        <v>93</v>
      </c>
      <c r="F11" s="9">
        <v>26</v>
      </c>
      <c r="G11" s="8">
        <f ca="1">DATEDIF(data[[#This Row],[data_nascimento]],TODAY(),"YM")</f>
        <v>2</v>
      </c>
      <c r="H11" s="13">
        <f ca="1">DATEDIF(data[[#This Row],[data_nascimento]],TODAY(),"MD")</f>
        <v>18</v>
      </c>
      <c r="I11" t="s">
        <v>4</v>
      </c>
      <c r="J11" t="s">
        <v>94</v>
      </c>
      <c r="K11" t="s">
        <v>95</v>
      </c>
      <c r="L11" t="s">
        <v>96</v>
      </c>
      <c r="M11" t="s">
        <v>97</v>
      </c>
      <c r="N11" t="s">
        <v>98</v>
      </c>
      <c r="O11">
        <v>51</v>
      </c>
      <c r="P11" t="s">
        <v>71</v>
      </c>
      <c r="Q11" t="s">
        <v>42</v>
      </c>
    </row>
    <row r="12" spans="1:18" s="3" customFormat="1" x14ac:dyDescent="0.3">
      <c r="A12" s="3" t="s">
        <v>99</v>
      </c>
      <c r="B12" s="3" t="s">
        <v>100</v>
      </c>
      <c r="C12" s="19" t="str">
        <f>SUBSTITUTE(SUBSTITUTE(data[[#This Row],[cpf]],".",""),"-","")</f>
        <v>27669483768</v>
      </c>
      <c r="D12" s="22" t="s">
        <v>101</v>
      </c>
      <c r="E12" s="3" t="s">
        <v>102</v>
      </c>
      <c r="F12" s="7">
        <v>51</v>
      </c>
      <c r="G12" s="6">
        <f ca="1">DATEDIF(data[[#This Row],[data_nascimento]],TODAY(),"YM")</f>
        <v>3</v>
      </c>
      <c r="H12" s="12">
        <f ca="1">DATEDIF(data[[#This Row],[data_nascimento]],TODAY(),"MD")</f>
        <v>6</v>
      </c>
      <c r="I12" s="3" t="s">
        <v>4</v>
      </c>
      <c r="J12" s="3" t="s">
        <v>103</v>
      </c>
      <c r="K12" s="3" t="s">
        <v>104</v>
      </c>
      <c r="L12" s="3" t="s">
        <v>105</v>
      </c>
      <c r="M12" s="3" t="s">
        <v>106</v>
      </c>
      <c r="N12" s="3" t="s">
        <v>107</v>
      </c>
      <c r="O12" s="3">
        <v>83</v>
      </c>
      <c r="P12" s="3" t="s">
        <v>71</v>
      </c>
      <c r="Q12" s="3" t="s">
        <v>80</v>
      </c>
    </row>
    <row r="13" spans="1:18" x14ac:dyDescent="0.3">
      <c r="A13" t="s">
        <v>108</v>
      </c>
      <c r="B13" t="s">
        <v>109</v>
      </c>
      <c r="C13" s="20" t="str">
        <f>SUBSTITUTE(SUBSTITUTE(data[[#This Row],[cpf]],".",""),"-","")</f>
        <v>87032061818</v>
      </c>
      <c r="D13" s="23" t="s">
        <v>110</v>
      </c>
      <c r="E13" t="s">
        <v>111</v>
      </c>
      <c r="F13" s="9">
        <v>64</v>
      </c>
      <c r="G13" s="8">
        <f ca="1">DATEDIF(data[[#This Row],[data_nascimento]],TODAY(),"YM")</f>
        <v>1</v>
      </c>
      <c r="H13" s="13">
        <f ca="1">DATEDIF(data[[#This Row],[data_nascimento]],TODAY(),"MD")</f>
        <v>28</v>
      </c>
      <c r="I13" t="s">
        <v>25</v>
      </c>
      <c r="J13" t="s">
        <v>112</v>
      </c>
      <c r="K13" t="s">
        <v>113</v>
      </c>
      <c r="L13" t="s">
        <v>114</v>
      </c>
      <c r="M13" t="s">
        <v>115</v>
      </c>
      <c r="N13" t="s">
        <v>116</v>
      </c>
      <c r="O13">
        <v>58</v>
      </c>
      <c r="P13" t="s">
        <v>31</v>
      </c>
      <c r="Q13" t="s">
        <v>20</v>
      </c>
    </row>
    <row r="14" spans="1:18" s="3" customFormat="1" x14ac:dyDescent="0.3">
      <c r="A14" s="3" t="s">
        <v>117</v>
      </c>
      <c r="B14" s="3" t="s">
        <v>118</v>
      </c>
      <c r="C14" s="19" t="str">
        <f>SUBSTITUTE(SUBSTITUTE(data[[#This Row],[cpf]],".",""),"-","")</f>
        <v>90976210975</v>
      </c>
      <c r="D14" s="22" t="s">
        <v>119</v>
      </c>
      <c r="E14" s="3" t="s">
        <v>120</v>
      </c>
      <c r="F14" s="7">
        <v>56</v>
      </c>
      <c r="G14" s="6">
        <f ca="1">DATEDIF(data[[#This Row],[data_nascimento]],TODAY(),"YM")</f>
        <v>2</v>
      </c>
      <c r="H14" s="12">
        <f ca="1">DATEDIF(data[[#This Row],[data_nascimento]],TODAY(),"MD")</f>
        <v>24</v>
      </c>
      <c r="I14" s="3" t="s">
        <v>25</v>
      </c>
      <c r="J14" s="3" t="s">
        <v>121</v>
      </c>
      <c r="K14" s="3" t="s">
        <v>122</v>
      </c>
      <c r="L14" s="3" t="s">
        <v>123</v>
      </c>
      <c r="M14" s="3" t="s">
        <v>124</v>
      </c>
      <c r="N14" s="3" t="s">
        <v>62</v>
      </c>
      <c r="O14" s="3">
        <v>74</v>
      </c>
      <c r="P14" s="3" t="s">
        <v>125</v>
      </c>
      <c r="Q14" s="3" t="s">
        <v>20</v>
      </c>
    </row>
    <row r="15" spans="1:18" x14ac:dyDescent="0.3">
      <c r="A15" t="s">
        <v>126</v>
      </c>
      <c r="B15" t="s">
        <v>127</v>
      </c>
      <c r="C15" s="20" t="str">
        <f>SUBSTITUTE(SUBSTITUTE(data[[#This Row],[cpf]],".",""),"-","")</f>
        <v>34479758062</v>
      </c>
      <c r="D15" s="23" t="s">
        <v>128</v>
      </c>
      <c r="E15" t="s">
        <v>129</v>
      </c>
      <c r="F15" s="9">
        <v>55</v>
      </c>
      <c r="G15" s="8">
        <f ca="1">DATEDIF(data[[#This Row],[data_nascimento]],TODAY(),"YM")</f>
        <v>2</v>
      </c>
      <c r="H15" s="13">
        <f ca="1">DATEDIF(data[[#This Row],[data_nascimento]],TODAY(),"MD")</f>
        <v>5</v>
      </c>
      <c r="I15" t="s">
        <v>4</v>
      </c>
      <c r="J15" t="s">
        <v>130</v>
      </c>
      <c r="K15" t="s">
        <v>131</v>
      </c>
      <c r="L15" t="s">
        <v>132</v>
      </c>
      <c r="M15" t="s">
        <v>133</v>
      </c>
      <c r="N15" t="s">
        <v>134</v>
      </c>
      <c r="O15">
        <v>96</v>
      </c>
      <c r="P15" t="s">
        <v>125</v>
      </c>
      <c r="Q15" t="s">
        <v>135</v>
      </c>
    </row>
    <row r="16" spans="1:18" s="3" customFormat="1" x14ac:dyDescent="0.3">
      <c r="A16" s="3" t="s">
        <v>136</v>
      </c>
      <c r="B16" s="3" t="s">
        <v>137</v>
      </c>
      <c r="C16" s="19" t="str">
        <f>SUBSTITUTE(SUBSTITUTE(data[[#This Row],[cpf]],".",""),"-","")</f>
        <v>82876111306</v>
      </c>
      <c r="D16" s="22" t="s">
        <v>138</v>
      </c>
      <c r="E16" s="3" t="s">
        <v>139</v>
      </c>
      <c r="F16" s="7">
        <v>27</v>
      </c>
      <c r="G16" s="6">
        <f ca="1">DATEDIF(data[[#This Row],[data_nascimento]],TODAY(),"YM")</f>
        <v>1</v>
      </c>
      <c r="H16" s="12">
        <f ca="1">DATEDIF(data[[#This Row],[data_nascimento]],TODAY(),"MD")</f>
        <v>0</v>
      </c>
      <c r="I16" s="3" t="s">
        <v>25</v>
      </c>
      <c r="J16" s="3" t="s">
        <v>140</v>
      </c>
      <c r="K16" s="3" t="s">
        <v>141</v>
      </c>
      <c r="L16" s="3" t="s">
        <v>142</v>
      </c>
      <c r="M16" s="3" t="s">
        <v>143</v>
      </c>
      <c r="N16" s="3" t="s">
        <v>144</v>
      </c>
      <c r="O16" s="3">
        <v>52</v>
      </c>
      <c r="P16" s="3" t="s">
        <v>41</v>
      </c>
      <c r="Q16" s="3" t="s">
        <v>145</v>
      </c>
    </row>
    <row r="17" spans="1:17" x14ac:dyDescent="0.3">
      <c r="A17" t="s">
        <v>146</v>
      </c>
      <c r="B17" t="s">
        <v>147</v>
      </c>
      <c r="C17" s="20" t="str">
        <f>SUBSTITUTE(SUBSTITUTE(data[[#This Row],[cpf]],".",""),"-","")</f>
        <v>33245881622</v>
      </c>
      <c r="D17" s="23" t="s">
        <v>148</v>
      </c>
      <c r="E17" t="s">
        <v>149</v>
      </c>
      <c r="F17" s="9">
        <v>37</v>
      </c>
      <c r="G17" s="8">
        <f ca="1">DATEDIF(data[[#This Row],[data_nascimento]],TODAY(),"YM")</f>
        <v>2</v>
      </c>
      <c r="H17" s="13">
        <f ca="1">DATEDIF(data[[#This Row],[data_nascimento]],TODAY(),"MD")</f>
        <v>8</v>
      </c>
      <c r="I17" t="s">
        <v>4</v>
      </c>
      <c r="J17" t="s">
        <v>150</v>
      </c>
      <c r="K17" t="s">
        <v>151</v>
      </c>
      <c r="L17" t="s">
        <v>87</v>
      </c>
      <c r="M17" t="s">
        <v>88</v>
      </c>
      <c r="N17" t="s">
        <v>152</v>
      </c>
      <c r="O17">
        <v>83</v>
      </c>
      <c r="P17" t="s">
        <v>71</v>
      </c>
      <c r="Q17" t="s">
        <v>53</v>
      </c>
    </row>
    <row r="18" spans="1:17" s="3" customFormat="1" x14ac:dyDescent="0.3">
      <c r="A18" s="3" t="s">
        <v>153</v>
      </c>
      <c r="B18" s="3" t="s">
        <v>154</v>
      </c>
      <c r="C18" s="19" t="str">
        <f>SUBSTITUTE(SUBSTITUTE(data[[#This Row],[cpf]],".",""),"-","")</f>
        <v>51859115497</v>
      </c>
      <c r="D18" s="22" t="s">
        <v>155</v>
      </c>
      <c r="E18" s="3" t="s">
        <v>156</v>
      </c>
      <c r="F18" s="7">
        <v>61</v>
      </c>
      <c r="G18" s="6">
        <f ca="1">DATEDIF(data[[#This Row],[data_nascimento]],TODAY(),"YM")</f>
        <v>2</v>
      </c>
      <c r="H18" s="12">
        <f ca="1">DATEDIF(data[[#This Row],[data_nascimento]],TODAY(),"MD")</f>
        <v>4</v>
      </c>
      <c r="I18" s="3" t="s">
        <v>4</v>
      </c>
      <c r="J18" s="3" t="s">
        <v>157</v>
      </c>
      <c r="K18" s="3" t="s">
        <v>158</v>
      </c>
      <c r="L18" s="3" t="s">
        <v>159</v>
      </c>
      <c r="M18" s="3" t="s">
        <v>124</v>
      </c>
      <c r="N18" s="3" t="s">
        <v>160</v>
      </c>
      <c r="O18" s="3">
        <v>52</v>
      </c>
      <c r="P18" s="3" t="s">
        <v>161</v>
      </c>
      <c r="Q18" s="3" t="s">
        <v>20</v>
      </c>
    </row>
    <row r="19" spans="1:17" x14ac:dyDescent="0.3">
      <c r="A19" t="s">
        <v>162</v>
      </c>
      <c r="B19" t="s">
        <v>163</v>
      </c>
      <c r="C19" s="20" t="str">
        <f>SUBSTITUTE(SUBSTITUTE(data[[#This Row],[cpf]],".",""),"-","")</f>
        <v>29440190663</v>
      </c>
      <c r="D19" s="23" t="s">
        <v>164</v>
      </c>
      <c r="E19" t="s">
        <v>165</v>
      </c>
      <c r="F19" s="9">
        <v>53</v>
      </c>
      <c r="G19" s="8">
        <f ca="1">DATEDIF(data[[#This Row],[data_nascimento]],TODAY(),"YM")</f>
        <v>3</v>
      </c>
      <c r="H19" s="13">
        <f ca="1">DATEDIF(data[[#This Row],[data_nascimento]],TODAY(),"MD")</f>
        <v>3</v>
      </c>
      <c r="I19" t="s">
        <v>25</v>
      </c>
      <c r="J19" t="s">
        <v>166</v>
      </c>
      <c r="K19" t="s">
        <v>167</v>
      </c>
      <c r="L19" t="s">
        <v>168</v>
      </c>
      <c r="M19" t="s">
        <v>169</v>
      </c>
      <c r="N19" t="s">
        <v>170</v>
      </c>
      <c r="O19">
        <v>51</v>
      </c>
      <c r="P19" t="s">
        <v>19</v>
      </c>
      <c r="Q19" t="s">
        <v>11</v>
      </c>
    </row>
    <row r="20" spans="1:17" s="3" customFormat="1" x14ac:dyDescent="0.3">
      <c r="A20" s="3" t="s">
        <v>171</v>
      </c>
      <c r="B20" s="3" t="s">
        <v>172</v>
      </c>
      <c r="C20" s="19" t="str">
        <f>SUBSTITUTE(SUBSTITUTE(data[[#This Row],[cpf]],".",""),"-","")</f>
        <v>13353056378</v>
      </c>
      <c r="D20" s="22" t="s">
        <v>173</v>
      </c>
      <c r="E20" s="3" t="s">
        <v>174</v>
      </c>
      <c r="F20" s="7">
        <v>21</v>
      </c>
      <c r="G20" s="6">
        <f ca="1">DATEDIF(data[[#This Row],[data_nascimento]],TODAY(),"YM")</f>
        <v>1</v>
      </c>
      <c r="H20" s="12">
        <f ca="1">DATEDIF(data[[#This Row],[data_nascimento]],TODAY(),"MD")</f>
        <v>29</v>
      </c>
      <c r="I20" s="3" t="s">
        <v>25</v>
      </c>
      <c r="J20" s="3" t="s">
        <v>175</v>
      </c>
      <c r="K20" s="3" t="s">
        <v>176</v>
      </c>
      <c r="L20" s="3" t="s">
        <v>177</v>
      </c>
      <c r="M20" s="3" t="s">
        <v>178</v>
      </c>
      <c r="N20" s="3" t="s">
        <v>160</v>
      </c>
      <c r="O20" s="3">
        <v>59</v>
      </c>
      <c r="P20" s="3" t="s">
        <v>125</v>
      </c>
      <c r="Q20" s="3" t="s">
        <v>11</v>
      </c>
    </row>
    <row r="21" spans="1:17" x14ac:dyDescent="0.3">
      <c r="A21" t="s">
        <v>179</v>
      </c>
      <c r="B21" t="s">
        <v>180</v>
      </c>
      <c r="C21" s="20" t="str">
        <f>SUBSTITUTE(SUBSTITUTE(data[[#This Row],[cpf]],".",""),"-","")</f>
        <v>84831213284</v>
      </c>
      <c r="D21" s="23" t="s">
        <v>181</v>
      </c>
      <c r="E21" t="s">
        <v>182</v>
      </c>
      <c r="F21" s="9">
        <v>59</v>
      </c>
      <c r="G21" s="8">
        <f ca="1">DATEDIF(data[[#This Row],[data_nascimento]],TODAY(),"YM")</f>
        <v>4</v>
      </c>
      <c r="H21" s="13">
        <f ca="1">DATEDIF(data[[#This Row],[data_nascimento]],TODAY(),"MD")</f>
        <v>7</v>
      </c>
      <c r="I21" t="s">
        <v>4</v>
      </c>
      <c r="J21" t="s">
        <v>183</v>
      </c>
      <c r="K21" t="s">
        <v>184</v>
      </c>
      <c r="L21" t="s">
        <v>185</v>
      </c>
      <c r="M21" t="s">
        <v>186</v>
      </c>
      <c r="N21" t="s">
        <v>187</v>
      </c>
      <c r="O21">
        <v>106</v>
      </c>
      <c r="P21" t="s">
        <v>31</v>
      </c>
      <c r="Q21" t="s">
        <v>11</v>
      </c>
    </row>
    <row r="22" spans="1:17" s="3" customFormat="1" x14ac:dyDescent="0.3">
      <c r="A22" s="3" t="s">
        <v>188</v>
      </c>
      <c r="B22" s="3" t="s">
        <v>189</v>
      </c>
      <c r="C22" s="19" t="str">
        <f>SUBSTITUTE(SUBSTITUTE(data[[#This Row],[cpf]],".",""),"-","")</f>
        <v>58210594109</v>
      </c>
      <c r="D22" s="22" t="s">
        <v>190</v>
      </c>
      <c r="E22" s="3" t="s">
        <v>191</v>
      </c>
      <c r="F22" s="7">
        <v>67</v>
      </c>
      <c r="G22" s="6">
        <f ca="1">DATEDIF(data[[#This Row],[data_nascimento]],TODAY(),"YM")</f>
        <v>1</v>
      </c>
      <c r="H22" s="12">
        <f ca="1">DATEDIF(data[[#This Row],[data_nascimento]],TODAY(),"MD")</f>
        <v>23</v>
      </c>
      <c r="I22" s="3" t="s">
        <v>25</v>
      </c>
      <c r="J22" s="3" t="s">
        <v>192</v>
      </c>
      <c r="K22" s="3" t="s">
        <v>193</v>
      </c>
      <c r="L22" s="3" t="s">
        <v>194</v>
      </c>
      <c r="M22" s="3" t="s">
        <v>133</v>
      </c>
      <c r="N22" s="3" t="s">
        <v>195</v>
      </c>
      <c r="O22" s="3">
        <v>63</v>
      </c>
      <c r="P22" s="3" t="s">
        <v>71</v>
      </c>
      <c r="Q22" s="3" t="s">
        <v>145</v>
      </c>
    </row>
    <row r="23" spans="1:17" x14ac:dyDescent="0.3">
      <c r="A23" t="s">
        <v>196</v>
      </c>
      <c r="B23" t="s">
        <v>197</v>
      </c>
      <c r="C23" s="20" t="str">
        <f>SUBSTITUTE(SUBSTITUTE(data[[#This Row],[cpf]],".",""),"-","")</f>
        <v>72311784560</v>
      </c>
      <c r="D23" s="23" t="s">
        <v>198</v>
      </c>
      <c r="E23" t="s">
        <v>199</v>
      </c>
      <c r="F23" s="9">
        <v>73</v>
      </c>
      <c r="G23" s="8">
        <f ca="1">DATEDIF(data[[#This Row],[data_nascimento]],TODAY(),"YM")</f>
        <v>3</v>
      </c>
      <c r="H23" s="13">
        <f ca="1">DATEDIF(data[[#This Row],[data_nascimento]],TODAY(),"MD")</f>
        <v>7</v>
      </c>
      <c r="I23" t="s">
        <v>4</v>
      </c>
      <c r="J23" t="s">
        <v>200</v>
      </c>
      <c r="K23" t="s">
        <v>201</v>
      </c>
      <c r="L23" t="s">
        <v>202</v>
      </c>
      <c r="M23" t="s">
        <v>169</v>
      </c>
      <c r="N23" t="s">
        <v>134</v>
      </c>
      <c r="O23">
        <v>89</v>
      </c>
      <c r="P23" t="s">
        <v>161</v>
      </c>
      <c r="Q23" t="s">
        <v>11</v>
      </c>
    </row>
    <row r="24" spans="1:17" s="3" customFormat="1" x14ac:dyDescent="0.3">
      <c r="A24" s="3" t="s">
        <v>203</v>
      </c>
      <c r="B24" s="3" t="s">
        <v>204</v>
      </c>
      <c r="C24" s="19" t="str">
        <f>SUBSTITUTE(SUBSTITUTE(data[[#This Row],[cpf]],".",""),"-","")</f>
        <v>56410894350</v>
      </c>
      <c r="D24" s="22" t="s">
        <v>205</v>
      </c>
      <c r="E24" s="3" t="s">
        <v>206</v>
      </c>
      <c r="F24" s="7">
        <v>80</v>
      </c>
      <c r="G24" s="6">
        <f ca="1">DATEDIF(data[[#This Row],[data_nascimento]],TODAY(),"YM")</f>
        <v>1</v>
      </c>
      <c r="H24" s="12">
        <f ca="1">DATEDIF(data[[#This Row],[data_nascimento]],TODAY(),"MD")</f>
        <v>5</v>
      </c>
      <c r="I24" s="3" t="s">
        <v>4</v>
      </c>
      <c r="J24" s="3" t="s">
        <v>207</v>
      </c>
      <c r="K24" s="3" t="s">
        <v>208</v>
      </c>
      <c r="L24" s="3" t="s">
        <v>209</v>
      </c>
      <c r="M24" s="3" t="s">
        <v>210</v>
      </c>
      <c r="N24" s="3" t="s">
        <v>211</v>
      </c>
      <c r="O24" s="3">
        <v>107</v>
      </c>
      <c r="P24" s="3" t="s">
        <v>161</v>
      </c>
      <c r="Q24" s="3" t="s">
        <v>42</v>
      </c>
    </row>
    <row r="25" spans="1:17" x14ac:dyDescent="0.3">
      <c r="A25" t="s">
        <v>212</v>
      </c>
      <c r="B25" t="s">
        <v>213</v>
      </c>
      <c r="C25" s="20" t="str">
        <f>SUBSTITUTE(SUBSTITUTE(data[[#This Row],[cpf]],".",""),"-","")</f>
        <v>85343182984</v>
      </c>
      <c r="D25" s="23" t="s">
        <v>214</v>
      </c>
      <c r="E25" t="s">
        <v>215</v>
      </c>
      <c r="F25" s="9">
        <v>50</v>
      </c>
      <c r="G25" s="8">
        <f ca="1">DATEDIF(data[[#This Row],[data_nascimento]],TODAY(),"YM")</f>
        <v>0</v>
      </c>
      <c r="H25" s="13">
        <f ca="1">DATEDIF(data[[#This Row],[data_nascimento]],TODAY(),"MD")</f>
        <v>29</v>
      </c>
      <c r="I25" t="s">
        <v>25</v>
      </c>
      <c r="J25" t="s">
        <v>216</v>
      </c>
      <c r="K25" t="s">
        <v>217</v>
      </c>
      <c r="L25" t="s">
        <v>218</v>
      </c>
      <c r="M25" t="s">
        <v>106</v>
      </c>
      <c r="N25" t="s">
        <v>219</v>
      </c>
      <c r="O25">
        <v>82</v>
      </c>
      <c r="P25" t="s">
        <v>125</v>
      </c>
      <c r="Q25" t="s">
        <v>42</v>
      </c>
    </row>
    <row r="26" spans="1:17" s="3" customFormat="1" x14ac:dyDescent="0.3">
      <c r="A26" s="3" t="s">
        <v>220</v>
      </c>
      <c r="B26" s="3" t="s">
        <v>221</v>
      </c>
      <c r="C26" s="19" t="str">
        <f>SUBSTITUTE(SUBSTITUTE(data[[#This Row],[cpf]],".",""),"-","")</f>
        <v>32778225161</v>
      </c>
      <c r="D26" s="22" t="s">
        <v>222</v>
      </c>
      <c r="E26" s="3" t="s">
        <v>223</v>
      </c>
      <c r="F26" s="7">
        <v>26</v>
      </c>
      <c r="G26" s="6">
        <f ca="1">DATEDIF(data[[#This Row],[data_nascimento]],TODAY(),"YM")</f>
        <v>4</v>
      </c>
      <c r="H26" s="12">
        <f ca="1">DATEDIF(data[[#This Row],[data_nascimento]],TODAY(),"MD")</f>
        <v>6</v>
      </c>
      <c r="I26" s="3" t="s">
        <v>4</v>
      </c>
      <c r="J26" s="3" t="s">
        <v>224</v>
      </c>
      <c r="K26" s="3" t="s">
        <v>225</v>
      </c>
      <c r="L26" s="3" t="s">
        <v>38</v>
      </c>
      <c r="M26" s="3" t="s">
        <v>39</v>
      </c>
      <c r="N26" s="3" t="s">
        <v>18</v>
      </c>
      <c r="O26" s="3">
        <v>110</v>
      </c>
      <c r="P26" s="3" t="s">
        <v>41</v>
      </c>
      <c r="Q26" s="3" t="s">
        <v>20</v>
      </c>
    </row>
    <row r="27" spans="1:17" x14ac:dyDescent="0.3">
      <c r="A27" t="s">
        <v>226</v>
      </c>
      <c r="B27" t="s">
        <v>227</v>
      </c>
      <c r="C27" s="20" t="str">
        <f>SUBSTITUTE(SUBSTITUTE(data[[#This Row],[cpf]],".",""),"-","")</f>
        <v>74125874395</v>
      </c>
      <c r="D27" s="23" t="s">
        <v>228</v>
      </c>
      <c r="E27" t="s">
        <v>229</v>
      </c>
      <c r="F27" s="9">
        <v>22</v>
      </c>
      <c r="G27" s="8">
        <f ca="1">DATEDIF(data[[#This Row],[data_nascimento]],TODAY(),"YM")</f>
        <v>2</v>
      </c>
      <c r="H27" s="13">
        <f ca="1">DATEDIF(data[[#This Row],[data_nascimento]],TODAY(),"MD")</f>
        <v>1</v>
      </c>
      <c r="I27" t="s">
        <v>25</v>
      </c>
      <c r="J27" t="s">
        <v>230</v>
      </c>
      <c r="K27" t="s">
        <v>231</v>
      </c>
      <c r="L27" t="s">
        <v>232</v>
      </c>
      <c r="M27" t="s">
        <v>233</v>
      </c>
      <c r="N27" t="s">
        <v>234</v>
      </c>
      <c r="O27">
        <v>65</v>
      </c>
      <c r="P27" t="s">
        <v>41</v>
      </c>
      <c r="Q27" t="s">
        <v>135</v>
      </c>
    </row>
    <row r="28" spans="1:17" s="3" customFormat="1" x14ac:dyDescent="0.3">
      <c r="A28" s="3" t="s">
        <v>235</v>
      </c>
      <c r="B28" s="3" t="s">
        <v>236</v>
      </c>
      <c r="C28" s="19" t="str">
        <f>SUBSTITUTE(SUBSTITUTE(data[[#This Row],[cpf]],".",""),"-","")</f>
        <v>19362236192</v>
      </c>
      <c r="D28" s="22" t="s">
        <v>237</v>
      </c>
      <c r="E28" s="3" t="s">
        <v>238</v>
      </c>
      <c r="F28" s="7">
        <v>60</v>
      </c>
      <c r="G28" s="6">
        <f ca="1">DATEDIF(data[[#This Row],[data_nascimento]],TODAY(),"YM")</f>
        <v>1</v>
      </c>
      <c r="H28" s="12">
        <f ca="1">DATEDIF(data[[#This Row],[data_nascimento]],TODAY(),"MD")</f>
        <v>16</v>
      </c>
      <c r="I28" s="3" t="s">
        <v>25</v>
      </c>
      <c r="J28" s="3" t="s">
        <v>239</v>
      </c>
      <c r="K28" s="3" t="s">
        <v>240</v>
      </c>
      <c r="L28" s="3" t="s">
        <v>87</v>
      </c>
      <c r="M28" s="3" t="s">
        <v>88</v>
      </c>
      <c r="N28" s="3" t="s">
        <v>241</v>
      </c>
      <c r="O28" s="3">
        <v>83</v>
      </c>
      <c r="P28" s="3" t="s">
        <v>71</v>
      </c>
      <c r="Q28" s="3" t="s">
        <v>42</v>
      </c>
    </row>
    <row r="29" spans="1:17" x14ac:dyDescent="0.3">
      <c r="A29" t="s">
        <v>242</v>
      </c>
      <c r="B29" t="s">
        <v>243</v>
      </c>
      <c r="C29" s="20" t="str">
        <f>SUBSTITUTE(SUBSTITUTE(data[[#This Row],[cpf]],".",""),"-","")</f>
        <v>05843414825</v>
      </c>
      <c r="D29" s="23" t="s">
        <v>244</v>
      </c>
      <c r="E29" t="s">
        <v>245</v>
      </c>
      <c r="F29" s="9">
        <v>41</v>
      </c>
      <c r="G29" s="8">
        <f ca="1">DATEDIF(data[[#This Row],[data_nascimento]],TODAY(),"YM")</f>
        <v>3</v>
      </c>
      <c r="H29" s="13">
        <f ca="1">DATEDIF(data[[#This Row],[data_nascimento]],TODAY(),"MD")</f>
        <v>18</v>
      </c>
      <c r="I29" t="s">
        <v>25</v>
      </c>
      <c r="J29" t="s">
        <v>246</v>
      </c>
      <c r="K29" t="s">
        <v>247</v>
      </c>
      <c r="L29" t="s">
        <v>248</v>
      </c>
      <c r="M29" t="s">
        <v>50</v>
      </c>
      <c r="N29" t="s">
        <v>249</v>
      </c>
      <c r="O29">
        <v>88</v>
      </c>
      <c r="P29" t="s">
        <v>52</v>
      </c>
      <c r="Q29" t="s">
        <v>20</v>
      </c>
    </row>
    <row r="30" spans="1:17" s="3" customFormat="1" x14ac:dyDescent="0.3">
      <c r="A30" s="3" t="s">
        <v>250</v>
      </c>
      <c r="B30" s="3" t="s">
        <v>251</v>
      </c>
      <c r="C30" s="19" t="str">
        <f>SUBSTITUTE(SUBSTITUTE(data[[#This Row],[cpf]],".",""),"-","")</f>
        <v>71544179006</v>
      </c>
      <c r="D30" s="22" t="s">
        <v>252</v>
      </c>
      <c r="E30" s="3" t="s">
        <v>253</v>
      </c>
      <c r="F30" s="7">
        <v>36</v>
      </c>
      <c r="G30" s="6">
        <f ca="1">DATEDIF(data[[#This Row],[data_nascimento]],TODAY(),"YM")</f>
        <v>3</v>
      </c>
      <c r="H30" s="12">
        <f ca="1">DATEDIF(data[[#This Row],[data_nascimento]],TODAY(),"MD")</f>
        <v>17</v>
      </c>
      <c r="I30" s="3" t="s">
        <v>4</v>
      </c>
      <c r="J30" s="3" t="s">
        <v>254</v>
      </c>
      <c r="K30" s="3" t="s">
        <v>255</v>
      </c>
      <c r="L30" s="3" t="s">
        <v>256</v>
      </c>
      <c r="M30" s="3" t="s">
        <v>257</v>
      </c>
      <c r="N30" s="3" t="s">
        <v>258</v>
      </c>
      <c r="O30" s="3">
        <v>87</v>
      </c>
      <c r="P30" s="3" t="s">
        <v>52</v>
      </c>
      <c r="Q30" s="3" t="s">
        <v>135</v>
      </c>
    </row>
    <row r="31" spans="1:17" x14ac:dyDescent="0.3">
      <c r="A31" t="s">
        <v>259</v>
      </c>
      <c r="B31" t="s">
        <v>260</v>
      </c>
      <c r="C31" s="20" t="str">
        <f>SUBSTITUTE(SUBSTITUTE(data[[#This Row],[cpf]],".",""),"-","")</f>
        <v>60225079526</v>
      </c>
      <c r="D31" s="23" t="s">
        <v>261</v>
      </c>
      <c r="E31" t="s">
        <v>262</v>
      </c>
      <c r="F31" s="9">
        <v>26</v>
      </c>
      <c r="G31" s="8">
        <f ca="1">DATEDIF(data[[#This Row],[data_nascimento]],TODAY(),"YM")</f>
        <v>2</v>
      </c>
      <c r="H31" s="13">
        <f ca="1">DATEDIF(data[[#This Row],[data_nascimento]],TODAY(),"MD")</f>
        <v>8</v>
      </c>
      <c r="I31" t="s">
        <v>4</v>
      </c>
      <c r="J31" t="s">
        <v>263</v>
      </c>
      <c r="K31" t="s">
        <v>264</v>
      </c>
      <c r="L31" t="s">
        <v>265</v>
      </c>
      <c r="M31" t="s">
        <v>266</v>
      </c>
      <c r="N31" t="s">
        <v>160</v>
      </c>
      <c r="O31">
        <v>74</v>
      </c>
      <c r="P31" t="s">
        <v>19</v>
      </c>
      <c r="Q31" t="s">
        <v>145</v>
      </c>
    </row>
    <row r="33" spans="6:6" x14ac:dyDescent="0.3">
      <c r="F33" s="10" t="e">
        <f>COUNTIF(#REF!,"M")</f>
        <v>#REF!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3E5041-E8E5-4582-9171-FD627F43B815}">
  <dimension ref="A1:M11"/>
  <sheetViews>
    <sheetView workbookViewId="0">
      <selection activeCell="K4" sqref="K4"/>
    </sheetView>
  </sheetViews>
  <sheetFormatPr defaultRowHeight="14.4" x14ac:dyDescent="0.3"/>
  <cols>
    <col min="1" max="1" width="11.21875" customWidth="1"/>
    <col min="2" max="2" width="5" customWidth="1"/>
    <col min="3" max="4" width="4" customWidth="1"/>
    <col min="5" max="5" width="3.88671875" customWidth="1"/>
    <col min="6" max="6" width="4.109375" customWidth="1"/>
    <col min="7" max="7" width="4" customWidth="1"/>
    <col min="8" max="8" width="3.109375" customWidth="1"/>
    <col min="9" max="9" width="3.33203125" customWidth="1"/>
    <col min="10" max="10" width="3.44140625" customWidth="1"/>
    <col min="11" max="11" width="3.109375" customWidth="1"/>
    <col min="12" max="12" width="3.44140625" customWidth="1"/>
    <col min="13" max="13" width="3.5546875" customWidth="1"/>
  </cols>
  <sheetData>
    <row r="1" spans="1:13" x14ac:dyDescent="0.3">
      <c r="A1" s="1"/>
      <c r="B1" s="1"/>
      <c r="C1" s="1"/>
      <c r="D1" s="1"/>
      <c r="E1" s="1"/>
      <c r="F1" s="1"/>
    </row>
    <row r="2" spans="1:13" x14ac:dyDescent="0.3">
      <c r="A2" s="1"/>
      <c r="B2" s="1"/>
      <c r="C2" s="1"/>
      <c r="D2" s="1"/>
      <c r="E2" s="1"/>
      <c r="F2" s="1"/>
    </row>
    <row r="3" spans="1:13" x14ac:dyDescent="0.3">
      <c r="A3" s="14" t="s">
        <v>284</v>
      </c>
      <c r="B3" s="15">
        <v>1</v>
      </c>
      <c r="C3" s="16">
        <v>1</v>
      </c>
      <c r="D3" s="16">
        <v>1</v>
      </c>
      <c r="E3" s="16">
        <v>2</v>
      </c>
      <c r="F3" s="16">
        <v>2</v>
      </c>
      <c r="G3" s="16">
        <v>2</v>
      </c>
      <c r="H3" s="16">
        <v>2</v>
      </c>
      <c r="I3" s="16">
        <v>2</v>
      </c>
      <c r="J3" s="16">
        <v>2</v>
      </c>
      <c r="K3" s="16" t="s">
        <v>285</v>
      </c>
      <c r="L3" s="16">
        <v>2</v>
      </c>
      <c r="M3" s="16">
        <v>2</v>
      </c>
    </row>
    <row r="4" spans="1:13" x14ac:dyDescent="0.3">
      <c r="A4" s="17" t="s">
        <v>286</v>
      </c>
      <c r="B4" s="16">
        <v>10</v>
      </c>
      <c r="C4" s="16">
        <v>9</v>
      </c>
      <c r="D4" s="16">
        <v>8</v>
      </c>
      <c r="E4" s="16">
        <v>7</v>
      </c>
      <c r="F4" s="16">
        <v>6</v>
      </c>
      <c r="G4" s="16">
        <v>5</v>
      </c>
      <c r="H4" s="16">
        <v>4</v>
      </c>
      <c r="I4" s="16">
        <v>3</v>
      </c>
      <c r="J4" s="16">
        <v>2</v>
      </c>
    </row>
    <row r="5" spans="1:13" x14ac:dyDescent="0.3">
      <c r="A5" s="1"/>
      <c r="B5" s="16">
        <f>B3*B4</f>
        <v>10</v>
      </c>
      <c r="C5" s="16">
        <f>C3*C4</f>
        <v>9</v>
      </c>
      <c r="D5" s="16">
        <f>D3*D4</f>
        <v>8</v>
      </c>
      <c r="E5" s="16">
        <f>E3*E4</f>
        <v>14</v>
      </c>
      <c r="F5" s="16">
        <f>F3*F4</f>
        <v>12</v>
      </c>
      <c r="G5" s="16">
        <f>G3*G4</f>
        <v>10</v>
      </c>
      <c r="H5" s="16">
        <f>H3*H4</f>
        <v>8</v>
      </c>
      <c r="I5" s="16">
        <f>I3*I4</f>
        <v>6</v>
      </c>
      <c r="J5" s="16">
        <f>J3*J4</f>
        <v>4</v>
      </c>
    </row>
    <row r="6" spans="1:13" x14ac:dyDescent="0.3">
      <c r="A6" s="17" t="s">
        <v>287</v>
      </c>
      <c r="B6" s="1"/>
      <c r="C6" s="1"/>
      <c r="D6" s="1"/>
      <c r="E6" s="1"/>
      <c r="F6" s="1"/>
    </row>
    <row r="7" spans="1:13" x14ac:dyDescent="0.3">
      <c r="A7" s="17" t="s">
        <v>288</v>
      </c>
      <c r="B7" s="1"/>
      <c r="C7" s="1"/>
      <c r="D7" s="1"/>
      <c r="E7" s="1"/>
      <c r="F7" s="1"/>
    </row>
    <row r="8" spans="1:13" x14ac:dyDescent="0.3">
      <c r="A8" s="17" t="s">
        <v>289</v>
      </c>
      <c r="B8" s="1"/>
      <c r="C8" s="1"/>
      <c r="D8" s="1"/>
      <c r="E8" s="1"/>
      <c r="F8" s="1"/>
    </row>
    <row r="9" spans="1:13" x14ac:dyDescent="0.3">
      <c r="A9" s="1"/>
      <c r="B9" s="1"/>
      <c r="C9" s="1"/>
      <c r="D9" s="1"/>
      <c r="E9" s="1"/>
      <c r="F9" s="1"/>
    </row>
    <row r="10" spans="1:13" x14ac:dyDescent="0.3">
      <c r="A10" s="1"/>
      <c r="B10" s="1"/>
      <c r="C10" s="1"/>
      <c r="D10" s="1"/>
      <c r="E10" s="1"/>
      <c r="F10" s="1"/>
    </row>
    <row r="11" spans="1:13" x14ac:dyDescent="0.3">
      <c r="A11" s="1"/>
      <c r="B11" s="1"/>
      <c r="C11" s="1"/>
      <c r="D11" s="1"/>
      <c r="E11" s="1"/>
      <c r="F11" s="1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I E A A B Q S w M E F A A C A A g A M X O a V g 2 v 6 X i n A A A A + Q A A A B I A H A B D b 2 5 m a W c v U G F j a 2 F n Z S 5 4 b W w g o h g A K K A U A A A A A A A A A A A A A A A A A A A A A A A A A A A A h c / B C o I w H A b w V 5 H d 3 d a K S P k 7 o a 4 J U R B d x 1 w 6 0 i l u N t + t Q 4 / U K y S U 1 a 3 j 9 / E 7 f N / j d o d 0 q K v g q j q r G 5 O g G a Y o U E Y 2 u T Z F g n p 3 D l c o 5 b A T 8 i I K F Y z Y 2 H i w e Y J K 5 9 q Y E O 8 9 9 n P c d A V h l M 7 I K d s e Z K l q g T 5 Y / 8 e h N t Y J I x X i c H y N 4 Q x H C 7 x k L M J 0 t E C m H j J t v o a N k z E F 8 l P C p q 9 c 3 y n e u n C 9 B z J F I O 8 b / A l Q S w M E F A A C A A g A M X O a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F z m l a X q 3 U y q Q E A A N 4 D A A A T A B w A R m 9 y b X V s Y X M v U 2 V j d G l v b j E u b S C i G A A o o B Q A A A A A A A A A A A A A A A A A A A A A A A A A A A B 1 U s t u 2 z A Q v B v w P x D q x Q Y M A b n W y K F N 4 k N Q 9 F A 3 O Q k w N u L a Z k M t i S V V u A j 6 7 + V D p F I Y 0 U G c H S 1 3 O E M 5 7 L 0 y J P Z 5 v d k u F 8 u F O w O j F B I 8 i F u h 0 S 8 X I j w 7 Q x 4 D 8 e g M t f e m H w c k v 9 o p j e 1 d / E T e r Z q 7 z 9 2 T Q 3 b d F z 2 S 6 e 7 R v X p j O 7 y g 7 u L A 9 l f Y 3 a z X m z z z U x O 2 / k b 2 S h p h g U H 8 h B f U 0 A S d g M L o H Z v h m 3 J B K G p s x N 5 q 5 T 1 y m 8 D X P 9 + N P y s 6 r d Y b Q a P W 5 f 1 w 8 Q z P o E d 0 7 Q O z 4 f e K e h z o J r R Y I B m E Z 7 F M / c D e s M x t q w 9 P u B F l U o B v D Z k B I 6 c k y A R 6 e 4 w L n + I 7 W j 8 Q u D 4 W D i 8 m r e p E C Q y Q d l h Q c c E B l M 5 9 d E 4 6 P d r 0 g S R y O F v E F N L n h F 5 A c U Z 9 1 U b n Q S b O o 8 a j I T w c V R b t U Y 8 a O E L Q f u Q k Y N H l b m X N w Q G d R k W Y 2 w 0 3 f 6 O / y W t b f J a 6 a h Z i 8 l 3 K 7 L 9 U / + V Q y J J H r U s u h Z j y K e W U U y l r X v O 8 K b d 6 p J x f 3 f A u x 2 q r 5 l m Y O d c 6 5 s r r n H N h r v K e z 1 B z L 9 S c f 3 U 2 3 U O d d n U f d V y 8 l / V y o e j j 3 3 r 7 D 1 B L A Q I t A B Q A A g A I A D F z m l Y N r + l 4 p w A A A P k A A A A S A A A A A A A A A A A A A A A A A A A A A A B D b 2 5 m a W c v U G F j a 2 F n Z S 5 4 b W x Q S w E C L Q A U A A I A C A A x c 5 p W D 8 r p q 6 Q A A A D p A A A A E w A A A A A A A A A A A A A A A A D z A A A A W 0 N v b n R l b n R f V H l w Z X N d L n h t b F B L A Q I t A B Q A A g A I A D F z m l a X q 3 U y q Q E A A N 4 D A A A T A A A A A A A A A A A A A A A A A O Q B A A B G b 3 J t d W x h c y 9 T Z W N 0 a W 9 u M S 5 t U E s F B g A A A A A D A A M A w g A A A N o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g W A A A A A A A A 5 h U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V G F y Z 2 V 0 I i B W Y W x 1 Z T 0 i c 2 R h d G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Z U M T c 6 M j U 6 M z Q u O D U 0 N T M z N 1 o i I C 8 + P E V u d H J 5 I F R 5 c G U 9 I k Z p b G x D b 2 x 1 b W 5 U e X B l c y I g V m F s d W U 9 I n N B Q U F B Q U F B Q U F B Q U F B Q U F B Q U F B Q U F B Q U F B Q U F B Q U F B P S I g L z 4 8 R W 5 0 c n k g V H l w Z T 0 i R m l s b E N v b H V t b k 5 h b W V z I i B W Y W x 1 Z T 0 i c 1 s m c X V v d D t D b 2 x 1 b W 4 x L m 5 v b W U m c X V v d D s s J n F 1 b 3 Q 7 Q 2 9 s d W 1 u M S 5 p Z G F k Z S Z x d W 9 0 O y w m c X V v d D t D b 2 x 1 b W 4 x L m N w Z i Z x d W 9 0 O y w m c X V v d D t D b 2 x 1 b W 4 x L n J n J n F 1 b 3 Q 7 L C Z x d W 9 0 O 0 N v b H V t b j E u Z G F 0 Y V 9 u Y X N j J n F 1 b 3 Q 7 L C Z x d W 9 0 O 0 N v b H V t b j E u c 2 V 4 b y Z x d W 9 0 O y w m c X V v d D t D b 2 x 1 b W 4 x L n N p Z 2 5 v J n F 1 b 3 Q 7 L C Z x d W 9 0 O 0 N v b H V t b j E u b W F l J n F 1 b 3 Q 7 L C Z x d W 9 0 O 0 N v b H V t b j E u c G F p J n F 1 b 3 Q 7 L C Z x d W 9 0 O 0 N v b H V t b j E u Z W 1 h a W w m c X V v d D s s J n F 1 b 3 Q 7 Q 2 9 s d W 1 u M S 5 z Z W 5 o Y S Z x d W 9 0 O y w m c X V v d D t D b 2 x 1 b W 4 x L m N l c C Z x d W 9 0 O y w m c X V v d D t D b 2 x 1 b W 4 x L m V u Z G V y Z W N v J n F 1 b 3 Q 7 L C Z x d W 9 0 O 0 N v b H V t b j E u b n V t Z X J v J n F 1 b 3 Q 7 L C Z x d W 9 0 O 0 N v b H V t b j E u Y m F p c n J v J n F 1 b 3 Q 7 L C Z x d W 9 0 O 0 N v b H V t b j E u Y 2 l k Y W R l J n F 1 b 3 Q 7 L C Z x d W 9 0 O 0 N v b H V t b j E u Z X N 0 Y W R v J n F 1 b 3 Q 7 L C Z x d W 9 0 O 0 N v b H V t b j E u d G V s Z W Z v b m V f Z m l 4 b y Z x d W 9 0 O y w m c X V v d D t D b 2 x 1 b W 4 x L m N l b H V s Y X I m c X V v d D s s J n F 1 b 3 Q 7 Q 2 9 s d W 1 u M S 5 h b H R 1 c m E m c X V v d D s s J n F 1 b 3 Q 7 Q 2 9 s d W 1 u M S 5 w Z X N v J n F 1 b 3 Q 7 L C Z x d W 9 0 O 0 N v b H V t b j E u d G l w b 1 9 z Y W 5 n d W l u Z W 8 m c X V v d D s s J n F 1 b 3 Q 7 Q 2 9 s d W 1 u M S 5 j b 3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Y S 9 D b 2 x 1 b W 4 x I E V 4 c G F u Z G l k b y 5 7 Q 2 9 s d W 1 u M S 5 u b 2 1 l L D B 9 J n F 1 b 3 Q 7 L C Z x d W 9 0 O 1 N l Y 3 R p b 2 4 x L 2 R h d G E v Q 2 9 s d W 1 u M S B F e H B h b m R p Z G 8 u e 0 N v b H V t b j E u a W R h Z G U s M X 0 m c X V v d D s s J n F 1 b 3 Q 7 U 2 V j d G l v b j E v Z G F 0 Y S 9 D b 2 x 1 b W 4 x I E V 4 c G F u Z G l k b y 5 7 Q 2 9 s d W 1 u M S 5 j c G Y s M n 0 m c X V v d D s s J n F 1 b 3 Q 7 U 2 V j d G l v b j E v Z G F 0 Y S 9 D b 2 x 1 b W 4 x I E V 4 c G F u Z G l k b y 5 7 Q 2 9 s d W 1 u M S 5 y Z y w z f S Z x d W 9 0 O y w m c X V v d D t T Z W N 0 a W 9 u M S 9 k Y X R h L 0 N v b H V t b j E g R X h w Y W 5 k a W R v L n t D b 2 x 1 b W 4 x L m R h d G F f b m F z Y y w 0 f S Z x d W 9 0 O y w m c X V v d D t T Z W N 0 a W 9 u M S 9 k Y X R h L 0 N v b H V t b j E g R X h w Y W 5 k a W R v L n t D b 2 x 1 b W 4 x L n N l e G 8 s N X 0 m c X V v d D s s J n F 1 b 3 Q 7 U 2 V j d G l v b j E v Z G F 0 Y S 9 D b 2 x 1 b W 4 x I E V 4 c G F u Z G l k b y 5 7 Q 2 9 s d W 1 u M S 5 z a W d u b y w 2 f S Z x d W 9 0 O y w m c X V v d D t T Z W N 0 a W 9 u M S 9 k Y X R h L 0 N v b H V t b j E g R X h w Y W 5 k a W R v L n t D b 2 x 1 b W 4 x L m 1 h Z S w 3 f S Z x d W 9 0 O y w m c X V v d D t T Z W N 0 a W 9 u M S 9 k Y X R h L 0 N v b H V t b j E g R X h w Y W 5 k a W R v L n t D b 2 x 1 b W 4 x L n B h a S w 4 f S Z x d W 9 0 O y w m c X V v d D t T Z W N 0 a W 9 u M S 9 k Y X R h L 0 N v b H V t b j E g R X h w Y W 5 k a W R v L n t D b 2 x 1 b W 4 x L m V t Y W l s L D l 9 J n F 1 b 3 Q 7 L C Z x d W 9 0 O 1 N l Y 3 R p b 2 4 x L 2 R h d G E v Q 2 9 s d W 1 u M S B F e H B h b m R p Z G 8 u e 0 N v b H V t b j E u c 2 V u a G E s M T B 9 J n F 1 b 3 Q 7 L C Z x d W 9 0 O 1 N l Y 3 R p b 2 4 x L 2 R h d G E v Q 2 9 s d W 1 u M S B F e H B h b m R p Z G 8 u e 0 N v b H V t b j E u Y 2 V w L D E x f S Z x d W 9 0 O y w m c X V v d D t T Z W N 0 a W 9 u M S 9 k Y X R h L 0 N v b H V t b j E g R X h w Y W 5 k a W R v L n t D b 2 x 1 b W 4 x L m V u Z G V y Z W N v L D E y f S Z x d W 9 0 O y w m c X V v d D t T Z W N 0 a W 9 u M S 9 k Y X R h L 0 N v b H V t b j E g R X h w Y W 5 k a W R v L n t D b 2 x 1 b W 4 x L m 5 1 b W V y b y w x M 3 0 m c X V v d D s s J n F 1 b 3 Q 7 U 2 V j d G l v b j E v Z G F 0 Y S 9 D b 2 x 1 b W 4 x I E V 4 c G F u Z G l k b y 5 7 Q 2 9 s d W 1 u M S 5 i Y W l y c m 8 s M T R 9 J n F 1 b 3 Q 7 L C Z x d W 9 0 O 1 N l Y 3 R p b 2 4 x L 2 R h d G E v Q 2 9 s d W 1 u M S B F e H B h b m R p Z G 8 u e 0 N v b H V t b j E u Y 2 l k Y W R l L D E 1 f S Z x d W 9 0 O y w m c X V v d D t T Z W N 0 a W 9 u M S 9 k Y X R h L 0 N v b H V t b j E g R X h w Y W 5 k a W R v L n t D b 2 x 1 b W 4 x L m V z d G F k b y w x N n 0 m c X V v d D s s J n F 1 b 3 Q 7 U 2 V j d G l v b j E v Z G F 0 Y S 9 D b 2 x 1 b W 4 x I E V 4 c G F u Z G l k b y 5 7 Q 2 9 s d W 1 u M S 5 0 Z W x l Z m 9 u Z V 9 m a X h v L D E 3 f S Z x d W 9 0 O y w m c X V v d D t T Z W N 0 a W 9 u M S 9 k Y X R h L 0 N v b H V t b j E g R X h w Y W 5 k a W R v L n t D b 2 x 1 b W 4 x L m N l b H V s Y X I s M T h 9 J n F 1 b 3 Q 7 L C Z x d W 9 0 O 1 N l Y 3 R p b 2 4 x L 2 R h d G E v Q 2 9 s d W 1 u M S B F e H B h b m R p Z G 8 u e 0 N v b H V t b j E u Y W x 0 d X J h L D E 5 f S Z x d W 9 0 O y w m c X V v d D t T Z W N 0 a W 9 u M S 9 k Y X R h L 0 N v b H V t b j E g R X h w Y W 5 k a W R v L n t D b 2 x 1 b W 4 x L n B l c 2 8 s M j B 9 J n F 1 b 3 Q 7 L C Z x d W 9 0 O 1 N l Y 3 R p b 2 4 x L 2 R h d G E v Q 2 9 s d W 1 u M S B F e H B h b m R p Z G 8 u e 0 N v b H V t b j E u d G l w b 1 9 z Y W 5 n d W l u Z W 8 s M j F 9 J n F 1 b 3 Q 7 L C Z x d W 9 0 O 1 N l Y 3 R p b 2 4 x L 2 R h d G E v Q 2 9 s d W 1 u M S B F e H B h b m R p Z G 8 u e 0 N v b H V t b j E u Y 2 9 y L D I y f S Z x d W 9 0 O 1 0 s J n F 1 b 3 Q 7 Q 2 9 s d W 1 u Q 2 9 1 b n Q m c X V v d D s 6 M j M s J n F 1 b 3 Q 7 S 2 V 5 Q 2 9 s d W 1 u T m F t Z X M m c X V v d D s 6 W 1 0 s J n F 1 b 3 Q 7 Q 2 9 s d W 1 u S W R l b n R p d G l l c y Z x d W 9 0 O z p b J n F 1 b 3 Q 7 U 2 V j d G l v b j E v Z G F 0 Y S 9 D b 2 x 1 b W 4 x I E V 4 c G F u Z G l k b y 5 7 Q 2 9 s d W 1 u M S 5 u b 2 1 l L D B 9 J n F 1 b 3 Q 7 L C Z x d W 9 0 O 1 N l Y 3 R p b 2 4 x L 2 R h d G E v Q 2 9 s d W 1 u M S B F e H B h b m R p Z G 8 u e 0 N v b H V t b j E u a W R h Z G U s M X 0 m c X V v d D s s J n F 1 b 3 Q 7 U 2 V j d G l v b j E v Z G F 0 Y S 9 D b 2 x 1 b W 4 x I E V 4 c G F u Z G l k b y 5 7 Q 2 9 s d W 1 u M S 5 j c G Y s M n 0 m c X V v d D s s J n F 1 b 3 Q 7 U 2 V j d G l v b j E v Z G F 0 Y S 9 D b 2 x 1 b W 4 x I E V 4 c G F u Z G l k b y 5 7 Q 2 9 s d W 1 u M S 5 y Z y w z f S Z x d W 9 0 O y w m c X V v d D t T Z W N 0 a W 9 u M S 9 k Y X R h L 0 N v b H V t b j E g R X h w Y W 5 k a W R v L n t D b 2 x 1 b W 4 x L m R h d G F f b m F z Y y w 0 f S Z x d W 9 0 O y w m c X V v d D t T Z W N 0 a W 9 u M S 9 k Y X R h L 0 N v b H V t b j E g R X h w Y W 5 k a W R v L n t D b 2 x 1 b W 4 x L n N l e G 8 s N X 0 m c X V v d D s s J n F 1 b 3 Q 7 U 2 V j d G l v b j E v Z G F 0 Y S 9 D b 2 x 1 b W 4 x I E V 4 c G F u Z G l k b y 5 7 Q 2 9 s d W 1 u M S 5 z a W d u b y w 2 f S Z x d W 9 0 O y w m c X V v d D t T Z W N 0 a W 9 u M S 9 k Y X R h L 0 N v b H V t b j E g R X h w Y W 5 k a W R v L n t D b 2 x 1 b W 4 x L m 1 h Z S w 3 f S Z x d W 9 0 O y w m c X V v d D t T Z W N 0 a W 9 u M S 9 k Y X R h L 0 N v b H V t b j E g R X h w Y W 5 k a W R v L n t D b 2 x 1 b W 4 x L n B h a S w 4 f S Z x d W 9 0 O y w m c X V v d D t T Z W N 0 a W 9 u M S 9 k Y X R h L 0 N v b H V t b j E g R X h w Y W 5 k a W R v L n t D b 2 x 1 b W 4 x L m V t Y W l s L D l 9 J n F 1 b 3 Q 7 L C Z x d W 9 0 O 1 N l Y 3 R p b 2 4 x L 2 R h d G E v Q 2 9 s d W 1 u M S B F e H B h b m R p Z G 8 u e 0 N v b H V t b j E u c 2 V u a G E s M T B 9 J n F 1 b 3 Q 7 L C Z x d W 9 0 O 1 N l Y 3 R p b 2 4 x L 2 R h d G E v Q 2 9 s d W 1 u M S B F e H B h b m R p Z G 8 u e 0 N v b H V t b j E u Y 2 V w L D E x f S Z x d W 9 0 O y w m c X V v d D t T Z W N 0 a W 9 u M S 9 k Y X R h L 0 N v b H V t b j E g R X h w Y W 5 k a W R v L n t D b 2 x 1 b W 4 x L m V u Z G V y Z W N v L D E y f S Z x d W 9 0 O y w m c X V v d D t T Z W N 0 a W 9 u M S 9 k Y X R h L 0 N v b H V t b j E g R X h w Y W 5 k a W R v L n t D b 2 x 1 b W 4 x L m 5 1 b W V y b y w x M 3 0 m c X V v d D s s J n F 1 b 3 Q 7 U 2 V j d G l v b j E v Z G F 0 Y S 9 D b 2 x 1 b W 4 x I E V 4 c G F u Z G l k b y 5 7 Q 2 9 s d W 1 u M S 5 i Y W l y c m 8 s M T R 9 J n F 1 b 3 Q 7 L C Z x d W 9 0 O 1 N l Y 3 R p b 2 4 x L 2 R h d G E v Q 2 9 s d W 1 u M S B F e H B h b m R p Z G 8 u e 0 N v b H V t b j E u Y 2 l k Y W R l L D E 1 f S Z x d W 9 0 O y w m c X V v d D t T Z W N 0 a W 9 u M S 9 k Y X R h L 0 N v b H V t b j E g R X h w Y W 5 k a W R v L n t D b 2 x 1 b W 4 x L m V z d G F k b y w x N n 0 m c X V v d D s s J n F 1 b 3 Q 7 U 2 V j d G l v b j E v Z G F 0 Y S 9 D b 2 x 1 b W 4 x I E V 4 c G F u Z G l k b y 5 7 Q 2 9 s d W 1 u M S 5 0 Z W x l Z m 9 u Z V 9 m a X h v L D E 3 f S Z x d W 9 0 O y w m c X V v d D t T Z W N 0 a W 9 u M S 9 k Y X R h L 0 N v b H V t b j E g R X h w Y W 5 k a W R v L n t D b 2 x 1 b W 4 x L m N l b H V s Y X I s M T h 9 J n F 1 b 3 Q 7 L C Z x d W 9 0 O 1 N l Y 3 R p b 2 4 x L 2 R h d G E v Q 2 9 s d W 1 u M S B F e H B h b m R p Z G 8 u e 0 N v b H V t b j E u Y W x 0 d X J h L D E 5 f S Z x d W 9 0 O y w m c X V v d D t T Z W N 0 a W 9 u M S 9 k Y X R h L 0 N v b H V t b j E g R X h w Y W 5 k a W R v L n t D b 2 x 1 b W 4 x L n B l c 2 8 s M j B 9 J n F 1 b 3 Q 7 L C Z x d W 9 0 O 1 N l Y 3 R p b 2 4 x L 2 R h d G E v Q 2 9 s d W 1 u M S B F e H B h b m R p Z G 8 u e 0 N v b H V t b j E u d G l w b 1 9 z Y W 5 n d W l u Z W 8 s M j F 9 J n F 1 b 3 Q 7 L C Z x d W 9 0 O 1 N l Y 3 R p b 2 4 x L 2 R h d G E v Q 2 9 s d W 1 u M S B F e H B h b m R p Z G 8 u e 0 N v b H V t b j E u Y 2 9 y L D I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F 0 Y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v Q 2 9 u d m V y d G l k b y U y M H B h c m E l M j B U Y W J l b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L 0 N v b H V t b j E l M j B F e H B h b m R p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K c + 3 8 + f q 1 U i G r u B a o k v r 8 A A A A A A C A A A A A A A Q Z g A A A A E A A C A A A A B M 0 S d P c 8 q V 6 G u P 5 t s W O g Y G O H + 3 m 0 B h / U U M S R I u u N H r O g A A A A A O g A A A A A I A A C A A A A A 4 K M n a y H y J 7 W y W l Z 2 n u M y H j s p 2 E D V 2 C 3 o 2 a 1 a c B e z a F 1 A A A A A H 3 R / C c j b F U 5 M o b X y O B I U D 4 6 L k C 6 t L / A S I s o S 9 I / u 8 c 2 q t k k T i 4 y e f I 0 y 7 h h s X W q 6 n A x 2 6 Q F B 0 X C 8 A q 4 5 H J C P j b g U l T f 6 a 2 h r K v / f 8 c x / 4 J E A A A A A d V N W B v 4 R G d t N C Q V j J H d 3 H q O m s m D B D 2 K p 3 I N a x + V M 8 B s 7 4 7 Y L B y Y e B q N 7 / l o P P c h D q u d P I / 2 P 8 S r / P t B K Y / s u w < / D a t a M a s h u p > 
</file>

<file path=customXml/itemProps1.xml><?xml version="1.0" encoding="utf-8"?>
<ds:datastoreItem xmlns:ds="http://schemas.openxmlformats.org/officeDocument/2006/customXml" ds:itemID="{F2D68392-A2A6-46E7-AA34-E5D37BDE84E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Planilha2</vt:lpstr>
      <vt:lpstr>validaCPF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Aluno_SESISENA22</dc:creator>
  <cp:lastModifiedBy>Aluno_SESISENA22</cp:lastModifiedBy>
  <dcterms:created xsi:type="dcterms:W3CDTF">2023-04-26T17:05:34Z</dcterms:created>
  <dcterms:modified xsi:type="dcterms:W3CDTF">2023-05-10T18:47:56Z</dcterms:modified>
</cp:coreProperties>
</file>