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ieu\Desktop\NEUP project\"/>
    </mc:Choice>
  </mc:AlternateContent>
  <bookViews>
    <workbookView xWindow="0" yWindow="0" windowWidth="20496" windowHeight="8592" activeTab="1"/>
  </bookViews>
  <sheets>
    <sheet name="Feuil1" sheetId="1" r:id="rId1"/>
    <sheet name="Feuil2" sheetId="2" r:id="rId2"/>
  </sheets>
  <calcPr calcId="152511"/>
</workbook>
</file>

<file path=xl/calcChain.xml><?xml version="1.0" encoding="utf-8"?>
<calcChain xmlns="http://schemas.openxmlformats.org/spreadsheetml/2006/main">
  <c r="O20" i="2" l="1"/>
  <c r="E35" i="2" l="1"/>
  <c r="E78" i="2"/>
  <c r="E77" i="2"/>
  <c r="E76" i="2"/>
  <c r="E75" i="2"/>
  <c r="E74" i="2"/>
  <c r="E73" i="2"/>
  <c r="E69" i="2" l="1"/>
  <c r="E68" i="2"/>
  <c r="E67" i="2"/>
  <c r="E66" i="2"/>
  <c r="E65" i="2"/>
  <c r="E64" i="2"/>
  <c r="E55" i="2" l="1"/>
  <c r="E54" i="2"/>
  <c r="E53" i="2"/>
  <c r="E52" i="2"/>
  <c r="E51" i="2"/>
  <c r="E50" i="2"/>
  <c r="E49" i="2"/>
  <c r="E48" i="2"/>
  <c r="E47" i="2"/>
  <c r="M147" i="2" l="1"/>
  <c r="M148" i="2"/>
  <c r="M149" i="2"/>
  <c r="M150" i="2"/>
  <c r="M152" i="2"/>
  <c r="M153" i="2"/>
  <c r="M154" i="2"/>
  <c r="M155" i="2"/>
  <c r="E43" i="2"/>
  <c r="E42" i="2"/>
  <c r="E41" i="2"/>
  <c r="H40" i="2" s="1"/>
  <c r="E39" i="2"/>
  <c r="E38" i="2"/>
  <c r="E37" i="2"/>
  <c r="E36" i="2"/>
  <c r="H42" i="2" l="1"/>
  <c r="H37" i="2"/>
  <c r="H36" i="2"/>
  <c r="H38" i="2"/>
  <c r="H43" i="2"/>
  <c r="H41" i="2"/>
  <c r="H35" i="2"/>
  <c r="H39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56" i="1" l="1"/>
  <c r="J55" i="1"/>
  <c r="J54" i="1"/>
  <c r="J53" i="1"/>
  <c r="J52" i="1"/>
  <c r="J51" i="1"/>
</calcChain>
</file>

<file path=xl/sharedStrings.xml><?xml version="1.0" encoding="utf-8"?>
<sst xmlns="http://schemas.openxmlformats.org/spreadsheetml/2006/main" count="647" uniqueCount="244">
  <si>
    <t>Day</t>
  </si>
  <si>
    <t>Experiment</t>
  </si>
  <si>
    <t>Core configuration</t>
  </si>
  <si>
    <t>Time of the measurement</t>
  </si>
  <si>
    <t>Reactor Period (s) onsite</t>
  </si>
  <si>
    <t>Reactor Period (s) matlab</t>
  </si>
  <si>
    <t>Rho (cents) on site</t>
  </si>
  <si>
    <t>Rho (cents) matlab</t>
  </si>
  <si>
    <t>05 25 16</t>
  </si>
  <si>
    <t>Reactor Period</t>
  </si>
  <si>
    <t>333 pins</t>
  </si>
  <si>
    <t>16h55</t>
  </si>
  <si>
    <t>critical height : 25.91 "</t>
  </si>
  <si>
    <t>17h20</t>
  </si>
  <si>
    <t>-</t>
  </si>
  <si>
    <t>332 pins - (-7,-7)</t>
  </si>
  <si>
    <t>17h57</t>
  </si>
  <si>
    <t>Reactor period : sub critical</t>
  </si>
  <si>
    <t>331 pins - (7,7)</t>
  </si>
  <si>
    <t>18h45</t>
  </si>
  <si>
    <t>331 pins + (7,7) -(0,0)</t>
  </si>
  <si>
    <t>19h05</t>
  </si>
  <si>
    <t>332 pins + (-7,-7)</t>
  </si>
  <si>
    <t>19h28</t>
  </si>
  <si>
    <t>06 03 16</t>
  </si>
  <si>
    <t>Reactor Period - Temperature coeff</t>
  </si>
  <si>
    <t>332 pins</t>
  </si>
  <si>
    <t>10h01</t>
  </si>
  <si>
    <t>10h24</t>
  </si>
  <si>
    <t>10h45</t>
  </si>
  <si>
    <t>11h07</t>
  </si>
  <si>
    <t>11h38</t>
  </si>
  <si>
    <t>12h06</t>
  </si>
  <si>
    <t>12h45</t>
  </si>
  <si>
    <t>13h30</t>
  </si>
  <si>
    <t>14h06</t>
  </si>
  <si>
    <t>14h45</t>
  </si>
  <si>
    <t>15h47</t>
  </si>
  <si>
    <t>16h41 (16h55)</t>
  </si>
  <si>
    <t>Critical to subcritical with temperature</t>
  </si>
  <si>
    <t>14h57 - 15h15</t>
  </si>
  <si>
    <t>17h38-17h57</t>
  </si>
  <si>
    <t>07 22 16</t>
  </si>
  <si>
    <t>9h34</t>
  </si>
  <si>
    <t>9h55</t>
  </si>
  <si>
    <t>10h16</t>
  </si>
  <si>
    <t>10h40</t>
  </si>
  <si>
    <t>11h14</t>
  </si>
  <si>
    <t>11h49</t>
  </si>
  <si>
    <t>12h24</t>
  </si>
  <si>
    <t>13h01</t>
  </si>
  <si>
    <t>13h35</t>
  </si>
  <si>
    <t>14h14</t>
  </si>
  <si>
    <t>14h54</t>
  </si>
  <si>
    <t>07 19 17</t>
  </si>
  <si>
    <t>08 28 17</t>
  </si>
  <si>
    <t>07 18 17</t>
  </si>
  <si>
    <t>06 29 17</t>
  </si>
  <si>
    <t>407 - (0,6)</t>
  </si>
  <si>
    <t>12h42</t>
  </si>
  <si>
    <t>407 - (6,-6)</t>
  </si>
  <si>
    <t>12h54</t>
  </si>
  <si>
    <t>Reactor Period - heated test section</t>
  </si>
  <si>
    <t>15h08</t>
  </si>
  <si>
    <t>2-2.7</t>
  </si>
  <si>
    <t>86.5 (89.1 to 84.7)</t>
  </si>
  <si>
    <t>Critical to subcritical with test section temperature</t>
  </si>
  <si>
    <t>15h54-16h14</t>
  </si>
  <si>
    <t>06 28 17</t>
  </si>
  <si>
    <t>Reactor Period - test section</t>
  </si>
  <si>
    <t>85 to 83</t>
  </si>
  <si>
    <t>Critical height : 27.74</t>
  </si>
  <si>
    <t>18h35</t>
  </si>
  <si>
    <t>Critical height : 29.3</t>
  </si>
  <si>
    <t>18h15</t>
  </si>
  <si>
    <t>18h11</t>
  </si>
  <si>
    <t>Critical height : 30.72</t>
  </si>
  <si>
    <t>17h49</t>
  </si>
  <si>
    <t>17h45</t>
  </si>
  <si>
    <t>DATA RECORD NOT ACTIVATED THAT DAY</t>
  </si>
  <si>
    <t>Critical height : 33.08</t>
  </si>
  <si>
    <t>15h29</t>
  </si>
  <si>
    <t>408 + (8, -10)</t>
  </si>
  <si>
    <t>407 + (-8,10)</t>
  </si>
  <si>
    <t>406 + (-10,-8)</t>
  </si>
  <si>
    <t>405 + (10,8)</t>
  </si>
  <si>
    <t>Critical height with heated test section: 27.37</t>
  </si>
  <si>
    <t>15h12</t>
  </si>
  <si>
    <t>15h52</t>
  </si>
  <si>
    <t>Test section temperature (average)</t>
  </si>
  <si>
    <t>Test section inlet temperature average</t>
  </si>
  <si>
    <t>16h09</t>
  </si>
  <si>
    <t>16h27</t>
  </si>
  <si>
    <t>16h47</t>
  </si>
  <si>
    <t>17h06</t>
  </si>
  <si>
    <t>17h34 to 18h09</t>
  </si>
  <si>
    <t>77 to 77.7</t>
  </si>
  <si>
    <t>116.8 to 101.1</t>
  </si>
  <si>
    <t>124 to 105</t>
  </si>
  <si>
    <t>Test section outlet temperature average</t>
  </si>
  <si>
    <t>120.5 to 103</t>
  </si>
  <si>
    <t>Reactor Period - Test section Temperature coeff</t>
  </si>
  <si>
    <t>10 18 17</t>
  </si>
  <si>
    <t>Reactor Tank Average Temperature</t>
  </si>
  <si>
    <t>Loop water flow rate</t>
  </si>
  <si>
    <t>10 20 17</t>
  </si>
  <si>
    <t>Critical height : 28.10</t>
  </si>
  <si>
    <t>Critical height : 28.26</t>
  </si>
  <si>
    <t>Critical height : 28.42</t>
  </si>
  <si>
    <t>Critical height : 28.07</t>
  </si>
  <si>
    <t>Reactor Period - heated test section - 100 F - 9.2 GPM</t>
  </si>
  <si>
    <t>Reactor Period - heated test section - 100 F - 7 GPM</t>
  </si>
  <si>
    <t>Reactor Period - heated test section - 100 F - 5.7 GPM</t>
  </si>
  <si>
    <t>Reactor Period - heated test section - 100 F - 2.6 GPM</t>
  </si>
  <si>
    <t>Reactor Period - heated test section - 80 F - 12.7 GPM</t>
  </si>
  <si>
    <t>Reactor Period - heated test section - 100 F - 12.7 GPM</t>
  </si>
  <si>
    <t>Reactor Period - heated test section - 120 F - 12.7 GPM</t>
  </si>
  <si>
    <t>Reactor Period - heated test section - 120 F - 9.6 GPM</t>
  </si>
  <si>
    <t>Reactor Period - heated test section - 120 F - 7 GPM</t>
  </si>
  <si>
    <t>Reactor Period - heated test section - 120 F - 5.7 GPM</t>
  </si>
  <si>
    <t>Reactor Period - heated test section - 120 F - 3.0 GPM</t>
  </si>
  <si>
    <t>10 25 17</t>
  </si>
  <si>
    <t>Reactor Period - heated test section - 160 F - 3.0 GPM</t>
  </si>
  <si>
    <t>Reactor Period - heated test section - 140 F - 3.0 GPM</t>
  </si>
  <si>
    <t>Reactor Period - heated test section - 100 F - 3.0 GPM</t>
  </si>
  <si>
    <t>Reactor Period - heated test section - 100 F - 8.3 GPM</t>
  </si>
  <si>
    <t>Reactor Period - heated test section - 100 F - 13.6 GPM</t>
  </si>
  <si>
    <t>Reactor Period - heated test section - 120 F - 8.3 GPM</t>
  </si>
  <si>
    <t>Reactor Period - heated test section - 120 F - 13.6 GPM</t>
  </si>
  <si>
    <t>Reactor Period - heated test section - 140 F - 8.3 GPM</t>
  </si>
  <si>
    <t>Reactor Period - heated test section - 140 F - 13.6 GPM</t>
  </si>
  <si>
    <t>Reactor Period - heated test section - 160 F - 8.3 GPM</t>
  </si>
  <si>
    <t>Reactor Period - heated test section - 160 F - 13.6 GPM</t>
  </si>
  <si>
    <t>14h53</t>
  </si>
  <si>
    <t>15h50</t>
  </si>
  <si>
    <t>16h41</t>
  </si>
  <si>
    <t>19h20</t>
  </si>
  <si>
    <t>19h40</t>
  </si>
  <si>
    <t>16h12</t>
  </si>
  <si>
    <t>10h46</t>
  </si>
  <si>
    <t>11h28</t>
  </si>
  <si>
    <t>10h25</t>
  </si>
  <si>
    <t>11h42</t>
  </si>
  <si>
    <t>12h13</t>
  </si>
  <si>
    <t>12h25</t>
  </si>
  <si>
    <t>12h52</t>
  </si>
  <si>
    <t>13h07</t>
  </si>
  <si>
    <t>13h25</t>
  </si>
  <si>
    <t>14h11</t>
  </si>
  <si>
    <t>Critical height : 28.35</t>
  </si>
  <si>
    <t>14h12</t>
  </si>
  <si>
    <t>14h22</t>
  </si>
  <si>
    <t>14h42</t>
  </si>
  <si>
    <t>10h51</t>
  </si>
  <si>
    <t>10h52</t>
  </si>
  <si>
    <t>11h12</t>
  </si>
  <si>
    <t>11h31</t>
  </si>
  <si>
    <t>Critical height : 27.97</t>
  </si>
  <si>
    <t>Critical height : 28.04</t>
  </si>
  <si>
    <t>12h03</t>
  </si>
  <si>
    <t>12h04</t>
  </si>
  <si>
    <t>12h16</t>
  </si>
  <si>
    <t>12h23</t>
  </si>
  <si>
    <t>Critical height : 28.21</t>
  </si>
  <si>
    <t>12h56</t>
  </si>
  <si>
    <t>12h57</t>
  </si>
  <si>
    <t>13h09</t>
  </si>
  <si>
    <t>13h14</t>
  </si>
  <si>
    <t>13h41</t>
  </si>
  <si>
    <t>13h42</t>
  </si>
  <si>
    <t>13h47</t>
  </si>
  <si>
    <t>13h50</t>
  </si>
  <si>
    <t>15h05</t>
  </si>
  <si>
    <t>407 -(0,-3)</t>
  </si>
  <si>
    <t>Measurement</t>
  </si>
  <si>
    <t>rho -</t>
  </si>
  <si>
    <t>rho +</t>
  </si>
  <si>
    <t>rho (cents)</t>
  </si>
  <si>
    <t>FLOW RATE (GPM)</t>
  </si>
  <si>
    <t>Reactor average temp</t>
  </si>
  <si>
    <t>Inlet average temp</t>
  </si>
  <si>
    <t>Outlet average temp</t>
  </si>
  <si>
    <t>Delta T inlet-outlet</t>
  </si>
  <si>
    <t>delta T inlet during measurement</t>
  </si>
  <si>
    <t>10 27 17</t>
  </si>
  <si>
    <t>Reactor Period - Test section</t>
  </si>
  <si>
    <t>14h16</t>
  </si>
  <si>
    <t>14h35</t>
  </si>
  <si>
    <t>5.7 gpm</t>
  </si>
  <si>
    <t>2.6 gpm</t>
  </si>
  <si>
    <t>7.2 gpm</t>
  </si>
  <si>
    <t>9.4 gpm</t>
  </si>
  <si>
    <t>13.0 gpm</t>
  </si>
  <si>
    <t>10/18-20/2017</t>
  </si>
  <si>
    <t>RHO ON SITE</t>
  </si>
  <si>
    <t>11 14 17</t>
  </si>
  <si>
    <t>10h50</t>
  </si>
  <si>
    <t>Critical height : 30.00</t>
  </si>
  <si>
    <t>Reactor Period - heated test section - 70 F - 12.0 GPM</t>
  </si>
  <si>
    <t>Reactor Period - heated test section - 70 F - 8.3 GPM</t>
  </si>
  <si>
    <t>Reactor Period - heated test section - 70 F - 3.9 GPM</t>
  </si>
  <si>
    <t>11h11</t>
  </si>
  <si>
    <t>11h20</t>
  </si>
  <si>
    <t>11h26</t>
  </si>
  <si>
    <t>Reactor Period - heated test section - 70 F - 6.1 GPM</t>
  </si>
  <si>
    <t>Critical height : 29.92</t>
  </si>
  <si>
    <t>12h15</t>
  </si>
  <si>
    <t>12h31</t>
  </si>
  <si>
    <t>12h33</t>
  </si>
  <si>
    <t>12h34</t>
  </si>
  <si>
    <t>12h35</t>
  </si>
  <si>
    <t>13h28</t>
  </si>
  <si>
    <t>Reactor Period - heated test section - 100 F - ramp up 300s</t>
  </si>
  <si>
    <t>Reactor Period - heated test section - 100 F - ramp up 200s</t>
  </si>
  <si>
    <t>14h03</t>
  </si>
  <si>
    <t>14h57</t>
  </si>
  <si>
    <t>Reactor Period - heated test section - 100 F - ramp up 100s</t>
  </si>
  <si>
    <t>15h18</t>
  </si>
  <si>
    <t>Reactor Period - heated test section - 100 F - ramp down 100s</t>
  </si>
  <si>
    <t>Reactor Period - heated test section - 100 F - ramp down 200s</t>
  </si>
  <si>
    <t>17h02</t>
  </si>
  <si>
    <t>17h17</t>
  </si>
  <si>
    <t>16h37</t>
  </si>
  <si>
    <t>11 22 17</t>
  </si>
  <si>
    <t>10h37</t>
  </si>
  <si>
    <t>Crit height 29.88</t>
  </si>
  <si>
    <t>10h48</t>
  </si>
  <si>
    <t>12 12 17</t>
  </si>
  <si>
    <t>11h27</t>
  </si>
  <si>
    <t>TEMPERATURE COEFFICIENT OF REACTIVITY (TEST SECTION)</t>
  </si>
  <si>
    <t>DAY</t>
  </si>
  <si>
    <t>12h30</t>
  </si>
  <si>
    <t>11h50</t>
  </si>
  <si>
    <t>13h05</t>
  </si>
  <si>
    <t>ln2=</t>
  </si>
  <si>
    <t>14h15</t>
  </si>
  <si>
    <t>13h40</t>
  </si>
  <si>
    <t>15h30</t>
  </si>
  <si>
    <t>15h45</t>
  </si>
  <si>
    <t>Reactor Period -cold test section - 50F - 12.0 GPM</t>
  </si>
  <si>
    <t>15h46</t>
  </si>
  <si>
    <t>Reactor Period -cold test section - 58F - 12.0 GPM</t>
  </si>
  <si>
    <t>17h08</t>
  </si>
  <si>
    <t>17h09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</si>
</sst>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1" fontId="4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11" fontId="4" fillId="0" borderId="19" xfId="0" applyNumberFormat="1" applyFont="1" applyBorder="1" applyAlignment="1">
      <alignment horizontal="center" vertical="center" wrapText="1"/>
    </xf>
    <xf numFmtId="2" fontId="0" fillId="0" borderId="6" xfId="0" applyNumberForma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3" xfId="0" applyBorder="1" applyAlignment="1"/>
    <xf numFmtId="0" fontId="0" fillId="0" borderId="19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Border="1" applyAlignment="1"/>
    <xf numFmtId="0" fontId="3" fillId="0" borderId="0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4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Feuil2!$H$130</c:f>
              <c:strCache>
                <c:ptCount val="1"/>
                <c:pt idx="0">
                  <c:v>7.2 gpm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(Feuil2!$J$130,Feuil2!$J$132:$J$133,Feuil2!$J$135)</c:f>
              <c:numCache>
                <c:formatCode>0.00</c:formatCode>
                <c:ptCount val="4"/>
                <c:pt idx="0">
                  <c:v>97.502504816955664</c:v>
                </c:pt>
                <c:pt idx="1">
                  <c:v>118.77934272300476</c:v>
                </c:pt>
                <c:pt idx="2">
                  <c:v>127.77768595041321</c:v>
                </c:pt>
                <c:pt idx="3">
                  <c:v>142.80945273631846</c:v>
                </c:pt>
              </c:numCache>
            </c:numRef>
          </c:xVal>
          <c:yVal>
            <c:numRef>
              <c:f>(Feuil2!$I$130,Feuil2!$I$132:$I$133,Feuil2!$I$135)</c:f>
              <c:numCache>
                <c:formatCode>0.00</c:formatCode>
                <c:ptCount val="4"/>
                <c:pt idx="0">
                  <c:v>2.2659374769270451</c:v>
                </c:pt>
                <c:pt idx="1">
                  <c:v>5.02377667604578</c:v>
                </c:pt>
                <c:pt idx="2">
                  <c:v>6.3997946782787754</c:v>
                </c:pt>
                <c:pt idx="3">
                  <c:v>9.1307858503198105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Feuil2!$H$138</c:f>
              <c:strCache>
                <c:ptCount val="1"/>
                <c:pt idx="0">
                  <c:v>13.0 gpm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(Feuil2!$J$138:$J$140,Feuil2!$J$144)</c:f>
              <c:numCache>
                <c:formatCode>0.00</c:formatCode>
                <c:ptCount val="4"/>
                <c:pt idx="0">
                  <c:v>80.512704918032782</c:v>
                </c:pt>
                <c:pt idx="1">
                  <c:v>100.686556169429</c:v>
                </c:pt>
                <c:pt idx="2">
                  <c:v>115.45318352059921</c:v>
                </c:pt>
                <c:pt idx="3">
                  <c:v>138.18156862745093</c:v>
                </c:pt>
              </c:numCache>
            </c:numRef>
          </c:xVal>
          <c:yVal>
            <c:numRef>
              <c:f>(Feuil2!$I$138:$I$140,Feuil2!$I$144)</c:f>
              <c:numCache>
                <c:formatCode>0.00</c:formatCode>
                <c:ptCount val="4"/>
                <c:pt idx="0">
                  <c:v>2.7121930846469802</c:v>
                </c:pt>
                <c:pt idx="1">
                  <c:v>4.64220523949942</c:v>
                </c:pt>
                <c:pt idx="2">
                  <c:v>6.5528878777506598</c:v>
                </c:pt>
                <c:pt idx="3">
                  <c:v>9.3218831970372307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85816"/>
        <c:axId val="417599288"/>
      </c:scatterChart>
      <c:valAx>
        <c:axId val="41888581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Loop</a:t>
                </a:r>
                <a:r>
                  <a:rPr lang="en-US" baseline="0"/>
                  <a:t> inlet temperature (F)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99288"/>
        <c:crosses val="autoZero"/>
        <c:crossBetween val="midCat"/>
      </c:valAx>
      <c:valAx>
        <c:axId val="41759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Excess reactivity (cents)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8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Feuil2!$W$26:$W$53</c:f>
              <c:numCache>
                <c:formatCode>0.00</c:formatCode>
                <c:ptCount val="28"/>
                <c:pt idx="0">
                  <c:v>51.046450617284044</c:v>
                </c:pt>
                <c:pt idx="1">
                  <c:v>51.666374269005985</c:v>
                </c:pt>
                <c:pt idx="2">
                  <c:v>54.39414838035497</c:v>
                </c:pt>
                <c:pt idx="3">
                  <c:v>55</c:v>
                </c:pt>
                <c:pt idx="4">
                  <c:v>55.700139470014001</c:v>
                </c:pt>
                <c:pt idx="5">
                  <c:v>58.070022371364708</c:v>
                </c:pt>
                <c:pt idx="6">
                  <c:v>59.256349206349199</c:v>
                </c:pt>
                <c:pt idx="7">
                  <c:v>60</c:v>
                </c:pt>
                <c:pt idx="8">
                  <c:v>60.629674796748013</c:v>
                </c:pt>
                <c:pt idx="9">
                  <c:v>62.233060109289653</c:v>
                </c:pt>
                <c:pt idx="10">
                  <c:v>64</c:v>
                </c:pt>
                <c:pt idx="11">
                  <c:v>65.7</c:v>
                </c:pt>
                <c:pt idx="12">
                  <c:v>66.47</c:v>
                </c:pt>
                <c:pt idx="13">
                  <c:v>68.22</c:v>
                </c:pt>
                <c:pt idx="14">
                  <c:v>70</c:v>
                </c:pt>
                <c:pt idx="15">
                  <c:v>70.62</c:v>
                </c:pt>
                <c:pt idx="16">
                  <c:v>72.48</c:v>
                </c:pt>
                <c:pt idx="17">
                  <c:v>75</c:v>
                </c:pt>
                <c:pt idx="18">
                  <c:v>75.23</c:v>
                </c:pt>
                <c:pt idx="19">
                  <c:v>77.12</c:v>
                </c:pt>
                <c:pt idx="20">
                  <c:v>79.430000000000007</c:v>
                </c:pt>
                <c:pt idx="21">
                  <c:v>80</c:v>
                </c:pt>
                <c:pt idx="22">
                  <c:v>81.14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</c:numCache>
            </c:numRef>
          </c:xVal>
          <c:yVal>
            <c:numRef>
              <c:f>Feuil2!$V$26:$V$53</c:f>
              <c:numCache>
                <c:formatCode>0.00</c:formatCode>
                <c:ptCount val="28"/>
                <c:pt idx="0">
                  <c:v>10.5713301275728</c:v>
                </c:pt>
                <c:pt idx="1">
                  <c:v>10.616269756284449</c:v>
                </c:pt>
                <c:pt idx="2">
                  <c:v>11.76797506023555</c:v>
                </c:pt>
                <c:pt idx="3">
                  <c:v>12.7</c:v>
                </c:pt>
                <c:pt idx="4">
                  <c:v>12.63994564780325</c:v>
                </c:pt>
                <c:pt idx="5">
                  <c:v>13.98277102455785</c:v>
                </c:pt>
                <c:pt idx="6">
                  <c:v>14.144513499576799</c:v>
                </c:pt>
                <c:pt idx="7">
                  <c:v>15</c:v>
                </c:pt>
                <c:pt idx="8">
                  <c:v>14.9054656749098</c:v>
                </c:pt>
                <c:pt idx="9">
                  <c:v>15.151518232741399</c:v>
                </c:pt>
                <c:pt idx="10">
                  <c:v>15.297806872359899</c:v>
                </c:pt>
                <c:pt idx="11">
                  <c:v>16.600000000000001</c:v>
                </c:pt>
                <c:pt idx="12">
                  <c:v>15.61705853828165</c:v>
                </c:pt>
                <c:pt idx="13">
                  <c:v>16.153413618246553</c:v>
                </c:pt>
                <c:pt idx="14">
                  <c:v>17.399999999999999</c:v>
                </c:pt>
                <c:pt idx="15">
                  <c:v>16.032842396799751</c:v>
                </c:pt>
                <c:pt idx="16">
                  <c:v>16.456550700120097</c:v>
                </c:pt>
                <c:pt idx="17">
                  <c:v>17.399999999999999</c:v>
                </c:pt>
                <c:pt idx="18">
                  <c:v>16.59</c:v>
                </c:pt>
                <c:pt idx="19">
                  <c:v>17.1076678867122</c:v>
                </c:pt>
                <c:pt idx="20">
                  <c:v>17.34173759385255</c:v>
                </c:pt>
                <c:pt idx="21">
                  <c:v>17.8</c:v>
                </c:pt>
                <c:pt idx="22">
                  <c:v>17.2858544623112</c:v>
                </c:pt>
                <c:pt idx="23">
                  <c:v>17.600000000000001</c:v>
                </c:pt>
                <c:pt idx="24">
                  <c:v>17.100000000000001</c:v>
                </c:pt>
                <c:pt idx="25">
                  <c:v>16.5</c:v>
                </c:pt>
                <c:pt idx="26">
                  <c:v>15.6</c:v>
                </c:pt>
                <c:pt idx="27">
                  <c:v>15.4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03992"/>
        <c:axId val="458437104"/>
      </c:scatterChart>
      <c:valAx>
        <c:axId val="41760399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Reactor</a:t>
                </a:r>
                <a:r>
                  <a:rPr lang="en-US" baseline="0"/>
                  <a:t> water temperature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baseline="0"/>
                  <a:t>F)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37104"/>
        <c:crosses val="autoZero"/>
        <c:crossBetween val="midCat"/>
      </c:valAx>
      <c:valAx>
        <c:axId val="4584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Exces reactivity (cents)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Feuil2!$H$130</c:f>
              <c:strCache>
                <c:ptCount val="1"/>
                <c:pt idx="0">
                  <c:v>7.2 gpm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Feuil2!$J$130:$J$135</c:f>
              <c:numCache>
                <c:formatCode>0.00</c:formatCode>
                <c:ptCount val="6"/>
                <c:pt idx="0">
                  <c:v>97.502504816955664</c:v>
                </c:pt>
                <c:pt idx="1">
                  <c:v>100.43097112860897</c:v>
                </c:pt>
                <c:pt idx="2">
                  <c:v>118.77934272300476</c:v>
                </c:pt>
                <c:pt idx="3">
                  <c:v>127.77768595041321</c:v>
                </c:pt>
                <c:pt idx="5">
                  <c:v>142.80945273631846</c:v>
                </c:pt>
              </c:numCache>
            </c:numRef>
          </c:xVal>
          <c:yVal>
            <c:numRef>
              <c:f>Feuil2!$I$130:$I$135</c:f>
              <c:numCache>
                <c:formatCode>0.00</c:formatCode>
                <c:ptCount val="6"/>
                <c:pt idx="0">
                  <c:v>2.2659374769270451</c:v>
                </c:pt>
                <c:pt idx="1">
                  <c:v>3.1058574802346346</c:v>
                </c:pt>
                <c:pt idx="2">
                  <c:v>5.02377667604578</c:v>
                </c:pt>
                <c:pt idx="3">
                  <c:v>6.3997946782787754</c:v>
                </c:pt>
                <c:pt idx="5">
                  <c:v>9.1307858503198105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Feuil2!$H$138</c:f>
              <c:strCache>
                <c:ptCount val="1"/>
                <c:pt idx="0">
                  <c:v>13.0 gpm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Feuil2!$J$138:$J$144</c:f>
              <c:numCache>
                <c:formatCode>0.00</c:formatCode>
                <c:ptCount val="7"/>
                <c:pt idx="0">
                  <c:v>80.512704918032782</c:v>
                </c:pt>
                <c:pt idx="1">
                  <c:v>100.686556169429</c:v>
                </c:pt>
                <c:pt idx="2">
                  <c:v>115.45318352059921</c:v>
                </c:pt>
                <c:pt idx="3">
                  <c:v>100.97033898305087</c:v>
                </c:pt>
                <c:pt idx="4">
                  <c:v>121.55113268608437</c:v>
                </c:pt>
                <c:pt idx="5">
                  <c:v>137.37742616033739</c:v>
                </c:pt>
                <c:pt idx="6">
                  <c:v>138.18156862745093</c:v>
                </c:pt>
              </c:numCache>
            </c:numRef>
          </c:xVal>
          <c:yVal>
            <c:numRef>
              <c:f>Feuil2!$I$138:$I$144</c:f>
              <c:numCache>
                <c:formatCode>0.00</c:formatCode>
                <c:ptCount val="7"/>
                <c:pt idx="0">
                  <c:v>2.7121930846469802</c:v>
                </c:pt>
                <c:pt idx="1">
                  <c:v>4.64220523949942</c:v>
                </c:pt>
                <c:pt idx="2">
                  <c:v>6.5528878777506598</c:v>
                </c:pt>
                <c:pt idx="3">
                  <c:v>2.6867557651728546</c:v>
                </c:pt>
                <c:pt idx="4">
                  <c:v>5.3579811528564854</c:v>
                </c:pt>
                <c:pt idx="5">
                  <c:v>8.7371214309176111</c:v>
                </c:pt>
                <c:pt idx="6">
                  <c:v>9.3218831970372307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Feuil2!$H$122</c:f>
              <c:strCache>
                <c:ptCount val="1"/>
                <c:pt idx="0">
                  <c:v>2.6 gpm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Feuil2!$J$122:$J$127</c:f>
              <c:numCache>
                <c:formatCode>0.00</c:formatCode>
                <c:ptCount val="6"/>
                <c:pt idx="0">
                  <c:v>98.383539094649961</c:v>
                </c:pt>
                <c:pt idx="1">
                  <c:v>100.59438596491218</c:v>
                </c:pt>
                <c:pt idx="2">
                  <c:v>114.68095238095233</c:v>
                </c:pt>
                <c:pt idx="3">
                  <c:v>120.61780303030301</c:v>
                </c:pt>
                <c:pt idx="4">
                  <c:v>134.13081232492999</c:v>
                </c:pt>
                <c:pt idx="5">
                  <c:v>148.10000000000008</c:v>
                </c:pt>
              </c:numCache>
            </c:numRef>
          </c:xVal>
          <c:yVal>
            <c:numRef>
              <c:f>Feuil2!$I$122:$I$127</c:f>
              <c:numCache>
                <c:formatCode>0.00</c:formatCode>
                <c:ptCount val="6"/>
                <c:pt idx="0">
                  <c:v>1.86201615003962</c:v>
                </c:pt>
                <c:pt idx="1">
                  <c:v>3.8219115349470498</c:v>
                </c:pt>
                <c:pt idx="2">
                  <c:v>1.43881046577505</c:v>
                </c:pt>
                <c:pt idx="3">
                  <c:v>6.0716921935395405</c:v>
                </c:pt>
                <c:pt idx="4">
                  <c:v>6.9400769165435445</c:v>
                </c:pt>
                <c:pt idx="5">
                  <c:v>7.3341762959372545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Feuil2!$H$136</c:f>
              <c:strCache>
                <c:ptCount val="1"/>
                <c:pt idx="0">
                  <c:v>9.4 gpm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Feuil2!$J$136:$J$137</c:f>
              <c:numCache>
                <c:formatCode>0.00</c:formatCode>
                <c:ptCount val="2"/>
                <c:pt idx="0">
                  <c:v>101.23607843137262</c:v>
                </c:pt>
                <c:pt idx="1">
                  <c:v>122.87173333333334</c:v>
                </c:pt>
              </c:numCache>
            </c:numRef>
          </c:xVal>
          <c:yVal>
            <c:numRef>
              <c:f>Feuil2!$I$136:$I$137</c:f>
              <c:numCache>
                <c:formatCode>0.00</c:formatCode>
                <c:ptCount val="2"/>
                <c:pt idx="0">
                  <c:v>2.9535094734238099</c:v>
                </c:pt>
                <c:pt idx="1">
                  <c:v>7.7055626469559648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Feuil2!$H$128</c:f>
              <c:strCache>
                <c:ptCount val="1"/>
                <c:pt idx="0">
                  <c:v>5.7 gpm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Feuil2!$J$128:$J$129</c:f>
              <c:numCache>
                <c:formatCode>0.00</c:formatCode>
                <c:ptCount val="2"/>
                <c:pt idx="0">
                  <c:v>99.574879227053117</c:v>
                </c:pt>
                <c:pt idx="1">
                  <c:v>119.63804713804723</c:v>
                </c:pt>
              </c:numCache>
            </c:numRef>
          </c:xVal>
          <c:yVal>
            <c:numRef>
              <c:f>Feuil2!$I$128:$I$129</c:f>
              <c:numCache>
                <c:formatCode>0.00</c:formatCode>
                <c:ptCount val="2"/>
                <c:pt idx="0">
                  <c:v>4.5993735921862946</c:v>
                </c:pt>
                <c:pt idx="1">
                  <c:v>5.8758000086647204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37496"/>
        <c:axId val="196732040"/>
      </c:scatterChart>
      <c:valAx>
        <c:axId val="45843749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Loop</a:t>
                </a:r>
                <a:r>
                  <a:rPr lang="en-US" baseline="0"/>
                  <a:t> inlet temperature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2040"/>
        <c:crosses val="autoZero"/>
        <c:crossBetween val="midCat"/>
      </c:valAx>
      <c:valAx>
        <c:axId val="1967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Excess reactivity (cents)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3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Feuil2!$AA$27:$AA$37</c:f>
              <c:numCache>
                <c:formatCode>0.00</c:formatCode>
                <c:ptCount val="11"/>
                <c:pt idx="0">
                  <c:v>55</c:v>
                </c:pt>
                <c:pt idx="1">
                  <c:v>60</c:v>
                </c:pt>
                <c:pt idx="2">
                  <c:v>65.7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</c:numCache>
            </c:numRef>
          </c:xVal>
          <c:yVal>
            <c:numRef>
              <c:f>Feuil2!$Z$27:$Z$37</c:f>
              <c:numCache>
                <c:formatCode>0.00</c:formatCode>
                <c:ptCount val="11"/>
                <c:pt idx="0">
                  <c:v>12.7</c:v>
                </c:pt>
                <c:pt idx="1">
                  <c:v>15</c:v>
                </c:pt>
                <c:pt idx="2">
                  <c:v>16.600000000000001</c:v>
                </c:pt>
                <c:pt idx="3">
                  <c:v>17.399999999999999</c:v>
                </c:pt>
                <c:pt idx="4">
                  <c:v>17.399999999999999</c:v>
                </c:pt>
                <c:pt idx="5">
                  <c:v>17.8</c:v>
                </c:pt>
                <c:pt idx="6">
                  <c:v>17.600000000000001</c:v>
                </c:pt>
                <c:pt idx="7">
                  <c:v>17.100000000000001</c:v>
                </c:pt>
                <c:pt idx="8">
                  <c:v>16.5</c:v>
                </c:pt>
                <c:pt idx="9">
                  <c:v>15.6</c:v>
                </c:pt>
                <c:pt idx="10">
                  <c:v>15.4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5376"/>
        <c:axId val="461446552"/>
      </c:scatterChart>
      <c:valAx>
        <c:axId val="46144537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Reactor</a:t>
                </a:r>
                <a:r>
                  <a:rPr lang="en-US" baseline="0"/>
                  <a:t> water temperature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baseline="0"/>
                  <a:t>F)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46552"/>
        <c:crosses val="autoZero"/>
        <c:crossBetween val="midCat"/>
      </c:valAx>
      <c:valAx>
        <c:axId val="46144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Exces reactivity (cents)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4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555170</xdr:colOff>
      <xdr:row>120</xdr:row>
      <xdr:rowOff>54428</xdr:rowOff>
    </xdr:from>
    <xdr:to>
      <xdr:col>22</xdr:col>
      <xdr:colOff>87086</xdr:colOff>
      <xdr:row>144</xdr:row>
      <xdr:rowOff>152400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413655</xdr:colOff>
      <xdr:row>22</xdr:row>
      <xdr:rowOff>43542</xdr:rowOff>
    </xdr:from>
    <xdr:to>
      <xdr:col>18</xdr:col>
      <xdr:colOff>762000</xdr:colOff>
      <xdr:row>44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239486</xdr:colOff>
      <xdr:row>145</xdr:row>
      <xdr:rowOff>108858</xdr:rowOff>
    </xdr:from>
    <xdr:to>
      <xdr:col>23</xdr:col>
      <xdr:colOff>555173</xdr:colOff>
      <xdr:row>172</xdr:row>
      <xdr:rowOff>10887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18</xdr:col>
      <xdr:colOff>348345</xdr:colOff>
      <xdr:row>66</xdr:row>
      <xdr:rowOff>124098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158"/>
  <sheetViews>
    <sheetView zoomScale="70" zoomScaleNormal="70" workbookViewId="0">
      <pane ySplit="1" topLeftCell="A129" activePane="bottomLeft" state="frozen"/>
      <selection pane="bottomLeft" activeCell="G158" sqref="G158"/>
    </sheetView>
  </sheetViews>
  <sheetFormatPr baseColWidth="10" defaultColWidth="8.88671875" defaultRowHeight="14.4" x14ac:dyDescent="0.3"/>
  <cols>
    <col min="1" max="1" width="11.6640625"/>
    <col min="2" max="2" width="54.44140625" customWidth="1"/>
    <col min="3" max="3" width="30.5546875"/>
    <col min="4" max="4" width="15" customWidth="1"/>
    <col min="5" max="5" width="13.44140625" customWidth="1"/>
    <col min="6" max="6" width="17.33203125" customWidth="1"/>
    <col min="7" max="7" width="13.6640625" customWidth="1"/>
    <col min="8" max="8" width="14" customWidth="1"/>
    <col min="9" max="9" width="12.5546875" style="1" customWidth="1"/>
    <col min="10" max="10" width="17.88671875" style="1" customWidth="1"/>
    <col min="11" max="11" width="12.5546875" style="1" customWidth="1"/>
    <col min="12" max="12" width="12.33203125" style="1" customWidth="1"/>
    <col min="13" max="13" width="10.5546875" style="56"/>
    <col min="14" max="1024" width="10.5546875"/>
  </cols>
  <sheetData>
    <row r="1" spans="1:13" ht="57.6" x14ac:dyDescent="0.3">
      <c r="A1" s="1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103</v>
      </c>
      <c r="J1" s="16" t="s">
        <v>89</v>
      </c>
      <c r="K1" s="19" t="s">
        <v>90</v>
      </c>
      <c r="L1" s="19" t="s">
        <v>99</v>
      </c>
      <c r="M1" s="19" t="s">
        <v>104</v>
      </c>
    </row>
    <row r="2" spans="1:13" x14ac:dyDescent="0.3">
      <c r="A2" s="4" t="s">
        <v>8</v>
      </c>
      <c r="B2" s="2" t="s">
        <v>9</v>
      </c>
      <c r="C2" s="2" t="s">
        <v>10</v>
      </c>
      <c r="D2" s="2" t="s">
        <v>11</v>
      </c>
      <c r="E2" s="2">
        <v>35.340000000000003</v>
      </c>
      <c r="F2" s="2">
        <v>35.340000000000003</v>
      </c>
      <c r="G2" s="2">
        <v>20.5</v>
      </c>
      <c r="H2" s="2">
        <v>20.57</v>
      </c>
      <c r="I2" s="2">
        <v>56.18</v>
      </c>
      <c r="J2" s="17"/>
      <c r="K2" s="11"/>
      <c r="L2" s="11"/>
      <c r="M2" s="54"/>
    </row>
    <row r="3" spans="1:13" x14ac:dyDescent="0.3">
      <c r="A3" s="4" t="s">
        <v>8</v>
      </c>
      <c r="B3" s="2" t="s">
        <v>12</v>
      </c>
      <c r="C3" s="2" t="s">
        <v>10</v>
      </c>
      <c r="D3" s="2" t="s">
        <v>13</v>
      </c>
      <c r="E3" s="2" t="s">
        <v>14</v>
      </c>
      <c r="F3" s="2" t="s">
        <v>14</v>
      </c>
      <c r="G3" s="2" t="s">
        <v>14</v>
      </c>
      <c r="H3" s="2" t="s">
        <v>14</v>
      </c>
      <c r="I3" s="2">
        <v>56.21</v>
      </c>
      <c r="J3" s="17"/>
      <c r="K3" s="11"/>
      <c r="L3" s="11"/>
      <c r="M3" s="54"/>
    </row>
    <row r="4" spans="1:13" x14ac:dyDescent="0.3">
      <c r="A4" s="4" t="s">
        <v>8</v>
      </c>
      <c r="B4" s="2" t="s">
        <v>9</v>
      </c>
      <c r="C4" s="2" t="s">
        <v>15</v>
      </c>
      <c r="D4" s="2" t="s">
        <v>16</v>
      </c>
      <c r="E4" s="2">
        <v>93.05</v>
      </c>
      <c r="F4" s="2">
        <v>118.76</v>
      </c>
      <c r="G4" s="2">
        <v>10.5</v>
      </c>
      <c r="H4" s="2">
        <v>8.64</v>
      </c>
      <c r="I4" s="2">
        <v>56.4</v>
      </c>
      <c r="J4" s="17"/>
      <c r="K4" s="11"/>
      <c r="L4" s="11"/>
      <c r="M4" s="54"/>
    </row>
    <row r="5" spans="1:13" x14ac:dyDescent="0.3">
      <c r="A5" s="4" t="s">
        <v>8</v>
      </c>
      <c r="B5" s="2" t="s">
        <v>17</v>
      </c>
      <c r="C5" s="2" t="s">
        <v>18</v>
      </c>
      <c r="D5" s="2" t="s">
        <v>19</v>
      </c>
      <c r="E5" s="2" t="s">
        <v>14</v>
      </c>
      <c r="F5" s="2" t="s">
        <v>14</v>
      </c>
      <c r="G5" s="2" t="s">
        <v>14</v>
      </c>
      <c r="H5" s="2" t="s">
        <v>14</v>
      </c>
      <c r="I5" s="2">
        <v>56.4</v>
      </c>
      <c r="J5" s="17"/>
      <c r="K5" s="11"/>
      <c r="L5" s="11"/>
      <c r="M5" s="54"/>
    </row>
    <row r="6" spans="1:13" x14ac:dyDescent="0.3">
      <c r="A6" s="4" t="s">
        <v>8</v>
      </c>
      <c r="B6" s="2" t="s">
        <v>9</v>
      </c>
      <c r="C6" s="2" t="s">
        <v>20</v>
      </c>
      <c r="D6" s="2" t="s">
        <v>21</v>
      </c>
      <c r="E6" s="2">
        <v>31.02</v>
      </c>
      <c r="F6" s="2">
        <v>29.84</v>
      </c>
      <c r="G6" s="2">
        <v>22.3</v>
      </c>
      <c r="H6" s="2">
        <v>22.81</v>
      </c>
      <c r="I6" s="2">
        <v>56.3</v>
      </c>
      <c r="J6" s="17"/>
      <c r="K6" s="11"/>
      <c r="L6" s="11"/>
      <c r="M6" s="54"/>
    </row>
    <row r="7" spans="1:13" x14ac:dyDescent="0.3">
      <c r="A7" s="4" t="s">
        <v>8</v>
      </c>
      <c r="B7" s="2" t="s">
        <v>9</v>
      </c>
      <c r="C7" s="2" t="s">
        <v>22</v>
      </c>
      <c r="D7" s="2" t="s">
        <v>23</v>
      </c>
      <c r="E7" s="2">
        <v>15</v>
      </c>
      <c r="F7" s="2">
        <v>15.38</v>
      </c>
      <c r="G7" s="2" t="s">
        <v>14</v>
      </c>
      <c r="H7" s="2">
        <v>32.76</v>
      </c>
      <c r="I7" s="2">
        <v>56.33</v>
      </c>
      <c r="J7" s="17"/>
      <c r="K7" s="11"/>
      <c r="L7" s="11"/>
      <c r="M7" s="54"/>
    </row>
    <row r="8" spans="1:13" ht="4.2" customHeight="1" x14ac:dyDescent="0.3">
      <c r="A8" s="9"/>
      <c r="B8" s="10"/>
      <c r="C8" s="10"/>
      <c r="D8" s="10"/>
      <c r="E8" s="10"/>
      <c r="F8" s="10"/>
      <c r="G8" s="10"/>
      <c r="H8" s="10"/>
      <c r="I8" s="10"/>
      <c r="J8" s="17"/>
      <c r="K8" s="11"/>
      <c r="L8" s="11"/>
      <c r="M8" s="54"/>
    </row>
    <row r="9" spans="1:13" x14ac:dyDescent="0.3">
      <c r="A9" s="4" t="s">
        <v>24</v>
      </c>
      <c r="B9" s="2" t="s">
        <v>25</v>
      </c>
      <c r="C9" s="2" t="s">
        <v>26</v>
      </c>
      <c r="D9" s="2" t="s">
        <v>27</v>
      </c>
      <c r="E9" s="2">
        <v>93.92</v>
      </c>
      <c r="F9" s="2">
        <v>98.91</v>
      </c>
      <c r="G9" s="2">
        <v>10.39</v>
      </c>
      <c r="H9" s="2">
        <v>9.99</v>
      </c>
      <c r="I9" s="2">
        <v>60.51</v>
      </c>
      <c r="J9" s="17"/>
      <c r="K9" s="11"/>
      <c r="L9" s="11"/>
      <c r="M9" s="54"/>
    </row>
    <row r="10" spans="1:13" x14ac:dyDescent="0.3">
      <c r="A10" s="4" t="s">
        <v>24</v>
      </c>
      <c r="B10" s="2" t="s">
        <v>25</v>
      </c>
      <c r="C10" s="2" t="s">
        <v>26</v>
      </c>
      <c r="D10" s="2" t="s">
        <v>28</v>
      </c>
      <c r="E10" s="2">
        <v>99.18</v>
      </c>
      <c r="F10" s="2">
        <v>101.32</v>
      </c>
      <c r="G10" s="2">
        <v>9.9659999999999993</v>
      </c>
      <c r="H10" s="2">
        <v>9.8000000000000007</v>
      </c>
      <c r="I10" s="2">
        <v>62.57</v>
      </c>
      <c r="J10" s="17"/>
      <c r="K10" s="11"/>
      <c r="L10" s="11"/>
      <c r="M10" s="54"/>
    </row>
    <row r="11" spans="1:13" x14ac:dyDescent="0.3">
      <c r="A11" s="4" t="s">
        <v>24</v>
      </c>
      <c r="B11" s="2" t="s">
        <v>25</v>
      </c>
      <c r="C11" s="2" t="s">
        <v>26</v>
      </c>
      <c r="D11" s="2" t="s">
        <v>29</v>
      </c>
      <c r="E11" s="2">
        <v>102.14</v>
      </c>
      <c r="F11" s="2">
        <v>116.37</v>
      </c>
      <c r="G11" s="2">
        <v>9.8070000000000004</v>
      </c>
      <c r="H11" s="2">
        <v>8.7799999999999994</v>
      </c>
      <c r="I11" s="2">
        <v>65.239999999999995</v>
      </c>
      <c r="J11" s="17"/>
      <c r="K11" s="11"/>
      <c r="L11" s="11"/>
      <c r="M11" s="54"/>
    </row>
    <row r="12" spans="1:13" x14ac:dyDescent="0.3">
      <c r="A12" s="4" t="s">
        <v>24</v>
      </c>
      <c r="B12" s="2" t="s">
        <v>25</v>
      </c>
      <c r="C12" s="2" t="s">
        <v>26</v>
      </c>
      <c r="D12" s="2" t="s">
        <v>30</v>
      </c>
      <c r="E12" s="2">
        <v>100.41</v>
      </c>
      <c r="F12" s="2">
        <v>103.61</v>
      </c>
      <c r="G12" s="2">
        <v>9.8640000000000008</v>
      </c>
      <c r="H12" s="2">
        <v>9.6300000000000008</v>
      </c>
      <c r="I12" s="2">
        <v>67.45</v>
      </c>
      <c r="J12" s="17"/>
      <c r="K12" s="11"/>
      <c r="L12" s="11"/>
      <c r="M12" s="54"/>
    </row>
    <row r="13" spans="1:13" x14ac:dyDescent="0.3">
      <c r="A13" s="4" t="s">
        <v>24</v>
      </c>
      <c r="B13" s="2" t="s">
        <v>25</v>
      </c>
      <c r="C13" s="2" t="s">
        <v>26</v>
      </c>
      <c r="D13" s="2" t="s">
        <v>31</v>
      </c>
      <c r="E13" s="2">
        <v>102.49</v>
      </c>
      <c r="F13" s="2">
        <v>106.6</v>
      </c>
      <c r="G13" s="2">
        <v>9.7140000000000004</v>
      </c>
      <c r="H13" s="2">
        <v>9.41</v>
      </c>
      <c r="I13" s="2">
        <v>70.349999999999994</v>
      </c>
      <c r="J13" s="17"/>
      <c r="K13" s="11"/>
      <c r="L13" s="11"/>
      <c r="M13" s="54"/>
    </row>
    <row r="14" spans="1:13" x14ac:dyDescent="0.3">
      <c r="A14" s="4" t="s">
        <v>24</v>
      </c>
      <c r="B14" s="2" t="s">
        <v>25</v>
      </c>
      <c r="C14" s="2" t="s">
        <v>26</v>
      </c>
      <c r="D14" s="2" t="s">
        <v>32</v>
      </c>
      <c r="E14" s="2">
        <v>109.2</v>
      </c>
      <c r="F14" s="2">
        <v>107.18</v>
      </c>
      <c r="G14" s="2">
        <v>9.24</v>
      </c>
      <c r="H14" s="2">
        <v>9.3699999999999992</v>
      </c>
      <c r="I14" s="2">
        <v>73.02</v>
      </c>
      <c r="J14" s="17"/>
      <c r="K14" s="11"/>
      <c r="L14" s="11"/>
      <c r="M14" s="54"/>
    </row>
    <row r="15" spans="1:13" x14ac:dyDescent="0.3">
      <c r="A15" s="4" t="s">
        <v>24</v>
      </c>
      <c r="B15" s="2" t="s">
        <v>25</v>
      </c>
      <c r="C15" s="2" t="s">
        <v>26</v>
      </c>
      <c r="D15" s="2" t="s">
        <v>33</v>
      </c>
      <c r="E15" s="2">
        <v>120.9</v>
      </c>
      <c r="F15" s="2">
        <v>127.76</v>
      </c>
      <c r="G15" s="2">
        <v>8.5280000000000005</v>
      </c>
      <c r="H15" s="2">
        <v>8.14</v>
      </c>
      <c r="I15" s="2">
        <v>78.11</v>
      </c>
      <c r="J15" s="17"/>
      <c r="K15" s="11"/>
      <c r="L15" s="11"/>
      <c r="M15" s="54"/>
    </row>
    <row r="16" spans="1:13" x14ac:dyDescent="0.3">
      <c r="A16" s="4" t="s">
        <v>24</v>
      </c>
      <c r="B16" s="2" t="s">
        <v>25</v>
      </c>
      <c r="C16" s="2" t="s">
        <v>26</v>
      </c>
      <c r="D16" s="2" t="s">
        <v>34</v>
      </c>
      <c r="E16" s="2">
        <v>148.58000000000001</v>
      </c>
      <c r="F16" s="2">
        <v>153.76</v>
      </c>
      <c r="G16" s="2">
        <v>7.1929999999999996</v>
      </c>
      <c r="H16" s="2">
        <v>6.99</v>
      </c>
      <c r="I16" s="2">
        <v>83.23</v>
      </c>
      <c r="J16" s="17"/>
      <c r="K16" s="11"/>
      <c r="L16" s="11"/>
      <c r="M16" s="54"/>
    </row>
    <row r="17" spans="1:13" x14ac:dyDescent="0.3">
      <c r="A17" s="4" t="s">
        <v>24</v>
      </c>
      <c r="B17" s="2" t="s">
        <v>25</v>
      </c>
      <c r="C17" s="2" t="s">
        <v>26</v>
      </c>
      <c r="D17" s="2" t="s">
        <v>35</v>
      </c>
      <c r="E17" s="2">
        <v>202.26</v>
      </c>
      <c r="F17" s="2">
        <v>209.31</v>
      </c>
      <c r="G17" s="2">
        <v>5.5350000000000001</v>
      </c>
      <c r="H17" s="2">
        <v>5.37</v>
      </c>
      <c r="I17" s="2">
        <v>88.07</v>
      </c>
      <c r="J17" s="17"/>
      <c r="K17" s="11"/>
      <c r="L17" s="11"/>
      <c r="M17" s="54"/>
    </row>
    <row r="18" spans="1:13" x14ac:dyDescent="0.3">
      <c r="A18" s="4" t="s">
        <v>24</v>
      </c>
      <c r="B18" s="2" t="s">
        <v>25</v>
      </c>
      <c r="C18" s="2" t="s">
        <v>26</v>
      </c>
      <c r="D18" s="2" t="s">
        <v>36</v>
      </c>
      <c r="E18" s="2">
        <v>238.98</v>
      </c>
      <c r="F18" s="2">
        <v>236.86</v>
      </c>
      <c r="G18" s="2">
        <v>4.7839999999999998</v>
      </c>
      <c r="H18" s="2">
        <v>4.82</v>
      </c>
      <c r="I18" s="2">
        <v>89.91</v>
      </c>
      <c r="J18" s="17"/>
      <c r="K18" s="11"/>
      <c r="L18" s="11"/>
      <c r="M18" s="54"/>
    </row>
    <row r="19" spans="1:13" x14ac:dyDescent="0.3">
      <c r="A19" s="4" t="s">
        <v>24</v>
      </c>
      <c r="B19" s="2" t="s">
        <v>25</v>
      </c>
      <c r="C19" s="2" t="s">
        <v>26</v>
      </c>
      <c r="D19" s="2" t="s">
        <v>37</v>
      </c>
      <c r="E19" s="2">
        <v>447.16</v>
      </c>
      <c r="F19" s="2">
        <v>459.96</v>
      </c>
      <c r="G19" s="2">
        <v>2.7080000000000002</v>
      </c>
      <c r="H19" s="2">
        <v>2.64</v>
      </c>
      <c r="I19" s="2">
        <v>94.47</v>
      </c>
      <c r="J19" s="17"/>
      <c r="K19" s="11"/>
      <c r="L19" s="11"/>
      <c r="M19" s="54"/>
    </row>
    <row r="20" spans="1:13" x14ac:dyDescent="0.3">
      <c r="A20" s="4" t="s">
        <v>24</v>
      </c>
      <c r="B20" s="2" t="s">
        <v>25</v>
      </c>
      <c r="C20" s="2" t="s">
        <v>26</v>
      </c>
      <c r="D20" s="2" t="s">
        <v>38</v>
      </c>
      <c r="E20" s="2">
        <v>1561.7</v>
      </c>
      <c r="F20" s="2">
        <v>1891.2</v>
      </c>
      <c r="G20" s="2">
        <v>0.81699999999999995</v>
      </c>
      <c r="H20" s="2">
        <v>0.68</v>
      </c>
      <c r="I20" s="2">
        <v>97.74</v>
      </c>
      <c r="J20" s="17"/>
      <c r="K20" s="11"/>
      <c r="L20" s="11"/>
      <c r="M20" s="54"/>
    </row>
    <row r="21" spans="1:13" x14ac:dyDescent="0.3">
      <c r="A21" s="4" t="s">
        <v>24</v>
      </c>
      <c r="B21" s="2" t="s">
        <v>39</v>
      </c>
      <c r="C21" s="2" t="s">
        <v>26</v>
      </c>
      <c r="D21" s="2" t="s">
        <v>40</v>
      </c>
      <c r="E21" s="2" t="s">
        <v>14</v>
      </c>
      <c r="F21" s="2" t="s">
        <v>14</v>
      </c>
      <c r="G21" s="2" t="s">
        <v>14</v>
      </c>
      <c r="H21" s="2" t="s">
        <v>14</v>
      </c>
      <c r="I21" s="2">
        <v>91.03</v>
      </c>
      <c r="J21" s="17"/>
      <c r="K21" s="11"/>
      <c r="L21" s="11"/>
      <c r="M21" s="54"/>
    </row>
    <row r="22" spans="1:13" x14ac:dyDescent="0.3">
      <c r="A22" s="4" t="s">
        <v>24</v>
      </c>
      <c r="B22" s="2" t="s">
        <v>39</v>
      </c>
      <c r="C22" s="2" t="s">
        <v>26</v>
      </c>
      <c r="D22" s="2" t="s">
        <v>41</v>
      </c>
      <c r="E22" s="2" t="s">
        <v>14</v>
      </c>
      <c r="F22" s="2" t="s">
        <v>14</v>
      </c>
      <c r="G22" s="2" t="s">
        <v>14</v>
      </c>
      <c r="H22" s="2" t="s">
        <v>14</v>
      </c>
      <c r="I22" s="2">
        <v>99.62</v>
      </c>
      <c r="J22" s="17"/>
      <c r="K22" s="11"/>
      <c r="L22" s="11"/>
      <c r="M22" s="54"/>
    </row>
    <row r="23" spans="1:13" ht="3" customHeight="1" x14ac:dyDescent="0.3">
      <c r="A23" s="9"/>
      <c r="B23" s="10"/>
      <c r="C23" s="10"/>
      <c r="D23" s="10"/>
      <c r="E23" s="10"/>
      <c r="F23" s="10"/>
      <c r="G23" s="10"/>
      <c r="H23" s="10"/>
      <c r="I23" s="10"/>
      <c r="J23" s="17"/>
      <c r="K23" s="11"/>
      <c r="L23" s="11"/>
      <c r="M23" s="54"/>
    </row>
    <row r="24" spans="1:13" x14ac:dyDescent="0.3">
      <c r="A24" s="4" t="s">
        <v>42</v>
      </c>
      <c r="B24" s="2" t="s">
        <v>25</v>
      </c>
      <c r="C24" s="2" t="s">
        <v>10</v>
      </c>
      <c r="D24" s="2" t="s">
        <v>43</v>
      </c>
      <c r="E24" s="2">
        <v>29.96</v>
      </c>
      <c r="F24" s="2">
        <v>43.79</v>
      </c>
      <c r="G24" s="2">
        <v>18.09</v>
      </c>
      <c r="H24" s="2">
        <v>17.940000000000001</v>
      </c>
      <c r="I24" s="2">
        <v>85.5</v>
      </c>
      <c r="J24" s="17"/>
      <c r="K24" s="11"/>
      <c r="L24" s="11"/>
      <c r="M24" s="54"/>
    </row>
    <row r="25" spans="1:13" x14ac:dyDescent="0.3">
      <c r="A25" s="4" t="s">
        <v>42</v>
      </c>
      <c r="B25" s="2" t="s">
        <v>25</v>
      </c>
      <c r="C25" s="2" t="s">
        <v>10</v>
      </c>
      <c r="D25" s="2" t="s">
        <v>44</v>
      </c>
      <c r="E25" s="2">
        <v>34.4</v>
      </c>
      <c r="F25" s="2">
        <v>50.07</v>
      </c>
      <c r="G25" s="2">
        <v>16.5</v>
      </c>
      <c r="H25" s="2">
        <v>16.41</v>
      </c>
      <c r="I25" s="2">
        <v>87.8</v>
      </c>
      <c r="J25" s="17"/>
      <c r="K25" s="11"/>
      <c r="L25" s="11"/>
      <c r="M25" s="54"/>
    </row>
    <row r="26" spans="1:13" x14ac:dyDescent="0.3">
      <c r="A26" s="4" t="s">
        <v>42</v>
      </c>
      <c r="B26" s="2" t="s">
        <v>25</v>
      </c>
      <c r="C26" s="2" t="s">
        <v>10</v>
      </c>
      <c r="D26" s="2" t="s">
        <v>45</v>
      </c>
      <c r="E26" s="2">
        <v>35.9</v>
      </c>
      <c r="F26" s="2">
        <v>51.53</v>
      </c>
      <c r="G26" s="2">
        <v>16</v>
      </c>
      <c r="H26" s="2">
        <v>16.09</v>
      </c>
      <c r="I26" s="2">
        <v>90.2</v>
      </c>
      <c r="J26" s="17"/>
      <c r="K26" s="11"/>
      <c r="L26" s="11"/>
      <c r="M26" s="54"/>
    </row>
    <row r="27" spans="1:13" x14ac:dyDescent="0.3">
      <c r="A27" s="4" t="s">
        <v>42</v>
      </c>
      <c r="B27" s="2" t="s">
        <v>25</v>
      </c>
      <c r="C27" s="2" t="s">
        <v>10</v>
      </c>
      <c r="D27" s="2" t="s">
        <v>46</v>
      </c>
      <c r="E27" s="2">
        <v>38.4</v>
      </c>
      <c r="F27" s="2">
        <v>55.23</v>
      </c>
      <c r="G27" s="2">
        <v>15.9</v>
      </c>
      <c r="H27" s="2">
        <v>15.34</v>
      </c>
      <c r="I27" s="2">
        <v>92.8</v>
      </c>
      <c r="J27" s="17"/>
      <c r="K27" s="11"/>
      <c r="L27" s="11"/>
      <c r="M27" s="54"/>
    </row>
    <row r="28" spans="1:13" x14ac:dyDescent="0.3">
      <c r="A28" s="4" t="s">
        <v>42</v>
      </c>
      <c r="B28" s="2" t="s">
        <v>25</v>
      </c>
      <c r="C28" s="2" t="s">
        <v>10</v>
      </c>
      <c r="D28" s="2" t="s">
        <v>47</v>
      </c>
      <c r="E28" s="2">
        <v>44.6</v>
      </c>
      <c r="F28" s="2">
        <v>67.099999999999994</v>
      </c>
      <c r="G28" s="2">
        <v>13.8</v>
      </c>
      <c r="H28" s="2">
        <v>13.37</v>
      </c>
      <c r="I28" s="2">
        <v>96.2</v>
      </c>
      <c r="J28" s="17"/>
      <c r="K28" s="11"/>
      <c r="L28" s="11"/>
      <c r="M28" s="54"/>
    </row>
    <row r="29" spans="1:13" x14ac:dyDescent="0.3">
      <c r="A29" s="4" t="s">
        <v>42</v>
      </c>
      <c r="B29" s="2" t="s">
        <v>25</v>
      </c>
      <c r="C29" s="2" t="s">
        <v>10</v>
      </c>
      <c r="D29" s="2" t="s">
        <v>48</v>
      </c>
      <c r="E29" s="2">
        <v>54.9</v>
      </c>
      <c r="F29" s="2">
        <v>82.47</v>
      </c>
      <c r="G29" s="2">
        <v>11.8</v>
      </c>
      <c r="H29" s="2">
        <v>11.48</v>
      </c>
      <c r="I29" s="2">
        <v>99.9</v>
      </c>
      <c r="J29" s="17"/>
      <c r="K29" s="11"/>
      <c r="L29" s="11"/>
      <c r="M29" s="54"/>
    </row>
    <row r="30" spans="1:13" x14ac:dyDescent="0.3">
      <c r="A30" s="4" t="s">
        <v>42</v>
      </c>
      <c r="B30" s="2" t="s">
        <v>25</v>
      </c>
      <c r="C30" s="2" t="s">
        <v>10</v>
      </c>
      <c r="D30" s="2" t="s">
        <v>49</v>
      </c>
      <c r="E30" s="2">
        <v>69.2</v>
      </c>
      <c r="F30" s="2">
        <v>103.88</v>
      </c>
      <c r="G30" s="2">
        <v>9.9</v>
      </c>
      <c r="H30" s="2">
        <v>9.61</v>
      </c>
      <c r="I30" s="2">
        <v>104</v>
      </c>
      <c r="J30" s="17"/>
      <c r="K30" s="11"/>
      <c r="L30" s="11"/>
      <c r="M30" s="54"/>
    </row>
    <row r="31" spans="1:13" x14ac:dyDescent="0.3">
      <c r="A31" s="4" t="s">
        <v>42</v>
      </c>
      <c r="B31" s="2" t="s">
        <v>25</v>
      </c>
      <c r="C31" s="2" t="s">
        <v>10</v>
      </c>
      <c r="D31" s="2" t="s">
        <v>50</v>
      </c>
      <c r="E31" s="2">
        <v>96.3</v>
      </c>
      <c r="F31" s="2">
        <v>149.28</v>
      </c>
      <c r="G31" s="2">
        <v>7.6</v>
      </c>
      <c r="H31" s="2">
        <v>7.16</v>
      </c>
      <c r="I31" s="2">
        <v>107.2</v>
      </c>
      <c r="J31" s="17"/>
      <c r="K31" s="11"/>
      <c r="L31" s="11"/>
      <c r="M31" s="54"/>
    </row>
    <row r="32" spans="1:13" x14ac:dyDescent="0.3">
      <c r="A32" s="4" t="s">
        <v>42</v>
      </c>
      <c r="B32" s="2" t="s">
        <v>25</v>
      </c>
      <c r="C32" s="2" t="s">
        <v>10</v>
      </c>
      <c r="D32" s="2" t="s">
        <v>51</v>
      </c>
      <c r="E32" s="2">
        <v>115</v>
      </c>
      <c r="F32" s="2">
        <v>177.03</v>
      </c>
      <c r="G32" s="2">
        <v>6.54</v>
      </c>
      <c r="H32" s="2">
        <v>6.2</v>
      </c>
      <c r="I32" s="2">
        <v>109.6</v>
      </c>
      <c r="J32" s="17"/>
      <c r="K32" s="11"/>
      <c r="L32" s="11"/>
      <c r="M32" s="54"/>
    </row>
    <row r="33" spans="1:13" x14ac:dyDescent="0.3">
      <c r="A33" s="4" t="s">
        <v>42</v>
      </c>
      <c r="B33" s="2" t="s">
        <v>25</v>
      </c>
      <c r="C33" s="2" t="s">
        <v>10</v>
      </c>
      <c r="D33" s="2" t="s">
        <v>52</v>
      </c>
      <c r="E33" s="2">
        <v>171.2</v>
      </c>
      <c r="F33" s="2">
        <v>258.31</v>
      </c>
      <c r="G33" s="2">
        <v>4.6399999999999997</v>
      </c>
      <c r="H33" s="2">
        <v>4.47</v>
      </c>
      <c r="I33" s="2">
        <v>112</v>
      </c>
      <c r="J33" s="17"/>
      <c r="K33" s="11"/>
      <c r="L33" s="11"/>
      <c r="M33" s="54"/>
    </row>
    <row r="34" spans="1:13" x14ac:dyDescent="0.3">
      <c r="A34" s="4" t="s">
        <v>42</v>
      </c>
      <c r="B34" s="2" t="s">
        <v>25</v>
      </c>
      <c r="C34" s="2" t="s">
        <v>10</v>
      </c>
      <c r="D34" s="2" t="s">
        <v>53</v>
      </c>
      <c r="E34" s="2">
        <v>248</v>
      </c>
      <c r="F34" s="2">
        <v>372.59</v>
      </c>
      <c r="G34" s="2">
        <v>3.32</v>
      </c>
      <c r="H34" s="2">
        <v>3.21</v>
      </c>
      <c r="I34" s="2">
        <v>113.9</v>
      </c>
      <c r="J34" s="17"/>
      <c r="K34" s="11"/>
      <c r="L34" s="11"/>
      <c r="M34" s="54"/>
    </row>
    <row r="35" spans="1:13" ht="4.5" customHeight="1" x14ac:dyDescent="0.3">
      <c r="A35" s="9"/>
      <c r="B35" s="10"/>
      <c r="C35" s="10"/>
      <c r="D35" s="10"/>
      <c r="E35" s="10"/>
      <c r="F35" s="10"/>
      <c r="G35" s="10"/>
      <c r="H35" s="10"/>
      <c r="I35" s="10"/>
      <c r="J35" s="17"/>
      <c r="K35" s="11"/>
      <c r="L35" s="11"/>
      <c r="M35" s="54"/>
    </row>
    <row r="36" spans="1:13" ht="15" customHeight="1" x14ac:dyDescent="0.3">
      <c r="A36" s="4" t="s">
        <v>68</v>
      </c>
      <c r="B36" s="2" t="s">
        <v>69</v>
      </c>
      <c r="C36" s="2" t="s">
        <v>85</v>
      </c>
      <c r="D36" s="2" t="s">
        <v>81</v>
      </c>
      <c r="E36" s="6" t="s">
        <v>14</v>
      </c>
      <c r="F36" s="6" t="s">
        <v>14</v>
      </c>
      <c r="G36" s="2">
        <v>3.47</v>
      </c>
      <c r="H36" s="6" t="s">
        <v>14</v>
      </c>
      <c r="I36" s="2">
        <v>65.599999999999994</v>
      </c>
      <c r="J36" s="15" t="s">
        <v>14</v>
      </c>
      <c r="K36" s="80" t="s">
        <v>79</v>
      </c>
      <c r="L36" s="80"/>
      <c r="M36" s="80"/>
    </row>
    <row r="37" spans="1:13" x14ac:dyDescent="0.3">
      <c r="A37" s="4" t="s">
        <v>68</v>
      </c>
      <c r="B37" s="2" t="s">
        <v>80</v>
      </c>
      <c r="C37" s="2" t="s">
        <v>85</v>
      </c>
      <c r="D37" s="6" t="s">
        <v>81</v>
      </c>
      <c r="E37" s="6" t="s">
        <v>14</v>
      </c>
      <c r="F37" s="6" t="s">
        <v>14</v>
      </c>
      <c r="G37" s="6" t="s">
        <v>14</v>
      </c>
      <c r="H37" s="6" t="s">
        <v>14</v>
      </c>
      <c r="I37" s="2">
        <v>65.599999999999994</v>
      </c>
      <c r="J37" s="15" t="s">
        <v>14</v>
      </c>
      <c r="K37" s="80"/>
      <c r="L37" s="80"/>
      <c r="M37" s="80"/>
    </row>
    <row r="38" spans="1:13" x14ac:dyDescent="0.3">
      <c r="A38" s="4" t="s">
        <v>68</v>
      </c>
      <c r="B38" s="2" t="s">
        <v>69</v>
      </c>
      <c r="C38" s="2" t="s">
        <v>84</v>
      </c>
      <c r="D38" s="2" t="s">
        <v>78</v>
      </c>
      <c r="E38" s="6" t="s">
        <v>14</v>
      </c>
      <c r="F38" s="6" t="s">
        <v>14</v>
      </c>
      <c r="G38" s="2">
        <v>8.75</v>
      </c>
      <c r="H38" s="6" t="s">
        <v>14</v>
      </c>
      <c r="I38" s="2">
        <v>66.400000000000006</v>
      </c>
      <c r="J38" s="15" t="s">
        <v>14</v>
      </c>
      <c r="K38" s="80"/>
      <c r="L38" s="80"/>
      <c r="M38" s="80"/>
    </row>
    <row r="39" spans="1:13" x14ac:dyDescent="0.3">
      <c r="A39" s="4" t="s">
        <v>68</v>
      </c>
      <c r="B39" s="2" t="s">
        <v>76</v>
      </c>
      <c r="C39" s="2" t="s">
        <v>84</v>
      </c>
      <c r="D39" s="6" t="s">
        <v>77</v>
      </c>
      <c r="E39" s="6" t="s">
        <v>14</v>
      </c>
      <c r="F39" s="6" t="s">
        <v>14</v>
      </c>
      <c r="G39" s="6" t="s">
        <v>14</v>
      </c>
      <c r="H39" s="6" t="s">
        <v>14</v>
      </c>
      <c r="I39" s="2">
        <v>66.400000000000006</v>
      </c>
      <c r="J39" s="15" t="s">
        <v>14</v>
      </c>
      <c r="K39" s="80"/>
      <c r="L39" s="80"/>
      <c r="M39" s="80"/>
    </row>
    <row r="40" spans="1:13" x14ac:dyDescent="0.3">
      <c r="A40" s="4" t="s">
        <v>68</v>
      </c>
      <c r="B40" s="2" t="s">
        <v>69</v>
      </c>
      <c r="C40" s="2" t="s">
        <v>83</v>
      </c>
      <c r="D40" s="2" t="s">
        <v>75</v>
      </c>
      <c r="E40" s="6" t="s">
        <v>14</v>
      </c>
      <c r="F40" s="6" t="s">
        <v>14</v>
      </c>
      <c r="G40" s="2">
        <v>12.4</v>
      </c>
      <c r="H40" s="2"/>
      <c r="I40" s="2">
        <v>66.400000000000006</v>
      </c>
      <c r="J40" s="15" t="s">
        <v>14</v>
      </c>
      <c r="K40" s="80"/>
      <c r="L40" s="80"/>
      <c r="M40" s="80"/>
    </row>
    <row r="41" spans="1:13" x14ac:dyDescent="0.3">
      <c r="A41" s="4" t="s">
        <v>68</v>
      </c>
      <c r="B41" s="2" t="s">
        <v>73</v>
      </c>
      <c r="C41" s="2" t="s">
        <v>83</v>
      </c>
      <c r="D41" s="6" t="s">
        <v>74</v>
      </c>
      <c r="E41" s="6" t="s">
        <v>14</v>
      </c>
      <c r="F41" s="6" t="s">
        <v>14</v>
      </c>
      <c r="G41" s="6" t="s">
        <v>14</v>
      </c>
      <c r="H41" s="6" t="s">
        <v>14</v>
      </c>
      <c r="I41" s="2">
        <v>66.400000000000006</v>
      </c>
      <c r="J41" s="15" t="s">
        <v>14</v>
      </c>
      <c r="K41" s="80"/>
      <c r="L41" s="80"/>
      <c r="M41" s="80"/>
    </row>
    <row r="42" spans="1:13" x14ac:dyDescent="0.3">
      <c r="A42" s="4" t="s">
        <v>68</v>
      </c>
      <c r="B42" s="2" t="s">
        <v>69</v>
      </c>
      <c r="C42" s="2" t="s">
        <v>82</v>
      </c>
      <c r="D42" s="2" t="s">
        <v>72</v>
      </c>
      <c r="E42" s="2" t="s">
        <v>14</v>
      </c>
      <c r="F42" s="6" t="s">
        <v>14</v>
      </c>
      <c r="G42" s="2">
        <v>19.399999999999999</v>
      </c>
      <c r="H42" s="2"/>
      <c r="I42" s="2">
        <v>66.400000000000006</v>
      </c>
      <c r="J42" s="15" t="s">
        <v>14</v>
      </c>
      <c r="K42" s="80"/>
      <c r="L42" s="80"/>
      <c r="M42" s="80"/>
    </row>
    <row r="43" spans="1:13" x14ac:dyDescent="0.3">
      <c r="A43" s="4" t="s">
        <v>68</v>
      </c>
      <c r="B43" s="2" t="s">
        <v>71</v>
      </c>
      <c r="C43" s="2" t="s">
        <v>82</v>
      </c>
      <c r="D43" s="6" t="s">
        <v>19</v>
      </c>
      <c r="E43" s="6" t="s">
        <v>14</v>
      </c>
      <c r="F43" s="6" t="s">
        <v>14</v>
      </c>
      <c r="G43" s="6" t="s">
        <v>14</v>
      </c>
      <c r="H43" s="6" t="s">
        <v>14</v>
      </c>
      <c r="I43" s="2">
        <v>66.400000000000006</v>
      </c>
      <c r="J43" s="15" t="s">
        <v>14</v>
      </c>
      <c r="K43" s="80"/>
      <c r="L43" s="80"/>
      <c r="M43" s="80"/>
    </row>
    <row r="44" spans="1:13" ht="6" customHeight="1" x14ac:dyDescent="0.3">
      <c r="A44" s="9"/>
      <c r="B44" s="10"/>
      <c r="C44" s="10"/>
      <c r="D44" s="10"/>
      <c r="E44" s="10"/>
      <c r="F44" s="10"/>
      <c r="G44" s="10"/>
      <c r="H44" s="10"/>
      <c r="I44" s="10"/>
      <c r="J44" s="17"/>
      <c r="K44" s="11"/>
      <c r="L44" s="11"/>
      <c r="M44" s="54"/>
    </row>
    <row r="45" spans="1:13" x14ac:dyDescent="0.3">
      <c r="A45" s="4" t="s">
        <v>57</v>
      </c>
      <c r="B45" s="2" t="s">
        <v>69</v>
      </c>
      <c r="C45" s="2" t="s">
        <v>58</v>
      </c>
      <c r="D45" s="2" t="s">
        <v>59</v>
      </c>
      <c r="E45" s="2">
        <v>21</v>
      </c>
      <c r="F45" s="2"/>
      <c r="G45" s="2">
        <v>25.7</v>
      </c>
      <c r="H45" s="3">
        <v>25.49</v>
      </c>
      <c r="I45" s="3">
        <v>65.2</v>
      </c>
      <c r="J45" s="18">
        <v>68</v>
      </c>
      <c r="K45" s="6"/>
      <c r="L45" s="6"/>
      <c r="M45" s="55"/>
    </row>
    <row r="46" spans="1:13" x14ac:dyDescent="0.3">
      <c r="A46" s="4" t="s">
        <v>57</v>
      </c>
      <c r="B46" s="2" t="s">
        <v>69</v>
      </c>
      <c r="C46" s="2" t="s">
        <v>60</v>
      </c>
      <c r="D46" s="5" t="s">
        <v>61</v>
      </c>
      <c r="E46" s="5">
        <v>26</v>
      </c>
      <c r="F46" s="6"/>
      <c r="G46" s="5">
        <v>23.3</v>
      </c>
      <c r="H46" s="7">
        <v>23.9</v>
      </c>
      <c r="I46" s="3">
        <v>65.2</v>
      </c>
      <c r="J46" s="18">
        <v>68</v>
      </c>
      <c r="K46" s="6"/>
      <c r="L46" s="6"/>
      <c r="M46" s="55"/>
    </row>
    <row r="47" spans="1:13" x14ac:dyDescent="0.3">
      <c r="A47" s="4" t="s">
        <v>57</v>
      </c>
      <c r="B47" s="2" t="s">
        <v>62</v>
      </c>
      <c r="C47" s="6">
        <v>408</v>
      </c>
      <c r="D47" s="6" t="s">
        <v>63</v>
      </c>
      <c r="E47" s="6">
        <v>460</v>
      </c>
      <c r="F47" s="6"/>
      <c r="G47" s="6" t="s">
        <v>64</v>
      </c>
      <c r="H47" s="6">
        <v>1.95</v>
      </c>
      <c r="I47" s="6">
        <v>64.900000000000006</v>
      </c>
      <c r="J47" s="18" t="s">
        <v>65</v>
      </c>
      <c r="K47" s="6"/>
      <c r="L47" s="6"/>
      <c r="M47" s="55"/>
    </row>
    <row r="48" spans="1:13" x14ac:dyDescent="0.3">
      <c r="A48" s="4" t="s">
        <v>57</v>
      </c>
      <c r="B48" s="2" t="s">
        <v>86</v>
      </c>
      <c r="C48" s="6">
        <v>408</v>
      </c>
      <c r="D48" s="6" t="s">
        <v>14</v>
      </c>
      <c r="E48" s="6" t="s">
        <v>14</v>
      </c>
      <c r="F48" s="6" t="s">
        <v>14</v>
      </c>
      <c r="G48" s="6" t="s">
        <v>14</v>
      </c>
      <c r="H48" s="6" t="s">
        <v>14</v>
      </c>
      <c r="I48" s="3">
        <v>65.2</v>
      </c>
      <c r="J48" s="18">
        <v>86</v>
      </c>
      <c r="K48" s="6"/>
      <c r="L48" s="6"/>
      <c r="M48" s="55"/>
    </row>
    <row r="49" spans="1:13" x14ac:dyDescent="0.3">
      <c r="A49" s="4" t="s">
        <v>57</v>
      </c>
      <c r="B49" s="2" t="s">
        <v>66</v>
      </c>
      <c r="C49" s="6">
        <v>408</v>
      </c>
      <c r="D49" s="6" t="s">
        <v>67</v>
      </c>
      <c r="E49" s="6" t="s">
        <v>14</v>
      </c>
      <c r="F49" s="6" t="s">
        <v>14</v>
      </c>
      <c r="G49" s="6" t="s">
        <v>14</v>
      </c>
      <c r="H49" s="6" t="s">
        <v>14</v>
      </c>
      <c r="I49" s="3">
        <v>65.2</v>
      </c>
      <c r="J49" s="18" t="s">
        <v>70</v>
      </c>
      <c r="K49" s="6"/>
      <c r="L49" s="6"/>
      <c r="M49" s="55"/>
    </row>
    <row r="50" spans="1:13" ht="4.5" customHeight="1" x14ac:dyDescent="0.3">
      <c r="A50" s="12"/>
      <c r="B50" s="10"/>
      <c r="C50" s="11"/>
      <c r="D50" s="11"/>
      <c r="E50" s="11"/>
      <c r="F50" s="11"/>
      <c r="G50" s="11"/>
      <c r="H50" s="11"/>
      <c r="I50" s="13"/>
      <c r="J50" s="17"/>
      <c r="K50" s="11"/>
      <c r="L50" s="11"/>
      <c r="M50" s="54"/>
    </row>
    <row r="51" spans="1:13" x14ac:dyDescent="0.3">
      <c r="A51" s="5" t="s">
        <v>56</v>
      </c>
      <c r="B51" s="2" t="s">
        <v>62</v>
      </c>
      <c r="C51" s="6">
        <v>408</v>
      </c>
      <c r="D51" s="6" t="s">
        <v>87</v>
      </c>
      <c r="E51" s="6">
        <v>19.670000000000002</v>
      </c>
      <c r="F51" s="6"/>
      <c r="G51" s="6">
        <v>23.4</v>
      </c>
      <c r="H51" s="6">
        <v>21.09</v>
      </c>
      <c r="I51" s="6">
        <v>71</v>
      </c>
      <c r="J51" s="15">
        <f t="shared" ref="J51:J56" si="0">AVERAGE(K51:L51)</f>
        <v>125.25</v>
      </c>
      <c r="K51" s="6">
        <v>128.4</v>
      </c>
      <c r="L51" s="6">
        <v>122.1</v>
      </c>
      <c r="M51" s="55"/>
    </row>
    <row r="52" spans="1:13" x14ac:dyDescent="0.3">
      <c r="A52" s="5" t="s">
        <v>56</v>
      </c>
      <c r="B52" s="2" t="s">
        <v>62</v>
      </c>
      <c r="C52" s="6">
        <v>408</v>
      </c>
      <c r="D52" s="6" t="s">
        <v>88</v>
      </c>
      <c r="E52" s="6">
        <v>16.829999999999998</v>
      </c>
      <c r="F52" s="6"/>
      <c r="G52" s="6">
        <v>25.7</v>
      </c>
      <c r="H52" s="6">
        <v>21.95</v>
      </c>
      <c r="I52" s="6">
        <v>72.599999999999994</v>
      </c>
      <c r="J52" s="15">
        <f t="shared" si="0"/>
        <v>128.94999999999999</v>
      </c>
      <c r="K52" s="6">
        <v>132.69999999999999</v>
      </c>
      <c r="L52" s="6">
        <v>125.2</v>
      </c>
      <c r="M52" s="55"/>
    </row>
    <row r="53" spans="1:13" x14ac:dyDescent="0.3">
      <c r="A53" s="5" t="s">
        <v>56</v>
      </c>
      <c r="B53" s="2" t="s">
        <v>62</v>
      </c>
      <c r="C53" s="6">
        <v>408</v>
      </c>
      <c r="D53" s="6" t="s">
        <v>91</v>
      </c>
      <c r="E53" s="6">
        <v>15.63</v>
      </c>
      <c r="F53" s="6"/>
      <c r="G53" s="6">
        <v>26.7</v>
      </c>
      <c r="H53" s="6">
        <v>22.03</v>
      </c>
      <c r="I53" s="6">
        <v>73.3</v>
      </c>
      <c r="J53" s="15">
        <f t="shared" si="0"/>
        <v>130.80000000000001</v>
      </c>
      <c r="K53" s="6">
        <v>135.19999999999999</v>
      </c>
      <c r="L53" s="6">
        <v>126.4</v>
      </c>
      <c r="M53" s="55"/>
    </row>
    <row r="54" spans="1:13" x14ac:dyDescent="0.3">
      <c r="A54" s="5" t="s">
        <v>56</v>
      </c>
      <c r="B54" s="2" t="s">
        <v>62</v>
      </c>
      <c r="C54" s="6">
        <v>408</v>
      </c>
      <c r="D54" s="6" t="s">
        <v>92</v>
      </c>
      <c r="E54" s="6">
        <v>18.100000000000001</v>
      </c>
      <c r="F54" s="6"/>
      <c r="G54" s="6">
        <v>24.6</v>
      </c>
      <c r="H54" s="6">
        <v>21.86</v>
      </c>
      <c r="I54" s="6">
        <v>73.8</v>
      </c>
      <c r="J54" s="15">
        <f t="shared" si="0"/>
        <v>129.69999999999999</v>
      </c>
      <c r="K54" s="6">
        <v>135</v>
      </c>
      <c r="L54" s="6">
        <v>124.4</v>
      </c>
      <c r="M54" s="55"/>
    </row>
    <row r="55" spans="1:13" x14ac:dyDescent="0.3">
      <c r="A55" s="5" t="s">
        <v>56</v>
      </c>
      <c r="B55" s="2" t="s">
        <v>62</v>
      </c>
      <c r="C55" s="6">
        <v>408</v>
      </c>
      <c r="D55" s="6" t="s">
        <v>93</v>
      </c>
      <c r="E55" s="6">
        <v>19.89</v>
      </c>
      <c r="F55" s="6"/>
      <c r="G55" s="6">
        <v>23.3</v>
      </c>
      <c r="H55" s="6">
        <v>20.74</v>
      </c>
      <c r="I55" s="6">
        <v>74.099999999999994</v>
      </c>
      <c r="J55" s="15">
        <f t="shared" si="0"/>
        <v>124.05000000000001</v>
      </c>
      <c r="K55" s="6">
        <v>130.4</v>
      </c>
      <c r="L55" s="6">
        <v>117.7</v>
      </c>
      <c r="M55" s="55"/>
    </row>
    <row r="56" spans="1:13" x14ac:dyDescent="0.3">
      <c r="A56" s="5" t="s">
        <v>56</v>
      </c>
      <c r="B56" s="2" t="s">
        <v>62</v>
      </c>
      <c r="C56" s="6">
        <v>408</v>
      </c>
      <c r="D56" s="6" t="s">
        <v>94</v>
      </c>
      <c r="E56" s="6">
        <v>20.99</v>
      </c>
      <c r="F56" s="6"/>
      <c r="G56" s="6">
        <v>22.6</v>
      </c>
      <c r="H56" s="6">
        <v>20.14</v>
      </c>
      <c r="I56" s="6">
        <v>74.3</v>
      </c>
      <c r="J56" s="15">
        <f t="shared" si="0"/>
        <v>118.2</v>
      </c>
      <c r="K56" s="6">
        <v>127.2</v>
      </c>
      <c r="L56" s="6">
        <v>109.2</v>
      </c>
      <c r="M56" s="55"/>
    </row>
    <row r="57" spans="1:13" x14ac:dyDescent="0.3">
      <c r="A57" s="5" t="s">
        <v>56</v>
      </c>
      <c r="B57" s="2" t="s">
        <v>66</v>
      </c>
      <c r="C57" s="6">
        <v>408</v>
      </c>
      <c r="D57" s="6" t="s">
        <v>95</v>
      </c>
      <c r="E57" s="6" t="s">
        <v>14</v>
      </c>
      <c r="F57" s="6" t="s">
        <v>14</v>
      </c>
      <c r="G57" s="6" t="s">
        <v>14</v>
      </c>
      <c r="H57" s="6" t="s">
        <v>14</v>
      </c>
      <c r="I57" s="3" t="s">
        <v>96</v>
      </c>
      <c r="J57" s="15" t="s">
        <v>100</v>
      </c>
      <c r="K57" s="6" t="s">
        <v>98</v>
      </c>
      <c r="L57" s="6" t="s">
        <v>97</v>
      </c>
      <c r="M57" s="55"/>
    </row>
    <row r="58" spans="1:13" ht="5.25" customHeight="1" x14ac:dyDescent="0.3">
      <c r="A58" s="10"/>
      <c r="B58" s="10"/>
      <c r="C58" s="11"/>
      <c r="D58" s="11"/>
      <c r="E58" s="11"/>
      <c r="F58" s="11"/>
      <c r="G58" s="11"/>
      <c r="H58" s="11"/>
      <c r="I58" s="11"/>
      <c r="J58" s="17"/>
      <c r="K58" s="11"/>
      <c r="L58" s="11"/>
      <c r="M58" s="54"/>
    </row>
    <row r="59" spans="1:13" x14ac:dyDescent="0.3">
      <c r="A59" s="5" t="s">
        <v>54</v>
      </c>
      <c r="B59" s="2" t="s">
        <v>101</v>
      </c>
      <c r="C59" s="6">
        <v>408</v>
      </c>
      <c r="D59" s="6"/>
      <c r="E59" s="6" t="s">
        <v>14</v>
      </c>
      <c r="F59" s="6"/>
      <c r="G59" s="6" t="s">
        <v>14</v>
      </c>
      <c r="H59" s="6"/>
      <c r="I59" s="6"/>
      <c r="J59" s="15"/>
      <c r="K59" s="6"/>
      <c r="L59" s="6"/>
      <c r="M59" s="55"/>
    </row>
    <row r="60" spans="1:13" x14ac:dyDescent="0.3">
      <c r="A60" s="5" t="s">
        <v>54</v>
      </c>
      <c r="B60" s="2" t="s">
        <v>101</v>
      </c>
      <c r="C60" s="6">
        <v>408</v>
      </c>
      <c r="D60" s="6"/>
      <c r="E60" s="6" t="s">
        <v>14</v>
      </c>
      <c r="F60" s="6"/>
      <c r="G60" s="6" t="s">
        <v>14</v>
      </c>
      <c r="H60" s="6"/>
      <c r="I60" s="6"/>
      <c r="J60" s="15"/>
      <c r="K60" s="6"/>
      <c r="L60" s="6"/>
      <c r="M60" s="55"/>
    </row>
    <row r="61" spans="1:13" x14ac:dyDescent="0.3">
      <c r="A61" s="5" t="s">
        <v>54</v>
      </c>
      <c r="B61" s="2" t="s">
        <v>101</v>
      </c>
      <c r="C61" s="6">
        <v>408</v>
      </c>
      <c r="D61" s="6"/>
      <c r="E61" s="6" t="s">
        <v>14</v>
      </c>
      <c r="F61" s="6"/>
      <c r="G61" s="6" t="s">
        <v>14</v>
      </c>
      <c r="H61" s="6"/>
      <c r="I61" s="6"/>
      <c r="J61" s="15"/>
      <c r="K61" s="6"/>
      <c r="L61" s="6"/>
      <c r="M61" s="55"/>
    </row>
    <row r="62" spans="1:13" x14ac:dyDescent="0.3">
      <c r="A62" s="5" t="s">
        <v>54</v>
      </c>
      <c r="B62" s="2" t="s">
        <v>101</v>
      </c>
      <c r="C62" s="6">
        <v>408</v>
      </c>
      <c r="D62" s="6"/>
      <c r="E62" s="6" t="s">
        <v>14</v>
      </c>
      <c r="F62" s="6"/>
      <c r="G62" s="6" t="s">
        <v>14</v>
      </c>
      <c r="H62" s="6"/>
      <c r="I62" s="6"/>
      <c r="J62" s="15"/>
      <c r="K62" s="6"/>
      <c r="L62" s="6"/>
      <c r="M62" s="55"/>
    </row>
    <row r="63" spans="1:13" x14ac:dyDescent="0.3">
      <c r="A63" s="5" t="s">
        <v>54</v>
      </c>
      <c r="B63" s="2" t="s">
        <v>101</v>
      </c>
      <c r="C63" s="6">
        <v>408</v>
      </c>
      <c r="D63" s="6"/>
      <c r="E63" s="6" t="s">
        <v>14</v>
      </c>
      <c r="F63" s="6"/>
      <c r="G63" s="6" t="s">
        <v>14</v>
      </c>
      <c r="H63" s="6"/>
      <c r="I63" s="6"/>
      <c r="J63" s="15"/>
      <c r="K63" s="6"/>
      <c r="L63" s="6"/>
      <c r="M63" s="55"/>
    </row>
    <row r="64" spans="1:13" ht="6" customHeight="1" x14ac:dyDescent="0.3">
      <c r="A64" s="10"/>
      <c r="B64" s="10"/>
      <c r="C64" s="11"/>
      <c r="D64" s="11"/>
      <c r="E64" s="11"/>
      <c r="F64" s="11"/>
      <c r="G64" s="11"/>
      <c r="H64" s="11"/>
      <c r="I64" s="11"/>
      <c r="J64" s="17"/>
      <c r="K64" s="11"/>
      <c r="L64" s="11"/>
      <c r="M64" s="54"/>
    </row>
    <row r="65" spans="1:13" x14ac:dyDescent="0.3">
      <c r="A65" s="5" t="s">
        <v>55</v>
      </c>
      <c r="B65" s="6"/>
      <c r="C65" s="6"/>
      <c r="D65" s="6"/>
      <c r="E65" s="6"/>
      <c r="F65" s="6"/>
      <c r="G65" s="6"/>
      <c r="H65" s="6"/>
      <c r="I65" s="6"/>
      <c r="J65" s="15"/>
      <c r="K65" s="6"/>
      <c r="L65" s="6"/>
      <c r="M65" s="55"/>
    </row>
    <row r="66" spans="1:13" x14ac:dyDescent="0.3">
      <c r="A66" s="6"/>
      <c r="B66" s="6"/>
      <c r="C66" s="6"/>
      <c r="D66" s="6"/>
      <c r="E66" s="6"/>
      <c r="F66" s="6"/>
      <c r="G66" s="6"/>
      <c r="H66" s="6"/>
      <c r="I66" s="6"/>
      <c r="J66" s="15"/>
      <c r="K66" s="6"/>
      <c r="L66" s="6"/>
      <c r="M66" s="55"/>
    </row>
    <row r="67" spans="1:13" x14ac:dyDescent="0.3">
      <c r="A67" s="6"/>
      <c r="B67" s="6"/>
      <c r="C67" s="6"/>
      <c r="D67" s="6"/>
      <c r="E67" s="6"/>
      <c r="F67" s="6"/>
      <c r="G67" s="6"/>
      <c r="H67" s="6"/>
      <c r="I67" s="6"/>
      <c r="J67" s="15"/>
      <c r="K67" s="6"/>
      <c r="L67" s="6"/>
      <c r="M67" s="55"/>
    </row>
    <row r="68" spans="1:13" x14ac:dyDescent="0.3">
      <c r="A68" s="6"/>
      <c r="B68" s="6"/>
      <c r="C68" s="6"/>
      <c r="D68" s="6"/>
      <c r="E68" s="6"/>
      <c r="F68" s="6"/>
      <c r="G68" s="6"/>
      <c r="H68" s="6"/>
      <c r="I68" s="6"/>
      <c r="J68" s="15"/>
      <c r="K68" s="6"/>
      <c r="L68" s="6"/>
      <c r="M68" s="55"/>
    </row>
    <row r="69" spans="1:13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55"/>
    </row>
    <row r="70" spans="1:13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55"/>
    </row>
    <row r="71" spans="1:13" ht="6" customHeight="1" x14ac:dyDescent="0.3">
      <c r="A71" s="10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54"/>
    </row>
    <row r="72" spans="1:13" x14ac:dyDescent="0.3">
      <c r="A72" s="6" t="s">
        <v>102</v>
      </c>
      <c r="B72" s="2" t="s">
        <v>69</v>
      </c>
      <c r="C72" s="6">
        <v>408</v>
      </c>
      <c r="D72" s="6" t="s">
        <v>133</v>
      </c>
      <c r="E72" s="6">
        <v>26.91</v>
      </c>
      <c r="F72" s="6"/>
      <c r="G72" s="6">
        <v>19.3</v>
      </c>
      <c r="H72" s="20">
        <v>19.198405305366151</v>
      </c>
      <c r="I72" s="6"/>
      <c r="J72" s="6"/>
      <c r="K72" s="6"/>
      <c r="L72" s="6"/>
      <c r="M72" s="55"/>
    </row>
    <row r="73" spans="1:13" x14ac:dyDescent="0.3">
      <c r="A73" s="6" t="s">
        <v>102</v>
      </c>
      <c r="B73" s="6" t="s">
        <v>106</v>
      </c>
      <c r="C73" s="6">
        <v>408</v>
      </c>
      <c r="D73" s="6" t="s">
        <v>134</v>
      </c>
      <c r="E73" s="6" t="s">
        <v>14</v>
      </c>
      <c r="F73" s="6" t="s">
        <v>14</v>
      </c>
      <c r="G73" s="6" t="s">
        <v>14</v>
      </c>
      <c r="H73" s="6" t="s">
        <v>14</v>
      </c>
      <c r="I73" s="15"/>
      <c r="J73" s="6"/>
      <c r="K73" s="6"/>
      <c r="L73" s="6"/>
      <c r="M73" s="55"/>
    </row>
    <row r="74" spans="1:13" x14ac:dyDescent="0.3">
      <c r="A74" s="6" t="s">
        <v>102</v>
      </c>
      <c r="B74" s="6" t="s">
        <v>107</v>
      </c>
      <c r="C74" s="6">
        <v>408</v>
      </c>
      <c r="D74" s="6" t="s">
        <v>138</v>
      </c>
      <c r="E74" s="6" t="s">
        <v>14</v>
      </c>
      <c r="F74" s="6" t="s">
        <v>14</v>
      </c>
      <c r="G74" s="6" t="s">
        <v>14</v>
      </c>
      <c r="H74" s="6" t="s">
        <v>14</v>
      </c>
      <c r="I74" s="6"/>
      <c r="J74" s="6"/>
      <c r="K74" s="6"/>
      <c r="L74" s="6"/>
      <c r="M74" s="55"/>
    </row>
    <row r="75" spans="1:13" x14ac:dyDescent="0.3">
      <c r="A75" s="6" t="s">
        <v>102</v>
      </c>
      <c r="B75" s="2" t="s">
        <v>114</v>
      </c>
      <c r="C75" s="6">
        <v>408</v>
      </c>
      <c r="D75" s="6" t="s">
        <v>135</v>
      </c>
      <c r="E75" s="6">
        <v>330.2</v>
      </c>
      <c r="F75" s="6"/>
      <c r="G75" s="6">
        <v>2.5499999999999998</v>
      </c>
      <c r="H75" s="21">
        <v>2.7121930846469802</v>
      </c>
      <c r="I75" s="6"/>
      <c r="J75" s="6"/>
      <c r="K75" s="6"/>
      <c r="L75" s="6"/>
      <c r="M75" s="55"/>
    </row>
    <row r="76" spans="1:13" x14ac:dyDescent="0.3">
      <c r="A76" s="6" t="s">
        <v>102</v>
      </c>
      <c r="B76" s="6" t="s">
        <v>108</v>
      </c>
      <c r="C76" s="6">
        <v>408</v>
      </c>
      <c r="D76" s="6" t="s">
        <v>136</v>
      </c>
      <c r="E76" s="6" t="s">
        <v>14</v>
      </c>
      <c r="F76" s="6" t="s">
        <v>14</v>
      </c>
      <c r="G76" s="6" t="s">
        <v>14</v>
      </c>
      <c r="H76" s="6" t="s">
        <v>14</v>
      </c>
      <c r="I76" s="6"/>
      <c r="J76" s="6"/>
      <c r="K76" s="6"/>
      <c r="L76" s="6"/>
      <c r="M76" s="55"/>
    </row>
    <row r="77" spans="1:13" x14ac:dyDescent="0.3">
      <c r="A77" s="6" t="s">
        <v>102</v>
      </c>
      <c r="B77" s="2" t="s">
        <v>115</v>
      </c>
      <c r="C77" s="6">
        <v>408</v>
      </c>
      <c r="D77" s="6" t="s">
        <v>137</v>
      </c>
      <c r="E77" s="6">
        <v>177.2</v>
      </c>
      <c r="F77" s="6"/>
      <c r="G77" s="6">
        <v>4.5</v>
      </c>
      <c r="H77" s="21">
        <v>4.64220523949942</v>
      </c>
      <c r="I77" s="6"/>
      <c r="J77" s="6"/>
      <c r="K77" s="6"/>
      <c r="L77" s="6"/>
      <c r="M77" s="55"/>
    </row>
    <row r="78" spans="1:13" ht="6" customHeight="1" x14ac:dyDescent="0.3">
      <c r="A78" s="10"/>
      <c r="B78" s="10"/>
      <c r="C78" s="11"/>
      <c r="D78" s="11"/>
      <c r="E78" s="11"/>
      <c r="F78" s="11"/>
      <c r="G78" s="11"/>
      <c r="H78" s="22"/>
      <c r="I78" s="11"/>
      <c r="J78" s="11"/>
      <c r="K78" s="11"/>
      <c r="L78" s="11"/>
      <c r="M78" s="54"/>
    </row>
    <row r="79" spans="1:13" x14ac:dyDescent="0.3">
      <c r="A79" s="6" t="s">
        <v>105</v>
      </c>
      <c r="B79" s="6" t="s">
        <v>109</v>
      </c>
      <c r="C79" s="6">
        <v>408</v>
      </c>
      <c r="D79" s="6" t="s">
        <v>139</v>
      </c>
      <c r="E79" s="6" t="s">
        <v>14</v>
      </c>
      <c r="F79" s="6" t="s">
        <v>14</v>
      </c>
      <c r="G79" s="6" t="s">
        <v>14</v>
      </c>
      <c r="H79" s="6" t="s">
        <v>14</v>
      </c>
      <c r="I79" s="6"/>
      <c r="J79" s="6"/>
      <c r="K79" s="6"/>
      <c r="L79" s="6"/>
      <c r="M79" s="55"/>
    </row>
    <row r="80" spans="1:13" x14ac:dyDescent="0.3">
      <c r="A80" s="6" t="s">
        <v>105</v>
      </c>
      <c r="B80" s="2" t="s">
        <v>110</v>
      </c>
      <c r="C80" s="6">
        <v>408</v>
      </c>
      <c r="D80" s="6" t="s">
        <v>140</v>
      </c>
      <c r="E80" s="6">
        <v>226.8</v>
      </c>
      <c r="F80" s="6"/>
      <c r="G80" s="6">
        <v>3.61</v>
      </c>
      <c r="H80" s="21">
        <v>2.9535094734238099</v>
      </c>
      <c r="I80" s="6"/>
      <c r="J80" s="6"/>
      <c r="K80" s="6"/>
      <c r="L80" s="6"/>
      <c r="M80" s="55"/>
    </row>
    <row r="81" spans="1:13" x14ac:dyDescent="0.3">
      <c r="A81" s="6" t="s">
        <v>105</v>
      </c>
      <c r="B81" s="2" t="s">
        <v>111</v>
      </c>
      <c r="C81" s="6">
        <v>408</v>
      </c>
      <c r="D81" s="6" t="s">
        <v>142</v>
      </c>
      <c r="E81" s="6">
        <v>244</v>
      </c>
      <c r="F81" s="6"/>
      <c r="G81" s="6">
        <v>3.37</v>
      </c>
      <c r="H81" s="21">
        <v>3.1058574802346346</v>
      </c>
      <c r="I81" s="6"/>
      <c r="J81" s="6"/>
      <c r="K81" s="6"/>
      <c r="L81" s="6"/>
      <c r="M81" s="55"/>
    </row>
    <row r="82" spans="1:13" x14ac:dyDescent="0.3">
      <c r="A82" s="6" t="s">
        <v>105</v>
      </c>
      <c r="B82" s="2" t="s">
        <v>112</v>
      </c>
      <c r="C82" s="6">
        <v>408</v>
      </c>
      <c r="D82" s="6" t="s">
        <v>143</v>
      </c>
      <c r="E82" s="6">
        <v>194.9</v>
      </c>
      <c r="F82" s="6"/>
      <c r="G82" s="6">
        <v>4.13</v>
      </c>
      <c r="H82" s="21">
        <v>4.5993735921862946</v>
      </c>
      <c r="I82" s="6"/>
      <c r="J82" s="6"/>
      <c r="K82" s="6"/>
      <c r="L82" s="6"/>
      <c r="M82" s="55"/>
    </row>
    <row r="83" spans="1:13" x14ac:dyDescent="0.3">
      <c r="A83" s="6" t="s">
        <v>105</v>
      </c>
      <c r="B83" s="2" t="s">
        <v>113</v>
      </c>
      <c r="C83" s="6">
        <v>408</v>
      </c>
      <c r="D83" s="6" t="s">
        <v>144</v>
      </c>
      <c r="E83" s="6">
        <v>206.7</v>
      </c>
      <c r="F83" s="6"/>
      <c r="G83" s="6">
        <v>3.92</v>
      </c>
      <c r="H83" s="21">
        <v>3.8219115349470498</v>
      </c>
      <c r="I83" s="6"/>
      <c r="J83" s="6"/>
      <c r="K83" s="6"/>
      <c r="L83" s="6"/>
      <c r="M83" s="55"/>
    </row>
    <row r="84" spans="1:13" x14ac:dyDescent="0.3">
      <c r="A84" s="6" t="s">
        <v>105</v>
      </c>
      <c r="B84" s="2" t="s">
        <v>116</v>
      </c>
      <c r="C84" s="6">
        <v>408</v>
      </c>
      <c r="D84" s="6" t="s">
        <v>145</v>
      </c>
      <c r="E84" s="6">
        <v>114.8</v>
      </c>
      <c r="F84" s="6"/>
      <c r="G84" s="6">
        <v>6.56</v>
      </c>
      <c r="H84" s="21">
        <v>6.5528878777506598</v>
      </c>
      <c r="I84" s="6"/>
      <c r="J84" s="6"/>
      <c r="K84" s="6"/>
      <c r="L84" s="6"/>
      <c r="M84" s="55"/>
    </row>
    <row r="85" spans="1:13" x14ac:dyDescent="0.3">
      <c r="A85" s="6" t="s">
        <v>105</v>
      </c>
      <c r="B85" s="2" t="s">
        <v>117</v>
      </c>
      <c r="C85" s="6">
        <v>408</v>
      </c>
      <c r="D85" s="6" t="s">
        <v>146</v>
      </c>
      <c r="E85" s="6">
        <v>101.5</v>
      </c>
      <c r="F85" s="6"/>
      <c r="G85" s="6">
        <v>7.27</v>
      </c>
      <c r="H85" s="21">
        <v>7.7055626469559648</v>
      </c>
      <c r="I85" s="6"/>
      <c r="J85" s="6"/>
      <c r="K85" s="6"/>
      <c r="L85" s="6"/>
      <c r="M85" s="55"/>
    </row>
    <row r="86" spans="1:13" x14ac:dyDescent="0.3">
      <c r="A86" s="6" t="s">
        <v>105</v>
      </c>
      <c r="B86" s="2" t="s">
        <v>118</v>
      </c>
      <c r="C86" s="6">
        <v>408</v>
      </c>
      <c r="D86" s="6" t="s">
        <v>147</v>
      </c>
      <c r="E86" s="6">
        <v>109.3</v>
      </c>
      <c r="F86" s="6"/>
      <c r="G86" s="6">
        <v>6.84</v>
      </c>
      <c r="H86" s="21">
        <v>6.3997946782787754</v>
      </c>
      <c r="I86" s="6"/>
      <c r="J86" s="6"/>
      <c r="K86" s="6"/>
      <c r="L86" s="6"/>
      <c r="M86" s="55"/>
    </row>
    <row r="87" spans="1:13" x14ac:dyDescent="0.3">
      <c r="A87" s="6" t="s">
        <v>105</v>
      </c>
      <c r="B87" s="6" t="s">
        <v>149</v>
      </c>
      <c r="C87" s="6">
        <v>408</v>
      </c>
      <c r="D87" s="6" t="s">
        <v>148</v>
      </c>
      <c r="E87" s="6" t="s">
        <v>14</v>
      </c>
      <c r="F87" s="6" t="s">
        <v>14</v>
      </c>
      <c r="G87" s="6" t="s">
        <v>14</v>
      </c>
      <c r="H87" s="6" t="s">
        <v>14</v>
      </c>
      <c r="I87" s="6"/>
      <c r="J87" s="6"/>
      <c r="K87" s="6"/>
      <c r="L87" s="6"/>
      <c r="M87" s="55"/>
    </row>
    <row r="88" spans="1:13" x14ac:dyDescent="0.3">
      <c r="A88" s="6" t="s">
        <v>105</v>
      </c>
      <c r="B88" s="2" t="s">
        <v>119</v>
      </c>
      <c r="C88" s="6">
        <v>408</v>
      </c>
      <c r="D88" s="6" t="s">
        <v>150</v>
      </c>
      <c r="E88" s="6">
        <v>123.5</v>
      </c>
      <c r="F88" s="6"/>
      <c r="G88" s="6">
        <v>6.17</v>
      </c>
      <c r="H88" s="21">
        <v>5.8758000086647204</v>
      </c>
      <c r="I88" s="6"/>
      <c r="J88" s="6"/>
      <c r="K88" s="6"/>
      <c r="L88" s="6"/>
      <c r="M88" s="55"/>
    </row>
    <row r="89" spans="1:13" x14ac:dyDescent="0.3">
      <c r="A89" s="6" t="s">
        <v>105</v>
      </c>
      <c r="B89" s="2" t="s">
        <v>120</v>
      </c>
      <c r="C89" s="6">
        <v>408</v>
      </c>
      <c r="D89" s="6" t="s">
        <v>151</v>
      </c>
      <c r="E89" s="6">
        <v>121.3</v>
      </c>
      <c r="F89" s="6"/>
      <c r="G89" s="6">
        <v>6.26</v>
      </c>
      <c r="H89" s="21">
        <v>6.0716921935395405</v>
      </c>
      <c r="I89" s="6"/>
      <c r="J89" s="6"/>
      <c r="K89" s="6"/>
      <c r="L89" s="6"/>
      <c r="M89" s="55"/>
    </row>
    <row r="90" spans="1:13" x14ac:dyDescent="0.3">
      <c r="A90" s="6" t="s">
        <v>105</v>
      </c>
      <c r="B90" s="2" t="s">
        <v>69</v>
      </c>
      <c r="C90" s="6">
        <v>408</v>
      </c>
      <c r="D90" s="6" t="s">
        <v>152</v>
      </c>
      <c r="E90" s="6">
        <v>29.92</v>
      </c>
      <c r="F90" s="6"/>
      <c r="G90" s="6">
        <v>18.100000000000001</v>
      </c>
      <c r="H90" s="21">
        <v>17.728150990425299</v>
      </c>
      <c r="I90" s="6"/>
      <c r="J90" s="6"/>
      <c r="K90" s="6"/>
      <c r="L90" s="6"/>
      <c r="M90" s="55"/>
    </row>
    <row r="91" spans="1:13" ht="6.75" customHeight="1" x14ac:dyDescent="0.3">
      <c r="A91" s="10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54"/>
    </row>
    <row r="92" spans="1:13" x14ac:dyDescent="0.3">
      <c r="A92" s="6" t="s">
        <v>121</v>
      </c>
      <c r="B92" s="2" t="s">
        <v>69</v>
      </c>
      <c r="C92" s="6">
        <v>408</v>
      </c>
      <c r="D92" s="6" t="s">
        <v>141</v>
      </c>
      <c r="E92" s="6">
        <v>28.27</v>
      </c>
      <c r="F92" s="6"/>
      <c r="G92" s="6">
        <v>18.7</v>
      </c>
      <c r="H92" s="6"/>
      <c r="I92" s="6"/>
      <c r="J92" s="6"/>
      <c r="K92" s="6"/>
      <c r="L92" s="6"/>
      <c r="M92" s="55" t="s">
        <v>14</v>
      </c>
    </row>
    <row r="93" spans="1:13" x14ac:dyDescent="0.3">
      <c r="A93" s="6" t="s">
        <v>121</v>
      </c>
      <c r="B93" s="6" t="s">
        <v>157</v>
      </c>
      <c r="C93" s="6">
        <v>408</v>
      </c>
      <c r="D93" s="6" t="s">
        <v>153</v>
      </c>
      <c r="E93" s="6" t="s">
        <v>14</v>
      </c>
      <c r="F93" s="6" t="s">
        <v>14</v>
      </c>
      <c r="G93" s="6" t="s">
        <v>14</v>
      </c>
      <c r="H93" s="6" t="s">
        <v>14</v>
      </c>
      <c r="I93" s="6"/>
      <c r="J93" s="6"/>
      <c r="K93" s="6"/>
      <c r="L93" s="6"/>
      <c r="M93" s="55" t="s">
        <v>14</v>
      </c>
    </row>
    <row r="94" spans="1:13" x14ac:dyDescent="0.3">
      <c r="A94" s="6" t="s">
        <v>121</v>
      </c>
      <c r="B94" s="2" t="s">
        <v>124</v>
      </c>
      <c r="C94" s="6">
        <v>408</v>
      </c>
      <c r="D94" s="6" t="s">
        <v>154</v>
      </c>
      <c r="E94" s="6">
        <v>404.1</v>
      </c>
      <c r="F94" s="6"/>
      <c r="G94" s="6">
        <v>2.11</v>
      </c>
      <c r="H94" s="6"/>
      <c r="I94" s="6"/>
      <c r="J94" s="6"/>
      <c r="K94" s="6"/>
      <c r="L94" s="6"/>
      <c r="M94" s="55">
        <v>3</v>
      </c>
    </row>
    <row r="95" spans="1:13" x14ac:dyDescent="0.3">
      <c r="A95" s="6" t="s">
        <v>121</v>
      </c>
      <c r="B95" s="2" t="s">
        <v>125</v>
      </c>
      <c r="C95" s="6">
        <v>408</v>
      </c>
      <c r="D95" s="6" t="s">
        <v>155</v>
      </c>
      <c r="E95" s="6">
        <v>333.2</v>
      </c>
      <c r="F95" s="6"/>
      <c r="G95" s="6">
        <v>2.5299999999999998</v>
      </c>
      <c r="H95" s="6"/>
      <c r="I95" s="6"/>
      <c r="J95" s="6"/>
      <c r="K95" s="6"/>
      <c r="L95" s="6"/>
      <c r="M95" s="55">
        <v>8</v>
      </c>
    </row>
    <row r="96" spans="1:13" x14ac:dyDescent="0.3">
      <c r="A96" s="6" t="s">
        <v>121</v>
      </c>
      <c r="B96" s="2" t="s">
        <v>126</v>
      </c>
      <c r="C96" s="6">
        <v>408</v>
      </c>
      <c r="D96" s="6" t="s">
        <v>156</v>
      </c>
      <c r="E96" s="6">
        <v>292.89999999999998</v>
      </c>
      <c r="F96" s="6"/>
      <c r="G96" s="6">
        <v>2.85</v>
      </c>
      <c r="H96" s="6"/>
      <c r="I96" s="6"/>
      <c r="J96" s="6"/>
      <c r="K96" s="6"/>
      <c r="L96" s="6"/>
      <c r="M96" s="55">
        <v>13</v>
      </c>
    </row>
    <row r="97" spans="1:13" x14ac:dyDescent="0.3">
      <c r="A97" s="6" t="s">
        <v>121</v>
      </c>
      <c r="B97" s="6" t="s">
        <v>158</v>
      </c>
      <c r="C97" s="6">
        <v>408</v>
      </c>
      <c r="D97" s="6" t="s">
        <v>159</v>
      </c>
      <c r="E97" s="6" t="s">
        <v>14</v>
      </c>
      <c r="F97" s="6" t="s">
        <v>14</v>
      </c>
      <c r="G97" s="6" t="s">
        <v>14</v>
      </c>
      <c r="H97" s="6" t="s">
        <v>14</v>
      </c>
      <c r="I97" s="6"/>
      <c r="J97" s="6"/>
      <c r="K97" s="6"/>
      <c r="L97" s="6"/>
      <c r="M97" s="55" t="s">
        <v>14</v>
      </c>
    </row>
    <row r="98" spans="1:13" x14ac:dyDescent="0.3">
      <c r="A98" s="6" t="s">
        <v>121</v>
      </c>
      <c r="B98" s="2" t="s">
        <v>120</v>
      </c>
      <c r="C98" s="6">
        <v>408</v>
      </c>
      <c r="D98" s="6" t="s">
        <v>160</v>
      </c>
      <c r="E98" s="6">
        <v>201.6</v>
      </c>
      <c r="F98" s="6"/>
      <c r="G98" s="6">
        <v>4.01</v>
      </c>
      <c r="H98" s="6"/>
      <c r="I98" s="6"/>
      <c r="J98" s="6"/>
      <c r="K98" s="6"/>
      <c r="L98" s="6"/>
      <c r="M98" s="55">
        <v>3</v>
      </c>
    </row>
    <row r="99" spans="1:13" x14ac:dyDescent="0.3">
      <c r="A99" s="6" t="s">
        <v>121</v>
      </c>
      <c r="B99" s="2" t="s">
        <v>127</v>
      </c>
      <c r="C99" s="6">
        <v>408</v>
      </c>
      <c r="D99" s="6" t="s">
        <v>161</v>
      </c>
      <c r="E99" s="6">
        <v>161.1</v>
      </c>
      <c r="F99" s="6"/>
      <c r="G99" s="6">
        <v>4.9000000000000004</v>
      </c>
      <c r="H99" s="6"/>
      <c r="I99" s="6"/>
      <c r="J99" s="6"/>
      <c r="K99" s="6"/>
      <c r="L99" s="6"/>
      <c r="M99" s="55">
        <v>8</v>
      </c>
    </row>
    <row r="100" spans="1:13" x14ac:dyDescent="0.3">
      <c r="A100" s="6" t="s">
        <v>121</v>
      </c>
      <c r="B100" s="2" t="s">
        <v>128</v>
      </c>
      <c r="C100" s="6">
        <v>408</v>
      </c>
      <c r="D100" s="6" t="s">
        <v>162</v>
      </c>
      <c r="E100" s="6">
        <v>138.6</v>
      </c>
      <c r="F100" s="6"/>
      <c r="G100" s="6">
        <v>5.58</v>
      </c>
      <c r="H100" s="6"/>
      <c r="I100" s="6"/>
      <c r="J100" s="6"/>
      <c r="K100" s="6"/>
      <c r="L100" s="6"/>
      <c r="M100" s="55">
        <v>13</v>
      </c>
    </row>
    <row r="101" spans="1:13" x14ac:dyDescent="0.3">
      <c r="A101" s="6" t="s">
        <v>121</v>
      </c>
      <c r="B101" s="6" t="s">
        <v>163</v>
      </c>
      <c r="C101" s="6">
        <v>408</v>
      </c>
      <c r="D101" s="6" t="s">
        <v>164</v>
      </c>
      <c r="E101" s="6" t="s">
        <v>14</v>
      </c>
      <c r="F101" s="6" t="s">
        <v>14</v>
      </c>
      <c r="G101" s="6" t="s">
        <v>14</v>
      </c>
      <c r="H101" s="6" t="s">
        <v>14</v>
      </c>
      <c r="I101" s="6"/>
      <c r="J101" s="6"/>
      <c r="K101" s="6"/>
      <c r="L101" s="6"/>
      <c r="M101" s="55" t="s">
        <v>14</v>
      </c>
    </row>
    <row r="102" spans="1:13" x14ac:dyDescent="0.3">
      <c r="A102" s="6" t="s">
        <v>121</v>
      </c>
      <c r="B102" s="2" t="s">
        <v>123</v>
      </c>
      <c r="C102" s="6">
        <v>408</v>
      </c>
      <c r="D102" s="6" t="s">
        <v>165</v>
      </c>
      <c r="E102" s="6">
        <v>107.7</v>
      </c>
      <c r="F102" s="6"/>
      <c r="G102" s="6">
        <v>6.92</v>
      </c>
      <c r="H102" s="6"/>
      <c r="I102" s="6"/>
      <c r="J102" s="6"/>
      <c r="K102" s="6"/>
      <c r="L102" s="6"/>
      <c r="M102" s="55">
        <v>3</v>
      </c>
    </row>
    <row r="103" spans="1:13" x14ac:dyDescent="0.3">
      <c r="A103" s="6" t="s">
        <v>121</v>
      </c>
      <c r="B103" s="2" t="s">
        <v>129</v>
      </c>
      <c r="C103" s="6">
        <v>408</v>
      </c>
      <c r="D103" s="6" t="s">
        <v>166</v>
      </c>
      <c r="E103" s="6">
        <v>91.1</v>
      </c>
      <c r="F103" s="6"/>
      <c r="G103" s="6">
        <v>7.95</v>
      </c>
      <c r="H103" s="6"/>
      <c r="I103" s="6"/>
      <c r="J103" s="6"/>
      <c r="K103" s="6"/>
      <c r="L103" s="6"/>
      <c r="M103" s="55">
        <v>8</v>
      </c>
    </row>
    <row r="104" spans="1:13" x14ac:dyDescent="0.3">
      <c r="A104" s="6" t="s">
        <v>121</v>
      </c>
      <c r="B104" s="2" t="s">
        <v>130</v>
      </c>
      <c r="C104" s="6">
        <v>408</v>
      </c>
      <c r="D104" s="6" t="s">
        <v>167</v>
      </c>
      <c r="E104" s="6">
        <v>86.02</v>
      </c>
      <c r="F104" s="6"/>
      <c r="G104" s="6">
        <v>8.34</v>
      </c>
      <c r="H104" s="6"/>
      <c r="I104" s="6"/>
      <c r="J104" s="6"/>
      <c r="K104" s="6"/>
      <c r="L104" s="6"/>
      <c r="M104" s="55">
        <v>13</v>
      </c>
    </row>
    <row r="105" spans="1:13" x14ac:dyDescent="0.3">
      <c r="A105" s="6" t="s">
        <v>121</v>
      </c>
      <c r="B105" s="6" t="s">
        <v>108</v>
      </c>
      <c r="C105" s="6">
        <v>408</v>
      </c>
      <c r="D105" s="6" t="s">
        <v>168</v>
      </c>
      <c r="E105" s="6" t="s">
        <v>14</v>
      </c>
      <c r="F105" s="6" t="s">
        <v>14</v>
      </c>
      <c r="G105" s="6" t="s">
        <v>14</v>
      </c>
      <c r="H105" s="6" t="s">
        <v>14</v>
      </c>
      <c r="I105" s="6"/>
      <c r="J105" s="6"/>
      <c r="K105" s="6"/>
      <c r="L105" s="6"/>
      <c r="M105" s="55" t="s">
        <v>14</v>
      </c>
    </row>
    <row r="106" spans="1:13" x14ac:dyDescent="0.3">
      <c r="A106" s="6" t="s">
        <v>121</v>
      </c>
      <c r="B106" s="2" t="s">
        <v>122</v>
      </c>
      <c r="C106" s="6">
        <v>408</v>
      </c>
      <c r="D106" s="6" t="s">
        <v>169</v>
      </c>
      <c r="E106" s="6">
        <v>77.89</v>
      </c>
      <c r="F106" s="6"/>
      <c r="G106" s="6">
        <v>9.0299999999999994</v>
      </c>
      <c r="H106" s="6"/>
      <c r="I106" s="6"/>
      <c r="J106" s="6"/>
      <c r="K106" s="6"/>
      <c r="L106" s="6"/>
      <c r="M106" s="55">
        <v>3</v>
      </c>
    </row>
    <row r="107" spans="1:13" x14ac:dyDescent="0.3">
      <c r="A107" s="6" t="s">
        <v>121</v>
      </c>
      <c r="B107" s="2" t="s">
        <v>131</v>
      </c>
      <c r="C107" s="6">
        <v>408</v>
      </c>
      <c r="D107" s="6" t="s">
        <v>170</v>
      </c>
      <c r="E107" s="6">
        <v>73.62</v>
      </c>
      <c r="F107" s="6"/>
      <c r="G107" s="6">
        <v>9.44</v>
      </c>
      <c r="H107" s="6"/>
      <c r="I107" s="6"/>
      <c r="J107" s="6"/>
      <c r="K107" s="6"/>
      <c r="L107" s="6"/>
      <c r="M107" s="55">
        <v>8</v>
      </c>
    </row>
    <row r="108" spans="1:13" x14ac:dyDescent="0.3">
      <c r="A108" s="6" t="s">
        <v>121</v>
      </c>
      <c r="B108" s="2" t="s">
        <v>132</v>
      </c>
      <c r="C108" s="6">
        <v>408</v>
      </c>
      <c r="D108" s="6" t="s">
        <v>171</v>
      </c>
      <c r="E108" s="6">
        <v>75.97</v>
      </c>
      <c r="F108" s="6"/>
      <c r="G108" s="6">
        <v>9.2100000000000009</v>
      </c>
      <c r="H108" s="6"/>
      <c r="I108" s="6"/>
      <c r="J108" s="6"/>
      <c r="K108" s="6"/>
      <c r="L108" s="6"/>
      <c r="M108" s="55">
        <v>13</v>
      </c>
    </row>
    <row r="109" spans="1:13" x14ac:dyDescent="0.3">
      <c r="A109" s="6" t="s">
        <v>121</v>
      </c>
      <c r="B109" s="2" t="s">
        <v>69</v>
      </c>
      <c r="C109" s="6">
        <v>408</v>
      </c>
      <c r="D109" s="6" t="s">
        <v>172</v>
      </c>
      <c r="E109" s="6"/>
      <c r="F109" s="6"/>
      <c r="G109" s="6"/>
      <c r="H109" s="6"/>
      <c r="I109" s="6"/>
      <c r="J109" s="6"/>
      <c r="K109" s="6"/>
      <c r="L109" s="6"/>
      <c r="M109" s="55" t="s">
        <v>14</v>
      </c>
    </row>
    <row r="110" spans="1:13" x14ac:dyDescent="0.3">
      <c r="A110" s="6" t="s">
        <v>121</v>
      </c>
      <c r="B110" s="2" t="s">
        <v>69</v>
      </c>
      <c r="C110" s="6" t="s">
        <v>173</v>
      </c>
      <c r="D110" s="6" t="s">
        <v>91</v>
      </c>
      <c r="E110" s="6"/>
      <c r="F110" s="6"/>
      <c r="G110" s="6"/>
      <c r="H110" s="6"/>
      <c r="I110" s="6"/>
      <c r="J110" s="6"/>
      <c r="K110" s="6"/>
      <c r="L110" s="6"/>
      <c r="M110" s="55" t="s">
        <v>14</v>
      </c>
    </row>
    <row r="111" spans="1:13" x14ac:dyDescent="0.3">
      <c r="A111" s="6" t="s">
        <v>121</v>
      </c>
      <c r="B111" s="2" t="s">
        <v>69</v>
      </c>
      <c r="C111" s="6">
        <v>408</v>
      </c>
      <c r="D111" s="6" t="s">
        <v>13</v>
      </c>
      <c r="E111" s="6"/>
      <c r="F111" s="6"/>
      <c r="G111" s="6"/>
      <c r="H111" s="6"/>
      <c r="I111" s="6"/>
      <c r="J111" s="6"/>
      <c r="K111" s="6"/>
      <c r="L111" s="6"/>
      <c r="M111" s="55" t="s">
        <v>14</v>
      </c>
    </row>
    <row r="112" spans="1:13" ht="6" customHeight="1" x14ac:dyDescent="0.3">
      <c r="A112" s="10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54"/>
    </row>
    <row r="113" spans="1:13" x14ac:dyDescent="0.3">
      <c r="A113" s="72" t="s">
        <v>184</v>
      </c>
      <c r="B113" s="73" t="s">
        <v>185</v>
      </c>
      <c r="C113" s="74">
        <v>408</v>
      </c>
      <c r="D113" s="74" t="s">
        <v>186</v>
      </c>
      <c r="E113" s="74"/>
      <c r="F113" s="74"/>
      <c r="G113" s="74"/>
      <c r="H113" s="74"/>
      <c r="I113" s="74"/>
      <c r="J113" s="74"/>
      <c r="K113" s="74"/>
      <c r="L113" s="74"/>
      <c r="M113" s="75" t="s">
        <v>14</v>
      </c>
    </row>
    <row r="114" spans="1:13" x14ac:dyDescent="0.3">
      <c r="A114" s="72" t="s">
        <v>184</v>
      </c>
      <c r="B114" s="73" t="s">
        <v>101</v>
      </c>
      <c r="C114" s="76">
        <v>408</v>
      </c>
      <c r="D114" s="74" t="s">
        <v>187</v>
      </c>
      <c r="E114" s="74"/>
      <c r="F114" s="74"/>
      <c r="G114" s="74"/>
      <c r="H114" s="74"/>
      <c r="I114" s="74"/>
      <c r="J114" s="74"/>
      <c r="K114" s="74"/>
      <c r="L114" s="74"/>
      <c r="M114" s="75" t="s">
        <v>14</v>
      </c>
    </row>
    <row r="115" spans="1:13" x14ac:dyDescent="0.3">
      <c r="A115" s="72" t="s">
        <v>184</v>
      </c>
      <c r="B115" s="73" t="s">
        <v>101</v>
      </c>
      <c r="C115" s="76">
        <v>408</v>
      </c>
      <c r="D115" s="74"/>
      <c r="E115" s="74"/>
      <c r="F115" s="74"/>
      <c r="G115" s="74"/>
      <c r="H115" s="74"/>
      <c r="I115" s="74"/>
      <c r="J115" s="74"/>
      <c r="K115" s="74"/>
      <c r="L115" s="74"/>
      <c r="M115" s="75" t="s">
        <v>14</v>
      </c>
    </row>
    <row r="116" spans="1:13" x14ac:dyDescent="0.3">
      <c r="A116" s="72" t="s">
        <v>184</v>
      </c>
      <c r="B116" s="73" t="s">
        <v>101</v>
      </c>
      <c r="C116" s="76">
        <v>408</v>
      </c>
      <c r="D116" s="74"/>
      <c r="E116" s="74"/>
      <c r="F116" s="74"/>
      <c r="G116" s="74"/>
      <c r="H116" s="74"/>
      <c r="I116" s="74"/>
      <c r="J116" s="74"/>
      <c r="K116" s="74"/>
      <c r="L116" s="74"/>
      <c r="M116" s="75" t="s">
        <v>14</v>
      </c>
    </row>
    <row r="117" spans="1:13" ht="9" customHeight="1" x14ac:dyDescent="0.3">
      <c r="A117" s="67"/>
      <c r="B117" s="67"/>
      <c r="C117" s="67"/>
      <c r="D117" s="69"/>
      <c r="E117" s="69"/>
      <c r="F117" s="69"/>
      <c r="G117" s="69"/>
      <c r="H117" s="69"/>
      <c r="I117" s="70"/>
      <c r="J117" s="70"/>
      <c r="K117" s="70"/>
      <c r="L117" s="70"/>
      <c r="M117" s="71" t="s">
        <v>14</v>
      </c>
    </row>
    <row r="118" spans="1:13" x14ac:dyDescent="0.3">
      <c r="A118" s="53" t="s">
        <v>195</v>
      </c>
      <c r="B118" s="2" t="s">
        <v>185</v>
      </c>
      <c r="C118" s="53">
        <v>408</v>
      </c>
      <c r="D118" s="6" t="s">
        <v>196</v>
      </c>
      <c r="E118" s="6">
        <v>65.209999999999994</v>
      </c>
      <c r="F118" s="6"/>
      <c r="G118" s="6">
        <v>10.3</v>
      </c>
      <c r="H118" s="6"/>
      <c r="I118" s="6"/>
      <c r="J118" s="6"/>
      <c r="K118" s="6"/>
      <c r="L118" s="6"/>
      <c r="M118" s="68" t="s">
        <v>14</v>
      </c>
    </row>
    <row r="119" spans="1:13" x14ac:dyDescent="0.3">
      <c r="A119" s="53" t="s">
        <v>195</v>
      </c>
      <c r="B119" s="6" t="s">
        <v>197</v>
      </c>
      <c r="C119" s="53">
        <v>408</v>
      </c>
      <c r="D119" s="6" t="s">
        <v>30</v>
      </c>
      <c r="E119" s="6"/>
      <c r="F119" s="6"/>
      <c r="G119" s="6"/>
      <c r="H119" s="6"/>
      <c r="I119" s="6"/>
      <c r="J119" s="6"/>
      <c r="K119" s="6"/>
      <c r="L119" s="6"/>
      <c r="M119" s="68"/>
    </row>
    <row r="120" spans="1:13" x14ac:dyDescent="0.3">
      <c r="A120" s="53" t="s">
        <v>195</v>
      </c>
      <c r="B120" s="2" t="s">
        <v>198</v>
      </c>
      <c r="C120" s="53">
        <v>408</v>
      </c>
      <c r="D120" s="6" t="s">
        <v>201</v>
      </c>
      <c r="E120" s="6"/>
      <c r="F120" s="6"/>
      <c r="G120" s="6"/>
      <c r="H120" s="6"/>
      <c r="I120" s="6"/>
      <c r="J120" s="6"/>
      <c r="K120" s="6"/>
      <c r="L120" s="6"/>
      <c r="M120" s="68"/>
    </row>
    <row r="121" spans="1:13" x14ac:dyDescent="0.3">
      <c r="A121" s="53" t="s">
        <v>195</v>
      </c>
      <c r="B121" s="2" t="s">
        <v>199</v>
      </c>
      <c r="C121" s="53">
        <v>408</v>
      </c>
      <c r="D121" s="6" t="s">
        <v>202</v>
      </c>
      <c r="E121" s="6"/>
      <c r="F121" s="6"/>
      <c r="G121" s="6"/>
      <c r="H121" s="6"/>
      <c r="I121" s="6"/>
      <c r="J121" s="6"/>
      <c r="K121" s="6"/>
      <c r="L121" s="6"/>
      <c r="M121" s="68"/>
    </row>
    <row r="122" spans="1:13" x14ac:dyDescent="0.3">
      <c r="A122" s="53" t="s">
        <v>195</v>
      </c>
      <c r="B122" s="2" t="s">
        <v>200</v>
      </c>
      <c r="C122" s="53">
        <v>408</v>
      </c>
      <c r="D122" s="6" t="s">
        <v>203</v>
      </c>
      <c r="E122" s="6"/>
      <c r="F122" s="6"/>
      <c r="G122" s="6"/>
      <c r="H122" s="6"/>
      <c r="I122" s="6"/>
      <c r="J122" s="6"/>
      <c r="K122" s="6"/>
      <c r="L122" s="6"/>
      <c r="M122" s="68"/>
    </row>
    <row r="123" spans="1:13" x14ac:dyDescent="0.3">
      <c r="A123" s="53" t="s">
        <v>195</v>
      </c>
      <c r="B123" s="6" t="s">
        <v>205</v>
      </c>
      <c r="C123" s="53">
        <v>408</v>
      </c>
      <c r="D123" s="6" t="s">
        <v>206</v>
      </c>
      <c r="E123" s="6"/>
      <c r="F123" s="6"/>
      <c r="G123" s="6"/>
      <c r="H123" s="6"/>
      <c r="I123" s="6"/>
      <c r="J123" s="6"/>
      <c r="K123" s="6"/>
      <c r="L123" s="6"/>
      <c r="M123" s="68"/>
    </row>
    <row r="124" spans="1:13" x14ac:dyDescent="0.3">
      <c r="A124" s="53" t="s">
        <v>195</v>
      </c>
      <c r="B124" s="2" t="s">
        <v>198</v>
      </c>
      <c r="C124" s="53">
        <v>408</v>
      </c>
      <c r="D124" s="6" t="s">
        <v>207</v>
      </c>
      <c r="E124" s="6"/>
      <c r="F124" s="6"/>
      <c r="G124" s="6"/>
      <c r="H124" s="6"/>
      <c r="I124" s="6"/>
      <c r="J124" s="6"/>
      <c r="K124" s="6"/>
      <c r="L124" s="6"/>
      <c r="M124" s="68"/>
    </row>
    <row r="125" spans="1:13" x14ac:dyDescent="0.3">
      <c r="A125" s="53" t="s">
        <v>195</v>
      </c>
      <c r="B125" s="2" t="s">
        <v>199</v>
      </c>
      <c r="C125" s="53">
        <v>408</v>
      </c>
      <c r="D125" s="6" t="s">
        <v>208</v>
      </c>
      <c r="E125" s="6"/>
      <c r="F125" s="6"/>
      <c r="G125" s="6"/>
      <c r="H125" s="6"/>
      <c r="I125" s="6"/>
      <c r="J125" s="6"/>
      <c r="K125" s="6"/>
      <c r="L125" s="6"/>
      <c r="M125" s="68"/>
    </row>
    <row r="126" spans="1:13" x14ac:dyDescent="0.3">
      <c r="A126" s="53" t="s">
        <v>195</v>
      </c>
      <c r="B126" s="2" t="s">
        <v>204</v>
      </c>
      <c r="C126" s="53">
        <v>408</v>
      </c>
      <c r="D126" s="6" t="s">
        <v>209</v>
      </c>
      <c r="E126" s="6"/>
      <c r="F126" s="6"/>
      <c r="G126" s="6"/>
      <c r="H126" s="6"/>
      <c r="I126" s="6"/>
      <c r="J126" s="6"/>
      <c r="K126" s="6"/>
      <c r="L126" s="6"/>
      <c r="M126" s="68"/>
    </row>
    <row r="127" spans="1:13" x14ac:dyDescent="0.3">
      <c r="A127" s="53" t="s">
        <v>195</v>
      </c>
      <c r="B127" s="2" t="s">
        <v>200</v>
      </c>
      <c r="C127" s="53">
        <v>408</v>
      </c>
      <c r="D127" s="6" t="s">
        <v>210</v>
      </c>
      <c r="E127" s="6"/>
      <c r="F127" s="6"/>
      <c r="G127" s="6"/>
      <c r="H127" s="6"/>
      <c r="I127" s="6"/>
      <c r="J127" s="6"/>
      <c r="K127" s="6"/>
      <c r="L127" s="6"/>
      <c r="M127" s="68"/>
    </row>
    <row r="128" spans="1:13" x14ac:dyDescent="0.3">
      <c r="A128" s="53" t="s">
        <v>195</v>
      </c>
      <c r="B128" s="6"/>
      <c r="C128" s="53">
        <v>408</v>
      </c>
      <c r="D128" s="6"/>
      <c r="E128" s="6"/>
      <c r="F128" s="6"/>
      <c r="G128" s="6"/>
      <c r="H128" s="6"/>
      <c r="I128" s="6"/>
      <c r="J128" s="6"/>
      <c r="K128" s="6"/>
      <c r="L128" s="6"/>
      <c r="M128" s="68"/>
    </row>
    <row r="129" spans="1:13" x14ac:dyDescent="0.3">
      <c r="A129" s="53" t="s">
        <v>195</v>
      </c>
      <c r="B129" s="2" t="s">
        <v>212</v>
      </c>
      <c r="C129" s="53">
        <v>408</v>
      </c>
      <c r="D129" s="6" t="s">
        <v>164</v>
      </c>
      <c r="E129" s="6"/>
      <c r="F129" s="6"/>
      <c r="G129" s="6"/>
      <c r="H129" s="6"/>
      <c r="I129" s="6"/>
      <c r="J129" s="6"/>
      <c r="K129" s="6"/>
      <c r="L129" s="6"/>
      <c r="M129" s="68"/>
    </row>
    <row r="130" spans="1:13" x14ac:dyDescent="0.3">
      <c r="A130" s="53" t="s">
        <v>195</v>
      </c>
      <c r="B130" s="2" t="s">
        <v>212</v>
      </c>
      <c r="C130" s="53">
        <v>408</v>
      </c>
      <c r="D130" s="6" t="s">
        <v>211</v>
      </c>
      <c r="E130" s="6"/>
      <c r="F130" s="6"/>
      <c r="G130" s="6"/>
      <c r="H130" s="6"/>
      <c r="I130" s="6"/>
      <c r="J130" s="6"/>
      <c r="K130" s="6"/>
      <c r="L130" s="6"/>
      <c r="M130" s="68"/>
    </row>
    <row r="131" spans="1:13" x14ac:dyDescent="0.3">
      <c r="A131" s="53" t="s">
        <v>195</v>
      </c>
      <c r="B131" s="2" t="s">
        <v>213</v>
      </c>
      <c r="C131" s="53">
        <v>408</v>
      </c>
      <c r="D131" s="6" t="s">
        <v>214</v>
      </c>
      <c r="E131" s="6"/>
      <c r="F131" s="6"/>
      <c r="G131" s="6"/>
      <c r="H131" s="6"/>
      <c r="I131" s="6"/>
      <c r="J131" s="6"/>
      <c r="K131" s="6"/>
      <c r="L131" s="6"/>
      <c r="M131" s="68"/>
    </row>
    <row r="132" spans="1:13" x14ac:dyDescent="0.3">
      <c r="A132" s="53" t="s">
        <v>195</v>
      </c>
      <c r="B132" s="2" t="s">
        <v>216</v>
      </c>
      <c r="C132" s="53">
        <v>408</v>
      </c>
      <c r="D132" s="6" t="s">
        <v>215</v>
      </c>
      <c r="E132" s="6"/>
      <c r="F132" s="6"/>
      <c r="G132" s="6"/>
      <c r="H132" s="6"/>
      <c r="I132" s="6"/>
      <c r="J132" s="6"/>
      <c r="K132" s="6"/>
      <c r="L132" s="6"/>
      <c r="M132" s="68"/>
    </row>
    <row r="133" spans="1:13" x14ac:dyDescent="0.3">
      <c r="A133" s="53" t="s">
        <v>195</v>
      </c>
      <c r="B133" s="2" t="s">
        <v>219</v>
      </c>
      <c r="C133" s="53">
        <v>408</v>
      </c>
      <c r="D133" s="6" t="s">
        <v>217</v>
      </c>
      <c r="E133" s="6"/>
      <c r="F133" s="6"/>
      <c r="G133" s="6"/>
      <c r="H133" s="6"/>
      <c r="I133" s="6"/>
      <c r="J133" s="6"/>
      <c r="K133" s="6"/>
      <c r="L133" s="6"/>
      <c r="M133" s="68"/>
    </row>
    <row r="134" spans="1:13" x14ac:dyDescent="0.3">
      <c r="A134" s="53" t="s">
        <v>195</v>
      </c>
      <c r="B134" s="2" t="s">
        <v>185</v>
      </c>
      <c r="D134" s="77" t="s">
        <v>222</v>
      </c>
      <c r="E134" s="6"/>
      <c r="F134" s="6"/>
      <c r="G134" s="6"/>
      <c r="H134" s="6"/>
      <c r="I134" s="6"/>
      <c r="J134" s="6"/>
      <c r="K134" s="6"/>
      <c r="L134" s="6"/>
      <c r="M134" s="68"/>
    </row>
    <row r="135" spans="1:13" x14ac:dyDescent="0.3">
      <c r="A135" s="53" t="s">
        <v>195</v>
      </c>
      <c r="B135" s="2" t="s">
        <v>218</v>
      </c>
      <c r="C135" s="53">
        <v>408</v>
      </c>
      <c r="D135" s="6" t="s">
        <v>220</v>
      </c>
      <c r="E135" s="6"/>
      <c r="F135" s="6"/>
      <c r="G135" s="6"/>
      <c r="H135" s="6"/>
      <c r="I135" s="6"/>
      <c r="J135" s="6"/>
      <c r="K135" s="6"/>
      <c r="L135" s="6"/>
      <c r="M135" s="68"/>
    </row>
    <row r="136" spans="1:13" x14ac:dyDescent="0.3">
      <c r="A136" s="53" t="s">
        <v>195</v>
      </c>
      <c r="B136" s="2" t="s">
        <v>219</v>
      </c>
      <c r="C136" s="53">
        <v>408</v>
      </c>
      <c r="D136" s="6" t="s">
        <v>221</v>
      </c>
    </row>
    <row r="138" spans="1:13" x14ac:dyDescent="0.3">
      <c r="A138" s="66" t="s">
        <v>223</v>
      </c>
      <c r="B138" s="78" t="s">
        <v>185</v>
      </c>
      <c r="C138" s="66">
        <v>408</v>
      </c>
      <c r="D138" s="66" t="s">
        <v>224</v>
      </c>
    </row>
    <row r="139" spans="1:13" x14ac:dyDescent="0.3">
      <c r="B139" s="78" t="s">
        <v>225</v>
      </c>
    </row>
    <row r="140" spans="1:13" x14ac:dyDescent="0.3">
      <c r="B140" s="78" t="s">
        <v>226</v>
      </c>
    </row>
    <row r="146" spans="1:13" x14ac:dyDescent="0.3">
      <c r="A146" s="53" t="s">
        <v>227</v>
      </c>
      <c r="B146" s="2" t="s">
        <v>101</v>
      </c>
      <c r="C146" s="53">
        <v>408</v>
      </c>
      <c r="D146" s="6" t="s">
        <v>46</v>
      </c>
      <c r="E146" s="6"/>
      <c r="F146" s="6"/>
      <c r="G146" s="6">
        <v>12.7</v>
      </c>
      <c r="H146" s="6"/>
      <c r="I146" s="6">
        <v>55</v>
      </c>
      <c r="J146" s="6"/>
      <c r="K146" s="6"/>
      <c r="L146" s="6"/>
      <c r="M146" s="79"/>
    </row>
    <row r="147" spans="1:13" x14ac:dyDescent="0.3">
      <c r="A147" s="53" t="s">
        <v>227</v>
      </c>
      <c r="B147" s="2" t="s">
        <v>101</v>
      </c>
      <c r="C147" s="53">
        <v>408</v>
      </c>
      <c r="D147" s="6" t="s">
        <v>228</v>
      </c>
      <c r="E147" s="6"/>
      <c r="F147" s="6"/>
      <c r="G147" s="6">
        <v>15</v>
      </c>
      <c r="H147" s="6"/>
      <c r="I147" s="6">
        <v>60</v>
      </c>
      <c r="J147" s="6"/>
      <c r="K147" s="6"/>
      <c r="L147" s="6"/>
      <c r="M147" s="79"/>
    </row>
    <row r="148" spans="1:13" x14ac:dyDescent="0.3">
      <c r="A148" s="53" t="s">
        <v>227</v>
      </c>
      <c r="B148" s="2" t="s">
        <v>101</v>
      </c>
      <c r="C148" s="53">
        <v>408</v>
      </c>
      <c r="D148" s="6" t="s">
        <v>232</v>
      </c>
      <c r="E148" s="6"/>
      <c r="F148" s="6"/>
      <c r="G148" s="6">
        <v>16.7</v>
      </c>
      <c r="H148" s="6"/>
      <c r="I148" s="6">
        <v>65.7</v>
      </c>
      <c r="J148" s="6"/>
      <c r="K148" s="6"/>
      <c r="L148" s="6"/>
      <c r="M148" s="79"/>
    </row>
    <row r="149" spans="1:13" x14ac:dyDescent="0.3">
      <c r="A149" s="53" t="s">
        <v>227</v>
      </c>
      <c r="B149" s="2" t="s">
        <v>101</v>
      </c>
      <c r="C149" s="53">
        <v>408</v>
      </c>
      <c r="D149" s="6" t="s">
        <v>231</v>
      </c>
      <c r="E149" s="6"/>
      <c r="F149" s="6"/>
      <c r="G149" s="6">
        <v>17.399999999999999</v>
      </c>
      <c r="H149" s="6"/>
      <c r="I149" s="6">
        <v>70</v>
      </c>
      <c r="J149" s="6"/>
      <c r="K149" s="6"/>
      <c r="L149" s="6"/>
      <c r="M149" s="79"/>
    </row>
    <row r="150" spans="1:13" x14ac:dyDescent="0.3">
      <c r="A150" s="53" t="s">
        <v>227</v>
      </c>
      <c r="B150" s="2" t="s">
        <v>101</v>
      </c>
      <c r="C150" s="53">
        <v>408</v>
      </c>
      <c r="D150" s="6" t="s">
        <v>233</v>
      </c>
      <c r="E150" s="6"/>
      <c r="F150" s="6"/>
      <c r="G150" s="6">
        <v>17.399999999999999</v>
      </c>
      <c r="H150" s="6"/>
      <c r="I150" s="6">
        <v>75</v>
      </c>
      <c r="J150" s="6"/>
      <c r="K150" s="6"/>
      <c r="L150" s="6"/>
      <c r="M150" s="79"/>
    </row>
    <row r="151" spans="1:13" x14ac:dyDescent="0.3">
      <c r="A151" s="53" t="s">
        <v>227</v>
      </c>
      <c r="B151" s="2" t="s">
        <v>101</v>
      </c>
      <c r="C151" s="53">
        <v>408</v>
      </c>
      <c r="D151" s="6" t="s">
        <v>236</v>
      </c>
      <c r="E151" s="6"/>
      <c r="F151" s="6"/>
      <c r="G151" s="6">
        <v>17.8</v>
      </c>
      <c r="H151" s="6"/>
      <c r="I151" s="6">
        <v>80</v>
      </c>
      <c r="J151" s="6"/>
      <c r="K151" s="6"/>
      <c r="L151" s="6"/>
      <c r="M151" s="79"/>
    </row>
    <row r="152" spans="1:13" x14ac:dyDescent="0.3">
      <c r="A152" s="53" t="s">
        <v>227</v>
      </c>
      <c r="B152" s="2" t="s">
        <v>101</v>
      </c>
      <c r="C152" s="53">
        <v>408</v>
      </c>
      <c r="D152" s="6" t="s">
        <v>235</v>
      </c>
      <c r="E152" s="6"/>
      <c r="F152" s="6"/>
      <c r="G152" s="6">
        <v>17.600000000000001</v>
      </c>
      <c r="H152" s="6"/>
      <c r="I152" s="6">
        <v>85</v>
      </c>
      <c r="J152" s="6"/>
      <c r="K152" s="6"/>
      <c r="L152" s="6"/>
      <c r="M152" s="79"/>
    </row>
    <row r="153" spans="1:13" x14ac:dyDescent="0.3">
      <c r="A153" s="53" t="s">
        <v>227</v>
      </c>
      <c r="B153" s="2" t="s">
        <v>101</v>
      </c>
      <c r="C153" s="53">
        <v>408</v>
      </c>
      <c r="D153" s="53" t="s">
        <v>53</v>
      </c>
      <c r="E153" s="6"/>
      <c r="F153" s="6"/>
      <c r="G153" s="53">
        <v>17.100000000000001</v>
      </c>
      <c r="H153" s="6"/>
      <c r="I153" s="6">
        <v>90</v>
      </c>
      <c r="J153" s="6"/>
      <c r="K153" s="6"/>
      <c r="L153" s="6"/>
      <c r="M153" s="79"/>
    </row>
    <row r="154" spans="1:13" x14ac:dyDescent="0.3">
      <c r="A154" s="53" t="s">
        <v>227</v>
      </c>
      <c r="B154" s="2" t="s">
        <v>101</v>
      </c>
      <c r="C154" s="53">
        <v>408</v>
      </c>
      <c r="D154" s="53" t="s">
        <v>237</v>
      </c>
      <c r="E154" s="6"/>
      <c r="F154" s="6"/>
      <c r="G154" s="53">
        <v>16.5</v>
      </c>
      <c r="H154" s="6"/>
      <c r="I154" s="6">
        <v>95</v>
      </c>
      <c r="J154" s="6"/>
      <c r="K154" s="6"/>
      <c r="L154" s="6"/>
      <c r="M154" s="79"/>
    </row>
    <row r="155" spans="1:13" x14ac:dyDescent="0.3">
      <c r="A155" s="53" t="s">
        <v>227</v>
      </c>
      <c r="B155" s="2" t="s">
        <v>101</v>
      </c>
      <c r="C155" s="53">
        <v>408</v>
      </c>
      <c r="D155" s="53" t="s">
        <v>238</v>
      </c>
      <c r="E155" s="6"/>
      <c r="F155" s="6"/>
      <c r="G155" s="53">
        <v>15.6</v>
      </c>
      <c r="H155" s="6"/>
      <c r="I155" s="6">
        <v>100</v>
      </c>
      <c r="J155" s="6"/>
      <c r="K155" s="6"/>
      <c r="L155" s="6"/>
      <c r="M155" s="79"/>
    </row>
    <row r="156" spans="1:13" x14ac:dyDescent="0.3">
      <c r="A156" s="53" t="s">
        <v>227</v>
      </c>
      <c r="B156" s="2" t="s">
        <v>239</v>
      </c>
      <c r="C156" s="53">
        <v>408</v>
      </c>
      <c r="D156" s="53" t="s">
        <v>240</v>
      </c>
      <c r="E156" s="6"/>
      <c r="F156" s="6"/>
      <c r="G156" s="6"/>
      <c r="H156" s="6"/>
      <c r="I156" s="6">
        <v>100</v>
      </c>
      <c r="J156" s="6"/>
      <c r="K156" s="6"/>
      <c r="L156" s="6"/>
      <c r="M156" s="79"/>
    </row>
    <row r="157" spans="1:13" x14ac:dyDescent="0.3">
      <c r="A157" s="53" t="s">
        <v>227</v>
      </c>
      <c r="B157" s="2" t="s">
        <v>101</v>
      </c>
      <c r="C157" s="53">
        <v>408</v>
      </c>
      <c r="D157" s="53" t="s">
        <v>242</v>
      </c>
      <c r="E157" s="6"/>
      <c r="F157" s="6"/>
      <c r="G157" s="53">
        <v>15.4</v>
      </c>
      <c r="H157" s="6"/>
      <c r="I157" s="6">
        <v>105</v>
      </c>
      <c r="J157" s="6"/>
      <c r="K157" s="6"/>
      <c r="L157" s="6"/>
      <c r="M157" s="79"/>
    </row>
    <row r="158" spans="1:13" x14ac:dyDescent="0.3">
      <c r="A158" s="53" t="s">
        <v>227</v>
      </c>
      <c r="B158" s="2" t="s">
        <v>241</v>
      </c>
      <c r="C158" s="53">
        <v>408</v>
      </c>
      <c r="D158" s="53" t="s">
        <v>243</v>
      </c>
      <c r="E158" s="6"/>
      <c r="F158" s="6"/>
      <c r="G158" s="6"/>
      <c r="H158" s="6"/>
      <c r="I158" s="6">
        <v>105</v>
      </c>
      <c r="J158" s="6"/>
      <c r="K158" s="6"/>
      <c r="L158" s="6"/>
      <c r="M158" s="79"/>
    </row>
  </sheetData>
  <mergeCells count="1">
    <mergeCell ref="K36:M43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5"/>
  <sheetViews>
    <sheetView tabSelected="1" topLeftCell="H47" zoomScaleNormal="100" workbookViewId="0">
      <selection activeCell="AB43" sqref="AB43"/>
    </sheetView>
  </sheetViews>
  <sheetFormatPr baseColWidth="10" defaultColWidth="11.44140625" defaultRowHeight="14.4" x14ac:dyDescent="0.3"/>
  <cols>
    <col min="1" max="1" width="13.5546875" bestFit="1" customWidth="1"/>
    <col min="6" max="6" width="15.33203125" bestFit="1" customWidth="1"/>
    <col min="7" max="7" width="13.88671875" customWidth="1"/>
    <col min="8" max="9" width="13.5546875" customWidth="1"/>
    <col min="10" max="10" width="13.44140625" customWidth="1"/>
    <col min="21" max="21" width="26.6640625" customWidth="1"/>
    <col min="22" max="22" width="18.5546875" customWidth="1"/>
    <col min="23" max="23" width="25.88671875" customWidth="1"/>
  </cols>
  <sheetData>
    <row r="1" spans="1:15" ht="15" thickBot="1" x14ac:dyDescent="0.35"/>
    <row r="2" spans="1:15" ht="21.6" thickBot="1" x14ac:dyDescent="0.45">
      <c r="A2" s="87" t="s">
        <v>193</v>
      </c>
      <c r="B2" s="88"/>
      <c r="C2" s="88"/>
      <c r="D2" s="88"/>
      <c r="E2" s="88"/>
      <c r="F2" s="88"/>
      <c r="G2" s="88"/>
      <c r="H2" s="88"/>
      <c r="I2" s="88"/>
      <c r="J2" s="89"/>
    </row>
    <row r="3" spans="1:15" ht="48" customHeight="1" thickBot="1" x14ac:dyDescent="0.35">
      <c r="A3" s="60" t="s">
        <v>174</v>
      </c>
      <c r="B3" s="60" t="s">
        <v>175</v>
      </c>
      <c r="C3" s="60" t="s">
        <v>176</v>
      </c>
      <c r="D3" s="60" t="s">
        <v>178</v>
      </c>
      <c r="E3" s="60" t="s">
        <v>177</v>
      </c>
      <c r="F3" s="61" t="s">
        <v>179</v>
      </c>
      <c r="G3" s="60" t="s">
        <v>180</v>
      </c>
      <c r="H3" s="60" t="s">
        <v>181</v>
      </c>
      <c r="I3" s="60" t="s">
        <v>182</v>
      </c>
      <c r="J3" s="60" t="s">
        <v>183</v>
      </c>
    </row>
    <row r="4" spans="1:15" ht="15" thickBot="1" x14ac:dyDescent="0.35">
      <c r="A4" s="25">
        <v>1</v>
      </c>
      <c r="B4" s="26">
        <v>19.163735955982101</v>
      </c>
      <c r="C4" s="27">
        <v>19.233074654750201</v>
      </c>
      <c r="D4" s="28">
        <v>0</v>
      </c>
      <c r="E4" s="26">
        <f t="shared" ref="E4:E16" si="0">AVERAGE(B4:C4)</f>
        <v>19.198405305366151</v>
      </c>
      <c r="F4" s="26">
        <v>62.918325434438998</v>
      </c>
      <c r="G4" s="26">
        <v>63.650710900474046</v>
      </c>
      <c r="H4" s="26">
        <v>63.906793048972965</v>
      </c>
      <c r="I4" s="26">
        <v>0.25608214849891908</v>
      </c>
      <c r="J4" s="26">
        <v>0</v>
      </c>
      <c r="L4" s="20"/>
      <c r="N4" s="20"/>
      <c r="O4" s="20"/>
    </row>
    <row r="5" spans="1:15" ht="15" thickBot="1" x14ac:dyDescent="0.35">
      <c r="A5" s="25">
        <v>2</v>
      </c>
      <c r="B5" s="26">
        <v>2.70382306299385</v>
      </c>
      <c r="C5" s="27">
        <v>2.7205631063001099</v>
      </c>
      <c r="D5" s="29">
        <v>12.7</v>
      </c>
      <c r="E5" s="26">
        <f t="shared" si="0"/>
        <v>2.7121930846469802</v>
      </c>
      <c r="F5" s="26">
        <v>62.716256830601097</v>
      </c>
      <c r="G5" s="26">
        <v>80.512704918032782</v>
      </c>
      <c r="H5" s="26">
        <v>82.873087431694032</v>
      </c>
      <c r="I5" s="26">
        <v>2.36038251366125</v>
      </c>
      <c r="J5" s="26">
        <v>1.5</v>
      </c>
      <c r="L5" s="1"/>
    </row>
    <row r="6" spans="1:15" x14ac:dyDescent="0.3">
      <c r="A6" s="30">
        <v>3</v>
      </c>
      <c r="B6" s="31">
        <v>4.62755595188864</v>
      </c>
      <c r="C6" s="32">
        <v>4.6568545271102</v>
      </c>
      <c r="D6" s="33">
        <v>12.7</v>
      </c>
      <c r="E6" s="31">
        <f t="shared" si="0"/>
        <v>4.64220523949942</v>
      </c>
      <c r="F6" s="31">
        <v>64.155801104972355</v>
      </c>
      <c r="G6" s="31">
        <v>100.686556169429</v>
      </c>
      <c r="H6" s="31">
        <v>96.412707182320631</v>
      </c>
      <c r="I6" s="31">
        <v>-4.2738489871083658</v>
      </c>
      <c r="J6" s="31">
        <v>-0.36666666666664582</v>
      </c>
      <c r="L6" s="1"/>
    </row>
    <row r="7" spans="1:15" x14ac:dyDescent="0.3">
      <c r="A7" s="34">
        <v>4</v>
      </c>
      <c r="B7" s="21">
        <v>2.9057416948884498</v>
      </c>
      <c r="C7" s="35">
        <v>3.0012772519591699</v>
      </c>
      <c r="D7" s="36">
        <v>9.1999999999999993</v>
      </c>
      <c r="E7" s="21">
        <f t="shared" si="0"/>
        <v>2.9535094734238099</v>
      </c>
      <c r="F7" s="21">
        <v>64.895686274509885</v>
      </c>
      <c r="G7" s="21">
        <v>101.23607843137262</v>
      </c>
      <c r="H7" s="21">
        <v>96.134117647058815</v>
      </c>
      <c r="I7" s="21">
        <v>-5.1019607843138033</v>
      </c>
      <c r="J7" s="21">
        <v>-0.79999999999999716</v>
      </c>
    </row>
    <row r="8" spans="1:15" x14ac:dyDescent="0.3">
      <c r="A8" s="34">
        <v>5</v>
      </c>
      <c r="B8" s="21">
        <v>3.0857939666694998</v>
      </c>
      <c r="C8" s="35">
        <v>3.1259209937997698</v>
      </c>
      <c r="D8" s="37">
        <v>7</v>
      </c>
      <c r="E8" s="21">
        <f t="shared" si="0"/>
        <v>3.1058574802346346</v>
      </c>
      <c r="F8" s="21">
        <v>64.983464566929186</v>
      </c>
      <c r="G8" s="21">
        <v>100.43097112860897</v>
      </c>
      <c r="H8" s="21">
        <v>94.734645669291439</v>
      </c>
      <c r="I8" s="21">
        <v>-5.696325459317535</v>
      </c>
      <c r="J8" s="21">
        <v>0.46666666666666856</v>
      </c>
    </row>
    <row r="9" spans="1:15" x14ac:dyDescent="0.3">
      <c r="A9" s="34">
        <v>6</v>
      </c>
      <c r="B9" s="21">
        <v>4.5703137535314102</v>
      </c>
      <c r="C9" s="35">
        <v>4.6284334308411799</v>
      </c>
      <c r="D9" s="37">
        <v>5.7</v>
      </c>
      <c r="E9" s="21">
        <f t="shared" si="0"/>
        <v>4.5993735921862946</v>
      </c>
      <c r="F9" s="21">
        <v>64.950241545893761</v>
      </c>
      <c r="G9" s="21">
        <v>99.574879227053117</v>
      </c>
      <c r="H9" s="21">
        <v>92.748550724637994</v>
      </c>
      <c r="I9" s="21">
        <v>-6.826328502415123</v>
      </c>
      <c r="J9" s="21">
        <v>0</v>
      </c>
    </row>
    <row r="10" spans="1:15" ht="15" thickBot="1" x14ac:dyDescent="0.35">
      <c r="A10" s="38">
        <v>7</v>
      </c>
      <c r="B10" s="39">
        <v>3.7867811800185698</v>
      </c>
      <c r="C10" s="40">
        <v>3.8570418898755299</v>
      </c>
      <c r="D10" s="41">
        <v>2.6</v>
      </c>
      <c r="E10" s="39">
        <f t="shared" si="0"/>
        <v>3.8219115349470498</v>
      </c>
      <c r="F10" s="39">
        <v>65.08631578947373</v>
      </c>
      <c r="G10" s="39">
        <v>100.59438596491218</v>
      </c>
      <c r="H10" s="39">
        <v>90.612631578947301</v>
      </c>
      <c r="I10" s="39">
        <v>-9.9817543859648765</v>
      </c>
      <c r="J10" s="39">
        <v>0.59999999999999432</v>
      </c>
    </row>
    <row r="11" spans="1:15" x14ac:dyDescent="0.3">
      <c r="A11" s="30">
        <v>8</v>
      </c>
      <c r="B11" s="31">
        <v>6.4912086372814004</v>
      </c>
      <c r="C11" s="32">
        <v>6.6145671182199202</v>
      </c>
      <c r="D11" s="42">
        <v>12.7</v>
      </c>
      <c r="E11" s="31">
        <f t="shared" si="0"/>
        <v>6.5528878777506598</v>
      </c>
      <c r="F11" s="31">
        <v>65.021722846441975</v>
      </c>
      <c r="G11" s="31">
        <v>115.45318352059921</v>
      </c>
      <c r="H11" s="31">
        <v>109.68539325842694</v>
      </c>
      <c r="I11" s="31">
        <v>-5.7677902621722694</v>
      </c>
      <c r="J11" s="31">
        <v>-0.5</v>
      </c>
    </row>
    <row r="12" spans="1:15" x14ac:dyDescent="0.3">
      <c r="A12" s="34">
        <v>9</v>
      </c>
      <c r="B12" s="21">
        <v>7.6684696910479397</v>
      </c>
      <c r="C12" s="35">
        <v>7.7426556028639899</v>
      </c>
      <c r="D12" s="43">
        <v>9.6</v>
      </c>
      <c r="E12" s="21">
        <f t="shared" si="0"/>
        <v>7.7055626469559648</v>
      </c>
      <c r="F12" s="21">
        <v>65.13520000000014</v>
      </c>
      <c r="G12" s="21">
        <v>122.87173333333334</v>
      </c>
      <c r="H12" s="21">
        <v>115.23199999999977</v>
      </c>
      <c r="I12" s="21">
        <v>-7.6397333333335666</v>
      </c>
      <c r="J12" s="21">
        <v>0.46666666666665435</v>
      </c>
    </row>
    <row r="13" spans="1:15" x14ac:dyDescent="0.3">
      <c r="A13" s="34">
        <v>10</v>
      </c>
      <c r="B13" s="21">
        <v>6.3667916450375301</v>
      </c>
      <c r="C13" s="35">
        <v>6.4327977115200197</v>
      </c>
      <c r="D13" s="43">
        <v>7</v>
      </c>
      <c r="E13" s="21">
        <f t="shared" si="0"/>
        <v>6.3997946782787754</v>
      </c>
      <c r="F13" s="21">
        <v>65.359504132231478</v>
      </c>
      <c r="G13" s="21">
        <v>127.77768595041321</v>
      </c>
      <c r="H13" s="21">
        <v>117.31652892561972</v>
      </c>
      <c r="I13" s="21">
        <v>-10.461157024793494</v>
      </c>
      <c r="J13" s="21">
        <v>-0.53333333333333144</v>
      </c>
    </row>
    <row r="14" spans="1:15" x14ac:dyDescent="0.3">
      <c r="A14" s="34">
        <v>11</v>
      </c>
      <c r="B14" s="21">
        <v>5.8377179699687698</v>
      </c>
      <c r="C14" s="35">
        <v>5.9138820473606701</v>
      </c>
      <c r="D14" s="43">
        <v>5.7</v>
      </c>
      <c r="E14" s="21">
        <f t="shared" si="0"/>
        <v>5.8758000086647204</v>
      </c>
      <c r="F14" s="21">
        <v>65.820202020201961</v>
      </c>
      <c r="G14" s="21">
        <v>119.63804713804723</v>
      </c>
      <c r="H14" s="21">
        <v>108.77171717171717</v>
      </c>
      <c r="I14" s="21">
        <v>-10.866329966330056</v>
      </c>
      <c r="J14" s="21">
        <v>-0.90000000000000568</v>
      </c>
    </row>
    <row r="15" spans="1:15" ht="15" thickBot="1" x14ac:dyDescent="0.35">
      <c r="A15" s="38">
        <v>12</v>
      </c>
      <c r="B15" s="39">
        <v>6.0237453424021599</v>
      </c>
      <c r="C15" s="40">
        <v>6.1196390446769202</v>
      </c>
      <c r="D15" s="44">
        <v>3</v>
      </c>
      <c r="E15" s="39">
        <f t="shared" si="0"/>
        <v>6.0716921935395405</v>
      </c>
      <c r="F15" s="39">
        <v>65.820075757575722</v>
      </c>
      <c r="G15" s="39">
        <v>120.61780303030301</v>
      </c>
      <c r="H15" s="39">
        <v>104.18181818181819</v>
      </c>
      <c r="I15" s="39">
        <v>-16.435984848484821</v>
      </c>
      <c r="J15" s="39">
        <v>-1.3333333333333286</v>
      </c>
    </row>
    <row r="16" spans="1:15" ht="15" thickBot="1" x14ac:dyDescent="0.35">
      <c r="A16" s="25">
        <v>13</v>
      </c>
      <c r="B16" s="26">
        <v>17.673446396817099</v>
      </c>
      <c r="C16" s="27">
        <v>17.782855584033499</v>
      </c>
      <c r="D16" s="29">
        <v>0</v>
      </c>
      <c r="E16" s="26">
        <f t="shared" si="0"/>
        <v>17.728150990425299</v>
      </c>
      <c r="F16" s="26">
        <v>65.496491228070155</v>
      </c>
      <c r="G16" s="26">
        <v>91.399999999999892</v>
      </c>
      <c r="H16" s="26">
        <v>99.542105263157922</v>
      </c>
      <c r="I16" s="26">
        <v>8.1421052631580295</v>
      </c>
      <c r="J16" s="26">
        <v>0</v>
      </c>
    </row>
    <row r="17" spans="1:30" ht="21.6" thickBot="1" x14ac:dyDescent="0.45">
      <c r="A17" s="87">
        <v>43033</v>
      </c>
      <c r="B17" s="88"/>
      <c r="C17" s="88"/>
      <c r="D17" s="88"/>
      <c r="E17" s="88"/>
      <c r="F17" s="88"/>
      <c r="G17" s="88"/>
      <c r="H17" s="88"/>
      <c r="I17" s="88"/>
      <c r="J17" s="89"/>
    </row>
    <row r="18" spans="1:30" ht="58.2" thickBot="1" x14ac:dyDescent="0.35">
      <c r="A18" s="23" t="s">
        <v>174</v>
      </c>
      <c r="B18" s="23" t="s">
        <v>175</v>
      </c>
      <c r="C18" s="23" t="s">
        <v>176</v>
      </c>
      <c r="D18" s="23" t="s">
        <v>178</v>
      </c>
      <c r="E18" s="23" t="s">
        <v>177</v>
      </c>
      <c r="F18" s="23" t="s">
        <v>194</v>
      </c>
      <c r="G18" s="24" t="s">
        <v>179</v>
      </c>
      <c r="H18" s="23" t="s">
        <v>180</v>
      </c>
      <c r="I18" s="23" t="s">
        <v>181</v>
      </c>
      <c r="J18" s="23" t="s">
        <v>182</v>
      </c>
      <c r="K18" s="23" t="s">
        <v>183</v>
      </c>
    </row>
    <row r="19" spans="1:30" ht="15" thickBot="1" x14ac:dyDescent="0.35">
      <c r="A19" s="25">
        <v>1</v>
      </c>
      <c r="B19" s="26">
        <v>18.611141229554999</v>
      </c>
      <c r="C19" s="26">
        <v>18.766807032198599</v>
      </c>
      <c r="D19" s="45">
        <v>0</v>
      </c>
      <c r="E19" s="26">
        <f t="shared" ref="E19:E33" si="1">AVERAGE(B19:C19)</f>
        <v>18.688974130876801</v>
      </c>
      <c r="F19" s="62"/>
      <c r="G19" s="26">
        <v>65.165753424657524</v>
      </c>
      <c r="H19" s="26">
        <v>64.842465753424776</v>
      </c>
      <c r="I19" s="26">
        <v>65.325114155251129</v>
      </c>
      <c r="J19" s="26">
        <v>0.48264840182635282</v>
      </c>
      <c r="K19" s="29">
        <v>0</v>
      </c>
    </row>
    <row r="20" spans="1:30" ht="15" thickBot="1" x14ac:dyDescent="0.35">
      <c r="A20" s="46">
        <v>2</v>
      </c>
      <c r="B20" s="31">
        <v>1.84229046823795</v>
      </c>
      <c r="C20" s="31">
        <v>1.88174183184129</v>
      </c>
      <c r="D20" s="41">
        <v>2.4</v>
      </c>
      <c r="E20" s="52">
        <f t="shared" si="1"/>
        <v>1.86201615003962</v>
      </c>
      <c r="F20" s="63">
        <v>2.11</v>
      </c>
      <c r="G20" s="31">
        <v>65.079423868312816</v>
      </c>
      <c r="H20" s="31">
        <v>98.383539094649961</v>
      </c>
      <c r="I20" s="31">
        <v>88.246913580247167</v>
      </c>
      <c r="J20" s="31">
        <v>-10.136625514402795</v>
      </c>
      <c r="K20" s="42">
        <v>0.69999999999998863</v>
      </c>
      <c r="N20" s="103" t="s">
        <v>234</v>
      </c>
      <c r="O20" s="104">
        <f>LN(2)</f>
        <v>0.69314718055994529</v>
      </c>
    </row>
    <row r="21" spans="1:30" ht="15" thickBot="1" x14ac:dyDescent="0.35">
      <c r="A21" s="25">
        <v>3</v>
      </c>
      <c r="B21" s="21">
        <v>2.2440400466410999</v>
      </c>
      <c r="C21" s="21">
        <v>2.2878349072129902</v>
      </c>
      <c r="D21" s="6">
        <v>7.4</v>
      </c>
      <c r="E21" s="26">
        <f t="shared" si="1"/>
        <v>2.2659374769270451</v>
      </c>
      <c r="F21" s="64">
        <v>2.5299999999999998</v>
      </c>
      <c r="G21" s="21">
        <v>65.362813102119475</v>
      </c>
      <c r="H21" s="21">
        <v>97.502504816955664</v>
      </c>
      <c r="I21" s="21">
        <v>92.324277456647437</v>
      </c>
      <c r="J21" s="21">
        <v>-5.1782273603082274</v>
      </c>
      <c r="K21" s="43">
        <v>-9.9999999999994316E-2</v>
      </c>
      <c r="U21" s="94"/>
      <c r="V21" s="94"/>
      <c r="W21" s="94"/>
      <c r="X21" s="94"/>
      <c r="Y21" s="94"/>
      <c r="Z21" s="94"/>
      <c r="AA21" s="94"/>
      <c r="AB21" s="94"/>
      <c r="AC21" s="94"/>
      <c r="AD21" s="94"/>
    </row>
    <row r="22" spans="1:30" ht="15" thickBot="1" x14ac:dyDescent="0.35">
      <c r="A22" s="47">
        <v>4</v>
      </c>
      <c r="B22" s="39">
        <v>2.6606094332697499</v>
      </c>
      <c r="C22" s="39">
        <v>2.7129020970759599</v>
      </c>
      <c r="D22" s="48">
        <v>13.2</v>
      </c>
      <c r="E22" s="26">
        <f t="shared" si="1"/>
        <v>2.6867557651728546</v>
      </c>
      <c r="F22" s="65">
        <v>2.85</v>
      </c>
      <c r="G22" s="39">
        <v>65.864406779661081</v>
      </c>
      <c r="H22" s="39">
        <v>100.97033898305087</v>
      </c>
      <c r="I22" s="39">
        <v>96.868644067796609</v>
      </c>
      <c r="J22" s="39">
        <v>-4.1016949152542566</v>
      </c>
      <c r="K22" s="44">
        <v>-0.5</v>
      </c>
      <c r="U22" s="94"/>
      <c r="V22" s="94"/>
      <c r="W22" s="94"/>
      <c r="X22" s="94"/>
      <c r="Y22" s="94"/>
      <c r="Z22" s="94"/>
      <c r="AA22" s="94"/>
      <c r="AB22" s="94"/>
      <c r="AC22" s="94"/>
      <c r="AD22" s="94"/>
    </row>
    <row r="23" spans="1:30" ht="15" thickBot="1" x14ac:dyDescent="0.35">
      <c r="A23" s="25">
        <v>5</v>
      </c>
      <c r="B23" s="31">
        <v>1.41329535522891</v>
      </c>
      <c r="C23" s="31">
        <v>1.46432557632119</v>
      </c>
      <c r="D23" s="49">
        <v>2.6</v>
      </c>
      <c r="E23" s="52">
        <f t="shared" si="1"/>
        <v>1.43881046577505</v>
      </c>
      <c r="F23" s="63">
        <v>4.01</v>
      </c>
      <c r="G23" s="31">
        <v>65.918412698412666</v>
      </c>
      <c r="H23" s="31">
        <v>114.68095238095233</v>
      </c>
      <c r="I23" s="31">
        <v>99.572380952381039</v>
      </c>
      <c r="J23" s="31">
        <v>-15.108571428571295</v>
      </c>
      <c r="K23" s="42">
        <v>-0.60000000000000853</v>
      </c>
      <c r="U23" s="94"/>
      <c r="V23" s="94"/>
      <c r="W23" s="94"/>
      <c r="X23" s="94"/>
      <c r="Y23" s="94"/>
      <c r="Z23" s="94"/>
      <c r="AA23" s="94"/>
      <c r="AB23" s="94"/>
      <c r="AC23" s="94"/>
      <c r="AD23" s="94"/>
    </row>
    <row r="24" spans="1:30" ht="15" thickBot="1" x14ac:dyDescent="0.35">
      <c r="A24" s="50">
        <v>6</v>
      </c>
      <c r="B24" s="21">
        <v>4.9564614496233199</v>
      </c>
      <c r="C24" s="21">
        <v>5.0910919024682402</v>
      </c>
      <c r="D24" s="6">
        <v>7</v>
      </c>
      <c r="E24" s="26">
        <f t="shared" si="1"/>
        <v>5.02377667604578</v>
      </c>
      <c r="F24" s="64">
        <v>4.9000000000000004</v>
      </c>
      <c r="G24" s="21">
        <v>66.366666666666632</v>
      </c>
      <c r="H24" s="21">
        <v>118.77934272300476</v>
      </c>
      <c r="I24" s="21">
        <v>110.36760563380297</v>
      </c>
      <c r="J24" s="21">
        <v>-8.4117370892017931</v>
      </c>
      <c r="K24" s="43">
        <v>0.16666666666665719</v>
      </c>
      <c r="U24" s="97" t="s">
        <v>229</v>
      </c>
      <c r="V24" s="97"/>
      <c r="W24" s="97"/>
      <c r="X24" s="96"/>
      <c r="Y24" s="96"/>
      <c r="Z24" s="96"/>
      <c r="AA24" s="96"/>
      <c r="AB24" s="96"/>
      <c r="AC24" s="96"/>
      <c r="AD24" s="96"/>
    </row>
    <row r="25" spans="1:30" ht="15" thickBot="1" x14ac:dyDescent="0.35">
      <c r="A25" s="25">
        <v>7</v>
      </c>
      <c r="B25" s="39">
        <v>5.3188784017629596</v>
      </c>
      <c r="C25" s="39">
        <v>5.3970839039500103</v>
      </c>
      <c r="D25" s="48">
        <v>13.2</v>
      </c>
      <c r="E25" s="26">
        <f t="shared" si="1"/>
        <v>5.3579811528564854</v>
      </c>
      <c r="F25" s="65">
        <v>5.58</v>
      </c>
      <c r="G25" s="39">
        <v>66.667961165048496</v>
      </c>
      <c r="H25" s="39">
        <v>121.55113268608437</v>
      </c>
      <c r="I25" s="39">
        <v>115.32038834951446</v>
      </c>
      <c r="J25" s="39">
        <v>-6.2307443365699129</v>
      </c>
      <c r="K25" s="44">
        <v>-0.20000000000001705</v>
      </c>
      <c r="U25" s="98" t="s">
        <v>230</v>
      </c>
      <c r="V25" s="98" t="s">
        <v>177</v>
      </c>
      <c r="W25" s="99" t="s">
        <v>179</v>
      </c>
      <c r="X25" s="94"/>
      <c r="Y25" s="94"/>
      <c r="Z25" s="94"/>
      <c r="AA25" s="94"/>
      <c r="AB25" s="94"/>
      <c r="AC25" s="94"/>
      <c r="AD25" s="94"/>
    </row>
    <row r="26" spans="1:30" ht="15" thickBot="1" x14ac:dyDescent="0.35">
      <c r="A26" s="46">
        <v>8</v>
      </c>
      <c r="B26" s="31">
        <v>6.9131928196095203</v>
      </c>
      <c r="C26" s="31">
        <v>6.9669610134775697</v>
      </c>
      <c r="D26" s="49">
        <v>2.4</v>
      </c>
      <c r="E26" s="26">
        <f t="shared" si="1"/>
        <v>6.9400769165435445</v>
      </c>
      <c r="F26" s="63">
        <v>6.92</v>
      </c>
      <c r="G26" s="31">
        <v>66.609803921568599</v>
      </c>
      <c r="H26" s="31">
        <v>134.13081232492999</v>
      </c>
      <c r="I26" s="31">
        <v>113.0605042016808</v>
      </c>
      <c r="J26" s="31">
        <v>-21.070308123249191</v>
      </c>
      <c r="K26" s="42">
        <v>-1.0333333333333314</v>
      </c>
      <c r="U26" s="100">
        <v>43061</v>
      </c>
      <c r="V26" s="21">
        <v>10.5713301275728</v>
      </c>
      <c r="W26" s="21">
        <v>51.046450617284044</v>
      </c>
      <c r="X26" s="93"/>
      <c r="Y26" s="93"/>
      <c r="Z26" s="93"/>
      <c r="AA26" s="93"/>
      <c r="AB26" s="94"/>
      <c r="AC26" s="94"/>
      <c r="AD26" s="94"/>
    </row>
    <row r="27" spans="1:30" ht="15" thickBot="1" x14ac:dyDescent="0.35">
      <c r="A27" s="25">
        <v>9</v>
      </c>
      <c r="B27" s="21">
        <v>8.0764287067793195</v>
      </c>
      <c r="C27" s="21">
        <v>8.1255454402069596</v>
      </c>
      <c r="D27" s="6">
        <v>7.2</v>
      </c>
      <c r="E27" s="26">
        <f t="shared" si="1"/>
        <v>8.1009870734931404</v>
      </c>
      <c r="F27" s="64">
        <v>7.95</v>
      </c>
      <c r="G27" s="21">
        <v>67.030303030303102</v>
      </c>
      <c r="H27" s="21">
        <v>136.5575757575759</v>
      </c>
      <c r="I27" s="21">
        <v>125.06859504132241</v>
      </c>
      <c r="J27" s="21">
        <v>-11.488980716253494</v>
      </c>
      <c r="K27" s="43">
        <v>-0.30000000000003979</v>
      </c>
      <c r="U27" s="100">
        <v>43053</v>
      </c>
      <c r="V27" s="21">
        <v>10.616269756284449</v>
      </c>
      <c r="W27" s="21">
        <v>51.666374269005985</v>
      </c>
      <c r="X27" s="91"/>
      <c r="Y27" s="101">
        <v>43081</v>
      </c>
      <c r="Z27" s="102">
        <v>12.7</v>
      </c>
      <c r="AA27" s="102">
        <v>55</v>
      </c>
      <c r="AB27" s="94"/>
    </row>
    <row r="28" spans="1:30" ht="15" thickBot="1" x14ac:dyDescent="0.35">
      <c r="A28" s="47">
        <v>10</v>
      </c>
      <c r="B28" s="39">
        <v>8.7076630544770808</v>
      </c>
      <c r="C28" s="39">
        <v>8.7665798073581396</v>
      </c>
      <c r="D28" s="48">
        <v>13.2</v>
      </c>
      <c r="E28" s="26">
        <f t="shared" si="1"/>
        <v>8.7371214309176111</v>
      </c>
      <c r="F28" s="65">
        <v>8.34</v>
      </c>
      <c r="G28" s="39">
        <v>67.077004219409304</v>
      </c>
      <c r="H28" s="39">
        <v>137.37742616033739</v>
      </c>
      <c r="I28" s="39">
        <v>129.09620253164582</v>
      </c>
      <c r="J28" s="39">
        <v>-8.2812236286915777</v>
      </c>
      <c r="K28" s="44">
        <v>-0.90000000000000568</v>
      </c>
      <c r="U28" s="100">
        <v>43061</v>
      </c>
      <c r="V28" s="21">
        <v>11.76797506023555</v>
      </c>
      <c r="W28" s="21">
        <v>54.39414838035497</v>
      </c>
      <c r="X28" s="91"/>
      <c r="Y28" s="101">
        <v>43081</v>
      </c>
      <c r="Z28" s="102">
        <v>15</v>
      </c>
      <c r="AA28" s="102">
        <v>60</v>
      </c>
      <c r="AB28" s="94"/>
    </row>
    <row r="29" spans="1:30" ht="15" thickBot="1" x14ac:dyDescent="0.35">
      <c r="A29" s="25">
        <v>11</v>
      </c>
      <c r="B29" s="31">
        <v>7.2748903294183203</v>
      </c>
      <c r="C29" s="31">
        <v>7.3934622624561896</v>
      </c>
      <c r="D29" s="49">
        <v>2.2000000000000002</v>
      </c>
      <c r="E29" s="52">
        <f t="shared" si="1"/>
        <v>7.3341762959372545</v>
      </c>
      <c r="F29" s="63">
        <v>9.0299999999999994</v>
      </c>
      <c r="G29" s="31">
        <v>67.033950617283963</v>
      </c>
      <c r="H29" s="31">
        <v>148.10000000000008</v>
      </c>
      <c r="I29" s="31">
        <v>123.35555555555551</v>
      </c>
      <c r="J29" s="31">
        <v>-24.744444444444568</v>
      </c>
      <c r="K29" s="42">
        <v>0.96666666666666856</v>
      </c>
      <c r="U29" s="101">
        <v>43081</v>
      </c>
      <c r="V29" s="102">
        <v>12.7</v>
      </c>
      <c r="W29" s="102">
        <v>55</v>
      </c>
      <c r="X29" s="94"/>
      <c r="Y29" s="101">
        <v>43081</v>
      </c>
      <c r="Z29" s="102">
        <v>16.600000000000001</v>
      </c>
      <c r="AA29" s="102">
        <v>65.7</v>
      </c>
      <c r="AB29" s="94"/>
    </row>
    <row r="30" spans="1:30" ht="21.6" thickBot="1" x14ac:dyDescent="0.45">
      <c r="A30" s="50">
        <v>12</v>
      </c>
      <c r="B30" s="21">
        <v>9.0567971592894807</v>
      </c>
      <c r="C30" s="21">
        <v>9.2047745413501403</v>
      </c>
      <c r="D30" s="6">
        <v>7.4</v>
      </c>
      <c r="E30" s="26">
        <f t="shared" si="1"/>
        <v>9.1307858503198105</v>
      </c>
      <c r="F30" s="64">
        <v>9.44</v>
      </c>
      <c r="G30" s="21">
        <v>67.102985074626829</v>
      </c>
      <c r="H30" s="21">
        <v>142.80945273631846</v>
      </c>
      <c r="I30" s="21">
        <v>130.66417910447757</v>
      </c>
      <c r="J30" s="21">
        <v>-12.145273631840894</v>
      </c>
      <c r="K30" s="43">
        <v>0.4333333333333087</v>
      </c>
      <c r="U30" s="100">
        <v>43053</v>
      </c>
      <c r="V30" s="21">
        <v>12.63994564780325</v>
      </c>
      <c r="W30" s="21">
        <v>55.700139470014001</v>
      </c>
      <c r="X30" s="95"/>
      <c r="Y30" s="101">
        <v>43081</v>
      </c>
      <c r="Z30" s="102">
        <v>17.399999999999999</v>
      </c>
      <c r="AA30" s="102">
        <v>70</v>
      </c>
      <c r="AB30" s="94"/>
    </row>
    <row r="31" spans="1:30" ht="15" thickBot="1" x14ac:dyDescent="0.35">
      <c r="A31" s="25">
        <v>13</v>
      </c>
      <c r="B31" s="39">
        <v>9.2810263715939403</v>
      </c>
      <c r="C31" s="39">
        <v>9.3627400224805193</v>
      </c>
      <c r="D31" s="48">
        <v>13.2</v>
      </c>
      <c r="E31" s="26">
        <f t="shared" si="1"/>
        <v>9.3218831970372307</v>
      </c>
      <c r="F31" s="65">
        <v>9.2100000000000009</v>
      </c>
      <c r="G31" s="39">
        <v>67.247058823529471</v>
      </c>
      <c r="H31" s="39">
        <v>138.18156862745093</v>
      </c>
      <c r="I31" s="39">
        <v>130.01529411764713</v>
      </c>
      <c r="J31" s="39">
        <v>-8.1662745098037988</v>
      </c>
      <c r="K31" s="44">
        <v>1.9666666666666686</v>
      </c>
      <c r="U31" s="100">
        <v>43061</v>
      </c>
      <c r="V31" s="21">
        <v>13.98277102455785</v>
      </c>
      <c r="W31" s="21">
        <v>58.070022371364708</v>
      </c>
      <c r="X31" s="94"/>
      <c r="Y31" s="101">
        <v>43081</v>
      </c>
      <c r="Z31" s="102">
        <v>17.399999999999999</v>
      </c>
      <c r="AA31" s="102">
        <v>75</v>
      </c>
      <c r="AB31" s="94"/>
    </row>
    <row r="32" spans="1:30" ht="15" thickBot="1" x14ac:dyDescent="0.35">
      <c r="A32" s="51">
        <v>14</v>
      </c>
      <c r="B32" s="26">
        <v>2.8960440156344802</v>
      </c>
      <c r="C32" s="26">
        <v>2.9300458837947998</v>
      </c>
      <c r="D32" s="45">
        <v>0</v>
      </c>
      <c r="E32" s="26">
        <f t="shared" si="1"/>
        <v>2.91304494971464</v>
      </c>
      <c r="F32" s="62"/>
      <c r="G32" s="26">
        <v>66.594387755101991</v>
      </c>
      <c r="H32" s="26">
        <v>77.803911564625778</v>
      </c>
      <c r="I32" s="26">
        <v>72.101530612245085</v>
      </c>
      <c r="J32" s="26">
        <v>-5.7023809523806932</v>
      </c>
      <c r="K32" s="29">
        <v>0.1666666666666714</v>
      </c>
      <c r="U32" s="100">
        <v>43061</v>
      </c>
      <c r="V32" s="21">
        <v>14.144513499576799</v>
      </c>
      <c r="W32" s="21">
        <v>59.256349206349199</v>
      </c>
      <c r="X32" s="94"/>
      <c r="Y32" s="101">
        <v>43081</v>
      </c>
      <c r="Z32" s="102">
        <v>17.8</v>
      </c>
      <c r="AA32" s="102">
        <v>80</v>
      </c>
      <c r="AB32" s="94"/>
    </row>
    <row r="33" spans="1:28" ht="15" thickBot="1" x14ac:dyDescent="0.35">
      <c r="A33" s="25">
        <v>15</v>
      </c>
      <c r="B33" s="26">
        <v>15.6357320264985</v>
      </c>
      <c r="C33" s="26">
        <v>15.7255593971261</v>
      </c>
      <c r="D33" s="45">
        <v>0</v>
      </c>
      <c r="E33" s="26">
        <f t="shared" si="1"/>
        <v>15.6806457118123</v>
      </c>
      <c r="F33" s="62"/>
      <c r="G33" s="26">
        <v>66.618112633181084</v>
      </c>
      <c r="H33" s="26">
        <v>75.938356164383464</v>
      </c>
      <c r="I33" s="26">
        <v>71.255707762557307</v>
      </c>
      <c r="J33" s="26">
        <v>-4.6826484018261567</v>
      </c>
      <c r="K33" s="29">
        <v>0.13333333333332575</v>
      </c>
      <c r="U33" s="101">
        <v>43081</v>
      </c>
      <c r="V33" s="102">
        <v>15</v>
      </c>
      <c r="W33" s="102">
        <v>60</v>
      </c>
      <c r="X33" s="94"/>
      <c r="Y33" s="101">
        <v>43081</v>
      </c>
      <c r="Z33" s="102">
        <v>17.600000000000001</v>
      </c>
      <c r="AA33" s="102">
        <v>85</v>
      </c>
      <c r="AB33" s="94"/>
    </row>
    <row r="34" spans="1:28" ht="21.6" thickBot="1" x14ac:dyDescent="0.45">
      <c r="A34" s="87">
        <v>43035</v>
      </c>
      <c r="B34" s="88"/>
      <c r="C34" s="88"/>
      <c r="D34" s="88"/>
      <c r="E34" s="88"/>
      <c r="F34" s="88"/>
      <c r="G34" s="88"/>
      <c r="H34" s="88"/>
      <c r="I34" s="88"/>
      <c r="J34" s="89"/>
      <c r="U34" s="100">
        <v>43061</v>
      </c>
      <c r="V34" s="21">
        <v>14.9054656749098</v>
      </c>
      <c r="W34" s="21">
        <v>60.629674796748013</v>
      </c>
      <c r="X34" s="94"/>
      <c r="Y34" s="101">
        <v>43081</v>
      </c>
      <c r="Z34" s="102">
        <v>17.100000000000001</v>
      </c>
      <c r="AA34" s="102">
        <v>90</v>
      </c>
      <c r="AB34" s="94"/>
    </row>
    <row r="35" spans="1:28" ht="15" thickBot="1" x14ac:dyDescent="0.35">
      <c r="A35" s="25">
        <v>1</v>
      </c>
      <c r="B35" s="26">
        <v>15.261976272606701</v>
      </c>
      <c r="C35" s="26">
        <v>15.3336374721131</v>
      </c>
      <c r="D35" s="26">
        <v>0</v>
      </c>
      <c r="E35" s="26">
        <f>AVERAGE(B35:C35)</f>
        <v>15.297806872359899</v>
      </c>
      <c r="F35" s="26">
        <v>15.5</v>
      </c>
      <c r="G35" s="26">
        <v>64</v>
      </c>
      <c r="H35">
        <f>(E36-E35)/(G36-G35)</f>
        <v>0.12925168660799644</v>
      </c>
      <c r="U35" s="100">
        <v>43061</v>
      </c>
      <c r="V35" s="21">
        <v>15.151518232741399</v>
      </c>
      <c r="W35" s="21">
        <v>62.233060109289653</v>
      </c>
      <c r="X35" s="94"/>
      <c r="Y35" s="101">
        <v>43081</v>
      </c>
      <c r="Z35" s="102">
        <v>16.5</v>
      </c>
      <c r="AA35" s="102">
        <v>95</v>
      </c>
      <c r="AB35" s="94"/>
    </row>
    <row r="36" spans="1:28" ht="15" thickBot="1" x14ac:dyDescent="0.35">
      <c r="A36" s="25">
        <v>2</v>
      </c>
      <c r="B36" s="26">
        <v>15.580002095777701</v>
      </c>
      <c r="C36" s="26">
        <v>15.6541149807856</v>
      </c>
      <c r="D36" s="26">
        <v>0</v>
      </c>
      <c r="E36" s="26">
        <f t="shared" ref="E36:E43" si="2">AVERAGE(B36:C36)</f>
        <v>15.61705853828165</v>
      </c>
      <c r="F36" s="26">
        <v>15.8</v>
      </c>
      <c r="G36" s="26">
        <v>66.47</v>
      </c>
      <c r="H36">
        <f>(E37-E36)/(G37-G36)</f>
        <v>0.30648861712280151</v>
      </c>
      <c r="U36" s="100">
        <v>43035</v>
      </c>
      <c r="V36" s="21">
        <v>15.297806872359899</v>
      </c>
      <c r="W36" s="21">
        <v>64</v>
      </c>
      <c r="X36" s="94"/>
      <c r="Y36" s="101">
        <v>43081</v>
      </c>
      <c r="Z36" s="102">
        <v>15.6</v>
      </c>
      <c r="AA36" s="102">
        <v>100</v>
      </c>
      <c r="AB36" s="94"/>
    </row>
    <row r="37" spans="1:28" ht="15" thickBot="1" x14ac:dyDescent="0.35">
      <c r="A37" s="25">
        <v>3</v>
      </c>
      <c r="B37" s="26">
        <v>16.109369823154701</v>
      </c>
      <c r="C37" s="26">
        <v>16.197457413338402</v>
      </c>
      <c r="D37" s="26">
        <v>0</v>
      </c>
      <c r="E37" s="26">
        <f t="shared" si="2"/>
        <v>16.153413618246553</v>
      </c>
      <c r="F37" s="26">
        <v>16.3</v>
      </c>
      <c r="G37" s="26">
        <v>68.22</v>
      </c>
      <c r="H37">
        <f t="shared" ref="H37:H43" si="3">(E38-E37)/(G38-G37)</f>
        <v>-5.0238008936167471E-2</v>
      </c>
      <c r="U37" s="101">
        <v>43081</v>
      </c>
      <c r="V37" s="102">
        <v>16.600000000000001</v>
      </c>
      <c r="W37" s="102">
        <v>65.7</v>
      </c>
      <c r="X37" s="94"/>
      <c r="Y37" s="101">
        <v>43081</v>
      </c>
      <c r="Z37" s="105">
        <v>15.4</v>
      </c>
      <c r="AA37" s="105">
        <v>105</v>
      </c>
      <c r="AB37" s="94"/>
    </row>
    <row r="38" spans="1:28" ht="15" thickBot="1" x14ac:dyDescent="0.35">
      <c r="A38" s="25">
        <v>4</v>
      </c>
      <c r="B38" s="26">
        <v>15.9861288662176</v>
      </c>
      <c r="C38" s="26">
        <v>16.0795559273819</v>
      </c>
      <c r="D38" s="26">
        <v>0</v>
      </c>
      <c r="E38" s="26">
        <f t="shared" si="2"/>
        <v>16.032842396799751</v>
      </c>
      <c r="F38" s="26">
        <v>16.3</v>
      </c>
      <c r="G38" s="26">
        <v>70.62</v>
      </c>
      <c r="H38">
        <f t="shared" si="3"/>
        <v>0.22780016307545498</v>
      </c>
      <c r="U38" s="100">
        <v>43035</v>
      </c>
      <c r="V38" s="21">
        <v>15.61705853828165</v>
      </c>
      <c r="W38" s="21">
        <v>66.47</v>
      </c>
      <c r="X38" s="94"/>
      <c r="Y38" s="94"/>
      <c r="Z38" s="94"/>
      <c r="AA38" s="94"/>
      <c r="AB38" s="94"/>
    </row>
    <row r="39" spans="1:28" ht="15" thickBot="1" x14ac:dyDescent="0.35">
      <c r="A39" s="25">
        <v>5</v>
      </c>
      <c r="B39" s="26">
        <v>16.410075170312499</v>
      </c>
      <c r="C39" s="26">
        <v>16.503026229927698</v>
      </c>
      <c r="D39" s="26">
        <v>0</v>
      </c>
      <c r="E39" s="26">
        <f t="shared" si="2"/>
        <v>16.456550700120097</v>
      </c>
      <c r="F39" s="26">
        <v>16.7</v>
      </c>
      <c r="G39" s="26">
        <v>72.48</v>
      </c>
      <c r="H39">
        <f t="shared" si="3"/>
        <v>4.8527018138146485E-2</v>
      </c>
      <c r="U39" s="100">
        <v>43035</v>
      </c>
      <c r="V39" s="21">
        <v>16.153413618246553</v>
      </c>
      <c r="W39" s="21">
        <v>68.22</v>
      </c>
      <c r="X39" s="94"/>
      <c r="Y39" s="94"/>
      <c r="Z39" s="94"/>
      <c r="AA39" s="94"/>
      <c r="AB39" s="94"/>
    </row>
    <row r="40" spans="1:28" ht="15" thickBot="1" x14ac:dyDescent="0.35">
      <c r="A40" s="25">
        <v>6</v>
      </c>
      <c r="B40" s="26">
        <v>16.09</v>
      </c>
      <c r="C40" s="26">
        <v>16.09</v>
      </c>
      <c r="D40" s="26">
        <v>0</v>
      </c>
      <c r="E40" s="26">
        <v>16.59</v>
      </c>
      <c r="F40" s="26">
        <v>16.8</v>
      </c>
      <c r="G40" s="26">
        <v>75.23</v>
      </c>
      <c r="H40">
        <f t="shared" si="3"/>
        <v>0.27389835275777769</v>
      </c>
      <c r="U40" s="101">
        <v>43081</v>
      </c>
      <c r="V40" s="102">
        <v>17.399999999999999</v>
      </c>
      <c r="W40" s="102">
        <v>70</v>
      </c>
      <c r="X40" s="94"/>
      <c r="Y40" s="94"/>
      <c r="Z40" s="94"/>
      <c r="AA40" s="94"/>
      <c r="AB40" s="94"/>
    </row>
    <row r="41" spans="1:28" ht="21.6" thickBot="1" x14ac:dyDescent="0.45">
      <c r="A41" s="25">
        <v>7</v>
      </c>
      <c r="B41" s="26">
        <v>17.0646977874414</v>
      </c>
      <c r="C41" s="26">
        <v>17.150637985983</v>
      </c>
      <c r="D41" s="26">
        <v>0</v>
      </c>
      <c r="E41" s="26">
        <f t="shared" si="2"/>
        <v>17.1076678867122</v>
      </c>
      <c r="F41" s="26">
        <v>17.3</v>
      </c>
      <c r="G41" s="26">
        <v>77.12</v>
      </c>
      <c r="H41">
        <f t="shared" si="3"/>
        <v>0.10132887754993483</v>
      </c>
      <c r="U41" s="100">
        <v>43035</v>
      </c>
      <c r="V41" s="21">
        <v>16.032842396799751</v>
      </c>
      <c r="W41" s="21">
        <v>70.62</v>
      </c>
      <c r="X41" s="95"/>
      <c r="Y41" s="95"/>
      <c r="Z41" s="95"/>
      <c r="AA41" s="95"/>
      <c r="AB41" s="94"/>
    </row>
    <row r="42" spans="1:28" ht="15" thickBot="1" x14ac:dyDescent="0.35">
      <c r="A42" s="25">
        <v>8</v>
      </c>
      <c r="B42" s="26">
        <v>17.3058642407279</v>
      </c>
      <c r="C42" s="26">
        <v>17.3776109469772</v>
      </c>
      <c r="D42" s="26">
        <v>0</v>
      </c>
      <c r="E42" s="26">
        <f t="shared" si="2"/>
        <v>17.34173759385255</v>
      </c>
      <c r="F42" s="26">
        <v>17.399999999999999</v>
      </c>
      <c r="G42" s="26">
        <v>79.430000000000007</v>
      </c>
      <c r="H42">
        <f t="shared" si="3"/>
        <v>-3.2680193883830491E-2</v>
      </c>
      <c r="U42" s="100">
        <v>43035</v>
      </c>
      <c r="V42" s="21">
        <v>16.456550700120097</v>
      </c>
      <c r="W42" s="21">
        <v>72.48</v>
      </c>
      <c r="X42" s="93"/>
      <c r="Y42" s="93"/>
      <c r="Z42" s="93"/>
      <c r="AA42" s="93"/>
      <c r="AB42" s="94"/>
    </row>
    <row r="43" spans="1:28" ht="15" thickBot="1" x14ac:dyDescent="0.35">
      <c r="A43" s="25">
        <v>9</v>
      </c>
      <c r="B43" s="26">
        <v>17.2412798773587</v>
      </c>
      <c r="C43" s="26">
        <v>17.330429047263699</v>
      </c>
      <c r="D43" s="26">
        <v>0</v>
      </c>
      <c r="E43" s="26">
        <f t="shared" si="2"/>
        <v>17.2858544623112</v>
      </c>
      <c r="F43" s="26">
        <v>17.5</v>
      </c>
      <c r="G43" s="26">
        <v>81.14</v>
      </c>
      <c r="H43">
        <f t="shared" si="3"/>
        <v>0.21303739785939363</v>
      </c>
      <c r="U43" s="101">
        <v>43081</v>
      </c>
      <c r="V43" s="102">
        <v>17.399999999999999</v>
      </c>
      <c r="W43" s="102">
        <v>75</v>
      </c>
      <c r="X43" s="91"/>
      <c r="Y43" s="91"/>
      <c r="Z43" s="91"/>
      <c r="AA43" s="91"/>
      <c r="AB43" s="94"/>
    </row>
    <row r="44" spans="1:28" ht="15" thickBot="1" x14ac:dyDescent="0.35">
      <c r="U44" s="100">
        <v>43035</v>
      </c>
      <c r="V44" s="21">
        <v>16.59</v>
      </c>
      <c r="W44" s="21">
        <v>75.23</v>
      </c>
      <c r="X44" s="91"/>
      <c r="Y44" s="91"/>
      <c r="Z44" s="91"/>
      <c r="AA44" s="91"/>
      <c r="AB44" s="94"/>
    </row>
    <row r="45" spans="1:28" ht="21.6" thickBot="1" x14ac:dyDescent="0.45">
      <c r="A45" s="87">
        <v>43053</v>
      </c>
      <c r="B45" s="88"/>
      <c r="C45" s="88"/>
      <c r="D45" s="88"/>
      <c r="E45" s="88"/>
      <c r="F45" s="88"/>
      <c r="G45" s="88"/>
      <c r="H45" s="88"/>
      <c r="I45" s="88"/>
      <c r="J45" s="89"/>
      <c r="U45" s="100">
        <v>43035</v>
      </c>
      <c r="V45" s="21">
        <v>17.1076678867122</v>
      </c>
      <c r="W45" s="21">
        <v>77.12</v>
      </c>
      <c r="X45" s="91"/>
      <c r="Y45" s="91"/>
      <c r="Z45" s="91"/>
      <c r="AA45" s="91"/>
      <c r="AB45" s="94"/>
    </row>
    <row r="46" spans="1:28" ht="43.8" thickBot="1" x14ac:dyDescent="0.35">
      <c r="A46" s="60" t="s">
        <v>174</v>
      </c>
      <c r="B46" s="60" t="s">
        <v>175</v>
      </c>
      <c r="C46" s="60" t="s">
        <v>176</v>
      </c>
      <c r="D46" s="60" t="s">
        <v>178</v>
      </c>
      <c r="E46" s="60" t="s">
        <v>177</v>
      </c>
      <c r="F46" s="61" t="s">
        <v>179</v>
      </c>
      <c r="G46" s="60" t="s">
        <v>180</v>
      </c>
      <c r="H46" s="60" t="s">
        <v>181</v>
      </c>
      <c r="I46" s="60" t="s">
        <v>182</v>
      </c>
      <c r="J46" s="60" t="s">
        <v>183</v>
      </c>
      <c r="U46" s="100">
        <v>43035</v>
      </c>
      <c r="V46" s="21">
        <v>17.34173759385255</v>
      </c>
      <c r="W46" s="21">
        <v>79.430000000000007</v>
      </c>
      <c r="X46" s="91"/>
      <c r="Y46" s="91"/>
      <c r="Z46" s="91"/>
      <c r="AA46" s="91"/>
      <c r="AB46" s="94"/>
    </row>
    <row r="47" spans="1:28" ht="15" thickBot="1" x14ac:dyDescent="0.35">
      <c r="A47" s="25">
        <v>1</v>
      </c>
      <c r="B47" s="26">
        <v>10.598817884079301</v>
      </c>
      <c r="C47" s="27">
        <v>10.633721628489599</v>
      </c>
      <c r="D47" s="28">
        <v>0</v>
      </c>
      <c r="E47" s="21">
        <f t="shared" ref="E47:E55" si="4">AVERAGE(B47:C47)</f>
        <v>10.616269756284449</v>
      </c>
      <c r="F47" s="21">
        <v>51.666374269005985</v>
      </c>
      <c r="G47" s="21">
        <v>46.025292397660991</v>
      </c>
      <c r="H47" s="21">
        <v>45.130701754386131</v>
      </c>
      <c r="I47" s="21">
        <v>0.89459064327486004</v>
      </c>
      <c r="J47" s="21">
        <v>0.3333333333333286</v>
      </c>
      <c r="U47" s="101">
        <v>43081</v>
      </c>
      <c r="V47" s="102">
        <v>17.8</v>
      </c>
      <c r="W47" s="102">
        <v>80</v>
      </c>
      <c r="X47" s="91"/>
      <c r="Y47" s="91"/>
      <c r="Z47" s="91"/>
      <c r="AA47" s="91"/>
      <c r="AB47" s="94"/>
    </row>
    <row r="48" spans="1:28" ht="15" thickBot="1" x14ac:dyDescent="0.35">
      <c r="A48" s="25">
        <v>2</v>
      </c>
      <c r="B48" s="26">
        <v>2.1064223550518002</v>
      </c>
      <c r="C48" s="27">
        <v>2.1947875405232602</v>
      </c>
      <c r="D48" s="29">
        <v>12.7</v>
      </c>
      <c r="E48" s="21">
        <f t="shared" si="4"/>
        <v>2.1506049477875302</v>
      </c>
      <c r="F48" s="21">
        <v>51.372380952381008</v>
      </c>
      <c r="G48" s="21">
        <v>67.475873015872963</v>
      </c>
      <c r="H48" s="21">
        <v>65.956190476190415</v>
      </c>
      <c r="I48" s="21">
        <v>1.5196825396825488</v>
      </c>
      <c r="J48" s="21">
        <v>1.5999999999999943</v>
      </c>
      <c r="U48" s="100">
        <v>43035</v>
      </c>
      <c r="V48" s="21">
        <v>17.2858544623112</v>
      </c>
      <c r="W48" s="21">
        <v>81.14</v>
      </c>
      <c r="X48" s="91"/>
      <c r="Y48" s="91"/>
      <c r="Z48" s="91"/>
      <c r="AA48" s="91"/>
      <c r="AB48" s="94"/>
    </row>
    <row r="49" spans="1:28" x14ac:dyDescent="0.3">
      <c r="A49" s="30">
        <v>3</v>
      </c>
      <c r="B49" s="31">
        <v>2.3959223623466199</v>
      </c>
      <c r="C49" s="32">
        <v>2.4509467357408501</v>
      </c>
      <c r="D49" s="33">
        <v>8</v>
      </c>
      <c r="E49" s="21">
        <f t="shared" si="4"/>
        <v>2.4234345490437352</v>
      </c>
      <c r="F49" s="21">
        <v>52.088045977011461</v>
      </c>
      <c r="G49" s="21">
        <v>72.53678160919533</v>
      </c>
      <c r="H49" s="21">
        <v>69.462068965516991</v>
      </c>
      <c r="I49" s="21">
        <v>3.074712643678339</v>
      </c>
      <c r="J49" s="21">
        <v>-0.40000000000000568</v>
      </c>
      <c r="U49" s="101">
        <v>43081</v>
      </c>
      <c r="V49" s="102">
        <v>17.600000000000001</v>
      </c>
      <c r="W49" s="102">
        <v>85</v>
      </c>
      <c r="X49" s="94"/>
      <c r="Y49" s="94"/>
      <c r="Z49" s="94"/>
      <c r="AA49" s="94"/>
      <c r="AB49" s="94"/>
    </row>
    <row r="50" spans="1:28" ht="21" x14ac:dyDescent="0.4">
      <c r="A50" s="34">
        <v>4</v>
      </c>
      <c r="B50" s="21">
        <v>2.0460251529500502</v>
      </c>
      <c r="C50" s="35">
        <v>2.2395817822403599</v>
      </c>
      <c r="D50" s="36">
        <v>4</v>
      </c>
      <c r="E50" s="21">
        <f t="shared" si="4"/>
        <v>2.142803467595205</v>
      </c>
      <c r="F50" s="21">
        <v>52.035897435897404</v>
      </c>
      <c r="G50" s="21">
        <v>72.13525641025646</v>
      </c>
      <c r="H50" s="21">
        <v>66.896153846153879</v>
      </c>
      <c r="I50" s="21">
        <v>5.2391025641025806</v>
      </c>
      <c r="J50" s="21">
        <v>0.63333333333332575</v>
      </c>
      <c r="U50" s="101">
        <v>43081</v>
      </c>
      <c r="V50" s="102">
        <v>17.100000000000001</v>
      </c>
      <c r="W50" s="102">
        <v>90</v>
      </c>
      <c r="X50" s="95"/>
      <c r="Y50" s="95"/>
      <c r="Z50" s="95"/>
      <c r="AA50" s="95"/>
      <c r="AB50" s="94"/>
    </row>
    <row r="51" spans="1:28" x14ac:dyDescent="0.3">
      <c r="A51" s="34">
        <v>5</v>
      </c>
      <c r="B51" s="21">
        <v>11.352765269454199</v>
      </c>
      <c r="C51" s="35">
        <v>11.656461415507099</v>
      </c>
      <c r="D51" s="37">
        <v>12.7</v>
      </c>
      <c r="E51" s="21">
        <f t="shared" si="4"/>
        <v>11.504613342480649</v>
      </c>
      <c r="F51" s="21">
        <v>51.761111111111092</v>
      </c>
      <c r="G51" s="21">
        <v>140.29920634920632</v>
      </c>
      <c r="H51" s="21">
        <v>129.34285714285721</v>
      </c>
      <c r="I51" s="21">
        <v>10.956349206349103</v>
      </c>
      <c r="J51" s="21">
        <v>3.5666666666666629</v>
      </c>
      <c r="U51" s="101">
        <v>43081</v>
      </c>
      <c r="V51" s="102">
        <v>16.5</v>
      </c>
      <c r="W51" s="102">
        <v>95</v>
      </c>
      <c r="X51" s="93"/>
      <c r="Y51" s="93"/>
      <c r="Z51" s="93"/>
      <c r="AA51" s="93"/>
      <c r="AB51" s="94"/>
    </row>
    <row r="52" spans="1:28" x14ac:dyDescent="0.3">
      <c r="A52" s="34">
        <v>6</v>
      </c>
      <c r="B52" s="21">
        <v>10.918952843420699</v>
      </c>
      <c r="C52" s="35">
        <v>11.194377885212401</v>
      </c>
      <c r="D52" s="37">
        <v>8</v>
      </c>
      <c r="E52" s="21">
        <f t="shared" si="4"/>
        <v>11.056665364316551</v>
      </c>
      <c r="F52" s="21">
        <v>51.888888888888886</v>
      </c>
      <c r="G52" s="21">
        <v>141.17435897435897</v>
      </c>
      <c r="H52" s="21">
        <v>128.85384615384623</v>
      </c>
      <c r="I52" s="21">
        <v>12.320512820512732</v>
      </c>
      <c r="J52" s="21">
        <v>-0.96666666666666856</v>
      </c>
      <c r="U52" s="101">
        <v>43081</v>
      </c>
      <c r="V52" s="102">
        <v>15.6</v>
      </c>
      <c r="W52" s="105">
        <v>100</v>
      </c>
      <c r="X52" s="91"/>
      <c r="Y52" s="91"/>
      <c r="Z52" s="91"/>
      <c r="AA52" s="91"/>
      <c r="AB52" s="94"/>
    </row>
    <row r="53" spans="1:28" ht="15" thickBot="1" x14ac:dyDescent="0.35">
      <c r="A53" s="38">
        <v>7</v>
      </c>
      <c r="B53" s="39">
        <v>9.87175868047688</v>
      </c>
      <c r="C53" s="40">
        <v>10.309381108064001</v>
      </c>
      <c r="D53" s="41">
        <v>6</v>
      </c>
      <c r="E53" s="21">
        <f t="shared" si="4"/>
        <v>10.090569894270441</v>
      </c>
      <c r="F53" s="21">
        <v>52.011111111111127</v>
      </c>
      <c r="G53" s="21">
        <v>139.46111111111111</v>
      </c>
      <c r="H53" s="21">
        <v>124.9791666666667</v>
      </c>
      <c r="I53" s="21">
        <v>14.481944444444409</v>
      </c>
      <c r="J53" s="21">
        <v>-0.86666666666664582</v>
      </c>
      <c r="U53" s="101">
        <v>43081</v>
      </c>
      <c r="V53" s="105">
        <v>15.4</v>
      </c>
      <c r="W53" s="105">
        <v>105</v>
      </c>
      <c r="X53" s="91"/>
      <c r="Y53" s="91"/>
      <c r="Z53" s="91"/>
      <c r="AA53" s="91"/>
      <c r="AB53" s="94"/>
    </row>
    <row r="54" spans="1:28" x14ac:dyDescent="0.3">
      <c r="A54" s="30">
        <v>8</v>
      </c>
      <c r="B54" s="31">
        <v>8.5599268491280593</v>
      </c>
      <c r="C54" s="32">
        <v>8.7068492272539899</v>
      </c>
      <c r="D54" s="42">
        <v>3</v>
      </c>
      <c r="E54" s="21">
        <f t="shared" si="4"/>
        <v>8.6333880381910255</v>
      </c>
      <c r="F54" s="21">
        <v>51.788148148148139</v>
      </c>
      <c r="G54" s="21">
        <v>137.7592592592593</v>
      </c>
      <c r="H54" s="21">
        <v>117.77999999999999</v>
      </c>
      <c r="I54" s="21">
        <v>19.979259259259308</v>
      </c>
      <c r="J54" s="21">
        <v>-0.89999999999997726</v>
      </c>
      <c r="X54" s="91"/>
      <c r="Y54" s="91"/>
      <c r="Z54" s="91"/>
      <c r="AA54" s="91"/>
      <c r="AB54" s="94"/>
    </row>
    <row r="55" spans="1:28" x14ac:dyDescent="0.3">
      <c r="A55" s="34">
        <v>9</v>
      </c>
      <c r="B55" s="21">
        <v>12.6077815865965</v>
      </c>
      <c r="C55" s="35">
        <v>12.67210970901</v>
      </c>
      <c r="D55" s="43">
        <v>0</v>
      </c>
      <c r="E55" s="21">
        <f t="shared" si="4"/>
        <v>12.63994564780325</v>
      </c>
      <c r="F55" s="21">
        <v>55.700139470014001</v>
      </c>
      <c r="G55" s="21">
        <v>121.39358437935857</v>
      </c>
      <c r="H55" s="21">
        <v>99.915899581589684</v>
      </c>
      <c r="I55" s="21">
        <v>21.477684797768887</v>
      </c>
      <c r="J55" s="21">
        <v>-2.4000000000000057</v>
      </c>
      <c r="X55" s="91"/>
      <c r="Y55" s="91"/>
      <c r="Z55" s="91"/>
      <c r="AA55" s="91"/>
      <c r="AB55" s="94"/>
    </row>
    <row r="56" spans="1:28" x14ac:dyDescent="0.3">
      <c r="A56" s="34">
        <v>10</v>
      </c>
      <c r="B56" s="21"/>
      <c r="C56" s="35"/>
      <c r="D56" s="43"/>
      <c r="E56" s="21"/>
      <c r="F56" s="21"/>
      <c r="G56" s="21"/>
      <c r="H56" s="21"/>
      <c r="I56" s="21"/>
      <c r="J56" s="21"/>
      <c r="X56" s="91"/>
      <c r="Y56" s="91"/>
      <c r="Z56" s="91"/>
      <c r="AA56" s="91"/>
      <c r="AB56" s="94"/>
    </row>
    <row r="57" spans="1:28" x14ac:dyDescent="0.3">
      <c r="A57" s="34">
        <v>11</v>
      </c>
      <c r="B57" s="21"/>
      <c r="C57" s="35"/>
      <c r="D57" s="43"/>
      <c r="E57" s="21"/>
      <c r="F57" s="21"/>
      <c r="G57" s="21"/>
      <c r="H57" s="21"/>
      <c r="I57" s="21"/>
      <c r="J57" s="21"/>
      <c r="X57" s="91"/>
      <c r="Y57" s="91"/>
      <c r="Z57" s="91"/>
      <c r="AA57" s="91"/>
      <c r="AB57" s="94"/>
    </row>
    <row r="58" spans="1:28" ht="15" thickBot="1" x14ac:dyDescent="0.35">
      <c r="A58" s="38">
        <v>12</v>
      </c>
      <c r="B58" s="39"/>
      <c r="C58" s="40"/>
      <c r="D58" s="44"/>
      <c r="E58" s="39"/>
      <c r="F58" s="39"/>
      <c r="G58" s="39"/>
      <c r="H58" s="39"/>
      <c r="I58" s="39"/>
      <c r="J58" s="39"/>
      <c r="X58" s="94"/>
      <c r="Y58" s="94"/>
      <c r="Z58" s="94"/>
      <c r="AA58" s="94"/>
      <c r="AB58" s="94"/>
    </row>
    <row r="59" spans="1:28" ht="15" thickBot="1" x14ac:dyDescent="0.35">
      <c r="A59" s="25">
        <v>13</v>
      </c>
      <c r="B59" s="26"/>
      <c r="C59" s="27"/>
      <c r="D59" s="29"/>
      <c r="E59" s="26"/>
      <c r="F59" s="26"/>
      <c r="G59" s="26"/>
      <c r="H59" s="26"/>
      <c r="I59" s="26"/>
      <c r="J59" s="26"/>
      <c r="X59" s="94"/>
      <c r="Y59" s="94"/>
      <c r="Z59" s="94"/>
      <c r="AA59" s="94"/>
      <c r="AB59" s="94"/>
    </row>
    <row r="60" spans="1:28" x14ac:dyDescent="0.3">
      <c r="X60" s="94"/>
      <c r="Y60" s="94"/>
      <c r="Z60" s="94"/>
      <c r="AA60" s="94"/>
      <c r="AB60" s="94"/>
    </row>
    <row r="61" spans="1:28" ht="15" thickBot="1" x14ac:dyDescent="0.35">
      <c r="X61" s="94"/>
      <c r="Y61" s="94"/>
      <c r="Z61" s="94"/>
      <c r="AA61" s="94"/>
      <c r="AB61" s="94"/>
    </row>
    <row r="62" spans="1:28" ht="21.6" thickBot="1" x14ac:dyDescent="0.45">
      <c r="A62" s="87">
        <v>43061</v>
      </c>
      <c r="B62" s="88"/>
      <c r="C62" s="88"/>
      <c r="D62" s="88"/>
      <c r="E62" s="88"/>
      <c r="F62" s="88"/>
      <c r="G62" s="88"/>
      <c r="H62" s="88"/>
      <c r="I62" s="88"/>
      <c r="J62" s="89"/>
      <c r="X62" s="94"/>
      <c r="Y62" s="94"/>
      <c r="Z62" s="94"/>
      <c r="AA62" s="94"/>
      <c r="AB62" s="94"/>
    </row>
    <row r="63" spans="1:28" ht="43.8" thickBot="1" x14ac:dyDescent="0.35">
      <c r="A63" s="60" t="s">
        <v>174</v>
      </c>
      <c r="B63" s="60" t="s">
        <v>175</v>
      </c>
      <c r="C63" s="60" t="s">
        <v>176</v>
      </c>
      <c r="D63" s="60" t="s">
        <v>178</v>
      </c>
      <c r="E63" s="60" t="s">
        <v>177</v>
      </c>
      <c r="F63" s="61" t="s">
        <v>179</v>
      </c>
      <c r="G63" s="60" t="s">
        <v>180</v>
      </c>
      <c r="H63" s="60" t="s">
        <v>181</v>
      </c>
      <c r="I63" s="60" t="s">
        <v>182</v>
      </c>
      <c r="J63" s="60" t="s">
        <v>183</v>
      </c>
      <c r="X63" s="94"/>
      <c r="Y63" s="94"/>
      <c r="Z63" s="94"/>
      <c r="AA63" s="94"/>
      <c r="AB63" s="94"/>
    </row>
    <row r="64" spans="1:28" ht="15" thickBot="1" x14ac:dyDescent="0.35">
      <c r="A64" s="25">
        <v>1</v>
      </c>
      <c r="B64" s="26">
        <v>10.5480069642809</v>
      </c>
      <c r="C64" s="27">
        <v>10.5946532908647</v>
      </c>
      <c r="D64" s="28">
        <v>0</v>
      </c>
      <c r="E64" s="21">
        <f t="shared" ref="E64:E69" si="5">AVERAGE(B64:C64)</f>
        <v>10.5713301275728</v>
      </c>
      <c r="F64" s="20">
        <v>51.046450617284044</v>
      </c>
      <c r="G64" s="20">
        <v>48.727932098765343</v>
      </c>
      <c r="H64" s="20">
        <v>46.866203703703604</v>
      </c>
      <c r="I64" s="20">
        <v>1.8617283950617391</v>
      </c>
      <c r="J64" s="20">
        <v>0</v>
      </c>
      <c r="X64" s="94"/>
      <c r="Y64" s="94"/>
      <c r="Z64" s="94"/>
      <c r="AA64" s="94"/>
      <c r="AB64" s="94"/>
    </row>
    <row r="65" spans="1:28" ht="15" thickBot="1" x14ac:dyDescent="0.35">
      <c r="A65" s="25">
        <v>2</v>
      </c>
      <c r="B65" s="26">
        <v>11.7505788417474</v>
      </c>
      <c r="C65" s="27">
        <v>11.7853712787237</v>
      </c>
      <c r="D65" s="28">
        <v>0</v>
      </c>
      <c r="E65" s="21">
        <f t="shared" si="5"/>
        <v>11.76797506023555</v>
      </c>
      <c r="F65" s="21">
        <v>54.39414838035497</v>
      </c>
      <c r="G65" s="21">
        <v>113.32946708463919</v>
      </c>
      <c r="H65" s="21">
        <v>104.61598746081498</v>
      </c>
      <c r="I65" s="21">
        <v>8.7134796238242131</v>
      </c>
      <c r="J65" s="21">
        <v>0</v>
      </c>
      <c r="X65" s="94"/>
      <c r="Y65" s="94"/>
      <c r="Z65" s="94"/>
      <c r="AA65" s="94"/>
      <c r="AB65" s="94"/>
    </row>
    <row r="66" spans="1:28" ht="15" thickBot="1" x14ac:dyDescent="0.35">
      <c r="A66" s="30">
        <v>3</v>
      </c>
      <c r="B66" s="31">
        <v>13.9470954122236</v>
      </c>
      <c r="C66" s="32">
        <v>14.018446636892101</v>
      </c>
      <c r="D66" s="28">
        <v>0</v>
      </c>
      <c r="E66" s="21">
        <f t="shared" si="5"/>
        <v>13.98277102455785</v>
      </c>
      <c r="F66" s="20">
        <v>58.070022371364708</v>
      </c>
      <c r="G66" s="20">
        <v>112.08814317673369</v>
      </c>
      <c r="H66" s="20">
        <v>107.67651006711419</v>
      </c>
      <c r="I66" s="20">
        <v>4.4116331096195012</v>
      </c>
      <c r="J66" s="20">
        <v>0</v>
      </c>
      <c r="K66" s="20"/>
    </row>
    <row r="67" spans="1:28" ht="15" thickBot="1" x14ac:dyDescent="0.35">
      <c r="A67" s="34">
        <v>4</v>
      </c>
      <c r="B67">
        <v>14.102960848887401</v>
      </c>
      <c r="C67">
        <v>14.1860661502662</v>
      </c>
      <c r="D67" s="28">
        <v>0</v>
      </c>
      <c r="E67" s="21">
        <f>AVERAGE(B67:C67)</f>
        <v>14.144513499576799</v>
      </c>
      <c r="F67" s="21">
        <v>59.256349206349199</v>
      </c>
      <c r="G67" s="21">
        <v>103.84682539682538</v>
      </c>
      <c r="H67" s="21">
        <v>96.504166666666677</v>
      </c>
      <c r="I67" s="21">
        <v>7.3426587301587034</v>
      </c>
      <c r="J67" s="21">
        <v>0</v>
      </c>
    </row>
    <row r="68" spans="1:28" ht="15" thickBot="1" x14ac:dyDescent="0.35">
      <c r="A68" s="34">
        <v>5</v>
      </c>
      <c r="B68" s="21">
        <v>14.873093026976401</v>
      </c>
      <c r="C68" s="35">
        <v>14.9378383228432</v>
      </c>
      <c r="D68" s="28">
        <v>0</v>
      </c>
      <c r="E68" s="21">
        <f t="shared" si="5"/>
        <v>14.9054656749098</v>
      </c>
      <c r="F68" s="21">
        <v>60.629674796748013</v>
      </c>
      <c r="G68" s="21">
        <v>94.952642276422907</v>
      </c>
      <c r="H68" s="21">
        <v>87.443902439024257</v>
      </c>
      <c r="I68" s="21">
        <v>7.5087398373986503</v>
      </c>
      <c r="J68" s="21">
        <v>0</v>
      </c>
    </row>
    <row r="69" spans="1:28" ht="15" thickBot="1" x14ac:dyDescent="0.35">
      <c r="A69" s="34">
        <v>6</v>
      </c>
      <c r="B69" s="21">
        <v>15.1118524237004</v>
      </c>
      <c r="C69" s="35">
        <v>15.1911840417824</v>
      </c>
      <c r="D69" s="28">
        <v>0</v>
      </c>
      <c r="E69" s="21">
        <f t="shared" si="5"/>
        <v>15.151518232741399</v>
      </c>
      <c r="F69" s="21">
        <v>62.233060109289653</v>
      </c>
      <c r="G69" s="21">
        <v>85.65136612021864</v>
      </c>
      <c r="H69" s="21">
        <v>78.798360655737838</v>
      </c>
      <c r="I69" s="21">
        <v>6.8530054644808018</v>
      </c>
      <c r="J69" s="21">
        <v>0</v>
      </c>
    </row>
    <row r="70" spans="1:28" ht="15" thickBot="1" x14ac:dyDescent="0.35">
      <c r="A70" s="90"/>
      <c r="B70" s="91"/>
      <c r="C70" s="92"/>
      <c r="D70" s="90"/>
      <c r="E70" s="91"/>
      <c r="F70" s="91"/>
      <c r="G70" s="91"/>
      <c r="H70" s="91"/>
      <c r="I70" s="91"/>
      <c r="J70" s="91"/>
    </row>
    <row r="71" spans="1:28" ht="21.6" thickBot="1" x14ac:dyDescent="0.45">
      <c r="A71" s="87">
        <v>43081</v>
      </c>
      <c r="B71" s="88"/>
      <c r="C71" s="88"/>
      <c r="D71" s="88"/>
      <c r="E71" s="88"/>
      <c r="F71" s="88"/>
      <c r="G71" s="88"/>
      <c r="H71" s="88"/>
      <c r="I71" s="88"/>
      <c r="J71" s="89"/>
    </row>
    <row r="72" spans="1:28" ht="43.8" thickBot="1" x14ac:dyDescent="0.35">
      <c r="A72" s="60" t="s">
        <v>174</v>
      </c>
      <c r="B72" s="60" t="s">
        <v>175</v>
      </c>
      <c r="C72" s="60" t="s">
        <v>176</v>
      </c>
      <c r="D72" s="60" t="s">
        <v>178</v>
      </c>
      <c r="E72" s="60" t="s">
        <v>177</v>
      </c>
      <c r="F72" s="61" t="s">
        <v>179</v>
      </c>
      <c r="G72" s="60" t="s">
        <v>180</v>
      </c>
      <c r="H72" s="60" t="s">
        <v>181</v>
      </c>
      <c r="I72" s="60" t="s">
        <v>182</v>
      </c>
      <c r="J72" s="60" t="s">
        <v>183</v>
      </c>
    </row>
    <row r="73" spans="1:28" ht="15" thickBot="1" x14ac:dyDescent="0.35">
      <c r="A73" s="25">
        <v>1</v>
      </c>
      <c r="B73" s="26"/>
      <c r="C73" s="27"/>
      <c r="D73" s="28">
        <v>0</v>
      </c>
      <c r="E73" s="21" t="e">
        <f t="shared" ref="E73:E75" si="6">AVERAGE(B73:C73)</f>
        <v>#DIV/0!</v>
      </c>
      <c r="F73" s="20"/>
      <c r="G73" s="20"/>
      <c r="H73" s="20"/>
      <c r="I73" s="20"/>
      <c r="J73" s="20"/>
    </row>
    <row r="74" spans="1:28" ht="15" thickBot="1" x14ac:dyDescent="0.35">
      <c r="A74" s="25">
        <v>2</v>
      </c>
      <c r="B74" s="26"/>
      <c r="C74" s="27"/>
      <c r="D74" s="28">
        <v>0</v>
      </c>
      <c r="E74" s="21" t="e">
        <f t="shared" si="6"/>
        <v>#DIV/0!</v>
      </c>
      <c r="F74" s="21"/>
      <c r="G74" s="21"/>
      <c r="H74" s="21"/>
      <c r="I74" s="21"/>
      <c r="J74" s="21"/>
    </row>
    <row r="75" spans="1:28" ht="15" thickBot="1" x14ac:dyDescent="0.35">
      <c r="A75" s="30">
        <v>3</v>
      </c>
      <c r="B75" s="31"/>
      <c r="C75" s="32"/>
      <c r="D75" s="28">
        <v>0</v>
      </c>
      <c r="E75" s="21" t="e">
        <f t="shared" si="6"/>
        <v>#DIV/0!</v>
      </c>
      <c r="F75" s="20"/>
      <c r="G75" s="20"/>
      <c r="H75" s="20"/>
      <c r="I75" s="20"/>
      <c r="J75" s="20"/>
    </row>
    <row r="76" spans="1:28" ht="15" thickBot="1" x14ac:dyDescent="0.35">
      <c r="A76" s="34">
        <v>4</v>
      </c>
      <c r="D76" s="28">
        <v>0</v>
      </c>
      <c r="E76" s="21" t="e">
        <f>AVERAGE(B76:C76)</f>
        <v>#DIV/0!</v>
      </c>
      <c r="F76" s="21"/>
      <c r="G76" s="21"/>
      <c r="H76" s="21"/>
      <c r="I76" s="21"/>
      <c r="J76" s="21"/>
    </row>
    <row r="77" spans="1:28" ht="15" thickBot="1" x14ac:dyDescent="0.35">
      <c r="A77" s="34">
        <v>5</v>
      </c>
      <c r="B77" s="21"/>
      <c r="C77" s="35"/>
      <c r="D77" s="28">
        <v>0</v>
      </c>
      <c r="E77" s="21" t="e">
        <f t="shared" ref="E77:E78" si="7">AVERAGE(B77:C77)</f>
        <v>#DIV/0!</v>
      </c>
      <c r="F77" s="21"/>
      <c r="G77" s="21"/>
      <c r="H77" s="21"/>
      <c r="I77" s="21"/>
      <c r="J77" s="21"/>
    </row>
    <row r="78" spans="1:28" ht="15" thickBot="1" x14ac:dyDescent="0.35">
      <c r="A78" s="34">
        <v>6</v>
      </c>
      <c r="B78" s="21"/>
      <c r="C78" s="35"/>
      <c r="D78" s="28">
        <v>0</v>
      </c>
      <c r="E78" s="21" t="e">
        <f t="shared" si="7"/>
        <v>#DIV/0!</v>
      </c>
      <c r="F78" s="21"/>
      <c r="G78" s="21"/>
      <c r="H78" s="21"/>
      <c r="I78" s="21"/>
      <c r="J78" s="21"/>
    </row>
    <row r="79" spans="1:28" x14ac:dyDescent="0.3">
      <c r="A79" s="90"/>
      <c r="B79" s="91"/>
      <c r="C79" s="92"/>
      <c r="D79" s="90"/>
      <c r="E79" s="91"/>
      <c r="F79" s="91"/>
      <c r="G79" s="91"/>
      <c r="H79" s="91"/>
      <c r="I79" s="91"/>
      <c r="J79" s="91"/>
    </row>
    <row r="80" spans="1:28" x14ac:dyDescent="0.3">
      <c r="A80" s="90"/>
      <c r="B80" s="91"/>
      <c r="C80" s="92"/>
      <c r="D80" s="90"/>
      <c r="E80" s="91"/>
      <c r="F80" s="91"/>
      <c r="G80" s="91"/>
      <c r="H80" s="91"/>
      <c r="I80" s="91"/>
      <c r="J80" s="91"/>
    </row>
    <row r="81" spans="1:10" x14ac:dyDescent="0.3">
      <c r="A81" s="90"/>
      <c r="B81" s="91"/>
      <c r="C81" s="92"/>
      <c r="D81" s="90"/>
      <c r="E81" s="91"/>
      <c r="F81" s="91"/>
      <c r="G81" s="91"/>
      <c r="H81" s="91"/>
      <c r="I81" s="91"/>
      <c r="J81" s="91"/>
    </row>
    <row r="82" spans="1:10" x14ac:dyDescent="0.3">
      <c r="A82" s="90"/>
      <c r="B82" s="91"/>
      <c r="C82" s="92"/>
      <c r="D82" s="90"/>
      <c r="E82" s="91"/>
      <c r="F82" s="91"/>
      <c r="G82" s="91"/>
      <c r="H82" s="91"/>
      <c r="I82" s="91"/>
      <c r="J82" s="91"/>
    </row>
    <row r="83" spans="1:10" x14ac:dyDescent="0.3">
      <c r="A83" s="90"/>
      <c r="B83" s="91"/>
      <c r="C83" s="92"/>
      <c r="D83" s="90"/>
      <c r="E83" s="91"/>
      <c r="F83" s="91"/>
      <c r="G83" s="91"/>
      <c r="H83" s="91"/>
      <c r="I83" s="91"/>
      <c r="J83" s="91"/>
    </row>
    <row r="84" spans="1:10" x14ac:dyDescent="0.3">
      <c r="A84" s="90"/>
      <c r="B84" s="91"/>
      <c r="C84" s="92"/>
      <c r="D84" s="90"/>
      <c r="E84" s="91"/>
      <c r="F84" s="91"/>
      <c r="G84" s="91"/>
      <c r="H84" s="91"/>
      <c r="I84" s="91"/>
      <c r="J84" s="91"/>
    </row>
    <row r="85" spans="1:10" x14ac:dyDescent="0.3">
      <c r="A85" s="90"/>
      <c r="B85" s="91"/>
      <c r="C85" s="92"/>
      <c r="D85" s="90"/>
      <c r="E85" s="91"/>
      <c r="F85" s="91"/>
      <c r="G85" s="91"/>
      <c r="H85" s="91"/>
      <c r="I85" s="91"/>
      <c r="J85" s="91"/>
    </row>
    <row r="86" spans="1:10" x14ac:dyDescent="0.3">
      <c r="A86" s="90"/>
      <c r="B86" s="91"/>
      <c r="C86" s="92"/>
      <c r="D86" s="90"/>
      <c r="E86" s="91"/>
      <c r="F86" s="91"/>
      <c r="G86" s="91"/>
      <c r="H86" s="91"/>
      <c r="I86" s="91"/>
      <c r="J86" s="91"/>
    </row>
    <row r="87" spans="1:10" x14ac:dyDescent="0.3">
      <c r="A87" s="90"/>
      <c r="B87" s="91"/>
      <c r="C87" s="92"/>
      <c r="D87" s="90"/>
      <c r="E87" s="91"/>
      <c r="F87" s="91"/>
      <c r="G87" s="91"/>
      <c r="H87" s="91"/>
      <c r="I87" s="91"/>
      <c r="J87" s="91"/>
    </row>
    <row r="88" spans="1:10" x14ac:dyDescent="0.3">
      <c r="A88" s="90"/>
      <c r="B88" s="91"/>
      <c r="C88" s="92"/>
      <c r="D88" s="90"/>
      <c r="E88" s="91"/>
      <c r="F88" s="91"/>
      <c r="G88" s="91"/>
      <c r="H88" s="91"/>
      <c r="I88" s="91"/>
      <c r="J88" s="91"/>
    </row>
    <row r="89" spans="1:10" x14ac:dyDescent="0.3">
      <c r="A89" s="90"/>
      <c r="B89" s="91"/>
      <c r="C89" s="92"/>
      <c r="D89" s="90"/>
      <c r="E89" s="91"/>
      <c r="F89" s="91"/>
      <c r="G89" s="91"/>
      <c r="H89" s="91"/>
      <c r="I89" s="91"/>
      <c r="J89" s="91"/>
    </row>
    <row r="90" spans="1:10" x14ac:dyDescent="0.3">
      <c r="A90" s="90"/>
      <c r="B90" s="91"/>
      <c r="C90" s="92"/>
      <c r="D90" s="90"/>
      <c r="E90" s="91"/>
      <c r="F90" s="91"/>
      <c r="G90" s="91"/>
      <c r="H90" s="91"/>
      <c r="I90" s="91"/>
      <c r="J90" s="91"/>
    </row>
    <row r="91" spans="1:10" x14ac:dyDescent="0.3">
      <c r="A91" s="90"/>
      <c r="B91" s="91"/>
      <c r="C91" s="92"/>
      <c r="D91" s="90"/>
      <c r="E91" s="91"/>
      <c r="F91" s="91"/>
      <c r="G91" s="91"/>
      <c r="H91" s="91"/>
      <c r="I91" s="91"/>
      <c r="J91" s="91"/>
    </row>
    <row r="92" spans="1:10" x14ac:dyDescent="0.3">
      <c r="A92" s="90"/>
      <c r="B92" s="91"/>
      <c r="C92" s="92"/>
      <c r="D92" s="90"/>
      <c r="E92" s="91"/>
      <c r="F92" s="91"/>
      <c r="G92" s="91"/>
      <c r="H92" s="91"/>
      <c r="I92" s="91"/>
      <c r="J92" s="91"/>
    </row>
    <row r="93" spans="1:10" x14ac:dyDescent="0.3">
      <c r="A93" s="90"/>
      <c r="B93" s="91"/>
      <c r="C93" s="92"/>
      <c r="D93" s="90"/>
      <c r="E93" s="91"/>
      <c r="F93" s="91"/>
      <c r="G93" s="91"/>
      <c r="H93" s="91"/>
      <c r="I93" s="91"/>
      <c r="J93" s="91"/>
    </row>
    <row r="94" spans="1:10" x14ac:dyDescent="0.3">
      <c r="A94" s="90"/>
      <c r="B94" s="91"/>
      <c r="C94" s="92"/>
      <c r="D94" s="90"/>
      <c r="E94" s="91"/>
      <c r="F94" s="91"/>
      <c r="G94" s="91"/>
      <c r="H94" s="91"/>
      <c r="I94" s="91"/>
      <c r="J94" s="91"/>
    </row>
    <row r="95" spans="1:10" x14ac:dyDescent="0.3">
      <c r="A95" s="90"/>
      <c r="B95" s="91"/>
      <c r="C95" s="92"/>
      <c r="D95" s="90"/>
      <c r="E95" s="91"/>
      <c r="F95" s="91"/>
      <c r="G95" s="91"/>
      <c r="H95" s="91"/>
      <c r="I95" s="91"/>
      <c r="J95" s="91"/>
    </row>
    <row r="96" spans="1:10" x14ac:dyDescent="0.3">
      <c r="A96" s="90"/>
      <c r="B96" s="91"/>
      <c r="C96" s="92"/>
      <c r="D96" s="90"/>
      <c r="E96" s="91"/>
      <c r="F96" s="91"/>
      <c r="G96" s="91"/>
      <c r="H96" s="91"/>
      <c r="I96" s="91"/>
      <c r="J96" s="91"/>
    </row>
    <row r="97" spans="1:10" x14ac:dyDescent="0.3">
      <c r="A97" s="90"/>
      <c r="B97" s="91"/>
      <c r="C97" s="92"/>
      <c r="D97" s="90"/>
      <c r="E97" s="91"/>
      <c r="F97" s="91"/>
      <c r="G97" s="91"/>
      <c r="H97" s="91"/>
      <c r="I97" s="91"/>
      <c r="J97" s="91"/>
    </row>
    <row r="98" spans="1:10" x14ac:dyDescent="0.3">
      <c r="A98" s="90"/>
      <c r="B98" s="91"/>
      <c r="C98" s="92"/>
      <c r="D98" s="90"/>
      <c r="E98" s="91"/>
      <c r="F98" s="91"/>
      <c r="G98" s="91"/>
      <c r="H98" s="91"/>
      <c r="I98" s="91"/>
      <c r="J98" s="91"/>
    </row>
    <row r="99" spans="1:10" x14ac:dyDescent="0.3">
      <c r="A99" s="90"/>
      <c r="B99" s="91"/>
      <c r="C99" s="92"/>
      <c r="D99" s="90"/>
      <c r="E99" s="91"/>
      <c r="F99" s="91"/>
      <c r="G99" s="91"/>
      <c r="H99" s="91"/>
      <c r="I99" s="91"/>
      <c r="J99" s="91"/>
    </row>
    <row r="100" spans="1:10" x14ac:dyDescent="0.3">
      <c r="A100" s="90"/>
      <c r="B100" s="91"/>
      <c r="C100" s="92"/>
      <c r="D100" s="90"/>
      <c r="E100" s="91"/>
      <c r="F100" s="91"/>
      <c r="G100" s="91"/>
      <c r="H100" s="91"/>
      <c r="I100" s="91"/>
      <c r="J100" s="91"/>
    </row>
    <row r="101" spans="1:10" x14ac:dyDescent="0.3">
      <c r="A101" s="90"/>
      <c r="B101" s="91"/>
      <c r="C101" s="92"/>
      <c r="D101" s="90"/>
      <c r="E101" s="91"/>
      <c r="F101" s="91"/>
      <c r="G101" s="91"/>
      <c r="H101" s="91"/>
      <c r="I101" s="91"/>
      <c r="J101" s="91"/>
    </row>
    <row r="102" spans="1:10" x14ac:dyDescent="0.3">
      <c r="A102" s="90"/>
      <c r="B102" s="91"/>
      <c r="C102" s="92"/>
      <c r="D102" s="90"/>
      <c r="E102" s="91"/>
      <c r="F102" s="91"/>
      <c r="G102" s="91"/>
      <c r="H102" s="91"/>
      <c r="I102" s="91"/>
      <c r="J102" s="91"/>
    </row>
    <row r="103" spans="1:10" x14ac:dyDescent="0.3">
      <c r="A103" s="90"/>
      <c r="B103" s="91"/>
      <c r="C103" s="92"/>
      <c r="D103" s="90"/>
      <c r="E103" s="91"/>
      <c r="F103" s="91"/>
      <c r="G103" s="91"/>
      <c r="H103" s="91"/>
      <c r="I103" s="91"/>
      <c r="J103" s="91"/>
    </row>
    <row r="104" spans="1:10" x14ac:dyDescent="0.3">
      <c r="A104" s="90"/>
      <c r="B104" s="91"/>
      <c r="C104" s="92"/>
      <c r="D104" s="90"/>
      <c r="E104" s="91"/>
      <c r="F104" s="91"/>
      <c r="G104" s="91"/>
      <c r="H104" s="91"/>
      <c r="I104" s="91"/>
      <c r="J104" s="91"/>
    </row>
    <row r="115" spans="2:12" ht="15" thickBot="1" x14ac:dyDescent="0.35"/>
    <row r="116" spans="2:12" ht="15" thickBot="1" x14ac:dyDescent="0.35">
      <c r="I116" s="26">
        <v>1.86201615003962</v>
      </c>
      <c r="J116" s="31">
        <v>65.079423868312816</v>
      </c>
      <c r="K116" s="31">
        <v>98.383539094649961</v>
      </c>
      <c r="L116" s="31">
        <v>88.246913580247167</v>
      </c>
    </row>
    <row r="117" spans="2:12" ht="15" thickBot="1" x14ac:dyDescent="0.35">
      <c r="I117" s="52">
        <v>1.43881046577505</v>
      </c>
      <c r="J117" s="31">
        <v>65.918412698412666</v>
      </c>
      <c r="K117" s="31">
        <v>114.68095238095233</v>
      </c>
      <c r="L117" s="31">
        <v>99.572380952381039</v>
      </c>
    </row>
    <row r="118" spans="2:12" ht="15" thickBot="1" x14ac:dyDescent="0.35">
      <c r="I118" s="52">
        <v>7.3341762959372545</v>
      </c>
      <c r="J118" s="31">
        <v>67.033950617283963</v>
      </c>
      <c r="K118" s="31">
        <v>148.10000000000008</v>
      </c>
      <c r="L118" s="31">
        <v>123.35555555555551</v>
      </c>
    </row>
    <row r="121" spans="2:12" ht="43.2" x14ac:dyDescent="0.3">
      <c r="B121" s="23" t="s">
        <v>178</v>
      </c>
      <c r="C121" s="23" t="s">
        <v>177</v>
      </c>
      <c r="D121" s="23" t="s">
        <v>181</v>
      </c>
      <c r="E121" s="23" t="s">
        <v>180</v>
      </c>
      <c r="F121" s="24" t="s">
        <v>179</v>
      </c>
      <c r="H121" s="23" t="s">
        <v>178</v>
      </c>
      <c r="I121" s="23" t="s">
        <v>177</v>
      </c>
      <c r="J121" s="23" t="s">
        <v>180</v>
      </c>
      <c r="K121" s="23" t="s">
        <v>181</v>
      </c>
      <c r="L121" s="24" t="s">
        <v>179</v>
      </c>
    </row>
    <row r="122" spans="2:12" x14ac:dyDescent="0.3">
      <c r="B122" s="81">
        <v>7.2</v>
      </c>
      <c r="C122" s="21">
        <v>2.2659374769270451</v>
      </c>
      <c r="D122" s="21">
        <v>92.324277456647437</v>
      </c>
      <c r="E122" s="21">
        <v>97.502504816955664</v>
      </c>
      <c r="F122" s="21">
        <v>65.362813102119475</v>
      </c>
      <c r="H122" s="81" t="s">
        <v>189</v>
      </c>
      <c r="I122" s="21">
        <v>1.86201615003962</v>
      </c>
      <c r="J122" s="21">
        <v>98.383539094649961</v>
      </c>
      <c r="K122" s="21">
        <v>88.246913580247167</v>
      </c>
      <c r="L122" s="21">
        <v>65.079423868312816</v>
      </c>
    </row>
    <row r="123" spans="2:12" ht="15" thickBot="1" x14ac:dyDescent="0.35">
      <c r="B123" s="82"/>
      <c r="C123" s="21">
        <v>3.1058574802346346</v>
      </c>
      <c r="D123" s="21">
        <v>94.734645669291439</v>
      </c>
      <c r="E123" s="21">
        <v>100.43097112860897</v>
      </c>
      <c r="F123" s="21">
        <v>64.983464566929186</v>
      </c>
      <c r="H123" s="82"/>
      <c r="I123" s="39">
        <v>3.8219115349470498</v>
      </c>
      <c r="J123" s="39">
        <v>100.59438596491218</v>
      </c>
      <c r="K123" s="39">
        <v>90.612631578947301</v>
      </c>
      <c r="L123" s="39">
        <v>65.08631578947373</v>
      </c>
    </row>
    <row r="124" spans="2:12" ht="15" thickBot="1" x14ac:dyDescent="0.35">
      <c r="B124" s="82"/>
      <c r="C124" s="21">
        <v>5.02377667604578</v>
      </c>
      <c r="D124" s="21">
        <v>110.36760563380297</v>
      </c>
      <c r="E124" s="21">
        <v>118.77934272300476</v>
      </c>
      <c r="F124" s="21">
        <v>66.366666666666632</v>
      </c>
      <c r="H124" s="82"/>
      <c r="I124" s="39">
        <v>1.43881046577505</v>
      </c>
      <c r="J124" s="39">
        <v>114.68095238095233</v>
      </c>
      <c r="K124" s="39">
        <v>99.572380952381039</v>
      </c>
      <c r="L124" s="39">
        <v>65.918412698412666</v>
      </c>
    </row>
    <row r="125" spans="2:12" ht="15" thickBot="1" x14ac:dyDescent="0.35">
      <c r="B125" s="82"/>
      <c r="C125" s="21">
        <v>6.3997946782787754</v>
      </c>
      <c r="D125" s="21">
        <v>117.31652892561972</v>
      </c>
      <c r="E125" s="21">
        <v>127.77768595041321</v>
      </c>
      <c r="F125" s="21">
        <v>65.359504132231478</v>
      </c>
      <c r="H125" s="82"/>
      <c r="I125" s="39">
        <v>6.0716921935395405</v>
      </c>
      <c r="J125" s="39">
        <v>120.61780303030301</v>
      </c>
      <c r="K125" s="39">
        <v>104.18181818181819</v>
      </c>
      <c r="L125" s="39">
        <v>65.820075757575722</v>
      </c>
    </row>
    <row r="126" spans="2:12" ht="15" thickBot="1" x14ac:dyDescent="0.35">
      <c r="B126" s="82"/>
      <c r="C126" s="21">
        <v>8.1009870734931404</v>
      </c>
      <c r="D126" s="21">
        <v>125.06859504132241</v>
      </c>
      <c r="E126" s="21">
        <v>136.5575757575759</v>
      </c>
      <c r="F126" s="21">
        <v>67.030303030303102</v>
      </c>
      <c r="H126" s="82"/>
      <c r="I126" s="39">
        <v>6.9400769165435445</v>
      </c>
      <c r="J126" s="39">
        <v>134.13081232492999</v>
      </c>
      <c r="K126" s="39">
        <v>113.0605042016808</v>
      </c>
      <c r="L126" s="39">
        <v>66.609803921568599</v>
      </c>
    </row>
    <row r="127" spans="2:12" ht="15" thickBot="1" x14ac:dyDescent="0.35">
      <c r="B127" s="83"/>
      <c r="C127" s="21">
        <v>9.1307858503198105</v>
      </c>
      <c r="D127" s="21">
        <v>130.66417910447757</v>
      </c>
      <c r="E127" s="21">
        <v>142.80945273631846</v>
      </c>
      <c r="F127" s="21">
        <v>67.102985074626829</v>
      </c>
      <c r="H127" s="83"/>
      <c r="I127" s="39">
        <v>7.3341762959372545</v>
      </c>
      <c r="J127" s="39">
        <v>148.10000000000008</v>
      </c>
      <c r="K127" s="39">
        <v>123.35555555555551</v>
      </c>
      <c r="L127" s="39">
        <v>67.033950617283963</v>
      </c>
    </row>
    <row r="128" spans="2:12" x14ac:dyDescent="0.3">
      <c r="B128" s="81">
        <v>2.6</v>
      </c>
      <c r="C128" s="21">
        <v>1.86201615003962</v>
      </c>
      <c r="D128" s="21">
        <v>88.246913580247167</v>
      </c>
      <c r="E128" s="21">
        <v>98.383539094649961</v>
      </c>
      <c r="F128" s="21">
        <v>65.079423868312816</v>
      </c>
      <c r="H128" s="85" t="s">
        <v>188</v>
      </c>
      <c r="I128" s="21">
        <v>4.5993735921862946</v>
      </c>
      <c r="J128" s="21">
        <v>99.574879227053117</v>
      </c>
      <c r="K128" s="21">
        <v>92.748550724637994</v>
      </c>
      <c r="L128" s="21">
        <v>64.950241545893761</v>
      </c>
    </row>
    <row r="129" spans="2:12" x14ac:dyDescent="0.3">
      <c r="B129" s="82"/>
      <c r="C129" s="21">
        <v>3.8219115349470498</v>
      </c>
      <c r="D129" s="21">
        <v>90.612631578947301</v>
      </c>
      <c r="E129" s="21">
        <v>100.59438596491218</v>
      </c>
      <c r="F129" s="21">
        <v>65.08631578947373</v>
      </c>
      <c r="H129" s="85"/>
      <c r="I129" s="21">
        <v>5.8758000086647204</v>
      </c>
      <c r="J129" s="21">
        <v>119.63804713804723</v>
      </c>
      <c r="K129" s="21">
        <v>108.77171717171717</v>
      </c>
      <c r="L129" s="21">
        <v>65.820202020201961</v>
      </c>
    </row>
    <row r="130" spans="2:12" x14ac:dyDescent="0.3">
      <c r="B130" s="82"/>
      <c r="C130" s="21">
        <v>1.43881046577505</v>
      </c>
      <c r="D130" s="21">
        <v>99.572380952381039</v>
      </c>
      <c r="E130" s="21">
        <v>114.68095238095233</v>
      </c>
      <c r="F130" s="21">
        <v>65.918412698412666</v>
      </c>
      <c r="H130" s="81" t="s">
        <v>190</v>
      </c>
      <c r="I130" s="21">
        <v>2.2659374769270451</v>
      </c>
      <c r="J130" s="21">
        <v>97.502504816955664</v>
      </c>
      <c r="K130" s="21">
        <v>92.324277456647437</v>
      </c>
      <c r="L130" s="21">
        <v>65.362813102119475</v>
      </c>
    </row>
    <row r="131" spans="2:12" x14ac:dyDescent="0.3">
      <c r="B131" s="82"/>
      <c r="C131" s="21">
        <v>6.0716921935395405</v>
      </c>
      <c r="D131" s="21">
        <v>104.18181818181819</v>
      </c>
      <c r="E131" s="21">
        <v>120.61780303030301</v>
      </c>
      <c r="F131" s="21">
        <v>65.820075757575722</v>
      </c>
      <c r="H131" s="82"/>
      <c r="I131" s="21">
        <v>3.1058574802346346</v>
      </c>
      <c r="J131" s="21">
        <v>100.43097112860897</v>
      </c>
      <c r="K131" s="21">
        <v>94.734645669291439</v>
      </c>
      <c r="L131" s="21">
        <v>64.983464566929186</v>
      </c>
    </row>
    <row r="132" spans="2:12" x14ac:dyDescent="0.3">
      <c r="B132" s="83"/>
      <c r="C132" s="21">
        <v>7.3341762959372545</v>
      </c>
      <c r="D132" s="21">
        <v>123.35555555555551</v>
      </c>
      <c r="E132" s="21">
        <v>148.10000000000008</v>
      </c>
      <c r="F132" s="21">
        <v>67.033950617283963</v>
      </c>
      <c r="H132" s="82"/>
      <c r="I132" s="21">
        <v>5.02377667604578</v>
      </c>
      <c r="J132" s="21">
        <v>118.77934272300476</v>
      </c>
      <c r="K132" s="21">
        <v>110.36760563380297</v>
      </c>
      <c r="L132" s="21">
        <v>66.366666666666632</v>
      </c>
    </row>
    <row r="133" spans="2:12" x14ac:dyDescent="0.3">
      <c r="B133" s="81">
        <v>13</v>
      </c>
      <c r="C133" s="21">
        <v>2.7121930846469802</v>
      </c>
      <c r="D133" s="21">
        <v>82.873087431694032</v>
      </c>
      <c r="E133" s="21">
        <v>80.512704918032782</v>
      </c>
      <c r="F133" s="21">
        <v>62.716256830601097</v>
      </c>
      <c r="H133" s="82"/>
      <c r="I133" s="21">
        <v>6.3997946782787754</v>
      </c>
      <c r="J133" s="21">
        <v>127.77768595041321</v>
      </c>
      <c r="K133" s="21">
        <v>117.31652892561972</v>
      </c>
      <c r="L133" s="21">
        <v>65.359504132231478</v>
      </c>
    </row>
    <row r="134" spans="2:12" x14ac:dyDescent="0.3">
      <c r="B134" s="82"/>
      <c r="C134" s="21">
        <v>4.64220523949942</v>
      </c>
      <c r="D134" s="21">
        <v>96.412707182320631</v>
      </c>
      <c r="E134" s="21">
        <v>100.686556169429</v>
      </c>
      <c r="F134" s="21">
        <v>64.155801104972355</v>
      </c>
      <c r="H134" s="82"/>
      <c r="I134" s="21"/>
      <c r="J134" s="21"/>
      <c r="K134" s="21"/>
      <c r="L134" s="21"/>
    </row>
    <row r="135" spans="2:12" x14ac:dyDescent="0.3">
      <c r="B135" s="82"/>
      <c r="C135" s="21"/>
      <c r="D135" s="21"/>
      <c r="E135" s="21"/>
      <c r="F135" s="21"/>
      <c r="H135" s="83"/>
      <c r="I135" s="21">
        <v>9.1307858503198105</v>
      </c>
      <c r="J135" s="21">
        <v>142.80945273631846</v>
      </c>
      <c r="K135" s="21">
        <v>130.66417910447757</v>
      </c>
      <c r="L135" s="21">
        <v>67.102985074626829</v>
      </c>
    </row>
    <row r="136" spans="2:12" x14ac:dyDescent="0.3">
      <c r="B136" s="82"/>
      <c r="C136" s="21">
        <v>6.5528878777506598</v>
      </c>
      <c r="D136" s="21">
        <v>109.68539325842694</v>
      </c>
      <c r="E136" s="21">
        <v>115.45318352059921</v>
      </c>
      <c r="F136" s="21">
        <v>65.021722846441975</v>
      </c>
      <c r="H136" s="84" t="s">
        <v>191</v>
      </c>
      <c r="I136" s="21">
        <v>2.9535094734238099</v>
      </c>
      <c r="J136" s="21">
        <v>101.23607843137262</v>
      </c>
      <c r="K136" s="21">
        <v>96.134117647058815</v>
      </c>
      <c r="L136" s="21">
        <v>64.895686274509885</v>
      </c>
    </row>
    <row r="137" spans="2:12" x14ac:dyDescent="0.3">
      <c r="B137" s="82"/>
      <c r="C137" s="21"/>
      <c r="D137" s="21"/>
      <c r="E137" s="21"/>
      <c r="F137" s="21"/>
      <c r="H137" s="84"/>
      <c r="I137" s="21">
        <v>7.7055626469559648</v>
      </c>
      <c r="J137" s="21">
        <v>122.87173333333334</v>
      </c>
      <c r="K137" s="21">
        <v>115.23199999999977</v>
      </c>
      <c r="L137" s="21">
        <v>65.13520000000014</v>
      </c>
    </row>
    <row r="138" spans="2:12" x14ac:dyDescent="0.3">
      <c r="B138" s="83"/>
      <c r="C138" s="21"/>
      <c r="D138" s="21"/>
      <c r="E138" s="21"/>
      <c r="F138" s="21"/>
      <c r="H138" s="81" t="s">
        <v>192</v>
      </c>
      <c r="I138" s="58">
        <v>2.7121930846469802</v>
      </c>
      <c r="J138" s="21">
        <v>80.512704918032782</v>
      </c>
      <c r="K138" s="21">
        <v>82.873087431694032</v>
      </c>
      <c r="L138" s="21">
        <v>62.716256830601097</v>
      </c>
    </row>
    <row r="139" spans="2:12" x14ac:dyDescent="0.3">
      <c r="H139" s="82"/>
      <c r="I139" s="58">
        <v>4.64220523949942</v>
      </c>
      <c r="J139" s="21">
        <v>100.686556169429</v>
      </c>
      <c r="K139" s="21">
        <v>96.412707182320631</v>
      </c>
      <c r="L139" s="21">
        <v>64.155801104972355</v>
      </c>
    </row>
    <row r="140" spans="2:12" x14ac:dyDescent="0.3">
      <c r="H140" s="82"/>
      <c r="I140" s="58">
        <v>6.5528878777506598</v>
      </c>
      <c r="J140" s="21">
        <v>115.45318352059921</v>
      </c>
      <c r="K140" s="21">
        <v>109.68539325842694</v>
      </c>
      <c r="L140" s="21">
        <v>65.021722846441975</v>
      </c>
    </row>
    <row r="141" spans="2:12" x14ac:dyDescent="0.3">
      <c r="H141" s="82"/>
      <c r="I141" s="59">
        <v>2.6867557651728546</v>
      </c>
      <c r="J141" s="57">
        <v>100.97033898305087</v>
      </c>
      <c r="K141" s="57">
        <v>96.868644067796609</v>
      </c>
      <c r="L141" s="57">
        <v>65.864406779661081</v>
      </c>
    </row>
    <row r="142" spans="2:12" ht="15" thickBot="1" x14ac:dyDescent="0.35">
      <c r="H142" s="82"/>
      <c r="I142" s="59">
        <v>5.3579811528564854</v>
      </c>
      <c r="J142" s="57">
        <v>121.55113268608437</v>
      </c>
      <c r="K142" s="57">
        <v>115.32038834951446</v>
      </c>
      <c r="L142" s="57">
        <v>66.667961165048496</v>
      </c>
    </row>
    <row r="143" spans="2:12" ht="15" thickBot="1" x14ac:dyDescent="0.35">
      <c r="H143" s="82"/>
      <c r="I143" s="26">
        <v>8.7371214309176111</v>
      </c>
      <c r="J143" s="39">
        <v>137.37742616033739</v>
      </c>
      <c r="K143" s="39">
        <v>129.09620253164582</v>
      </c>
      <c r="L143" s="39">
        <v>67.077004219409304</v>
      </c>
    </row>
    <row r="144" spans="2:12" x14ac:dyDescent="0.3">
      <c r="H144" s="83"/>
      <c r="I144" s="21">
        <v>9.3218831970372307</v>
      </c>
      <c r="J144" s="21">
        <v>138.18156862745093</v>
      </c>
      <c r="K144" s="21">
        <v>130.01529411764713</v>
      </c>
      <c r="L144" s="21">
        <v>67.247058823529471</v>
      </c>
    </row>
    <row r="147" spans="8:13" x14ac:dyDescent="0.3">
      <c r="H147" s="86" t="s">
        <v>192</v>
      </c>
      <c r="I147" s="58">
        <v>2.7121930846469802</v>
      </c>
      <c r="J147" s="21">
        <v>82.873087431694032</v>
      </c>
      <c r="K147" s="21">
        <v>80.512704918032782</v>
      </c>
      <c r="L147" s="21">
        <v>62.716256830601097</v>
      </c>
      <c r="M147" s="21">
        <f t="shared" ref="M147:M154" si="8">J147-K147</f>
        <v>2.36038251366125</v>
      </c>
    </row>
    <row r="148" spans="8:13" x14ac:dyDescent="0.3">
      <c r="H148" s="86"/>
      <c r="I148" s="58">
        <v>4.64220523949942</v>
      </c>
      <c r="J148" s="21">
        <v>100.686556169429</v>
      </c>
      <c r="K148" s="21">
        <v>96.412707182320631</v>
      </c>
      <c r="L148" s="21">
        <v>64.155801104972355</v>
      </c>
      <c r="M148" s="21">
        <f t="shared" si="8"/>
        <v>4.2738489871083658</v>
      </c>
    </row>
    <row r="149" spans="8:13" x14ac:dyDescent="0.3">
      <c r="H149" s="86"/>
      <c r="I149" s="58">
        <v>6.5528878777506598</v>
      </c>
      <c r="J149" s="21">
        <v>115.45318352059921</v>
      </c>
      <c r="K149" s="21">
        <v>109.68539325842694</v>
      </c>
      <c r="L149" s="21">
        <v>65.021722846441975</v>
      </c>
      <c r="M149" s="21">
        <f t="shared" si="8"/>
        <v>5.7677902621722694</v>
      </c>
    </row>
    <row r="150" spans="8:13" x14ac:dyDescent="0.3">
      <c r="H150" s="86"/>
      <c r="I150" s="21">
        <v>9.3218831970372307</v>
      </c>
      <c r="J150" s="21">
        <v>138.18156862745093</v>
      </c>
      <c r="K150" s="21">
        <v>130.01529411764713</v>
      </c>
      <c r="L150" s="21">
        <v>67.247058823529471</v>
      </c>
      <c r="M150" s="21">
        <f t="shared" si="8"/>
        <v>8.1662745098037988</v>
      </c>
    </row>
    <row r="152" spans="8:13" x14ac:dyDescent="0.3">
      <c r="H152" s="81" t="s">
        <v>190</v>
      </c>
      <c r="I152" s="21">
        <v>2.2659374769270451</v>
      </c>
      <c r="J152" s="21">
        <v>97.502504816955664</v>
      </c>
      <c r="K152" s="21">
        <v>92.324277456647437</v>
      </c>
      <c r="L152" s="21">
        <v>65.362813102119475</v>
      </c>
      <c r="M152" s="21">
        <f t="shared" si="8"/>
        <v>5.1782273603082274</v>
      </c>
    </row>
    <row r="153" spans="8:13" x14ac:dyDescent="0.3">
      <c r="H153" s="82"/>
      <c r="I153" s="21">
        <v>5.02377667604578</v>
      </c>
      <c r="J153" s="21">
        <v>118.77934272300476</v>
      </c>
      <c r="K153" s="21">
        <v>110.36760563380297</v>
      </c>
      <c r="L153" s="21">
        <v>66.366666666666632</v>
      </c>
      <c r="M153" s="21">
        <f t="shared" si="8"/>
        <v>8.4117370892017931</v>
      </c>
    </row>
    <row r="154" spans="8:13" x14ac:dyDescent="0.3">
      <c r="H154" s="82"/>
      <c r="I154" s="21">
        <v>6.3997946782787754</v>
      </c>
      <c r="J154" s="21">
        <v>127.77768595041321</v>
      </c>
      <c r="K154" s="21">
        <v>117.31652892561972</v>
      </c>
      <c r="L154" s="21">
        <v>65.359504132231478</v>
      </c>
      <c r="M154" s="21">
        <f t="shared" si="8"/>
        <v>10.461157024793494</v>
      </c>
    </row>
    <row r="155" spans="8:13" x14ac:dyDescent="0.3">
      <c r="H155" s="83"/>
      <c r="I155" s="21">
        <v>9.1307858503198105</v>
      </c>
      <c r="J155" s="21">
        <v>142.80945273631846</v>
      </c>
      <c r="K155" s="21">
        <v>130.66417910447757</v>
      </c>
      <c r="L155" s="21">
        <v>67.102985074626829</v>
      </c>
      <c r="M155" s="21">
        <f>J155-K155</f>
        <v>12.145273631840894</v>
      </c>
    </row>
  </sheetData>
  <mergeCells count="17">
    <mergeCell ref="U24:W24"/>
    <mergeCell ref="H128:H129"/>
    <mergeCell ref="H147:H150"/>
    <mergeCell ref="A2:J2"/>
    <mergeCell ref="A17:J17"/>
    <mergeCell ref="A34:J34"/>
    <mergeCell ref="B122:B127"/>
    <mergeCell ref="B128:B132"/>
    <mergeCell ref="H122:H127"/>
    <mergeCell ref="A45:J45"/>
    <mergeCell ref="A62:J62"/>
    <mergeCell ref="A71:J71"/>
    <mergeCell ref="H152:H155"/>
    <mergeCell ref="B133:B138"/>
    <mergeCell ref="H138:H144"/>
    <mergeCell ref="H130:H135"/>
    <mergeCell ref="H136:H1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dupont</dc:creator>
  <cp:lastModifiedBy>mathieu dupont</cp:lastModifiedBy>
  <cp:revision>0</cp:revision>
  <dcterms:created xsi:type="dcterms:W3CDTF">2016-06-16T17:48:35Z</dcterms:created>
  <dcterms:modified xsi:type="dcterms:W3CDTF">2017-12-12T22:18:32Z</dcterms:modified>
  <dc:language>en-US</dc:language>
</cp:coreProperties>
</file>