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 activeTab="2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12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<sst xmlns="http://schemas.openxmlformats.org/spreadsheetml/2006/main" count="207" uniqueCount="130">
  <si>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</si>
  <si>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</si>
  <si>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</si>
  <si>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</si>
  <si>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</si>
  <si>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</si>
  <si>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</si>
  <si>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</si>
  <si>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</si>
  <si>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</si>
  <si>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</si>
  <si>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</si>
  <si>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</si>
  <si>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</si>
  <si>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</si>
  <si>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</si>
  <si>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</si>
  <si>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</si>
  <si>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</si>
  <si>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</si>
  <si>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</si>
  <si>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</si>
  <si>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</si>
  <si>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</si>
  <si>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</si>
  <si>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</si>
  <si>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</si>
  <si>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</si>
  <si>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</si>
  <si>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</si>
  <si>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</si>
  <si>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</si>
  <si>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</si>
  <si>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</si>
  <si>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</si>
  <si>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</si>
  <si>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</si>
  <si>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</si>
  <si>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</si>
  <si>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</si>
  <si>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</si>
  <si>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</si>
  <si>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</si>
  <si>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</si>
  <si>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</si>
  <si>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</si>
  <si>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</si>
  <si>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</si>
  <si>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</si>
  <si>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</si>
  <si>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</si>
  <si>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</si>
  <si>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</si>
  <si>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</si>
  <si>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</si>
  <si>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</si>
  <si>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</si>
  <si>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</si>
  <si>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</si>
  <si>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</si>
  <si>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</si>
  <si>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</si>
  <si>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</si>
  <si>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</si>
  <si>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</si>
  <si>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</si>
  <si>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</si>
  <si>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</si>
  <si>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</si>
  <si>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</si>
  <si>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</si>
  <si>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</si>
  <si>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</si>
  <si>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</si>
  <si>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</si>
  <si>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</si>
  <si>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</si>
  <si>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</si>
  <si>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</si>
  <si>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</si>
  <si>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</si>
  <si>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</si>
  <si>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</si>
  <si>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</si>
  <si>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</si>
  <si>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</si>
  <si>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</si>
  <si>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</si>
  <si>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</si>
  <si>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</si>
  <si>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</si>
  <si>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</si>
  <si>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</si>
  <si>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</si>
  <si>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</si>
  <si>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</si>
  <si>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</si>
  <si>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</si>
  <si>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</si>
  <si>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</si>
  <si>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</si>
  <si>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</si>
  <si>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</si>
  <si>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</si>
  <si>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</si>
  <si>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</si>
  <si>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</si>
  <si>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</si>
  <si>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</si>
  <si>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</si>
  <si>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</si>
  <si>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</si>
  <si>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</si>
  <si>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</si>
  <si>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</si>
  <si>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</si>
  <si>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</si>
  <si>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</si>
  <si>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</si>
  <si>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</si>
  <si>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</si>
  <si>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</si>
  <si>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</si>
  <si>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</si>
  <si>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</si>
  <si>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</si>
  <si>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</si>
  <si>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</si>
  <si>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</si>
  <si>
    <t>Comes in strips of 40, currently only need 4/board. Actually used for SHT21 breakout. Other sensor comes with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</si>
</sst>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O10" sqref="O10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</cols>
  <sheetData>
    <row r="1" spans="1:18" ht="17" thickBot="1" x14ac:dyDescent="0.25">
      <c r="A1" s="70" t="s">
        <v>11</v>
      </c>
      <c r="B1" s="71"/>
      <c r="C1" s="1">
        <v>1</v>
      </c>
      <c r="D1" s="3" t="s">
        <v>46</v>
      </c>
      <c r="M1" s="30"/>
    </row>
    <row r="2" spans="1:18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68" t="s">
        <v>27</v>
      </c>
      <c r="P2" s="65" t="s">
        <v>117</v>
      </c>
      <c r="Q2" s="66"/>
      <c r="R2" s="67"/>
    </row>
    <row r="3" spans="1:18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9"/>
      <c r="P3" s="55" t="s">
        <v>118</v>
      </c>
      <c r="Q3" s="56" t="s">
        <v>119</v>
      </c>
      <c r="R3" s="57" t="s">
        <v>120</v>
      </c>
    </row>
    <row r="4" spans="1:18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  <c r="P4" s="58">
        <f>F4/$F$31</f>
        <v>8.6533981228782558E-2</v>
      </c>
      <c r="Q4" s="59">
        <f>H4/$H$31</f>
        <v>8.9650226194416843E-2</v>
      </c>
      <c r="R4" s="60">
        <f>J4/$J$31</f>
        <v>9.0890023072082785E-2</v>
      </c>
    </row>
    <row r="5" spans="1:18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  <c r="P5" s="58">
        <f t="shared" ref="P5:P30" si="3">F5/$F$31</f>
        <v>0.14910470611728685</v>
      </c>
      <c r="Q5" s="59">
        <f t="shared" ref="Q5:Q30" si="4">H5/$H$31</f>
        <v>0.15447423590422596</v>
      </c>
      <c r="R5" s="60">
        <f t="shared" ref="R5:R30" si="5">J5/$J$31</f>
        <v>0.15661050129343496</v>
      </c>
    </row>
    <row r="6" spans="1:18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  <c r="P6" s="58">
        <f t="shared" si="3"/>
        <v>0.13246355588098252</v>
      </c>
      <c r="Q6" s="59">
        <f t="shared" si="4"/>
        <v>0.13723380778991504</v>
      </c>
      <c r="R6" s="60">
        <f t="shared" si="5"/>
        <v>0.13913165070264977</v>
      </c>
    </row>
    <row r="7" spans="1:18" x14ac:dyDescent="0.2">
      <c r="A7" s="2"/>
      <c r="B7" s="25" t="s">
        <v>72</v>
      </c>
      <c r="C7" s="25" t="s">
        <v>73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74</v>
      </c>
      <c r="L7" s="3">
        <v>3013</v>
      </c>
      <c r="M7" s="32" t="s">
        <v>30</v>
      </c>
      <c r="N7" s="19" t="s">
        <v>75</v>
      </c>
      <c r="O7" s="44"/>
      <c r="P7" s="58">
        <f t="shared" si="3"/>
        <v>0.18571523663715639</v>
      </c>
      <c r="Q7" s="59">
        <f t="shared" si="4"/>
        <v>0.17323182169259627</v>
      </c>
      <c r="R7" s="60">
        <f t="shared" si="5"/>
        <v>0.17562749073620917</v>
      </c>
    </row>
    <row r="8" spans="1:18" x14ac:dyDescent="0.2">
      <c r="A8" s="2"/>
      <c r="B8" s="25" t="s">
        <v>76</v>
      </c>
      <c r="C8" s="25" t="s">
        <v>77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58</v>
      </c>
      <c r="L8" s="3" t="s">
        <v>99</v>
      </c>
      <c r="M8" s="32" t="s">
        <v>100</v>
      </c>
      <c r="N8" s="19" t="s">
        <v>101</v>
      </c>
      <c r="O8" s="44" t="s">
        <v>102</v>
      </c>
      <c r="P8" s="58">
        <f t="shared" si="3"/>
        <v>1.1582240564467819E-2</v>
      </c>
      <c r="Q8" s="59">
        <f t="shared" si="4"/>
        <v>1.0868365883261613E-2</v>
      </c>
      <c r="R8" s="60">
        <f t="shared" si="5"/>
        <v>1.1018667412430959E-2</v>
      </c>
    </row>
    <row r="9" spans="1:18" x14ac:dyDescent="0.2">
      <c r="A9" s="2"/>
      <c r="B9" s="25" t="s">
        <v>81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58</v>
      </c>
      <c r="L9" s="3" t="s">
        <v>88</v>
      </c>
      <c r="M9" s="32" t="s">
        <v>89</v>
      </c>
      <c r="N9" s="19" t="s">
        <v>90</v>
      </c>
      <c r="O9" s="44" t="s">
        <v>91</v>
      </c>
      <c r="P9" s="58">
        <f t="shared" si="3"/>
        <v>2.3963256340278245E-2</v>
      </c>
      <c r="Q9" s="59">
        <f t="shared" si="4"/>
        <v>2.4826216484607744E-2</v>
      </c>
      <c r="R9" s="60">
        <f t="shared" si="5"/>
        <v>2.5169544850730616E-2</v>
      </c>
    </row>
    <row r="10" spans="1:18" x14ac:dyDescent="0.2">
      <c r="A10" s="2"/>
      <c r="B10" s="25" t="s">
        <v>87</v>
      </c>
      <c r="C10" s="25" t="s">
        <v>18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74</v>
      </c>
      <c r="L10" s="3">
        <v>794</v>
      </c>
      <c r="M10" s="32" t="s">
        <v>18</v>
      </c>
      <c r="N10" s="19" t="s">
        <v>122</v>
      </c>
      <c r="O10" s="44" t="s">
        <v>123</v>
      </c>
      <c r="P10" s="58">
        <f t="shared" si="3"/>
        <v>1.0517206949344342E-2</v>
      </c>
      <c r="Q10" s="59">
        <f t="shared" si="4"/>
        <v>9.8201478539115088E-3</v>
      </c>
      <c r="R10" s="60">
        <f t="shared" si="5"/>
        <v>9.9559532965112219E-3</v>
      </c>
    </row>
    <row r="11" spans="1:18" x14ac:dyDescent="0.2">
      <c r="A11" s="2"/>
      <c r="B11" s="25" t="s">
        <v>111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58</v>
      </c>
      <c r="L11" s="3" t="s">
        <v>92</v>
      </c>
      <c r="M11" s="32" t="s">
        <v>18</v>
      </c>
      <c r="N11" s="19" t="s">
        <v>93</v>
      </c>
      <c r="O11" s="44" t="s">
        <v>94</v>
      </c>
      <c r="P11" s="58">
        <f t="shared" si="3"/>
        <v>3.4081075683951287E-2</v>
      </c>
      <c r="Q11" s="59">
        <f t="shared" si="4"/>
        <v>3.2549928279819035E-2</v>
      </c>
      <c r="R11" s="60">
        <f t="shared" si="5"/>
        <v>3.3000069915402365E-2</v>
      </c>
    </row>
    <row r="12" spans="1:18" x14ac:dyDescent="0.2">
      <c r="A12" s="2"/>
      <c r="B12" s="34" t="s">
        <v>95</v>
      </c>
      <c r="C12" s="25" t="s">
        <v>18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124</v>
      </c>
      <c r="L12" s="3" t="s">
        <v>125</v>
      </c>
      <c r="M12" s="29" t="s">
        <v>126</v>
      </c>
      <c r="N12" s="19" t="s">
        <v>127</v>
      </c>
      <c r="O12" s="44" t="s">
        <v>128</v>
      </c>
      <c r="P12" s="58">
        <f t="shared" si="3"/>
        <v>3.3016042068827807E-2</v>
      </c>
      <c r="Q12" s="59">
        <f t="shared" si="4"/>
        <v>3.4205009378792894E-2</v>
      </c>
      <c r="R12" s="60">
        <f t="shared" si="5"/>
        <v>3.4678039572117736E-2</v>
      </c>
    </row>
    <row r="13" spans="1:18" x14ac:dyDescent="0.2">
      <c r="A13" s="2"/>
      <c r="B13" s="25" t="s">
        <v>96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112</v>
      </c>
      <c r="L13" s="3" t="s">
        <v>18</v>
      </c>
      <c r="M13" s="29" t="s">
        <v>18</v>
      </c>
      <c r="N13" s="19"/>
      <c r="O13" s="44" t="s">
        <v>97</v>
      </c>
      <c r="P13" s="58">
        <f t="shared" si="3"/>
        <v>0.33042667909205897</v>
      </c>
      <c r="Q13" s="59">
        <f t="shared" si="4"/>
        <v>0.33045073375262046</v>
      </c>
      <c r="R13" s="60">
        <f t="shared" si="5"/>
        <v>0.32133118926099419</v>
      </c>
    </row>
    <row r="14" spans="1:18" x14ac:dyDescent="0.2">
      <c r="A14" s="2"/>
      <c r="B14" s="25" t="s">
        <v>114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115</v>
      </c>
      <c r="M14" s="29" t="s">
        <v>18</v>
      </c>
      <c r="N14" s="19" t="s">
        <v>116</v>
      </c>
      <c r="O14" s="44" t="s">
        <v>129</v>
      </c>
      <c r="P14" s="58">
        <f t="shared" si="3"/>
        <v>2.5960194368634766E-3</v>
      </c>
      <c r="Q14" s="59">
        <f t="shared" si="4"/>
        <v>2.6895067858325058E-3</v>
      </c>
      <c r="R14" s="60">
        <f t="shared" si="5"/>
        <v>2.5868698874362025E-3</v>
      </c>
    </row>
    <row r="15" spans="1:18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  <c r="P15" s="58">
        <f t="shared" si="3"/>
        <v>0</v>
      </c>
      <c r="Q15" s="59">
        <f t="shared" si="4"/>
        <v>0</v>
      </c>
      <c r="R15" s="60">
        <f t="shared" si="5"/>
        <v>0</v>
      </c>
    </row>
    <row r="16" spans="1:18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  <c r="P16" s="58">
        <f t="shared" si="3"/>
        <v>0</v>
      </c>
      <c r="Q16" s="59">
        <f t="shared" si="4"/>
        <v>0</v>
      </c>
      <c r="R16" s="60">
        <f t="shared" si="5"/>
        <v>0</v>
      </c>
    </row>
    <row r="17" spans="1:18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15</v>
      </c>
      <c r="F31" s="24">
        <f>SUM(F4:F30)</f>
        <v>75.114999999999981</v>
      </c>
      <c r="G31" s="24" t="s">
        <v>15</v>
      </c>
      <c r="H31" s="24">
        <f>SUM(H4:H30)</f>
        <v>725.04000000000008</v>
      </c>
      <c r="I31" s="24" t="s">
        <v>15</v>
      </c>
      <c r="J31" s="24">
        <f>SUM(J4:J30)</f>
        <v>1787.875</v>
      </c>
      <c r="M31" s="30"/>
      <c r="P31" s="64">
        <f>SUM(P4:P30)</f>
        <v>1.0000000000000002</v>
      </c>
      <c r="Q31" s="64">
        <f t="shared" ref="Q31:R31" si="9">SUM(Q4:Q30)</f>
        <v>0.99999999999999978</v>
      </c>
      <c r="R31" s="64">
        <f t="shared" si="9"/>
        <v>1.0000000000000002</v>
      </c>
    </row>
    <row r="32" spans="1:18" x14ac:dyDescent="0.2">
      <c r="E32" t="s">
        <v>16</v>
      </c>
      <c r="F32" s="24">
        <f>F31</f>
        <v>75.114999999999981</v>
      </c>
      <c r="G32" t="s">
        <v>16</v>
      </c>
      <c r="H32" s="35">
        <f>H31/10</f>
        <v>72.504000000000005</v>
      </c>
      <c r="I32" t="s">
        <v>16</v>
      </c>
      <c r="J32" s="35">
        <f>J31/25</f>
        <v>71.515000000000001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11</v>
      </c>
      <c r="B1" s="71"/>
      <c r="C1" s="1">
        <v>1</v>
      </c>
      <c r="D1" s="3" t="s">
        <v>46</v>
      </c>
    </row>
    <row r="2" spans="1:15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7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78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 t="s">
        <v>121</v>
      </c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58</v>
      </c>
      <c r="L8" s="3" t="s">
        <v>78</v>
      </c>
      <c r="M8" s="32" t="s">
        <v>18</v>
      </c>
      <c r="N8" s="19" t="s">
        <v>79</v>
      </c>
      <c r="O8" s="44" t="s">
        <v>80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113</v>
      </c>
      <c r="N9" s="19" t="s">
        <v>55</v>
      </c>
      <c r="O9" s="44" t="s">
        <v>56</v>
      </c>
    </row>
    <row r="10" spans="1:15" x14ac:dyDescent="0.2">
      <c r="A10" s="2"/>
      <c r="B10" s="3"/>
      <c r="C10" s="25" t="s">
        <v>57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58</v>
      </c>
      <c r="L10" s="3" t="s">
        <v>59</v>
      </c>
      <c r="M10" s="32" t="s">
        <v>60</v>
      </c>
      <c r="N10" s="19" t="s">
        <v>61</v>
      </c>
      <c r="O10" s="44" t="s">
        <v>66</v>
      </c>
    </row>
    <row r="11" spans="1:15" x14ac:dyDescent="0.2">
      <c r="A11" s="2"/>
      <c r="B11" s="25"/>
      <c r="C11" s="25" t="s">
        <v>62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58</v>
      </c>
      <c r="L11" s="3" t="s">
        <v>63</v>
      </c>
      <c r="M11" s="32" t="s">
        <v>60</v>
      </c>
      <c r="N11" s="19" t="s">
        <v>64</v>
      </c>
      <c r="O11" s="44" t="s">
        <v>67</v>
      </c>
    </row>
    <row r="12" spans="1:15" x14ac:dyDescent="0.2">
      <c r="A12" s="2"/>
      <c r="B12" s="34"/>
      <c r="C12" s="25" t="s">
        <v>65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58</v>
      </c>
      <c r="L12" s="3" t="s">
        <v>103</v>
      </c>
      <c r="M12" s="29" t="s">
        <v>18</v>
      </c>
      <c r="N12" s="19" t="s">
        <v>104</v>
      </c>
      <c r="O12" s="44" t="s">
        <v>71</v>
      </c>
    </row>
    <row r="13" spans="1:15" x14ac:dyDescent="0.2">
      <c r="A13" s="2"/>
      <c r="B13" s="25"/>
      <c r="C13" s="25" t="s">
        <v>68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58</v>
      </c>
      <c r="L13" s="3" t="s">
        <v>105</v>
      </c>
      <c r="M13" s="29" t="s">
        <v>18</v>
      </c>
      <c r="N13" s="19" t="s">
        <v>106</v>
      </c>
      <c r="O13" s="44" t="s">
        <v>69</v>
      </c>
    </row>
    <row r="14" spans="1:15" x14ac:dyDescent="0.2">
      <c r="A14" s="2"/>
      <c r="B14" s="25"/>
      <c r="C14" s="25" t="s">
        <v>82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58</v>
      </c>
      <c r="L14" s="3" t="s">
        <v>107</v>
      </c>
      <c r="M14" s="29" t="s">
        <v>18</v>
      </c>
      <c r="N14" s="19" t="s">
        <v>108</v>
      </c>
      <c r="O14" s="44" t="s">
        <v>98</v>
      </c>
    </row>
    <row r="15" spans="1:15" x14ac:dyDescent="0.2">
      <c r="A15" s="2"/>
      <c r="B15" s="25"/>
      <c r="C15" s="25" t="s">
        <v>83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58</v>
      </c>
      <c r="L15" s="3" t="s">
        <v>109</v>
      </c>
      <c r="M15" s="29" t="s">
        <v>18</v>
      </c>
      <c r="N15" s="19" t="s">
        <v>110</v>
      </c>
      <c r="O15" s="44" t="s">
        <v>98</v>
      </c>
    </row>
    <row r="16" spans="1:15" x14ac:dyDescent="0.2">
      <c r="A16" s="2"/>
      <c r="B16" s="25"/>
      <c r="C16" s="25" t="s">
        <v>84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85</v>
      </c>
      <c r="L16" s="3" t="s">
        <v>18</v>
      </c>
      <c r="M16" s="32" t="s">
        <v>18</v>
      </c>
      <c r="N16" s="27"/>
      <c r="O16" s="44" t="s">
        <v>86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2016-04-04T17:39:15Z</dcterms:modified>
</cp:coreProperties>
</file>