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0" windowWidth="25600" windowHeight="16000" tabRatio="500" activeTab="1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1" i="3"/>
  <c r="J32" i="3"/>
  <c r="H31" i="3"/>
  <c r="H32" i="3"/>
  <c r="F31" i="3"/>
  <c r="F32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<sst xmlns="http://schemas.openxmlformats.org/spreadsheetml/2006/main" count="134" uniqueCount="83">
  <si>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</si>
  <si>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</si>
  <si>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</si>
  <si>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</si>
  <si>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</si>
  <si>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</si>
  <si>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</si>
  <si>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</si>
  <si>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</si>
  <si>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</si>
  <si>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</si>
  <si>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</si>
  <si>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</si>
  <si>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</si>
  <si>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</si>
  <si>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</si>
  <si>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</si>
  <si>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</si>
  <si>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</si>
  <si>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</si>
  <si>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</si>
  <si>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</si>
  <si>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</si>
  <si>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</si>
  <si>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</si>
  <si>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</si>
  <si>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</si>
  <si>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</si>
  <si>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</si>
  <si>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</si>
  <si>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</si>
  <si>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</si>
  <si>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</si>
  <si>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</si>
  <si>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</si>
  <si>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</si>
  <si>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</si>
  <si>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</si>
  <si>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</si>
  <si>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</si>
  <si>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</si>
  <si>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</si>
  <si>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</si>
  <si>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</si>
  <si>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</si>
  <si>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https://www.sparkfun.com/products/10571</t>
  </si>
  <si>
    <t>PRT-10571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</si>
  <si>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</si>
  <si>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</si>
  <si>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</si>
  <si>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</si>
  <si>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</si>
  <si>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</si>
  <si>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</si>
  <si>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</si>
  <si>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</si>
  <si>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</si>
  <si>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40-Pin 0.1" Through Hole Header</t>
  </si>
  <si>
    <t>https://www.sparkfun.com/products/116</t>
  </si>
  <si>
    <t>Comes in strips of 40, currently only need 34. Prices will be updated once precise count is established</t>
  </si>
  <si>
    <t>Sensor Headers - Add to full instrument</t>
  </si>
  <si>
    <t>Jumper Wires - Add to full instrument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</si>
  <si>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</si>
  <si>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</si>
  <si>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</si>
  <si>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</si>
  <si>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</si>
  <si>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</si>
  <si>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</si>
  <si>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</si>
  <si>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</si>
  <si>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</si>
  <si>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</si>
  <si>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</si>
  <si>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</si>
  <si>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594-5063JD270R0F</t>
  </si>
  <si>
    <t>Cost/Part</t>
  </si>
  <si>
    <t>0207</t>
  </si>
  <si>
    <t>http://www.mouser.com/ProductDetail/Vishay-Beyschlag/MBA02040C2700FC100/?qs=sGAEpiMZZMsPqMdJzcrNwh8o%2ffOfPMK399V4azr1c3I%3d</t>
  </si>
  <si>
    <t>3.3V supply, 2V voltage drop, 5mA forward current. For red LED. Check package size</t>
  </si>
  <si>
    <t>594-5063JD220R0F</t>
  </si>
  <si>
    <t>http://www.mouser.com/ProductDetail/Vishay-BC-Components/MBA02040C2200FC100/?qs=sGAEpiMZZMsPqMdJzcrNwjHuaZ59ATdsAyWvarnMzXw%3d</t>
  </si>
  <si>
    <t>Battery voltage divider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</si>
</sst>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14" sqref="E14"/>
    </sheetView>
  </sheetViews>
  <sheetFormatPr baseColWidth="10" defaultRowHeight="16" x14ac:dyDescent="0.2"/>
  <cols>
    <col min="1" max="1" width="7.83203125" bestFit="1" customWidth="1"/>
    <col min="2" max="2" width="19.83203125" bestFit="1" customWidth="1"/>
    <col min="3" max="3" width="9.6640625" bestFit="1" customWidth="1"/>
    <col min="4" max="4" width="13.832031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1.5" bestFit="1" customWidth="1"/>
    <col min="13" max="13" width="13.83203125" bestFit="1" customWidth="1"/>
    <col min="14" max="14" width="86.1640625" bestFit="1" customWidth="1"/>
    <col min="15" max="15" width="34.33203125" bestFit="1" customWidth="1"/>
  </cols>
  <sheetData>
    <row r="1" spans="1:15" ht="17" thickBot="1" x14ac:dyDescent="0.25">
      <c r="A1" s="48" t="s">
        <v>11</v>
      </c>
      <c r="B1" s="49"/>
      <c r="C1" s="1">
        <v>1</v>
      </c>
      <c r="D1" s="3"/>
      <c r="M1" s="30"/>
    </row>
    <row r="2" spans="1:15" ht="17" thickBot="1" x14ac:dyDescent="0.25">
      <c r="A2" s="50" t="s">
        <v>7</v>
      </c>
      <c r="B2" s="51"/>
      <c r="C2" s="52"/>
      <c r="D2" s="17"/>
      <c r="E2" s="50" t="s">
        <v>6</v>
      </c>
      <c r="F2" s="53"/>
      <c r="G2" s="54" t="s">
        <v>8</v>
      </c>
      <c r="H2" s="53"/>
      <c r="I2" s="50" t="s">
        <v>9</v>
      </c>
      <c r="J2" s="53"/>
      <c r="K2" s="50" t="s">
        <v>10</v>
      </c>
      <c r="L2" s="51"/>
      <c r="M2" s="52"/>
      <c r="N2" s="53"/>
      <c r="O2" s="46" t="s">
        <v>27</v>
      </c>
    </row>
    <row r="3" spans="1:15" ht="18" thickTop="1" thickBot="1" x14ac:dyDescent="0.25">
      <c r="A3" s="10" t="s">
        <v>0</v>
      </c>
      <c r="B3" s="11" t="s">
        <v>33</v>
      </c>
      <c r="C3" s="16" t="s">
        <v>2</v>
      </c>
      <c r="D3" s="18" t="s">
        <v>12</v>
      </c>
      <c r="E3" s="10" t="s">
        <v>76</v>
      </c>
      <c r="F3" s="28" t="s">
        <v>14</v>
      </c>
      <c r="G3" s="10" t="s">
        <v>76</v>
      </c>
      <c r="H3" s="13" t="s">
        <v>14</v>
      </c>
      <c r="I3" s="10" t="s">
        <v>76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7"/>
    </row>
    <row r="4" spans="1:15" x14ac:dyDescent="0.2">
      <c r="A4" s="8"/>
      <c r="B4" s="9" t="s">
        <v>35</v>
      </c>
      <c r="C4" s="9" t="s">
        <v>28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29</v>
      </c>
      <c r="L4" s="3" t="s">
        <v>28</v>
      </c>
      <c r="M4" s="29" t="s">
        <v>30</v>
      </c>
      <c r="N4" s="19" t="s">
        <v>31</v>
      </c>
      <c r="O4" s="43"/>
    </row>
    <row r="5" spans="1:15" x14ac:dyDescent="0.2">
      <c r="A5" s="2"/>
      <c r="B5" s="25" t="s">
        <v>34</v>
      </c>
      <c r="C5" s="25" t="s">
        <v>32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52</v>
      </c>
      <c r="L5" s="3" t="s">
        <v>18</v>
      </c>
      <c r="M5" s="29" t="s">
        <v>18</v>
      </c>
      <c r="N5" s="19" t="s">
        <v>53</v>
      </c>
      <c r="O5" s="44" t="s">
        <v>54</v>
      </c>
    </row>
    <row r="6" spans="1:15" x14ac:dyDescent="0.2">
      <c r="A6" s="2"/>
      <c r="B6" s="25" t="s">
        <v>36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37</v>
      </c>
      <c r="L6" s="3" t="s">
        <v>38</v>
      </c>
      <c r="M6" s="32" t="s">
        <v>18</v>
      </c>
      <c r="N6" s="27" t="s">
        <v>39</v>
      </c>
      <c r="O6" s="44"/>
    </row>
    <row r="7" spans="1:15" x14ac:dyDescent="0.2">
      <c r="A7" s="2"/>
      <c r="B7" s="3"/>
      <c r="C7" s="25"/>
      <c r="D7" s="4"/>
      <c r="E7" s="38"/>
      <c r="F7" s="26">
        <f t="shared" si="0"/>
        <v>0</v>
      </c>
      <c r="G7" s="21"/>
      <c r="H7" s="20">
        <f t="shared" si="1"/>
        <v>0</v>
      </c>
      <c r="I7" s="21"/>
      <c r="J7" s="20">
        <f t="shared" si="2"/>
        <v>0</v>
      </c>
      <c r="K7" s="2"/>
      <c r="L7" s="3"/>
      <c r="M7" s="32"/>
      <c r="N7" s="19"/>
      <c r="O7" s="44"/>
    </row>
    <row r="8" spans="1:15" x14ac:dyDescent="0.2">
      <c r="A8" s="2"/>
      <c r="B8" s="25"/>
      <c r="C8" s="25"/>
      <c r="D8" s="4"/>
      <c r="E8" s="38"/>
      <c r="F8" s="26">
        <f t="shared" si="0"/>
        <v>0</v>
      </c>
      <c r="G8" s="21"/>
      <c r="H8" s="20">
        <f t="shared" si="1"/>
        <v>0</v>
      </c>
      <c r="I8" s="21"/>
      <c r="J8" s="20">
        <f t="shared" si="2"/>
        <v>0</v>
      </c>
      <c r="K8" s="2"/>
      <c r="L8" s="3"/>
      <c r="M8" s="32"/>
      <c r="N8" s="19"/>
      <c r="O8" s="44"/>
    </row>
    <row r="9" spans="1:15" x14ac:dyDescent="0.2">
      <c r="A9" s="2"/>
      <c r="B9" s="3"/>
      <c r="C9" s="25"/>
      <c r="D9" s="4"/>
      <c r="E9" s="38"/>
      <c r="F9" s="26">
        <f t="shared" si="0"/>
        <v>0</v>
      </c>
      <c r="G9" s="21"/>
      <c r="H9" s="20">
        <f t="shared" si="1"/>
        <v>0</v>
      </c>
      <c r="I9" s="21"/>
      <c r="J9" s="20">
        <f t="shared" si="2"/>
        <v>0</v>
      </c>
      <c r="K9" s="2"/>
      <c r="L9" s="3"/>
      <c r="M9" s="32"/>
      <c r="N9" s="19"/>
      <c r="O9" s="44"/>
    </row>
    <row r="10" spans="1:15" x14ac:dyDescent="0.2">
      <c r="A10" s="2"/>
      <c r="B10" s="3"/>
      <c r="C10" s="25"/>
      <c r="D10" s="4"/>
      <c r="E10" s="38"/>
      <c r="F10" s="26">
        <f t="shared" si="0"/>
        <v>0</v>
      </c>
      <c r="G10" s="21"/>
      <c r="H10" s="20">
        <f t="shared" si="1"/>
        <v>0</v>
      </c>
      <c r="I10" s="21"/>
      <c r="J10" s="20">
        <f t="shared" si="2"/>
        <v>0</v>
      </c>
      <c r="K10" s="2"/>
      <c r="L10" s="3"/>
      <c r="M10" s="32"/>
      <c r="N10" s="19"/>
      <c r="O10" s="44"/>
    </row>
    <row r="11" spans="1:15" x14ac:dyDescent="0.2">
      <c r="A11" s="2"/>
      <c r="B11" s="25"/>
      <c r="C11" s="25"/>
      <c r="D11" s="4"/>
      <c r="E11" s="38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4"/>
    </row>
    <row r="12" spans="1:15" x14ac:dyDescent="0.2">
      <c r="A12" s="2"/>
      <c r="B12" s="34"/>
      <c r="C12" s="25"/>
      <c r="D12" s="4"/>
      <c r="E12" s="38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4"/>
    </row>
    <row r="13" spans="1:15" x14ac:dyDescent="0.2">
      <c r="A13" s="2"/>
      <c r="B13" s="25"/>
      <c r="C13" s="25"/>
      <c r="D13" s="4"/>
      <c r="E13" s="38"/>
      <c r="F13" s="26">
        <f t="shared" si="0"/>
        <v>0</v>
      </c>
      <c r="G13" s="21"/>
      <c r="H13" s="20">
        <f t="shared" si="1"/>
        <v>0</v>
      </c>
      <c r="I13" s="21"/>
      <c r="J13" s="20">
        <f t="shared" si="2"/>
        <v>0</v>
      </c>
      <c r="K13" s="2"/>
      <c r="L13" s="3"/>
      <c r="M13" s="29"/>
      <c r="N13" s="19"/>
      <c r="O13" s="44"/>
    </row>
    <row r="14" spans="1:15" x14ac:dyDescent="0.2">
      <c r="A14" s="2"/>
      <c r="B14" s="25"/>
      <c r="C14" s="25"/>
      <c r="D14" s="4"/>
      <c r="E14" s="38"/>
      <c r="F14" s="26">
        <f t="shared" si="0"/>
        <v>0</v>
      </c>
      <c r="G14" s="21"/>
      <c r="H14" s="20">
        <f t="shared" si="1"/>
        <v>0</v>
      </c>
      <c r="I14" s="21"/>
      <c r="J14" s="20">
        <f t="shared" si="2"/>
        <v>0</v>
      </c>
      <c r="K14" s="2"/>
      <c r="L14" s="3"/>
      <c r="M14" s="29"/>
      <c r="N14" s="19"/>
      <c r="O14" s="44"/>
    </row>
    <row r="15" spans="1:15" x14ac:dyDescent="0.2">
      <c r="A15" s="2"/>
      <c r="B15" s="25"/>
      <c r="C15" s="25"/>
      <c r="D15" s="4"/>
      <c r="E15" s="38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4"/>
    </row>
    <row r="16" spans="1:15" x14ac:dyDescent="0.2">
      <c r="A16" s="2"/>
      <c r="B16" s="25"/>
      <c r="C16" s="25"/>
      <c r="D16" s="4"/>
      <c r="E16" s="38"/>
      <c r="F16" s="26">
        <f t="shared" si="0"/>
        <v>0</v>
      </c>
      <c r="G16" s="21"/>
      <c r="H16" s="20">
        <f t="shared" si="1"/>
        <v>0</v>
      </c>
      <c r="I16" s="21"/>
      <c r="J16" s="20">
        <f t="shared" si="2"/>
        <v>0</v>
      </c>
      <c r="K16" s="2"/>
      <c r="L16" s="3"/>
      <c r="M16" s="32"/>
      <c r="N16" s="27"/>
      <c r="O16" s="44"/>
    </row>
    <row r="17" spans="1:15" x14ac:dyDescent="0.2">
      <c r="A17" s="2"/>
      <c r="B17" s="25"/>
      <c r="C17" s="25"/>
      <c r="D17" s="4"/>
      <c r="E17" s="38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27.65</v>
      </c>
      <c r="G31" s="24" t="s">
        <v>15</v>
      </c>
      <c r="H31" s="24">
        <f>SUM(H4:H30)</f>
        <v>276.5</v>
      </c>
      <c r="I31" s="24" t="s">
        <v>15</v>
      </c>
      <c r="J31" s="24">
        <f>SUM(J4:J30)</f>
        <v>691.25</v>
      </c>
      <c r="M31" s="30"/>
    </row>
    <row r="32" spans="1:15" x14ac:dyDescent="0.2">
      <c r="E32" t="s">
        <v>16</v>
      </c>
      <c r="F32" s="24">
        <f>F31</f>
        <v>27.65</v>
      </c>
      <c r="G32" t="s">
        <v>16</v>
      </c>
      <c r="H32" s="35">
        <f>H31/10</f>
        <v>27.65</v>
      </c>
      <c r="I32" t="s">
        <v>16</v>
      </c>
      <c r="J32" s="35">
        <f>J31/25</f>
        <v>27.65</v>
      </c>
      <c r="M32" s="30"/>
    </row>
  </sheetData>
  <mergeCells count="7"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C15" sqref="C15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28" style="30" bestFit="1" customWidth="1"/>
    <col min="14" max="14" width="130.33203125" bestFit="1" customWidth="1"/>
    <col min="15" max="15" width="83.33203125" bestFit="1" customWidth="1"/>
  </cols>
  <sheetData>
    <row r="1" spans="1:15" ht="17" thickBot="1" x14ac:dyDescent="0.25">
      <c r="A1" s="48" t="s">
        <v>11</v>
      </c>
      <c r="B1" s="49"/>
      <c r="C1" s="1">
        <v>1</v>
      </c>
      <c r="D1" s="3" t="s">
        <v>48</v>
      </c>
    </row>
    <row r="2" spans="1:15" ht="17" thickBot="1" x14ac:dyDescent="0.25">
      <c r="A2" s="50" t="s">
        <v>7</v>
      </c>
      <c r="B2" s="51"/>
      <c r="C2" s="52"/>
      <c r="D2" s="17"/>
      <c r="E2" s="50" t="s">
        <v>6</v>
      </c>
      <c r="F2" s="53"/>
      <c r="G2" s="54" t="s">
        <v>8</v>
      </c>
      <c r="H2" s="53"/>
      <c r="I2" s="50" t="s">
        <v>9</v>
      </c>
      <c r="J2" s="53"/>
      <c r="K2" s="50" t="s">
        <v>10</v>
      </c>
      <c r="L2" s="51"/>
      <c r="M2" s="52"/>
      <c r="N2" s="53"/>
      <c r="O2" s="46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76</v>
      </c>
      <c r="F3" s="28" t="s">
        <v>14</v>
      </c>
      <c r="G3" s="10" t="s">
        <v>76</v>
      </c>
      <c r="H3" s="13" t="s">
        <v>14</v>
      </c>
      <c r="I3" s="10" t="s">
        <v>76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47"/>
    </row>
    <row r="4" spans="1:15" x14ac:dyDescent="0.2">
      <c r="A4" s="8"/>
      <c r="B4" s="9"/>
      <c r="C4" s="9" t="s">
        <v>47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49</v>
      </c>
      <c r="M4" s="29" t="s">
        <v>18</v>
      </c>
      <c r="N4" s="19" t="s">
        <v>50</v>
      </c>
      <c r="O4" s="43" t="s">
        <v>51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/>
    </row>
    <row r="7" spans="1:15" x14ac:dyDescent="0.2">
      <c r="A7" s="2"/>
      <c r="B7" s="3"/>
      <c r="C7" s="25" t="s">
        <v>40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41</v>
      </c>
      <c r="M7" s="32" t="s">
        <v>42</v>
      </c>
      <c r="N7" s="19" t="s">
        <v>43</v>
      </c>
      <c r="O7" s="44"/>
    </row>
    <row r="8" spans="1:15" x14ac:dyDescent="0.2">
      <c r="A8" s="2"/>
      <c r="B8" s="25"/>
      <c r="C8" s="25" t="s">
        <v>44</v>
      </c>
      <c r="D8" s="4">
        <v>1</v>
      </c>
      <c r="E8" s="38">
        <v>0.75</v>
      </c>
      <c r="F8" s="26">
        <f t="shared" si="4"/>
        <v>0.75</v>
      </c>
      <c r="G8" s="21">
        <v>0.75</v>
      </c>
      <c r="H8" s="20">
        <f t="shared" si="3"/>
        <v>7.5</v>
      </c>
      <c r="I8" s="21">
        <v>0.71</v>
      </c>
      <c r="J8" s="20">
        <f t="shared" si="5"/>
        <v>17.75</v>
      </c>
      <c r="K8" s="2" t="s">
        <v>19</v>
      </c>
      <c r="L8" s="3" t="s">
        <v>46</v>
      </c>
      <c r="M8" s="32" t="s">
        <v>18</v>
      </c>
      <c r="N8" s="19" t="s">
        <v>45</v>
      </c>
      <c r="O8" s="44"/>
    </row>
    <row r="9" spans="1:15" x14ac:dyDescent="0.2">
      <c r="A9" s="2"/>
      <c r="B9" s="3"/>
      <c r="C9" s="25" t="s">
        <v>55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56</v>
      </c>
      <c r="M9" s="32" t="s">
        <v>57</v>
      </c>
      <c r="N9" s="19" t="s">
        <v>58</v>
      </c>
      <c r="O9" s="44" t="s">
        <v>59</v>
      </c>
    </row>
    <row r="10" spans="1:15" x14ac:dyDescent="0.2">
      <c r="A10" s="2"/>
      <c r="B10" s="3"/>
      <c r="C10" s="25" t="s">
        <v>62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63</v>
      </c>
      <c r="L10" s="3" t="s">
        <v>64</v>
      </c>
      <c r="M10" s="32" t="s">
        <v>65</v>
      </c>
      <c r="N10" s="19" t="s">
        <v>66</v>
      </c>
      <c r="O10" s="44" t="s">
        <v>71</v>
      </c>
    </row>
    <row r="11" spans="1:15" x14ac:dyDescent="0.2">
      <c r="A11" s="2"/>
      <c r="B11" s="25"/>
      <c r="C11" s="25" t="s">
        <v>67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63</v>
      </c>
      <c r="L11" s="3" t="s">
        <v>68</v>
      </c>
      <c r="M11" s="32" t="s">
        <v>65</v>
      </c>
      <c r="N11" s="19" t="s">
        <v>69</v>
      </c>
      <c r="O11" s="44" t="s">
        <v>72</v>
      </c>
    </row>
    <row r="12" spans="1:15" x14ac:dyDescent="0.2">
      <c r="A12" s="2"/>
      <c r="B12" s="34"/>
      <c r="C12" s="25" t="s">
        <v>70</v>
      </c>
      <c r="D12" s="4">
        <v>1</v>
      </c>
      <c r="E12" s="38">
        <v>0.13</v>
      </c>
      <c r="F12" s="26">
        <f t="shared" si="4"/>
        <v>0.13</v>
      </c>
      <c r="G12" s="21">
        <v>0.13</v>
      </c>
      <c r="H12" s="20">
        <f t="shared" si="3"/>
        <v>1.3</v>
      </c>
      <c r="I12" s="21">
        <v>0.13</v>
      </c>
      <c r="J12" s="20">
        <f t="shared" si="5"/>
        <v>3.25</v>
      </c>
      <c r="K12" s="2" t="s">
        <v>63</v>
      </c>
      <c r="L12" s="3" t="s">
        <v>75</v>
      </c>
      <c r="M12" s="29" t="s">
        <v>77</v>
      </c>
      <c r="N12" s="19" t="s">
        <v>78</v>
      </c>
      <c r="O12" s="44" t="s">
        <v>79</v>
      </c>
    </row>
    <row r="13" spans="1:15" x14ac:dyDescent="0.2">
      <c r="A13" s="2"/>
      <c r="B13" s="25"/>
      <c r="C13" s="25" t="s">
        <v>73</v>
      </c>
      <c r="D13" s="4">
        <v>1</v>
      </c>
      <c r="E13" s="38">
        <v>0.12</v>
      </c>
      <c r="F13" s="26">
        <f t="shared" si="4"/>
        <v>0.12</v>
      </c>
      <c r="G13" s="21">
        <v>0.12</v>
      </c>
      <c r="H13" s="20">
        <f t="shared" si="3"/>
        <v>1.2</v>
      </c>
      <c r="I13" s="21">
        <v>0.12</v>
      </c>
      <c r="J13" s="20">
        <f t="shared" si="5"/>
        <v>3</v>
      </c>
      <c r="K13" s="2" t="s">
        <v>63</v>
      </c>
      <c r="L13" s="3" t="s">
        <v>80</v>
      </c>
      <c r="M13" s="29" t="s">
        <v>77</v>
      </c>
      <c r="N13" s="19" t="s">
        <v>81</v>
      </c>
      <c r="O13" s="44" t="s">
        <v>74</v>
      </c>
    </row>
    <row r="14" spans="1:15" x14ac:dyDescent="0.2">
      <c r="A14" s="2"/>
      <c r="B14" s="25"/>
      <c r="C14" s="25"/>
      <c r="D14" s="4"/>
      <c r="E14" s="38"/>
      <c r="F14" s="26">
        <f t="shared" si="4"/>
        <v>0</v>
      </c>
      <c r="G14" s="21"/>
      <c r="H14" s="20">
        <f t="shared" si="3"/>
        <v>0</v>
      </c>
      <c r="I14" s="21"/>
      <c r="J14" s="20">
        <f t="shared" si="5"/>
        <v>0</v>
      </c>
      <c r="K14" s="2"/>
      <c r="L14" s="3"/>
      <c r="M14" s="29"/>
      <c r="N14" s="19"/>
      <c r="O14" s="44"/>
    </row>
    <row r="15" spans="1:15" x14ac:dyDescent="0.2">
      <c r="A15" s="2"/>
      <c r="B15" s="25"/>
      <c r="C15" s="25"/>
      <c r="D15" s="4"/>
      <c r="E15" s="38"/>
      <c r="F15" s="26">
        <f t="shared" si="4"/>
        <v>0</v>
      </c>
      <c r="G15" s="21"/>
      <c r="H15" s="20">
        <f t="shared" si="3"/>
        <v>0</v>
      </c>
      <c r="I15" s="21"/>
      <c r="J15" s="20">
        <f t="shared" si="5"/>
        <v>0</v>
      </c>
      <c r="K15" s="2"/>
      <c r="L15" s="3"/>
      <c r="M15" s="29"/>
      <c r="N15" s="19"/>
      <c r="O15" s="44"/>
    </row>
    <row r="16" spans="1:15" x14ac:dyDescent="0.2">
      <c r="A16" s="2"/>
      <c r="B16" s="25"/>
      <c r="C16" s="25"/>
      <c r="D16" s="4"/>
      <c r="E16" s="38"/>
      <c r="F16" s="26">
        <f t="shared" si="4"/>
        <v>0</v>
      </c>
      <c r="G16" s="21"/>
      <c r="H16" s="20">
        <f t="shared" si="3"/>
        <v>0</v>
      </c>
      <c r="I16" s="21"/>
      <c r="J16" s="20">
        <f t="shared" si="5"/>
        <v>0</v>
      </c>
      <c r="K16" s="2"/>
      <c r="L16" s="3"/>
      <c r="M16" s="32"/>
      <c r="N16" s="27"/>
      <c r="O16" s="44"/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16.46</v>
      </c>
      <c r="G31" s="24" t="s">
        <v>15</v>
      </c>
      <c r="H31" s="24">
        <f>SUM(H4:H30)</f>
        <v>158.55000000000001</v>
      </c>
      <c r="I31" s="24" t="s">
        <v>15</v>
      </c>
      <c r="J31" s="24">
        <f>SUM(J4:J30)</f>
        <v>372.875</v>
      </c>
    </row>
    <row r="32" spans="1:15" x14ac:dyDescent="0.2">
      <c r="E32" t="s">
        <v>16</v>
      </c>
      <c r="F32" s="24">
        <f>F31</f>
        <v>16.46</v>
      </c>
      <c r="G32" t="s">
        <v>16</v>
      </c>
      <c r="H32" s="35">
        <f>H31/10</f>
        <v>15.855</v>
      </c>
      <c r="I32" t="s">
        <v>16</v>
      </c>
      <c r="J32" s="35">
        <f>J31/25</f>
        <v>14.914999999999999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  <ignoredErrors>
    <ignoredError sqref="M12:M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s="40" t="s">
        <v>17</v>
      </c>
    </row>
    <row r="3" spans="1:1" x14ac:dyDescent="0.2">
      <c r="A3" t="s">
        <v>60</v>
      </c>
    </row>
    <row r="4" spans="1:1" x14ac:dyDescent="0.2">
      <c r="A4" t="s">
        <v>61</v>
      </c>
    </row>
    <row r="5" spans="1:1" x14ac:dyDescent="0.2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2016-02-11T06:53:55Z</dcterms:modified>
</cp:coreProperties>
</file>